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Entri\Assignments\Excel\"/>
    </mc:Choice>
  </mc:AlternateContent>
  <xr:revisionPtr revIDLastSave="0" documentId="13_ncr:1_{3F544080-87BE-4504-B5ED-9BCC8B7ABAD1}" xr6:coauthVersionLast="47" xr6:coauthVersionMax="47" xr10:uidLastSave="{00000000-0000-0000-0000-000000000000}"/>
  <bookViews>
    <workbookView xWindow="-108" yWindow="-108" windowWidth="23256" windowHeight="12456" firstSheet="8" activeTab="11" xr2:uid="{00000000-000D-0000-FFFF-FFFF00000000}"/>
  </bookViews>
  <sheets>
    <sheet name="Customer_Dim" sheetId="1" r:id="rId1"/>
    <sheet name="Product_Dim" sheetId="2" r:id="rId2"/>
    <sheet name="Sales_Fact" sheetId="10" r:id="rId3"/>
    <sheet name="Product_Dim Cleaning" sheetId="8" r:id="rId4"/>
    <sheet name="Sales_Fact Cleaning" sheetId="4" r:id="rId5"/>
    <sheet name="Customer_Dim Cleaned" sheetId="5" r:id="rId6"/>
    <sheet name="Product_Dim Cleaned" sheetId="6" r:id="rId7"/>
    <sheet name="Store_Dim" sheetId="3" r:id="rId8"/>
    <sheet name="Sales_Fact Cleaned" sheetId="12" r:id="rId9"/>
    <sheet name="Pivot Analysis" sheetId="13" r:id="rId10"/>
    <sheet name="Final Dashboard" sheetId="15" r:id="rId11"/>
    <sheet name="Summary &amp; Key Insights" sheetId="14" r:id="rId12"/>
  </sheets>
  <definedNames>
    <definedName name="_xlnm._FilterDatabase" localSheetId="0" hidden="1">Customer_Dim!$A$1:$H$501</definedName>
    <definedName name="_xlnm._FilterDatabase" localSheetId="1" hidden="1">Product_Dim!$A$1:$G$101</definedName>
    <definedName name="_xlnm._FilterDatabase" localSheetId="2" hidden="1">Sales_Fact!$A$1:$J$2001</definedName>
    <definedName name="_xlnm._FilterDatabase" localSheetId="8" hidden="1">'Sales_Fact Cleaned'!$A$1:$P$2001</definedName>
    <definedName name="_xlnm._FilterDatabase" localSheetId="4" hidden="1">'Sales_Fact Cleaning'!$A$1:$J$2001</definedName>
    <definedName name="_xlcn.WorksheetConnection_Ecommerce_Sales_Dataset_updated.xlsxEcommerce_Sales_Analysis" hidden="1">Ecommerce_Sales_Analysis[]</definedName>
    <definedName name="ExternalData_1" localSheetId="5" hidden="1">'Customer_Dim Cleaned'!$A$1:$H$501</definedName>
    <definedName name="ExternalData_1" localSheetId="6" hidden="1">'Product_Dim Cleaned'!$A$1:$G$101</definedName>
    <definedName name="ExternalData_1" localSheetId="3" hidden="1">'Product_Dim Cleaning'!$A$1:$G$101</definedName>
    <definedName name="Slicer_Category">#N/A</definedName>
    <definedName name="Slicer_Gender">#N/A</definedName>
    <definedName name="Slicer_Order_Date__Year">#N/A</definedName>
    <definedName name="Slicer_Payment_Type">#N/A</definedName>
    <definedName name="Slicer_State">#N/A</definedName>
    <definedName name="Slicer_Store_ID">#N/A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s>
  <extLst>
    <ext xmlns:x14="http://schemas.microsoft.com/office/spreadsheetml/2009/9/main" uri="{876F7934-8845-4945-9796-88D515C7AA90}">
      <x14:pivotCaches>
        <pivotCache cacheId="10"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commerce_Sales_Analysis" name="Ecommerce_Sales_Analysis" connection="WorksheetConnection_Ecommerce_Sales_Dataset_updated.xlsx!Ecommerce_Sales_Analysis"/>
        </x15:modelTables>
        <x15:extLst>
          <ext xmlns:x16="http://schemas.microsoft.com/office/spreadsheetml/2014/11/main" uri="{9835A34E-60A6-4A7C-AAB8-D5F71C897F49}">
            <x16:modelTimeGroupings>
              <x16:modelTimeGrouping tableName="Ecommerce_Sales_Analysi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2" l="1"/>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I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D3" i="12"/>
  <c r="E3" i="12"/>
  <c r="F3" i="12"/>
  <c r="D4" i="12"/>
  <c r="E4" i="12"/>
  <c r="F4" i="12"/>
  <c r="D5" i="12"/>
  <c r="E5" i="12"/>
  <c r="F5" i="12"/>
  <c r="D6" i="12"/>
  <c r="E6" i="12"/>
  <c r="F6" i="12"/>
  <c r="D7" i="12"/>
  <c r="E7" i="12"/>
  <c r="F7" i="12"/>
  <c r="D8" i="12"/>
  <c r="E8" i="12"/>
  <c r="F8" i="12"/>
  <c r="D9" i="12"/>
  <c r="E9" i="12"/>
  <c r="F9" i="12"/>
  <c r="D10" i="12"/>
  <c r="E10" i="12"/>
  <c r="F10" i="12"/>
  <c r="D11" i="12"/>
  <c r="E11" i="12"/>
  <c r="F11" i="12"/>
  <c r="D12" i="12"/>
  <c r="E12" i="12"/>
  <c r="F12" i="12"/>
  <c r="D13" i="12"/>
  <c r="E13" i="12"/>
  <c r="F13" i="12"/>
  <c r="D14" i="12"/>
  <c r="E14" i="12"/>
  <c r="F14" i="12"/>
  <c r="D15" i="12"/>
  <c r="E15" i="12"/>
  <c r="F15" i="12"/>
  <c r="D16" i="12"/>
  <c r="E16" i="12"/>
  <c r="F16" i="12"/>
  <c r="D17" i="12"/>
  <c r="E17" i="12"/>
  <c r="F17" i="12"/>
  <c r="D18" i="12"/>
  <c r="E18" i="12"/>
  <c r="F18" i="12"/>
  <c r="D19" i="12"/>
  <c r="E19" i="12"/>
  <c r="F19" i="12"/>
  <c r="D20" i="12"/>
  <c r="E20" i="12"/>
  <c r="F20" i="12"/>
  <c r="D21" i="12"/>
  <c r="E21" i="12"/>
  <c r="F21" i="12"/>
  <c r="D22" i="12"/>
  <c r="E22" i="12"/>
  <c r="F22" i="12"/>
  <c r="D23" i="12"/>
  <c r="E23" i="12"/>
  <c r="F23" i="12"/>
  <c r="D24" i="12"/>
  <c r="E24" i="12"/>
  <c r="F24" i="12"/>
  <c r="D25" i="12"/>
  <c r="E25" i="12"/>
  <c r="F25" i="12"/>
  <c r="D26" i="12"/>
  <c r="E26" i="12"/>
  <c r="F26" i="12"/>
  <c r="D27" i="12"/>
  <c r="E27" i="12"/>
  <c r="F27" i="12"/>
  <c r="D28" i="12"/>
  <c r="E28" i="12"/>
  <c r="F28" i="12"/>
  <c r="D29" i="12"/>
  <c r="E29" i="12"/>
  <c r="F29" i="12"/>
  <c r="D30" i="12"/>
  <c r="E30" i="12"/>
  <c r="F30" i="12"/>
  <c r="D31" i="12"/>
  <c r="E31" i="12"/>
  <c r="F31" i="12"/>
  <c r="D32" i="12"/>
  <c r="E32" i="12"/>
  <c r="F32" i="12"/>
  <c r="D33" i="12"/>
  <c r="E33" i="12"/>
  <c r="F33" i="12"/>
  <c r="D34" i="12"/>
  <c r="E34" i="12"/>
  <c r="F34" i="12"/>
  <c r="D35" i="12"/>
  <c r="E35" i="12"/>
  <c r="F35" i="12"/>
  <c r="D36" i="12"/>
  <c r="E36" i="12"/>
  <c r="F36" i="12"/>
  <c r="D37" i="12"/>
  <c r="E37" i="12"/>
  <c r="F37" i="12"/>
  <c r="D38" i="12"/>
  <c r="E38" i="12"/>
  <c r="F38" i="12"/>
  <c r="D39" i="12"/>
  <c r="E39" i="12"/>
  <c r="F39" i="12"/>
  <c r="D40" i="12"/>
  <c r="E40" i="12"/>
  <c r="F40" i="12"/>
  <c r="D41" i="12"/>
  <c r="E41" i="12"/>
  <c r="F41" i="12"/>
  <c r="D42" i="12"/>
  <c r="E42" i="12"/>
  <c r="F42" i="12"/>
  <c r="D43" i="12"/>
  <c r="E43" i="12"/>
  <c r="F43" i="12"/>
  <c r="D44" i="12"/>
  <c r="E44" i="12"/>
  <c r="F44" i="12"/>
  <c r="D45" i="12"/>
  <c r="E45" i="12"/>
  <c r="F45" i="12"/>
  <c r="D46" i="12"/>
  <c r="E46" i="12"/>
  <c r="F46" i="12"/>
  <c r="D47" i="12"/>
  <c r="E47" i="12"/>
  <c r="F47" i="12"/>
  <c r="D48" i="12"/>
  <c r="E48" i="12"/>
  <c r="F48" i="12"/>
  <c r="D49" i="12"/>
  <c r="E49" i="12"/>
  <c r="F49" i="12"/>
  <c r="D50" i="12"/>
  <c r="E50" i="12"/>
  <c r="F50" i="12"/>
  <c r="D51" i="12"/>
  <c r="E51" i="12"/>
  <c r="F51" i="12"/>
  <c r="D52" i="12"/>
  <c r="E52" i="12"/>
  <c r="F52" i="12"/>
  <c r="D53" i="12"/>
  <c r="E53" i="12"/>
  <c r="F53" i="12"/>
  <c r="D54" i="12"/>
  <c r="E54" i="12"/>
  <c r="F54" i="12"/>
  <c r="D55" i="12"/>
  <c r="E55" i="12"/>
  <c r="F55" i="12"/>
  <c r="D56" i="12"/>
  <c r="E56" i="12"/>
  <c r="F56" i="12"/>
  <c r="D57" i="12"/>
  <c r="E57" i="12"/>
  <c r="F57" i="12"/>
  <c r="D58" i="12"/>
  <c r="E58" i="12"/>
  <c r="F58" i="12"/>
  <c r="D59" i="12"/>
  <c r="E59" i="12"/>
  <c r="F59" i="12"/>
  <c r="D60" i="12"/>
  <c r="E60" i="12"/>
  <c r="F60" i="12"/>
  <c r="D61" i="12"/>
  <c r="E61" i="12"/>
  <c r="F61" i="12"/>
  <c r="D62" i="12"/>
  <c r="E62" i="12"/>
  <c r="F62" i="12"/>
  <c r="D63" i="12"/>
  <c r="E63" i="12"/>
  <c r="F63" i="12"/>
  <c r="D64" i="12"/>
  <c r="E64" i="12"/>
  <c r="F64" i="12"/>
  <c r="D65" i="12"/>
  <c r="E65" i="12"/>
  <c r="F65" i="12"/>
  <c r="D66" i="12"/>
  <c r="E66" i="12"/>
  <c r="F66" i="12"/>
  <c r="D67" i="12"/>
  <c r="E67" i="12"/>
  <c r="F67" i="12"/>
  <c r="D68" i="12"/>
  <c r="E68" i="12"/>
  <c r="F68" i="12"/>
  <c r="D69" i="12"/>
  <c r="E69" i="12"/>
  <c r="F69" i="12"/>
  <c r="D70" i="12"/>
  <c r="E70" i="12"/>
  <c r="F70" i="12"/>
  <c r="D71" i="12"/>
  <c r="E71" i="12"/>
  <c r="F71" i="12"/>
  <c r="D72" i="12"/>
  <c r="E72" i="12"/>
  <c r="F72" i="12"/>
  <c r="D73" i="12"/>
  <c r="E73" i="12"/>
  <c r="F73" i="12"/>
  <c r="D74" i="12"/>
  <c r="E74" i="12"/>
  <c r="F74" i="12"/>
  <c r="D75" i="12"/>
  <c r="E75" i="12"/>
  <c r="F75" i="12"/>
  <c r="D76" i="12"/>
  <c r="E76" i="12"/>
  <c r="F76" i="12"/>
  <c r="D77" i="12"/>
  <c r="E77" i="12"/>
  <c r="F77" i="12"/>
  <c r="D78" i="12"/>
  <c r="E78" i="12"/>
  <c r="F78" i="12"/>
  <c r="D79" i="12"/>
  <c r="E79" i="12"/>
  <c r="F79" i="12"/>
  <c r="D80" i="12"/>
  <c r="E80" i="12"/>
  <c r="F80" i="12"/>
  <c r="D81" i="12"/>
  <c r="E81" i="12"/>
  <c r="F81" i="12"/>
  <c r="D82" i="12"/>
  <c r="E82" i="12"/>
  <c r="F82" i="12"/>
  <c r="D83" i="12"/>
  <c r="E83" i="12"/>
  <c r="F83" i="12"/>
  <c r="D84" i="12"/>
  <c r="E84" i="12"/>
  <c r="F84" i="12"/>
  <c r="D85" i="12"/>
  <c r="E85" i="12"/>
  <c r="F85" i="12"/>
  <c r="D86" i="12"/>
  <c r="E86" i="12"/>
  <c r="F86" i="12"/>
  <c r="D87" i="12"/>
  <c r="E87" i="12"/>
  <c r="F87" i="12"/>
  <c r="D88" i="12"/>
  <c r="E88" i="12"/>
  <c r="F88" i="12"/>
  <c r="D89" i="12"/>
  <c r="E89" i="12"/>
  <c r="F89" i="12"/>
  <c r="D90" i="12"/>
  <c r="E90" i="12"/>
  <c r="F90" i="12"/>
  <c r="D91" i="12"/>
  <c r="E91" i="12"/>
  <c r="F91" i="12"/>
  <c r="D92" i="12"/>
  <c r="E92" i="12"/>
  <c r="F92" i="12"/>
  <c r="D93" i="12"/>
  <c r="E93" i="12"/>
  <c r="F93" i="12"/>
  <c r="D94" i="12"/>
  <c r="E94" i="12"/>
  <c r="F94" i="12"/>
  <c r="D95" i="12"/>
  <c r="E95" i="12"/>
  <c r="F95" i="12"/>
  <c r="D96" i="12"/>
  <c r="E96" i="12"/>
  <c r="F96" i="12"/>
  <c r="D97" i="12"/>
  <c r="E97" i="12"/>
  <c r="F97" i="12"/>
  <c r="D98" i="12"/>
  <c r="E98" i="12"/>
  <c r="F98" i="12"/>
  <c r="D99" i="12"/>
  <c r="E99" i="12"/>
  <c r="F99" i="12"/>
  <c r="D100" i="12"/>
  <c r="E100" i="12"/>
  <c r="F100" i="12"/>
  <c r="D101" i="12"/>
  <c r="E101" i="12"/>
  <c r="F101" i="12"/>
  <c r="D102" i="12"/>
  <c r="E102" i="12"/>
  <c r="F102" i="12"/>
  <c r="D103" i="12"/>
  <c r="E103" i="12"/>
  <c r="F103" i="12"/>
  <c r="D104" i="12"/>
  <c r="E104" i="12"/>
  <c r="F104" i="12"/>
  <c r="D105" i="12"/>
  <c r="E105" i="12"/>
  <c r="F105" i="12"/>
  <c r="D106" i="12"/>
  <c r="E106" i="12"/>
  <c r="F106" i="12"/>
  <c r="D107" i="12"/>
  <c r="E107" i="12"/>
  <c r="F107" i="12"/>
  <c r="D108" i="12"/>
  <c r="E108" i="12"/>
  <c r="F108" i="12"/>
  <c r="D109" i="12"/>
  <c r="E109" i="12"/>
  <c r="F109" i="12"/>
  <c r="D110" i="12"/>
  <c r="E110" i="12"/>
  <c r="F110" i="12"/>
  <c r="D111" i="12"/>
  <c r="E111" i="12"/>
  <c r="F111" i="12"/>
  <c r="D112" i="12"/>
  <c r="E112" i="12"/>
  <c r="F112" i="12"/>
  <c r="D113" i="12"/>
  <c r="E113" i="12"/>
  <c r="F113" i="12"/>
  <c r="D114" i="12"/>
  <c r="E114" i="12"/>
  <c r="F114" i="12"/>
  <c r="D115" i="12"/>
  <c r="E115" i="12"/>
  <c r="F115" i="12"/>
  <c r="D116" i="12"/>
  <c r="E116" i="12"/>
  <c r="F116" i="12"/>
  <c r="D117" i="12"/>
  <c r="E117" i="12"/>
  <c r="F117" i="12"/>
  <c r="D118" i="12"/>
  <c r="E118" i="12"/>
  <c r="F118" i="12"/>
  <c r="D119" i="12"/>
  <c r="E119" i="12"/>
  <c r="F119" i="12"/>
  <c r="D120" i="12"/>
  <c r="E120" i="12"/>
  <c r="F120" i="12"/>
  <c r="D121" i="12"/>
  <c r="E121" i="12"/>
  <c r="F121" i="12"/>
  <c r="D122" i="12"/>
  <c r="E122" i="12"/>
  <c r="F122" i="12"/>
  <c r="D123" i="12"/>
  <c r="E123" i="12"/>
  <c r="F123" i="12"/>
  <c r="D124" i="12"/>
  <c r="E124" i="12"/>
  <c r="F124" i="12"/>
  <c r="D125" i="12"/>
  <c r="E125" i="12"/>
  <c r="F125" i="12"/>
  <c r="D126" i="12"/>
  <c r="E126" i="12"/>
  <c r="F126" i="12"/>
  <c r="D127" i="12"/>
  <c r="E127" i="12"/>
  <c r="F127" i="12"/>
  <c r="D128" i="12"/>
  <c r="E128" i="12"/>
  <c r="F128" i="12"/>
  <c r="D129" i="12"/>
  <c r="E129" i="12"/>
  <c r="F129" i="12"/>
  <c r="D130" i="12"/>
  <c r="E130" i="12"/>
  <c r="F130" i="12"/>
  <c r="D131" i="12"/>
  <c r="E131" i="12"/>
  <c r="F131" i="12"/>
  <c r="D132" i="12"/>
  <c r="E132" i="12"/>
  <c r="F132" i="12"/>
  <c r="D133" i="12"/>
  <c r="E133" i="12"/>
  <c r="F133" i="12"/>
  <c r="D134" i="12"/>
  <c r="E134" i="12"/>
  <c r="F134" i="12"/>
  <c r="D135" i="12"/>
  <c r="E135" i="12"/>
  <c r="F135" i="12"/>
  <c r="D136" i="12"/>
  <c r="E136" i="12"/>
  <c r="F136" i="12"/>
  <c r="D137" i="12"/>
  <c r="E137" i="12"/>
  <c r="F137" i="12"/>
  <c r="D138" i="12"/>
  <c r="E138" i="12"/>
  <c r="F138" i="12"/>
  <c r="D139" i="12"/>
  <c r="E139" i="12"/>
  <c r="F139" i="12"/>
  <c r="D140" i="12"/>
  <c r="E140" i="12"/>
  <c r="F140" i="12"/>
  <c r="D141" i="12"/>
  <c r="E141" i="12"/>
  <c r="F141" i="12"/>
  <c r="D142" i="12"/>
  <c r="E142" i="12"/>
  <c r="F142" i="12"/>
  <c r="D143" i="12"/>
  <c r="E143" i="12"/>
  <c r="F143" i="12"/>
  <c r="D144" i="12"/>
  <c r="E144" i="12"/>
  <c r="F144" i="12"/>
  <c r="D145" i="12"/>
  <c r="E145" i="12"/>
  <c r="F145" i="12"/>
  <c r="D146" i="12"/>
  <c r="E146" i="12"/>
  <c r="F146" i="12"/>
  <c r="D147" i="12"/>
  <c r="E147" i="12"/>
  <c r="F147" i="12"/>
  <c r="D148" i="12"/>
  <c r="E148" i="12"/>
  <c r="F148" i="12"/>
  <c r="D149" i="12"/>
  <c r="E149" i="12"/>
  <c r="F149" i="12"/>
  <c r="D150" i="12"/>
  <c r="E150" i="12"/>
  <c r="F150" i="12"/>
  <c r="D151" i="12"/>
  <c r="E151" i="12"/>
  <c r="F151" i="12"/>
  <c r="D152" i="12"/>
  <c r="E152" i="12"/>
  <c r="F152" i="12"/>
  <c r="D153" i="12"/>
  <c r="E153" i="12"/>
  <c r="F153" i="12"/>
  <c r="D154" i="12"/>
  <c r="E154" i="12"/>
  <c r="F154" i="12"/>
  <c r="D155" i="12"/>
  <c r="E155" i="12"/>
  <c r="F155" i="12"/>
  <c r="D156" i="12"/>
  <c r="E156" i="12"/>
  <c r="F156" i="12"/>
  <c r="D157" i="12"/>
  <c r="E157" i="12"/>
  <c r="F157" i="12"/>
  <c r="D158" i="12"/>
  <c r="E158" i="12"/>
  <c r="F158" i="12"/>
  <c r="D159" i="12"/>
  <c r="E159" i="12"/>
  <c r="F159" i="12"/>
  <c r="D160" i="12"/>
  <c r="E160" i="12"/>
  <c r="F160" i="12"/>
  <c r="D161" i="12"/>
  <c r="E161" i="12"/>
  <c r="F161" i="12"/>
  <c r="D162" i="12"/>
  <c r="E162" i="12"/>
  <c r="F162" i="12"/>
  <c r="D163" i="12"/>
  <c r="E163" i="12"/>
  <c r="F163" i="12"/>
  <c r="D164" i="12"/>
  <c r="E164" i="12"/>
  <c r="F164" i="12"/>
  <c r="D165" i="12"/>
  <c r="E165" i="12"/>
  <c r="F165" i="12"/>
  <c r="D166" i="12"/>
  <c r="E166" i="12"/>
  <c r="F166" i="12"/>
  <c r="D167" i="12"/>
  <c r="E167" i="12"/>
  <c r="F167" i="12"/>
  <c r="D168" i="12"/>
  <c r="E168" i="12"/>
  <c r="F168" i="12"/>
  <c r="D169" i="12"/>
  <c r="E169" i="12"/>
  <c r="F169" i="12"/>
  <c r="D170" i="12"/>
  <c r="E170" i="12"/>
  <c r="F170" i="12"/>
  <c r="D171" i="12"/>
  <c r="E171" i="12"/>
  <c r="F171" i="12"/>
  <c r="D172" i="12"/>
  <c r="E172" i="12"/>
  <c r="F172" i="12"/>
  <c r="D173" i="12"/>
  <c r="E173" i="12"/>
  <c r="F173" i="12"/>
  <c r="D174" i="12"/>
  <c r="E174" i="12"/>
  <c r="F174" i="12"/>
  <c r="D175" i="12"/>
  <c r="E175" i="12"/>
  <c r="F175" i="12"/>
  <c r="D176" i="12"/>
  <c r="E176" i="12"/>
  <c r="F176" i="12"/>
  <c r="D177" i="12"/>
  <c r="E177" i="12"/>
  <c r="F177" i="12"/>
  <c r="D178" i="12"/>
  <c r="E178" i="12"/>
  <c r="F178" i="12"/>
  <c r="D179" i="12"/>
  <c r="E179" i="12"/>
  <c r="F179" i="12"/>
  <c r="D180" i="12"/>
  <c r="E180" i="12"/>
  <c r="F180" i="12"/>
  <c r="D181" i="12"/>
  <c r="E181" i="12"/>
  <c r="F181" i="12"/>
  <c r="D182" i="12"/>
  <c r="E182" i="12"/>
  <c r="F182" i="12"/>
  <c r="D183" i="12"/>
  <c r="E183" i="12"/>
  <c r="F183" i="12"/>
  <c r="D184" i="12"/>
  <c r="E184" i="12"/>
  <c r="F184" i="12"/>
  <c r="D185" i="12"/>
  <c r="E185" i="12"/>
  <c r="F185" i="12"/>
  <c r="D186" i="12"/>
  <c r="E186" i="12"/>
  <c r="F186" i="12"/>
  <c r="D187" i="12"/>
  <c r="E187" i="12"/>
  <c r="F187" i="12"/>
  <c r="D188" i="12"/>
  <c r="E188" i="12"/>
  <c r="F188" i="12"/>
  <c r="D189" i="12"/>
  <c r="E189" i="12"/>
  <c r="F189" i="12"/>
  <c r="D190" i="12"/>
  <c r="E190" i="12"/>
  <c r="F190" i="12"/>
  <c r="D191" i="12"/>
  <c r="E191" i="12"/>
  <c r="F191" i="12"/>
  <c r="D192" i="12"/>
  <c r="E192" i="12"/>
  <c r="F192" i="12"/>
  <c r="D193" i="12"/>
  <c r="E193" i="12"/>
  <c r="F193" i="12"/>
  <c r="D194" i="12"/>
  <c r="E194" i="12"/>
  <c r="F194" i="12"/>
  <c r="D195" i="12"/>
  <c r="E195" i="12"/>
  <c r="F195" i="12"/>
  <c r="D196" i="12"/>
  <c r="E196" i="12"/>
  <c r="F196" i="12"/>
  <c r="D197" i="12"/>
  <c r="E197" i="12"/>
  <c r="F197" i="12"/>
  <c r="D198" i="12"/>
  <c r="E198" i="12"/>
  <c r="F198" i="12"/>
  <c r="D199" i="12"/>
  <c r="E199" i="12"/>
  <c r="F199" i="12"/>
  <c r="D200" i="12"/>
  <c r="E200" i="12"/>
  <c r="F200" i="12"/>
  <c r="D201" i="12"/>
  <c r="E201" i="12"/>
  <c r="F201" i="12"/>
  <c r="D202" i="12"/>
  <c r="E202" i="12"/>
  <c r="F202" i="12"/>
  <c r="D203" i="12"/>
  <c r="E203" i="12"/>
  <c r="F203" i="12"/>
  <c r="D204" i="12"/>
  <c r="E204" i="12"/>
  <c r="F204" i="12"/>
  <c r="D205" i="12"/>
  <c r="E205" i="12"/>
  <c r="F205" i="12"/>
  <c r="D206" i="12"/>
  <c r="E206" i="12"/>
  <c r="F206" i="12"/>
  <c r="D207" i="12"/>
  <c r="E207" i="12"/>
  <c r="F207" i="12"/>
  <c r="D208" i="12"/>
  <c r="E208" i="12"/>
  <c r="F208" i="12"/>
  <c r="D209" i="12"/>
  <c r="E209" i="12"/>
  <c r="F209" i="12"/>
  <c r="D210" i="12"/>
  <c r="E210" i="12"/>
  <c r="F210" i="12"/>
  <c r="D211" i="12"/>
  <c r="E211" i="12"/>
  <c r="F211" i="12"/>
  <c r="D212" i="12"/>
  <c r="E212" i="12"/>
  <c r="F212" i="12"/>
  <c r="D213" i="12"/>
  <c r="E213" i="12"/>
  <c r="F213" i="12"/>
  <c r="D214" i="12"/>
  <c r="E214" i="12"/>
  <c r="F214" i="12"/>
  <c r="D215" i="12"/>
  <c r="E215" i="12"/>
  <c r="F215" i="12"/>
  <c r="D216" i="12"/>
  <c r="E216" i="12"/>
  <c r="F216" i="12"/>
  <c r="D217" i="12"/>
  <c r="E217" i="12"/>
  <c r="F217" i="12"/>
  <c r="D218" i="12"/>
  <c r="E218" i="12"/>
  <c r="F218" i="12"/>
  <c r="D219" i="12"/>
  <c r="E219" i="12"/>
  <c r="F219" i="12"/>
  <c r="D220" i="12"/>
  <c r="E220" i="12"/>
  <c r="F220" i="12"/>
  <c r="D221" i="12"/>
  <c r="E221" i="12"/>
  <c r="F221" i="12"/>
  <c r="D222" i="12"/>
  <c r="E222" i="12"/>
  <c r="F222" i="12"/>
  <c r="D223" i="12"/>
  <c r="E223" i="12"/>
  <c r="F223" i="12"/>
  <c r="D224" i="12"/>
  <c r="E224" i="12"/>
  <c r="F224" i="12"/>
  <c r="D225" i="12"/>
  <c r="E225" i="12"/>
  <c r="F225" i="12"/>
  <c r="D226" i="12"/>
  <c r="E226" i="12"/>
  <c r="F226" i="12"/>
  <c r="D227" i="12"/>
  <c r="E227" i="12"/>
  <c r="F227" i="12"/>
  <c r="D228" i="12"/>
  <c r="E228" i="12"/>
  <c r="F228" i="12"/>
  <c r="D229" i="12"/>
  <c r="E229" i="12"/>
  <c r="F229" i="12"/>
  <c r="D230" i="12"/>
  <c r="E230" i="12"/>
  <c r="F230" i="12"/>
  <c r="D231" i="12"/>
  <c r="E231" i="12"/>
  <c r="F231" i="12"/>
  <c r="D232" i="12"/>
  <c r="E232" i="12"/>
  <c r="F232" i="12"/>
  <c r="D233" i="12"/>
  <c r="E233" i="12"/>
  <c r="F233" i="12"/>
  <c r="D234" i="12"/>
  <c r="E234" i="12"/>
  <c r="F234" i="12"/>
  <c r="D235" i="12"/>
  <c r="E235" i="12"/>
  <c r="F235" i="12"/>
  <c r="D236" i="12"/>
  <c r="E236" i="12"/>
  <c r="F236" i="12"/>
  <c r="D237" i="12"/>
  <c r="E237" i="12"/>
  <c r="F237" i="12"/>
  <c r="D238" i="12"/>
  <c r="E238" i="12"/>
  <c r="F238" i="12"/>
  <c r="D239" i="12"/>
  <c r="E239" i="12"/>
  <c r="F239" i="12"/>
  <c r="D240" i="12"/>
  <c r="E240" i="12"/>
  <c r="F240" i="12"/>
  <c r="D241" i="12"/>
  <c r="E241" i="12"/>
  <c r="F241" i="12"/>
  <c r="D242" i="12"/>
  <c r="E242" i="12"/>
  <c r="F242" i="12"/>
  <c r="D243" i="12"/>
  <c r="E243" i="12"/>
  <c r="F243" i="12"/>
  <c r="D244" i="12"/>
  <c r="E244" i="12"/>
  <c r="F244" i="12"/>
  <c r="D245" i="12"/>
  <c r="E245" i="12"/>
  <c r="F245" i="12"/>
  <c r="D246" i="12"/>
  <c r="E246" i="12"/>
  <c r="F246" i="12"/>
  <c r="D247" i="12"/>
  <c r="E247" i="12"/>
  <c r="F247" i="12"/>
  <c r="D248" i="12"/>
  <c r="E248" i="12"/>
  <c r="F248" i="12"/>
  <c r="D249" i="12"/>
  <c r="E249" i="12"/>
  <c r="F249" i="12"/>
  <c r="D250" i="12"/>
  <c r="E250" i="12"/>
  <c r="F250" i="12"/>
  <c r="D251" i="12"/>
  <c r="E251" i="12"/>
  <c r="F251" i="12"/>
  <c r="D252" i="12"/>
  <c r="E252" i="12"/>
  <c r="F252" i="12"/>
  <c r="D253" i="12"/>
  <c r="E253" i="12"/>
  <c r="F253" i="12"/>
  <c r="D254" i="12"/>
  <c r="E254" i="12"/>
  <c r="F254" i="12"/>
  <c r="D255" i="12"/>
  <c r="E255" i="12"/>
  <c r="F255" i="12"/>
  <c r="D256" i="12"/>
  <c r="E256" i="12"/>
  <c r="F256" i="12"/>
  <c r="D257" i="12"/>
  <c r="E257" i="12"/>
  <c r="F257" i="12"/>
  <c r="D258" i="12"/>
  <c r="E258" i="12"/>
  <c r="F258" i="12"/>
  <c r="D259" i="12"/>
  <c r="E259" i="12"/>
  <c r="F259" i="12"/>
  <c r="D260" i="12"/>
  <c r="E260" i="12"/>
  <c r="F260" i="12"/>
  <c r="D261" i="12"/>
  <c r="E261" i="12"/>
  <c r="F261" i="12"/>
  <c r="D262" i="12"/>
  <c r="E262" i="12"/>
  <c r="F262" i="12"/>
  <c r="D263" i="12"/>
  <c r="E263" i="12"/>
  <c r="F263" i="12"/>
  <c r="D264" i="12"/>
  <c r="E264" i="12"/>
  <c r="F264" i="12"/>
  <c r="D265" i="12"/>
  <c r="E265" i="12"/>
  <c r="F265" i="12"/>
  <c r="D266" i="12"/>
  <c r="E266" i="12"/>
  <c r="F266" i="12"/>
  <c r="D267" i="12"/>
  <c r="E267" i="12"/>
  <c r="F267" i="12"/>
  <c r="D268" i="12"/>
  <c r="E268" i="12"/>
  <c r="F268" i="12"/>
  <c r="D269" i="12"/>
  <c r="E269" i="12"/>
  <c r="F269" i="12"/>
  <c r="D270" i="12"/>
  <c r="E270" i="12"/>
  <c r="F270" i="12"/>
  <c r="D271" i="12"/>
  <c r="E271" i="12"/>
  <c r="F271" i="12"/>
  <c r="D272" i="12"/>
  <c r="E272" i="12"/>
  <c r="F272" i="12"/>
  <c r="D273" i="12"/>
  <c r="E273" i="12"/>
  <c r="F273" i="12"/>
  <c r="D274" i="12"/>
  <c r="E274" i="12"/>
  <c r="F274" i="12"/>
  <c r="D275" i="12"/>
  <c r="E275" i="12"/>
  <c r="F275" i="12"/>
  <c r="D276" i="12"/>
  <c r="E276" i="12"/>
  <c r="F276" i="12"/>
  <c r="D277" i="12"/>
  <c r="E277" i="12"/>
  <c r="F277" i="12"/>
  <c r="D278" i="12"/>
  <c r="E278" i="12"/>
  <c r="F278" i="12"/>
  <c r="D279" i="12"/>
  <c r="E279" i="12"/>
  <c r="F279" i="12"/>
  <c r="D280" i="12"/>
  <c r="E280" i="12"/>
  <c r="F280" i="12"/>
  <c r="D281" i="12"/>
  <c r="E281" i="12"/>
  <c r="F281" i="12"/>
  <c r="D282" i="12"/>
  <c r="E282" i="12"/>
  <c r="F282" i="12"/>
  <c r="D283" i="12"/>
  <c r="E283" i="12"/>
  <c r="F283" i="12"/>
  <c r="D284" i="12"/>
  <c r="E284" i="12"/>
  <c r="F284" i="12"/>
  <c r="D285" i="12"/>
  <c r="E285" i="12"/>
  <c r="F285" i="12"/>
  <c r="D286" i="12"/>
  <c r="E286" i="12"/>
  <c r="F286" i="12"/>
  <c r="D287" i="12"/>
  <c r="E287" i="12"/>
  <c r="F287" i="12"/>
  <c r="D288" i="12"/>
  <c r="E288" i="12"/>
  <c r="F288" i="12"/>
  <c r="D289" i="12"/>
  <c r="E289" i="12"/>
  <c r="F289" i="12"/>
  <c r="D290" i="12"/>
  <c r="E290" i="12"/>
  <c r="F290" i="12"/>
  <c r="D291" i="12"/>
  <c r="E291" i="12"/>
  <c r="F291" i="12"/>
  <c r="D292" i="12"/>
  <c r="E292" i="12"/>
  <c r="F292" i="12"/>
  <c r="D293" i="12"/>
  <c r="E293" i="12"/>
  <c r="F293" i="12"/>
  <c r="D294" i="12"/>
  <c r="E294" i="12"/>
  <c r="F294" i="12"/>
  <c r="D295" i="12"/>
  <c r="E295" i="12"/>
  <c r="F295" i="12"/>
  <c r="D296" i="12"/>
  <c r="E296" i="12"/>
  <c r="F296" i="12"/>
  <c r="D297" i="12"/>
  <c r="E297" i="12"/>
  <c r="F297" i="12"/>
  <c r="D298" i="12"/>
  <c r="E298" i="12"/>
  <c r="F298" i="12"/>
  <c r="D299" i="12"/>
  <c r="E299" i="12"/>
  <c r="F299" i="12"/>
  <c r="D300" i="12"/>
  <c r="E300" i="12"/>
  <c r="F300" i="12"/>
  <c r="D301" i="12"/>
  <c r="E301" i="12"/>
  <c r="F301" i="12"/>
  <c r="D302" i="12"/>
  <c r="E302" i="12"/>
  <c r="F302" i="12"/>
  <c r="D303" i="12"/>
  <c r="E303" i="12"/>
  <c r="F303" i="12"/>
  <c r="D304" i="12"/>
  <c r="E304" i="12"/>
  <c r="F304" i="12"/>
  <c r="D305" i="12"/>
  <c r="E305" i="12"/>
  <c r="F305" i="12"/>
  <c r="D306" i="12"/>
  <c r="E306" i="12"/>
  <c r="F306" i="12"/>
  <c r="D307" i="12"/>
  <c r="E307" i="12"/>
  <c r="F307" i="12"/>
  <c r="D308" i="12"/>
  <c r="E308" i="12"/>
  <c r="F308" i="12"/>
  <c r="D309" i="12"/>
  <c r="E309" i="12"/>
  <c r="F309" i="12"/>
  <c r="D310" i="12"/>
  <c r="E310" i="12"/>
  <c r="F310" i="12"/>
  <c r="D311" i="12"/>
  <c r="E311" i="12"/>
  <c r="F311" i="12"/>
  <c r="D312" i="12"/>
  <c r="E312" i="12"/>
  <c r="F312" i="12"/>
  <c r="D313" i="12"/>
  <c r="E313" i="12"/>
  <c r="F313" i="12"/>
  <c r="D314" i="12"/>
  <c r="E314" i="12"/>
  <c r="F314" i="12"/>
  <c r="D315" i="12"/>
  <c r="E315" i="12"/>
  <c r="F315" i="12"/>
  <c r="D316" i="12"/>
  <c r="E316" i="12"/>
  <c r="F316" i="12"/>
  <c r="D317" i="12"/>
  <c r="E317" i="12"/>
  <c r="F317" i="12"/>
  <c r="D318" i="12"/>
  <c r="E318" i="12"/>
  <c r="F318" i="12"/>
  <c r="D319" i="12"/>
  <c r="E319" i="12"/>
  <c r="F319" i="12"/>
  <c r="D320" i="12"/>
  <c r="E320" i="12"/>
  <c r="F320" i="12"/>
  <c r="D321" i="12"/>
  <c r="E321" i="12"/>
  <c r="F321" i="12"/>
  <c r="D322" i="12"/>
  <c r="E322" i="12"/>
  <c r="F322" i="12"/>
  <c r="D323" i="12"/>
  <c r="E323" i="12"/>
  <c r="F323" i="12"/>
  <c r="D324" i="12"/>
  <c r="E324" i="12"/>
  <c r="F324" i="12"/>
  <c r="D325" i="12"/>
  <c r="E325" i="12"/>
  <c r="F325" i="12"/>
  <c r="D326" i="12"/>
  <c r="E326" i="12"/>
  <c r="F326" i="12"/>
  <c r="D327" i="12"/>
  <c r="E327" i="12"/>
  <c r="F327" i="12"/>
  <c r="D328" i="12"/>
  <c r="E328" i="12"/>
  <c r="F328" i="12"/>
  <c r="D329" i="12"/>
  <c r="E329" i="12"/>
  <c r="F329" i="12"/>
  <c r="D330" i="12"/>
  <c r="E330" i="12"/>
  <c r="F330" i="12"/>
  <c r="D331" i="12"/>
  <c r="E331" i="12"/>
  <c r="F331" i="12"/>
  <c r="D332" i="12"/>
  <c r="E332" i="12"/>
  <c r="F332" i="12"/>
  <c r="D333" i="12"/>
  <c r="E333" i="12"/>
  <c r="F333" i="12"/>
  <c r="D334" i="12"/>
  <c r="E334" i="12"/>
  <c r="F334" i="12"/>
  <c r="D335" i="12"/>
  <c r="E335" i="12"/>
  <c r="F335" i="12"/>
  <c r="D336" i="12"/>
  <c r="E336" i="12"/>
  <c r="F336" i="12"/>
  <c r="D337" i="12"/>
  <c r="E337" i="12"/>
  <c r="F337" i="12"/>
  <c r="D338" i="12"/>
  <c r="E338" i="12"/>
  <c r="F338" i="12"/>
  <c r="D339" i="12"/>
  <c r="E339" i="12"/>
  <c r="F339" i="12"/>
  <c r="D340" i="12"/>
  <c r="E340" i="12"/>
  <c r="F340" i="12"/>
  <c r="D341" i="12"/>
  <c r="E341" i="12"/>
  <c r="F341" i="12"/>
  <c r="D342" i="12"/>
  <c r="E342" i="12"/>
  <c r="F342" i="12"/>
  <c r="D343" i="12"/>
  <c r="E343" i="12"/>
  <c r="F343" i="12"/>
  <c r="D344" i="12"/>
  <c r="E344" i="12"/>
  <c r="F344" i="12"/>
  <c r="D345" i="12"/>
  <c r="E345" i="12"/>
  <c r="F345" i="12"/>
  <c r="D346" i="12"/>
  <c r="E346" i="12"/>
  <c r="F346" i="12"/>
  <c r="D347" i="12"/>
  <c r="E347" i="12"/>
  <c r="F347" i="12"/>
  <c r="D348" i="12"/>
  <c r="E348" i="12"/>
  <c r="F348" i="12"/>
  <c r="D349" i="12"/>
  <c r="E349" i="12"/>
  <c r="F349" i="12"/>
  <c r="D350" i="12"/>
  <c r="E350" i="12"/>
  <c r="F350" i="12"/>
  <c r="D351" i="12"/>
  <c r="E351" i="12"/>
  <c r="F351" i="12"/>
  <c r="D352" i="12"/>
  <c r="E352" i="12"/>
  <c r="F352" i="12"/>
  <c r="D353" i="12"/>
  <c r="E353" i="12"/>
  <c r="F353" i="12"/>
  <c r="D354" i="12"/>
  <c r="E354" i="12"/>
  <c r="F354" i="12"/>
  <c r="D355" i="12"/>
  <c r="E355" i="12"/>
  <c r="F355" i="12"/>
  <c r="D356" i="12"/>
  <c r="E356" i="12"/>
  <c r="F356" i="12"/>
  <c r="D357" i="12"/>
  <c r="E357" i="12"/>
  <c r="F357" i="12"/>
  <c r="D358" i="12"/>
  <c r="E358" i="12"/>
  <c r="F358" i="12"/>
  <c r="D359" i="12"/>
  <c r="E359" i="12"/>
  <c r="F359" i="12"/>
  <c r="D360" i="12"/>
  <c r="E360" i="12"/>
  <c r="F360" i="12"/>
  <c r="D361" i="12"/>
  <c r="E361" i="12"/>
  <c r="F361" i="12"/>
  <c r="D362" i="12"/>
  <c r="E362" i="12"/>
  <c r="F362" i="12"/>
  <c r="D363" i="12"/>
  <c r="E363" i="12"/>
  <c r="F363" i="12"/>
  <c r="D364" i="12"/>
  <c r="E364" i="12"/>
  <c r="F364" i="12"/>
  <c r="D365" i="12"/>
  <c r="E365" i="12"/>
  <c r="F365" i="12"/>
  <c r="D366" i="12"/>
  <c r="E366" i="12"/>
  <c r="F366" i="12"/>
  <c r="D367" i="12"/>
  <c r="E367" i="12"/>
  <c r="F367" i="12"/>
  <c r="D368" i="12"/>
  <c r="E368" i="12"/>
  <c r="F368" i="12"/>
  <c r="D369" i="12"/>
  <c r="E369" i="12"/>
  <c r="F369" i="12"/>
  <c r="D370" i="12"/>
  <c r="E370" i="12"/>
  <c r="F370" i="12"/>
  <c r="D371" i="12"/>
  <c r="E371" i="12"/>
  <c r="F371" i="12"/>
  <c r="D372" i="12"/>
  <c r="E372" i="12"/>
  <c r="F372" i="12"/>
  <c r="D373" i="12"/>
  <c r="E373" i="12"/>
  <c r="F373" i="12"/>
  <c r="D374" i="12"/>
  <c r="E374" i="12"/>
  <c r="F374" i="12"/>
  <c r="D375" i="12"/>
  <c r="E375" i="12"/>
  <c r="F375" i="12"/>
  <c r="D376" i="12"/>
  <c r="E376" i="12"/>
  <c r="F376" i="12"/>
  <c r="D377" i="12"/>
  <c r="E377" i="12"/>
  <c r="F377" i="12"/>
  <c r="D378" i="12"/>
  <c r="E378" i="12"/>
  <c r="F378" i="12"/>
  <c r="D379" i="12"/>
  <c r="E379" i="12"/>
  <c r="F379" i="12"/>
  <c r="D380" i="12"/>
  <c r="E380" i="12"/>
  <c r="F380" i="12"/>
  <c r="D381" i="12"/>
  <c r="E381" i="12"/>
  <c r="F381" i="12"/>
  <c r="D382" i="12"/>
  <c r="E382" i="12"/>
  <c r="F382" i="12"/>
  <c r="D383" i="12"/>
  <c r="E383" i="12"/>
  <c r="F383" i="12"/>
  <c r="D384" i="12"/>
  <c r="E384" i="12"/>
  <c r="F384" i="12"/>
  <c r="D385" i="12"/>
  <c r="E385" i="12"/>
  <c r="F385" i="12"/>
  <c r="D386" i="12"/>
  <c r="E386" i="12"/>
  <c r="F386" i="12"/>
  <c r="D387" i="12"/>
  <c r="E387" i="12"/>
  <c r="F387" i="12"/>
  <c r="D388" i="12"/>
  <c r="E388" i="12"/>
  <c r="F388" i="12"/>
  <c r="D389" i="12"/>
  <c r="E389" i="12"/>
  <c r="F389" i="12"/>
  <c r="D390" i="12"/>
  <c r="E390" i="12"/>
  <c r="F390" i="12"/>
  <c r="D391" i="12"/>
  <c r="E391" i="12"/>
  <c r="F391" i="12"/>
  <c r="D392" i="12"/>
  <c r="E392" i="12"/>
  <c r="F392" i="12"/>
  <c r="D393" i="12"/>
  <c r="E393" i="12"/>
  <c r="F393" i="12"/>
  <c r="D394" i="12"/>
  <c r="E394" i="12"/>
  <c r="F394" i="12"/>
  <c r="D395" i="12"/>
  <c r="E395" i="12"/>
  <c r="F395" i="12"/>
  <c r="D396" i="12"/>
  <c r="E396" i="12"/>
  <c r="F396" i="12"/>
  <c r="D397" i="12"/>
  <c r="E397" i="12"/>
  <c r="F397" i="12"/>
  <c r="D398" i="12"/>
  <c r="E398" i="12"/>
  <c r="F398" i="12"/>
  <c r="D399" i="12"/>
  <c r="E399" i="12"/>
  <c r="F399" i="12"/>
  <c r="D400" i="12"/>
  <c r="E400" i="12"/>
  <c r="F400" i="12"/>
  <c r="D401" i="12"/>
  <c r="E401" i="12"/>
  <c r="F401" i="12"/>
  <c r="D402" i="12"/>
  <c r="E402" i="12"/>
  <c r="F402" i="12"/>
  <c r="D403" i="12"/>
  <c r="E403" i="12"/>
  <c r="F403" i="12"/>
  <c r="D404" i="12"/>
  <c r="E404" i="12"/>
  <c r="F404" i="12"/>
  <c r="D405" i="12"/>
  <c r="E405" i="12"/>
  <c r="F405" i="12"/>
  <c r="D406" i="12"/>
  <c r="E406" i="12"/>
  <c r="F406" i="12"/>
  <c r="D407" i="12"/>
  <c r="E407" i="12"/>
  <c r="F407" i="12"/>
  <c r="D408" i="12"/>
  <c r="E408" i="12"/>
  <c r="F408" i="12"/>
  <c r="D409" i="12"/>
  <c r="E409" i="12"/>
  <c r="F409" i="12"/>
  <c r="D410" i="12"/>
  <c r="E410" i="12"/>
  <c r="F410" i="12"/>
  <c r="D411" i="12"/>
  <c r="E411" i="12"/>
  <c r="F411" i="12"/>
  <c r="D412" i="12"/>
  <c r="E412" i="12"/>
  <c r="F412" i="12"/>
  <c r="D413" i="12"/>
  <c r="E413" i="12"/>
  <c r="F413" i="12"/>
  <c r="D414" i="12"/>
  <c r="E414" i="12"/>
  <c r="F414" i="12"/>
  <c r="D415" i="12"/>
  <c r="E415" i="12"/>
  <c r="F415" i="12"/>
  <c r="D416" i="12"/>
  <c r="E416" i="12"/>
  <c r="F416" i="12"/>
  <c r="D417" i="12"/>
  <c r="E417" i="12"/>
  <c r="F417" i="12"/>
  <c r="D418" i="12"/>
  <c r="E418" i="12"/>
  <c r="F418" i="12"/>
  <c r="D419" i="12"/>
  <c r="E419" i="12"/>
  <c r="F419" i="12"/>
  <c r="D420" i="12"/>
  <c r="E420" i="12"/>
  <c r="F420" i="12"/>
  <c r="D421" i="12"/>
  <c r="E421" i="12"/>
  <c r="F421" i="12"/>
  <c r="D422" i="12"/>
  <c r="E422" i="12"/>
  <c r="F422" i="12"/>
  <c r="D423" i="12"/>
  <c r="E423" i="12"/>
  <c r="F423" i="12"/>
  <c r="D424" i="12"/>
  <c r="E424" i="12"/>
  <c r="F424" i="12"/>
  <c r="D425" i="12"/>
  <c r="E425" i="12"/>
  <c r="F425" i="12"/>
  <c r="D426" i="12"/>
  <c r="E426" i="12"/>
  <c r="F426" i="12"/>
  <c r="D427" i="12"/>
  <c r="E427" i="12"/>
  <c r="F427" i="12"/>
  <c r="D428" i="12"/>
  <c r="E428" i="12"/>
  <c r="F428" i="12"/>
  <c r="D429" i="12"/>
  <c r="E429" i="12"/>
  <c r="F429" i="12"/>
  <c r="D430" i="12"/>
  <c r="E430" i="12"/>
  <c r="F430" i="12"/>
  <c r="D431" i="12"/>
  <c r="E431" i="12"/>
  <c r="F431" i="12"/>
  <c r="D432" i="12"/>
  <c r="E432" i="12"/>
  <c r="F432" i="12"/>
  <c r="D433" i="12"/>
  <c r="E433" i="12"/>
  <c r="F433" i="12"/>
  <c r="D434" i="12"/>
  <c r="E434" i="12"/>
  <c r="F434" i="12"/>
  <c r="D435" i="12"/>
  <c r="E435" i="12"/>
  <c r="F435" i="12"/>
  <c r="D436" i="12"/>
  <c r="E436" i="12"/>
  <c r="F436" i="12"/>
  <c r="D437" i="12"/>
  <c r="E437" i="12"/>
  <c r="F437" i="12"/>
  <c r="D438" i="12"/>
  <c r="E438" i="12"/>
  <c r="F438" i="12"/>
  <c r="D439" i="12"/>
  <c r="E439" i="12"/>
  <c r="F439" i="12"/>
  <c r="D440" i="12"/>
  <c r="E440" i="12"/>
  <c r="F440" i="12"/>
  <c r="D441" i="12"/>
  <c r="E441" i="12"/>
  <c r="F441" i="12"/>
  <c r="D442" i="12"/>
  <c r="E442" i="12"/>
  <c r="F442" i="12"/>
  <c r="D443" i="12"/>
  <c r="E443" i="12"/>
  <c r="F443" i="12"/>
  <c r="D444" i="12"/>
  <c r="E444" i="12"/>
  <c r="F444" i="12"/>
  <c r="D445" i="12"/>
  <c r="E445" i="12"/>
  <c r="F445" i="12"/>
  <c r="D446" i="12"/>
  <c r="E446" i="12"/>
  <c r="F446" i="12"/>
  <c r="D447" i="12"/>
  <c r="E447" i="12"/>
  <c r="F447" i="12"/>
  <c r="D448" i="12"/>
  <c r="E448" i="12"/>
  <c r="F448" i="12"/>
  <c r="D449" i="12"/>
  <c r="E449" i="12"/>
  <c r="F449" i="12"/>
  <c r="D450" i="12"/>
  <c r="E450" i="12"/>
  <c r="F450" i="12"/>
  <c r="D451" i="12"/>
  <c r="E451" i="12"/>
  <c r="F451" i="12"/>
  <c r="D452" i="12"/>
  <c r="E452" i="12"/>
  <c r="F452" i="12"/>
  <c r="D453" i="12"/>
  <c r="E453" i="12"/>
  <c r="F453" i="12"/>
  <c r="D454" i="12"/>
  <c r="E454" i="12"/>
  <c r="F454" i="12"/>
  <c r="D455" i="12"/>
  <c r="E455" i="12"/>
  <c r="F455" i="12"/>
  <c r="D456" i="12"/>
  <c r="E456" i="12"/>
  <c r="F456" i="12"/>
  <c r="D457" i="12"/>
  <c r="E457" i="12"/>
  <c r="F457" i="12"/>
  <c r="D458" i="12"/>
  <c r="E458" i="12"/>
  <c r="F458" i="12"/>
  <c r="D459" i="12"/>
  <c r="E459" i="12"/>
  <c r="F459" i="12"/>
  <c r="D460" i="12"/>
  <c r="E460" i="12"/>
  <c r="F460" i="12"/>
  <c r="D461" i="12"/>
  <c r="E461" i="12"/>
  <c r="F461" i="12"/>
  <c r="D462" i="12"/>
  <c r="E462" i="12"/>
  <c r="F462" i="12"/>
  <c r="D463" i="12"/>
  <c r="E463" i="12"/>
  <c r="F463" i="12"/>
  <c r="D464" i="12"/>
  <c r="E464" i="12"/>
  <c r="F464" i="12"/>
  <c r="D465" i="12"/>
  <c r="E465" i="12"/>
  <c r="F465" i="12"/>
  <c r="D466" i="12"/>
  <c r="E466" i="12"/>
  <c r="F466" i="12"/>
  <c r="D467" i="12"/>
  <c r="E467" i="12"/>
  <c r="F467" i="12"/>
  <c r="D468" i="12"/>
  <c r="E468" i="12"/>
  <c r="F468" i="12"/>
  <c r="D469" i="12"/>
  <c r="E469" i="12"/>
  <c r="F469" i="12"/>
  <c r="D470" i="12"/>
  <c r="E470" i="12"/>
  <c r="F470" i="12"/>
  <c r="D471" i="12"/>
  <c r="E471" i="12"/>
  <c r="F471" i="12"/>
  <c r="D472" i="12"/>
  <c r="E472" i="12"/>
  <c r="F472" i="12"/>
  <c r="D473" i="12"/>
  <c r="E473" i="12"/>
  <c r="F473" i="12"/>
  <c r="D474" i="12"/>
  <c r="E474" i="12"/>
  <c r="F474" i="12"/>
  <c r="D475" i="12"/>
  <c r="E475" i="12"/>
  <c r="F475" i="12"/>
  <c r="D476" i="12"/>
  <c r="E476" i="12"/>
  <c r="F476" i="12"/>
  <c r="D477" i="12"/>
  <c r="E477" i="12"/>
  <c r="F477" i="12"/>
  <c r="D478" i="12"/>
  <c r="E478" i="12"/>
  <c r="F478" i="12"/>
  <c r="D479" i="12"/>
  <c r="E479" i="12"/>
  <c r="F479" i="12"/>
  <c r="D480" i="12"/>
  <c r="E480" i="12"/>
  <c r="F480" i="12"/>
  <c r="D481" i="12"/>
  <c r="E481" i="12"/>
  <c r="F481" i="12"/>
  <c r="D482" i="12"/>
  <c r="E482" i="12"/>
  <c r="F482" i="12"/>
  <c r="D483" i="12"/>
  <c r="E483" i="12"/>
  <c r="F483" i="12"/>
  <c r="D484" i="12"/>
  <c r="E484" i="12"/>
  <c r="F484" i="12"/>
  <c r="D485" i="12"/>
  <c r="E485" i="12"/>
  <c r="F485" i="12"/>
  <c r="D486" i="12"/>
  <c r="E486" i="12"/>
  <c r="F486" i="12"/>
  <c r="D487" i="12"/>
  <c r="E487" i="12"/>
  <c r="F487" i="12"/>
  <c r="D488" i="12"/>
  <c r="E488" i="12"/>
  <c r="F488" i="12"/>
  <c r="D489" i="12"/>
  <c r="E489" i="12"/>
  <c r="F489" i="12"/>
  <c r="D490" i="12"/>
  <c r="E490" i="12"/>
  <c r="F490" i="12"/>
  <c r="D491" i="12"/>
  <c r="E491" i="12"/>
  <c r="F491" i="12"/>
  <c r="D492" i="12"/>
  <c r="E492" i="12"/>
  <c r="F492" i="12"/>
  <c r="D493" i="12"/>
  <c r="E493" i="12"/>
  <c r="F493" i="12"/>
  <c r="D494" i="12"/>
  <c r="E494" i="12"/>
  <c r="F494" i="12"/>
  <c r="D495" i="12"/>
  <c r="E495" i="12"/>
  <c r="F495" i="12"/>
  <c r="D496" i="12"/>
  <c r="E496" i="12"/>
  <c r="F496" i="12"/>
  <c r="D497" i="12"/>
  <c r="E497" i="12"/>
  <c r="F497" i="12"/>
  <c r="D498" i="12"/>
  <c r="E498" i="12"/>
  <c r="F498" i="12"/>
  <c r="D499" i="12"/>
  <c r="E499" i="12"/>
  <c r="F499" i="12"/>
  <c r="D500" i="12"/>
  <c r="E500" i="12"/>
  <c r="F500" i="12"/>
  <c r="D501" i="12"/>
  <c r="E501" i="12"/>
  <c r="F501" i="12"/>
  <c r="D502" i="12"/>
  <c r="E502" i="12"/>
  <c r="F502" i="12"/>
  <c r="D503" i="12"/>
  <c r="E503" i="12"/>
  <c r="F503" i="12"/>
  <c r="D504" i="12"/>
  <c r="E504" i="12"/>
  <c r="F504" i="12"/>
  <c r="D505" i="12"/>
  <c r="E505" i="12"/>
  <c r="F505" i="12"/>
  <c r="D506" i="12"/>
  <c r="E506" i="12"/>
  <c r="F506" i="12"/>
  <c r="D507" i="12"/>
  <c r="E507" i="12"/>
  <c r="F507" i="12"/>
  <c r="D508" i="12"/>
  <c r="E508" i="12"/>
  <c r="F508" i="12"/>
  <c r="D509" i="12"/>
  <c r="E509" i="12"/>
  <c r="F509" i="12"/>
  <c r="D510" i="12"/>
  <c r="E510" i="12"/>
  <c r="F510" i="12"/>
  <c r="D511" i="12"/>
  <c r="E511" i="12"/>
  <c r="F511" i="12"/>
  <c r="D512" i="12"/>
  <c r="E512" i="12"/>
  <c r="F512" i="12"/>
  <c r="D513" i="12"/>
  <c r="E513" i="12"/>
  <c r="F513" i="12"/>
  <c r="D514" i="12"/>
  <c r="E514" i="12"/>
  <c r="F514" i="12"/>
  <c r="D515" i="12"/>
  <c r="E515" i="12"/>
  <c r="F515" i="12"/>
  <c r="D516" i="12"/>
  <c r="E516" i="12"/>
  <c r="F516" i="12"/>
  <c r="D517" i="12"/>
  <c r="E517" i="12"/>
  <c r="F517" i="12"/>
  <c r="D518" i="12"/>
  <c r="E518" i="12"/>
  <c r="F518" i="12"/>
  <c r="D519" i="12"/>
  <c r="E519" i="12"/>
  <c r="F519" i="12"/>
  <c r="D520" i="12"/>
  <c r="E520" i="12"/>
  <c r="F520" i="12"/>
  <c r="D521" i="12"/>
  <c r="E521" i="12"/>
  <c r="F521" i="12"/>
  <c r="D522" i="12"/>
  <c r="E522" i="12"/>
  <c r="F522" i="12"/>
  <c r="D523" i="12"/>
  <c r="E523" i="12"/>
  <c r="F523" i="12"/>
  <c r="D524" i="12"/>
  <c r="E524" i="12"/>
  <c r="F524" i="12"/>
  <c r="D525" i="12"/>
  <c r="E525" i="12"/>
  <c r="F525" i="12"/>
  <c r="D526" i="12"/>
  <c r="E526" i="12"/>
  <c r="F526" i="12"/>
  <c r="D527" i="12"/>
  <c r="E527" i="12"/>
  <c r="F527" i="12"/>
  <c r="D528" i="12"/>
  <c r="E528" i="12"/>
  <c r="F528" i="12"/>
  <c r="D529" i="12"/>
  <c r="E529" i="12"/>
  <c r="F529" i="12"/>
  <c r="D530" i="12"/>
  <c r="E530" i="12"/>
  <c r="F530" i="12"/>
  <c r="D531" i="12"/>
  <c r="E531" i="12"/>
  <c r="F531" i="12"/>
  <c r="D532" i="12"/>
  <c r="E532" i="12"/>
  <c r="F532" i="12"/>
  <c r="D533" i="12"/>
  <c r="E533" i="12"/>
  <c r="F533" i="12"/>
  <c r="D534" i="12"/>
  <c r="E534" i="12"/>
  <c r="F534" i="12"/>
  <c r="D535" i="12"/>
  <c r="E535" i="12"/>
  <c r="F535" i="12"/>
  <c r="D536" i="12"/>
  <c r="E536" i="12"/>
  <c r="F536" i="12"/>
  <c r="D537" i="12"/>
  <c r="E537" i="12"/>
  <c r="F537" i="12"/>
  <c r="D538" i="12"/>
  <c r="E538" i="12"/>
  <c r="F538" i="12"/>
  <c r="D539" i="12"/>
  <c r="E539" i="12"/>
  <c r="F539" i="12"/>
  <c r="D540" i="12"/>
  <c r="E540" i="12"/>
  <c r="F540" i="12"/>
  <c r="D541" i="12"/>
  <c r="E541" i="12"/>
  <c r="F541" i="12"/>
  <c r="D542" i="12"/>
  <c r="E542" i="12"/>
  <c r="F542" i="12"/>
  <c r="D543" i="12"/>
  <c r="E543" i="12"/>
  <c r="F543" i="12"/>
  <c r="D544" i="12"/>
  <c r="E544" i="12"/>
  <c r="F544" i="12"/>
  <c r="D545" i="12"/>
  <c r="E545" i="12"/>
  <c r="F545" i="12"/>
  <c r="D546" i="12"/>
  <c r="E546" i="12"/>
  <c r="F546" i="12"/>
  <c r="D547" i="12"/>
  <c r="E547" i="12"/>
  <c r="F547" i="12"/>
  <c r="D548" i="12"/>
  <c r="E548" i="12"/>
  <c r="F548" i="12"/>
  <c r="D549" i="12"/>
  <c r="E549" i="12"/>
  <c r="F549" i="12"/>
  <c r="D550" i="12"/>
  <c r="E550" i="12"/>
  <c r="F550" i="12"/>
  <c r="D551" i="12"/>
  <c r="E551" i="12"/>
  <c r="F551" i="12"/>
  <c r="D552" i="12"/>
  <c r="E552" i="12"/>
  <c r="F552" i="12"/>
  <c r="D553" i="12"/>
  <c r="E553" i="12"/>
  <c r="F553" i="12"/>
  <c r="D554" i="12"/>
  <c r="E554" i="12"/>
  <c r="F554" i="12"/>
  <c r="D555" i="12"/>
  <c r="E555" i="12"/>
  <c r="F555" i="12"/>
  <c r="D556" i="12"/>
  <c r="E556" i="12"/>
  <c r="F556" i="12"/>
  <c r="D557" i="12"/>
  <c r="E557" i="12"/>
  <c r="F557" i="12"/>
  <c r="D558" i="12"/>
  <c r="E558" i="12"/>
  <c r="F558" i="12"/>
  <c r="D559" i="12"/>
  <c r="E559" i="12"/>
  <c r="F559" i="12"/>
  <c r="D560" i="12"/>
  <c r="E560" i="12"/>
  <c r="F560" i="12"/>
  <c r="D561" i="12"/>
  <c r="E561" i="12"/>
  <c r="F561" i="12"/>
  <c r="D562" i="12"/>
  <c r="E562" i="12"/>
  <c r="F562" i="12"/>
  <c r="D563" i="12"/>
  <c r="E563" i="12"/>
  <c r="F563" i="12"/>
  <c r="D564" i="12"/>
  <c r="E564" i="12"/>
  <c r="F564" i="12"/>
  <c r="D565" i="12"/>
  <c r="E565" i="12"/>
  <c r="F565" i="12"/>
  <c r="D566" i="12"/>
  <c r="E566" i="12"/>
  <c r="F566" i="12"/>
  <c r="D567" i="12"/>
  <c r="E567" i="12"/>
  <c r="F567" i="12"/>
  <c r="D568" i="12"/>
  <c r="E568" i="12"/>
  <c r="F568" i="12"/>
  <c r="D569" i="12"/>
  <c r="E569" i="12"/>
  <c r="F569" i="12"/>
  <c r="D570" i="12"/>
  <c r="E570" i="12"/>
  <c r="F570" i="12"/>
  <c r="D571" i="12"/>
  <c r="E571" i="12"/>
  <c r="F571" i="12"/>
  <c r="D572" i="12"/>
  <c r="E572" i="12"/>
  <c r="F572" i="12"/>
  <c r="D573" i="12"/>
  <c r="E573" i="12"/>
  <c r="F573" i="12"/>
  <c r="D574" i="12"/>
  <c r="E574" i="12"/>
  <c r="F574" i="12"/>
  <c r="D575" i="12"/>
  <c r="E575" i="12"/>
  <c r="F575" i="12"/>
  <c r="D576" i="12"/>
  <c r="E576" i="12"/>
  <c r="F576" i="12"/>
  <c r="D577" i="12"/>
  <c r="E577" i="12"/>
  <c r="F577" i="12"/>
  <c r="D578" i="12"/>
  <c r="E578" i="12"/>
  <c r="F578" i="12"/>
  <c r="D579" i="12"/>
  <c r="E579" i="12"/>
  <c r="F579" i="12"/>
  <c r="D580" i="12"/>
  <c r="E580" i="12"/>
  <c r="F580" i="12"/>
  <c r="D581" i="12"/>
  <c r="E581" i="12"/>
  <c r="F581" i="12"/>
  <c r="D582" i="12"/>
  <c r="E582" i="12"/>
  <c r="F582" i="12"/>
  <c r="D583" i="12"/>
  <c r="E583" i="12"/>
  <c r="F583" i="12"/>
  <c r="D584" i="12"/>
  <c r="E584" i="12"/>
  <c r="F584" i="12"/>
  <c r="D585" i="12"/>
  <c r="E585" i="12"/>
  <c r="F585" i="12"/>
  <c r="D586" i="12"/>
  <c r="E586" i="12"/>
  <c r="F586" i="12"/>
  <c r="D587" i="12"/>
  <c r="E587" i="12"/>
  <c r="F587" i="12"/>
  <c r="D588" i="12"/>
  <c r="E588" i="12"/>
  <c r="F588" i="12"/>
  <c r="D589" i="12"/>
  <c r="E589" i="12"/>
  <c r="F589" i="12"/>
  <c r="D590" i="12"/>
  <c r="E590" i="12"/>
  <c r="F590" i="12"/>
  <c r="D591" i="12"/>
  <c r="E591" i="12"/>
  <c r="F591" i="12"/>
  <c r="D592" i="12"/>
  <c r="E592" i="12"/>
  <c r="F592" i="12"/>
  <c r="D593" i="12"/>
  <c r="E593" i="12"/>
  <c r="F593" i="12"/>
  <c r="D594" i="12"/>
  <c r="E594" i="12"/>
  <c r="F594" i="12"/>
  <c r="D595" i="12"/>
  <c r="E595" i="12"/>
  <c r="F595" i="12"/>
  <c r="D596" i="12"/>
  <c r="E596" i="12"/>
  <c r="F596" i="12"/>
  <c r="D597" i="12"/>
  <c r="E597" i="12"/>
  <c r="F597" i="12"/>
  <c r="D598" i="12"/>
  <c r="E598" i="12"/>
  <c r="F598" i="12"/>
  <c r="D599" i="12"/>
  <c r="E599" i="12"/>
  <c r="F599" i="12"/>
  <c r="D600" i="12"/>
  <c r="E600" i="12"/>
  <c r="F600" i="12"/>
  <c r="D601" i="12"/>
  <c r="E601" i="12"/>
  <c r="F601" i="12"/>
  <c r="D602" i="12"/>
  <c r="E602" i="12"/>
  <c r="F602" i="12"/>
  <c r="D603" i="12"/>
  <c r="E603" i="12"/>
  <c r="F603" i="12"/>
  <c r="D604" i="12"/>
  <c r="E604" i="12"/>
  <c r="F604" i="12"/>
  <c r="D605" i="12"/>
  <c r="E605" i="12"/>
  <c r="F605" i="12"/>
  <c r="D606" i="12"/>
  <c r="E606" i="12"/>
  <c r="F606" i="12"/>
  <c r="D607" i="12"/>
  <c r="E607" i="12"/>
  <c r="F607" i="12"/>
  <c r="D608" i="12"/>
  <c r="E608" i="12"/>
  <c r="F608" i="12"/>
  <c r="D609" i="12"/>
  <c r="E609" i="12"/>
  <c r="F609" i="12"/>
  <c r="D610" i="12"/>
  <c r="E610" i="12"/>
  <c r="F610" i="12"/>
  <c r="D611" i="12"/>
  <c r="E611" i="12"/>
  <c r="F611" i="12"/>
  <c r="D612" i="12"/>
  <c r="E612" i="12"/>
  <c r="F612" i="12"/>
  <c r="D613" i="12"/>
  <c r="E613" i="12"/>
  <c r="F613" i="12"/>
  <c r="D614" i="12"/>
  <c r="E614" i="12"/>
  <c r="F614" i="12"/>
  <c r="D615" i="12"/>
  <c r="E615" i="12"/>
  <c r="F615" i="12"/>
  <c r="D616" i="12"/>
  <c r="E616" i="12"/>
  <c r="F616" i="12"/>
  <c r="D617" i="12"/>
  <c r="E617" i="12"/>
  <c r="F617" i="12"/>
  <c r="D618" i="12"/>
  <c r="E618" i="12"/>
  <c r="F618" i="12"/>
  <c r="D619" i="12"/>
  <c r="E619" i="12"/>
  <c r="F619" i="12"/>
  <c r="D620" i="12"/>
  <c r="E620" i="12"/>
  <c r="F620" i="12"/>
  <c r="D621" i="12"/>
  <c r="E621" i="12"/>
  <c r="F621" i="12"/>
  <c r="D622" i="12"/>
  <c r="E622" i="12"/>
  <c r="F622" i="12"/>
  <c r="D623" i="12"/>
  <c r="E623" i="12"/>
  <c r="F623" i="12"/>
  <c r="D624" i="12"/>
  <c r="E624" i="12"/>
  <c r="F624" i="12"/>
  <c r="D625" i="12"/>
  <c r="E625" i="12"/>
  <c r="F625" i="12"/>
  <c r="D626" i="12"/>
  <c r="E626" i="12"/>
  <c r="F626" i="12"/>
  <c r="D627" i="12"/>
  <c r="E627" i="12"/>
  <c r="F627" i="12"/>
  <c r="D628" i="12"/>
  <c r="E628" i="12"/>
  <c r="F628" i="12"/>
  <c r="D629" i="12"/>
  <c r="E629" i="12"/>
  <c r="F629" i="12"/>
  <c r="D630" i="12"/>
  <c r="E630" i="12"/>
  <c r="F630" i="12"/>
  <c r="D631" i="12"/>
  <c r="E631" i="12"/>
  <c r="F631" i="12"/>
  <c r="D632" i="12"/>
  <c r="E632" i="12"/>
  <c r="F632" i="12"/>
  <c r="D633" i="12"/>
  <c r="E633" i="12"/>
  <c r="F633" i="12"/>
  <c r="D634" i="12"/>
  <c r="E634" i="12"/>
  <c r="F634" i="12"/>
  <c r="D635" i="12"/>
  <c r="E635" i="12"/>
  <c r="F635" i="12"/>
  <c r="D636" i="12"/>
  <c r="E636" i="12"/>
  <c r="F636" i="12"/>
  <c r="D637" i="12"/>
  <c r="E637" i="12"/>
  <c r="F637" i="12"/>
  <c r="D638" i="12"/>
  <c r="E638" i="12"/>
  <c r="F638" i="12"/>
  <c r="D639" i="12"/>
  <c r="E639" i="12"/>
  <c r="F639" i="12"/>
  <c r="D640" i="12"/>
  <c r="E640" i="12"/>
  <c r="F640" i="12"/>
  <c r="D641" i="12"/>
  <c r="E641" i="12"/>
  <c r="F641" i="12"/>
  <c r="D642" i="12"/>
  <c r="E642" i="12"/>
  <c r="F642" i="12"/>
  <c r="D643" i="12"/>
  <c r="E643" i="12"/>
  <c r="F643" i="12"/>
  <c r="D644" i="12"/>
  <c r="E644" i="12"/>
  <c r="F644" i="12"/>
  <c r="D645" i="12"/>
  <c r="E645" i="12"/>
  <c r="F645" i="12"/>
  <c r="D646" i="12"/>
  <c r="E646" i="12"/>
  <c r="F646" i="12"/>
  <c r="D647" i="12"/>
  <c r="E647" i="12"/>
  <c r="F647" i="12"/>
  <c r="D648" i="12"/>
  <c r="E648" i="12"/>
  <c r="F648" i="12"/>
  <c r="D649" i="12"/>
  <c r="E649" i="12"/>
  <c r="F649" i="12"/>
  <c r="D650" i="12"/>
  <c r="E650" i="12"/>
  <c r="F650" i="12"/>
  <c r="D651" i="12"/>
  <c r="E651" i="12"/>
  <c r="F651" i="12"/>
  <c r="D652" i="12"/>
  <c r="E652" i="12"/>
  <c r="F652" i="12"/>
  <c r="D653" i="12"/>
  <c r="E653" i="12"/>
  <c r="F653" i="12"/>
  <c r="D654" i="12"/>
  <c r="E654" i="12"/>
  <c r="F654" i="12"/>
  <c r="D655" i="12"/>
  <c r="E655" i="12"/>
  <c r="F655" i="12"/>
  <c r="D656" i="12"/>
  <c r="E656" i="12"/>
  <c r="F656" i="12"/>
  <c r="D657" i="12"/>
  <c r="E657" i="12"/>
  <c r="F657" i="12"/>
  <c r="D658" i="12"/>
  <c r="E658" i="12"/>
  <c r="F658" i="12"/>
  <c r="D659" i="12"/>
  <c r="E659" i="12"/>
  <c r="F659" i="12"/>
  <c r="D660" i="12"/>
  <c r="E660" i="12"/>
  <c r="F660" i="12"/>
  <c r="D661" i="12"/>
  <c r="E661" i="12"/>
  <c r="F661" i="12"/>
  <c r="D662" i="12"/>
  <c r="E662" i="12"/>
  <c r="F662" i="12"/>
  <c r="D663" i="12"/>
  <c r="E663" i="12"/>
  <c r="F663" i="12"/>
  <c r="D664" i="12"/>
  <c r="E664" i="12"/>
  <c r="F664" i="12"/>
  <c r="D665" i="12"/>
  <c r="E665" i="12"/>
  <c r="F665" i="12"/>
  <c r="D666" i="12"/>
  <c r="E666" i="12"/>
  <c r="F666" i="12"/>
  <c r="D667" i="12"/>
  <c r="E667" i="12"/>
  <c r="F667" i="12"/>
  <c r="D668" i="12"/>
  <c r="E668" i="12"/>
  <c r="F668" i="12"/>
  <c r="D669" i="12"/>
  <c r="E669" i="12"/>
  <c r="F669" i="12"/>
  <c r="D670" i="12"/>
  <c r="E670" i="12"/>
  <c r="F670" i="12"/>
  <c r="D671" i="12"/>
  <c r="E671" i="12"/>
  <c r="F671" i="12"/>
  <c r="D672" i="12"/>
  <c r="E672" i="12"/>
  <c r="F672" i="12"/>
  <c r="D673" i="12"/>
  <c r="E673" i="12"/>
  <c r="F673" i="12"/>
  <c r="D674" i="12"/>
  <c r="E674" i="12"/>
  <c r="F674" i="12"/>
  <c r="D675" i="12"/>
  <c r="E675" i="12"/>
  <c r="F675" i="12"/>
  <c r="D676" i="12"/>
  <c r="E676" i="12"/>
  <c r="F676" i="12"/>
  <c r="D677" i="12"/>
  <c r="E677" i="12"/>
  <c r="F677" i="12"/>
  <c r="D678" i="12"/>
  <c r="E678" i="12"/>
  <c r="F678" i="12"/>
  <c r="D679" i="12"/>
  <c r="E679" i="12"/>
  <c r="F679" i="12"/>
  <c r="D680" i="12"/>
  <c r="E680" i="12"/>
  <c r="F680" i="12"/>
  <c r="D681" i="12"/>
  <c r="E681" i="12"/>
  <c r="F681" i="12"/>
  <c r="D682" i="12"/>
  <c r="E682" i="12"/>
  <c r="F682" i="12"/>
  <c r="D683" i="12"/>
  <c r="E683" i="12"/>
  <c r="F683" i="12"/>
  <c r="D684" i="12"/>
  <c r="E684" i="12"/>
  <c r="F684" i="12"/>
  <c r="D685" i="12"/>
  <c r="E685" i="12"/>
  <c r="F685" i="12"/>
  <c r="D686" i="12"/>
  <c r="E686" i="12"/>
  <c r="F686" i="12"/>
  <c r="D687" i="12"/>
  <c r="E687" i="12"/>
  <c r="F687" i="12"/>
  <c r="D688" i="12"/>
  <c r="E688" i="12"/>
  <c r="F688" i="12"/>
  <c r="D689" i="12"/>
  <c r="E689" i="12"/>
  <c r="F689" i="12"/>
  <c r="D690" i="12"/>
  <c r="E690" i="12"/>
  <c r="F690" i="12"/>
  <c r="D691" i="12"/>
  <c r="E691" i="12"/>
  <c r="F691" i="12"/>
  <c r="D692" i="12"/>
  <c r="E692" i="12"/>
  <c r="F692" i="12"/>
  <c r="D693" i="12"/>
  <c r="E693" i="12"/>
  <c r="F693" i="12"/>
  <c r="D694" i="12"/>
  <c r="E694" i="12"/>
  <c r="F694" i="12"/>
  <c r="D695" i="12"/>
  <c r="E695" i="12"/>
  <c r="F695" i="12"/>
  <c r="D696" i="12"/>
  <c r="E696" i="12"/>
  <c r="F696" i="12"/>
  <c r="D697" i="12"/>
  <c r="E697" i="12"/>
  <c r="F697" i="12"/>
  <c r="D698" i="12"/>
  <c r="E698" i="12"/>
  <c r="F698" i="12"/>
  <c r="D699" i="12"/>
  <c r="E699" i="12"/>
  <c r="F699" i="12"/>
  <c r="D700" i="12"/>
  <c r="E700" i="12"/>
  <c r="F700" i="12"/>
  <c r="D701" i="12"/>
  <c r="E701" i="12"/>
  <c r="F701" i="12"/>
  <c r="D702" i="12"/>
  <c r="E702" i="12"/>
  <c r="F702" i="12"/>
  <c r="D703" i="12"/>
  <c r="E703" i="12"/>
  <c r="F703" i="12"/>
  <c r="D704" i="12"/>
  <c r="E704" i="12"/>
  <c r="F704" i="12"/>
  <c r="D705" i="12"/>
  <c r="E705" i="12"/>
  <c r="F705" i="12"/>
  <c r="D706" i="12"/>
  <c r="E706" i="12"/>
  <c r="F706" i="12"/>
  <c r="D707" i="12"/>
  <c r="E707" i="12"/>
  <c r="F707" i="12"/>
  <c r="D708" i="12"/>
  <c r="E708" i="12"/>
  <c r="F708" i="12"/>
  <c r="D709" i="12"/>
  <c r="E709" i="12"/>
  <c r="F709" i="12"/>
  <c r="D710" i="12"/>
  <c r="E710" i="12"/>
  <c r="F710" i="12"/>
  <c r="D711" i="12"/>
  <c r="E711" i="12"/>
  <c r="F711" i="12"/>
  <c r="D712" i="12"/>
  <c r="E712" i="12"/>
  <c r="F712" i="12"/>
  <c r="D713" i="12"/>
  <c r="E713" i="12"/>
  <c r="F713" i="12"/>
  <c r="D714" i="12"/>
  <c r="E714" i="12"/>
  <c r="F714" i="12"/>
  <c r="D715" i="12"/>
  <c r="E715" i="12"/>
  <c r="F715" i="12"/>
  <c r="D716" i="12"/>
  <c r="E716" i="12"/>
  <c r="F716" i="12"/>
  <c r="D717" i="12"/>
  <c r="E717" i="12"/>
  <c r="F717" i="12"/>
  <c r="D718" i="12"/>
  <c r="E718" i="12"/>
  <c r="F718" i="12"/>
  <c r="D719" i="12"/>
  <c r="E719" i="12"/>
  <c r="F719" i="12"/>
  <c r="D720" i="12"/>
  <c r="E720" i="12"/>
  <c r="F720" i="12"/>
  <c r="D721" i="12"/>
  <c r="E721" i="12"/>
  <c r="F721" i="12"/>
  <c r="D722" i="12"/>
  <c r="E722" i="12"/>
  <c r="F722" i="12"/>
  <c r="D723" i="12"/>
  <c r="E723" i="12"/>
  <c r="F723" i="12"/>
  <c r="D724" i="12"/>
  <c r="E724" i="12"/>
  <c r="F724" i="12"/>
  <c r="D725" i="12"/>
  <c r="E725" i="12"/>
  <c r="F725" i="12"/>
  <c r="D726" i="12"/>
  <c r="E726" i="12"/>
  <c r="F726" i="12"/>
  <c r="D727" i="12"/>
  <c r="E727" i="12"/>
  <c r="F727" i="12"/>
  <c r="D728" i="12"/>
  <c r="E728" i="12"/>
  <c r="F728" i="12"/>
  <c r="D729" i="12"/>
  <c r="E729" i="12"/>
  <c r="F729" i="12"/>
  <c r="D730" i="12"/>
  <c r="E730" i="12"/>
  <c r="F730" i="12"/>
  <c r="D731" i="12"/>
  <c r="E731" i="12"/>
  <c r="F731" i="12"/>
  <c r="D732" i="12"/>
  <c r="E732" i="12"/>
  <c r="F732" i="12"/>
  <c r="D733" i="12"/>
  <c r="E733" i="12"/>
  <c r="F733" i="12"/>
  <c r="D734" i="12"/>
  <c r="E734" i="12"/>
  <c r="F734" i="12"/>
  <c r="D735" i="12"/>
  <c r="E735" i="12"/>
  <c r="F735" i="12"/>
  <c r="D736" i="12"/>
  <c r="E736" i="12"/>
  <c r="F736" i="12"/>
  <c r="D737" i="12"/>
  <c r="E737" i="12"/>
  <c r="F737" i="12"/>
  <c r="D738" i="12"/>
  <c r="E738" i="12"/>
  <c r="F738" i="12"/>
  <c r="D739" i="12"/>
  <c r="E739" i="12"/>
  <c r="F739" i="12"/>
  <c r="D740" i="12"/>
  <c r="E740" i="12"/>
  <c r="F740" i="12"/>
  <c r="D741" i="12"/>
  <c r="E741" i="12"/>
  <c r="F741" i="12"/>
  <c r="D742" i="12"/>
  <c r="E742" i="12"/>
  <c r="F742" i="12"/>
  <c r="D743" i="12"/>
  <c r="E743" i="12"/>
  <c r="F743" i="12"/>
  <c r="D744" i="12"/>
  <c r="E744" i="12"/>
  <c r="F744" i="12"/>
  <c r="D745" i="12"/>
  <c r="E745" i="12"/>
  <c r="F745" i="12"/>
  <c r="D746" i="12"/>
  <c r="E746" i="12"/>
  <c r="F746" i="12"/>
  <c r="D747" i="12"/>
  <c r="E747" i="12"/>
  <c r="F747" i="12"/>
  <c r="D748" i="12"/>
  <c r="E748" i="12"/>
  <c r="F748" i="12"/>
  <c r="D749" i="12"/>
  <c r="E749" i="12"/>
  <c r="F749" i="12"/>
  <c r="D750" i="12"/>
  <c r="E750" i="12"/>
  <c r="F750" i="12"/>
  <c r="D751" i="12"/>
  <c r="E751" i="12"/>
  <c r="F751" i="12"/>
  <c r="D752" i="12"/>
  <c r="E752" i="12"/>
  <c r="F752" i="12"/>
  <c r="D753" i="12"/>
  <c r="E753" i="12"/>
  <c r="F753" i="12"/>
  <c r="D754" i="12"/>
  <c r="E754" i="12"/>
  <c r="F754" i="12"/>
  <c r="D755" i="12"/>
  <c r="E755" i="12"/>
  <c r="F755" i="12"/>
  <c r="D756" i="12"/>
  <c r="E756" i="12"/>
  <c r="F756" i="12"/>
  <c r="D757" i="12"/>
  <c r="E757" i="12"/>
  <c r="F757" i="12"/>
  <c r="D758" i="12"/>
  <c r="E758" i="12"/>
  <c r="F758" i="12"/>
  <c r="D759" i="12"/>
  <c r="E759" i="12"/>
  <c r="F759" i="12"/>
  <c r="D760" i="12"/>
  <c r="E760" i="12"/>
  <c r="F760" i="12"/>
  <c r="D761" i="12"/>
  <c r="E761" i="12"/>
  <c r="F761" i="12"/>
  <c r="D762" i="12"/>
  <c r="E762" i="12"/>
  <c r="F762" i="12"/>
  <c r="D763" i="12"/>
  <c r="E763" i="12"/>
  <c r="F763" i="12"/>
  <c r="D764" i="12"/>
  <c r="E764" i="12"/>
  <c r="F764" i="12"/>
  <c r="D765" i="12"/>
  <c r="E765" i="12"/>
  <c r="F765" i="12"/>
  <c r="D766" i="12"/>
  <c r="E766" i="12"/>
  <c r="F766" i="12"/>
  <c r="D767" i="12"/>
  <c r="E767" i="12"/>
  <c r="F767" i="12"/>
  <c r="D768" i="12"/>
  <c r="E768" i="12"/>
  <c r="F768" i="12"/>
  <c r="D769" i="12"/>
  <c r="E769" i="12"/>
  <c r="F769" i="12"/>
  <c r="D770" i="12"/>
  <c r="E770" i="12"/>
  <c r="F770" i="12"/>
  <c r="D771" i="12"/>
  <c r="E771" i="12"/>
  <c r="F771" i="12"/>
  <c r="D772" i="12"/>
  <c r="E772" i="12"/>
  <c r="F772" i="12"/>
  <c r="D773" i="12"/>
  <c r="E773" i="12"/>
  <c r="F773" i="12"/>
  <c r="D774" i="12"/>
  <c r="E774" i="12"/>
  <c r="F774" i="12"/>
  <c r="D775" i="12"/>
  <c r="E775" i="12"/>
  <c r="F775" i="12"/>
  <c r="D776" i="12"/>
  <c r="E776" i="12"/>
  <c r="F776" i="12"/>
  <c r="D777" i="12"/>
  <c r="E777" i="12"/>
  <c r="F777" i="12"/>
  <c r="D778" i="12"/>
  <c r="E778" i="12"/>
  <c r="F778" i="12"/>
  <c r="D779" i="12"/>
  <c r="E779" i="12"/>
  <c r="F779" i="12"/>
  <c r="D780" i="12"/>
  <c r="E780" i="12"/>
  <c r="F780" i="12"/>
  <c r="D781" i="12"/>
  <c r="E781" i="12"/>
  <c r="F781" i="12"/>
  <c r="D782" i="12"/>
  <c r="E782" i="12"/>
  <c r="F782" i="12"/>
  <c r="D783" i="12"/>
  <c r="E783" i="12"/>
  <c r="F783" i="12"/>
  <c r="D784" i="12"/>
  <c r="E784" i="12"/>
  <c r="F784" i="12"/>
  <c r="D785" i="12"/>
  <c r="E785" i="12"/>
  <c r="F785" i="12"/>
  <c r="D786" i="12"/>
  <c r="E786" i="12"/>
  <c r="F786" i="12"/>
  <c r="D787" i="12"/>
  <c r="E787" i="12"/>
  <c r="F787" i="12"/>
  <c r="D788" i="12"/>
  <c r="E788" i="12"/>
  <c r="F788" i="12"/>
  <c r="D789" i="12"/>
  <c r="E789" i="12"/>
  <c r="F789" i="12"/>
  <c r="D790" i="12"/>
  <c r="E790" i="12"/>
  <c r="F790" i="12"/>
  <c r="D791" i="12"/>
  <c r="E791" i="12"/>
  <c r="F791" i="12"/>
  <c r="D792" i="12"/>
  <c r="E792" i="12"/>
  <c r="F792" i="12"/>
  <c r="D793" i="12"/>
  <c r="E793" i="12"/>
  <c r="F793" i="12"/>
  <c r="D794" i="12"/>
  <c r="E794" i="12"/>
  <c r="F794" i="12"/>
  <c r="D795" i="12"/>
  <c r="E795" i="12"/>
  <c r="F795" i="12"/>
  <c r="D796" i="12"/>
  <c r="E796" i="12"/>
  <c r="F796" i="12"/>
  <c r="D797" i="12"/>
  <c r="E797" i="12"/>
  <c r="F797" i="12"/>
  <c r="D798" i="12"/>
  <c r="E798" i="12"/>
  <c r="F798" i="12"/>
  <c r="D799" i="12"/>
  <c r="E799" i="12"/>
  <c r="F799" i="12"/>
  <c r="D800" i="12"/>
  <c r="E800" i="12"/>
  <c r="F800" i="12"/>
  <c r="D801" i="12"/>
  <c r="E801" i="12"/>
  <c r="F801" i="12"/>
  <c r="D802" i="12"/>
  <c r="E802" i="12"/>
  <c r="F802" i="12"/>
  <c r="D803" i="12"/>
  <c r="E803" i="12"/>
  <c r="F803" i="12"/>
  <c r="D804" i="12"/>
  <c r="E804" i="12"/>
  <c r="F804" i="12"/>
  <c r="D805" i="12"/>
  <c r="E805" i="12"/>
  <c r="F805" i="12"/>
  <c r="D806" i="12"/>
  <c r="E806" i="12"/>
  <c r="F806" i="12"/>
  <c r="D807" i="12"/>
  <c r="E807" i="12"/>
  <c r="F807" i="12"/>
  <c r="D808" i="12"/>
  <c r="E808" i="12"/>
  <c r="F808" i="12"/>
  <c r="D809" i="12"/>
  <c r="E809" i="12"/>
  <c r="F809" i="12"/>
  <c r="D810" i="12"/>
  <c r="E810" i="12"/>
  <c r="F810" i="12"/>
  <c r="D811" i="12"/>
  <c r="E811" i="12"/>
  <c r="F811" i="12"/>
  <c r="D812" i="12"/>
  <c r="E812" i="12"/>
  <c r="F812" i="12"/>
  <c r="D813" i="12"/>
  <c r="E813" i="12"/>
  <c r="F813" i="12"/>
  <c r="D814" i="12"/>
  <c r="E814" i="12"/>
  <c r="F814" i="12"/>
  <c r="D815" i="12"/>
  <c r="E815" i="12"/>
  <c r="F815" i="12"/>
  <c r="D816" i="12"/>
  <c r="E816" i="12"/>
  <c r="F816" i="12"/>
  <c r="D817" i="12"/>
  <c r="E817" i="12"/>
  <c r="F817" i="12"/>
  <c r="D818" i="12"/>
  <c r="E818" i="12"/>
  <c r="F818" i="12"/>
  <c r="D819" i="12"/>
  <c r="E819" i="12"/>
  <c r="F819" i="12"/>
  <c r="D820" i="12"/>
  <c r="E820" i="12"/>
  <c r="F820" i="12"/>
  <c r="D821" i="12"/>
  <c r="E821" i="12"/>
  <c r="F821" i="12"/>
  <c r="D822" i="12"/>
  <c r="E822" i="12"/>
  <c r="F822" i="12"/>
  <c r="D823" i="12"/>
  <c r="E823" i="12"/>
  <c r="F823" i="12"/>
  <c r="D824" i="12"/>
  <c r="E824" i="12"/>
  <c r="F824" i="12"/>
  <c r="D825" i="12"/>
  <c r="E825" i="12"/>
  <c r="F825" i="12"/>
  <c r="D826" i="12"/>
  <c r="E826" i="12"/>
  <c r="F826" i="12"/>
  <c r="D827" i="12"/>
  <c r="E827" i="12"/>
  <c r="F827" i="12"/>
  <c r="D828" i="12"/>
  <c r="E828" i="12"/>
  <c r="F828" i="12"/>
  <c r="D829" i="12"/>
  <c r="E829" i="12"/>
  <c r="F829" i="12"/>
  <c r="D830" i="12"/>
  <c r="E830" i="12"/>
  <c r="F830" i="12"/>
  <c r="D831" i="12"/>
  <c r="E831" i="12"/>
  <c r="F831" i="12"/>
  <c r="D832" i="12"/>
  <c r="E832" i="12"/>
  <c r="F832" i="12"/>
  <c r="D833" i="12"/>
  <c r="E833" i="12"/>
  <c r="F833" i="12"/>
  <c r="D834" i="12"/>
  <c r="E834" i="12"/>
  <c r="F834" i="12"/>
  <c r="D835" i="12"/>
  <c r="E835" i="12"/>
  <c r="F835" i="12"/>
  <c r="D836" i="12"/>
  <c r="E836" i="12"/>
  <c r="F836" i="12"/>
  <c r="D837" i="12"/>
  <c r="E837" i="12"/>
  <c r="F837" i="12"/>
  <c r="D838" i="12"/>
  <c r="E838" i="12"/>
  <c r="F838" i="12"/>
  <c r="D839" i="12"/>
  <c r="E839" i="12"/>
  <c r="F839" i="12"/>
  <c r="D840" i="12"/>
  <c r="E840" i="12"/>
  <c r="F840" i="12"/>
  <c r="D841" i="12"/>
  <c r="E841" i="12"/>
  <c r="F841" i="12"/>
  <c r="D842" i="12"/>
  <c r="E842" i="12"/>
  <c r="F842" i="12"/>
  <c r="D843" i="12"/>
  <c r="E843" i="12"/>
  <c r="F843" i="12"/>
  <c r="D844" i="12"/>
  <c r="E844" i="12"/>
  <c r="F844" i="12"/>
  <c r="D845" i="12"/>
  <c r="E845" i="12"/>
  <c r="F845" i="12"/>
  <c r="D846" i="12"/>
  <c r="E846" i="12"/>
  <c r="F846" i="12"/>
  <c r="D847" i="12"/>
  <c r="E847" i="12"/>
  <c r="F847" i="12"/>
  <c r="D848" i="12"/>
  <c r="E848" i="12"/>
  <c r="F848" i="12"/>
  <c r="D849" i="12"/>
  <c r="E849" i="12"/>
  <c r="F849" i="12"/>
  <c r="D850" i="12"/>
  <c r="E850" i="12"/>
  <c r="F850" i="12"/>
  <c r="D851" i="12"/>
  <c r="E851" i="12"/>
  <c r="F851" i="12"/>
  <c r="D852" i="12"/>
  <c r="E852" i="12"/>
  <c r="F852" i="12"/>
  <c r="D853" i="12"/>
  <c r="E853" i="12"/>
  <c r="F853" i="12"/>
  <c r="D854" i="12"/>
  <c r="E854" i="12"/>
  <c r="F854" i="12"/>
  <c r="D855" i="12"/>
  <c r="E855" i="12"/>
  <c r="F855" i="12"/>
  <c r="D856" i="12"/>
  <c r="E856" i="12"/>
  <c r="F856" i="12"/>
  <c r="D857" i="12"/>
  <c r="E857" i="12"/>
  <c r="F857" i="12"/>
  <c r="D858" i="12"/>
  <c r="E858" i="12"/>
  <c r="F858" i="12"/>
  <c r="D859" i="12"/>
  <c r="E859" i="12"/>
  <c r="F859" i="12"/>
  <c r="D860" i="12"/>
  <c r="E860" i="12"/>
  <c r="F860" i="12"/>
  <c r="D861" i="12"/>
  <c r="E861" i="12"/>
  <c r="F861" i="12"/>
  <c r="D862" i="12"/>
  <c r="E862" i="12"/>
  <c r="F862" i="12"/>
  <c r="D863" i="12"/>
  <c r="E863" i="12"/>
  <c r="F863" i="12"/>
  <c r="D864" i="12"/>
  <c r="E864" i="12"/>
  <c r="F864" i="12"/>
  <c r="D865" i="12"/>
  <c r="E865" i="12"/>
  <c r="F865" i="12"/>
  <c r="D866" i="12"/>
  <c r="E866" i="12"/>
  <c r="F866" i="12"/>
  <c r="D867" i="12"/>
  <c r="E867" i="12"/>
  <c r="F867" i="12"/>
  <c r="D868" i="12"/>
  <c r="E868" i="12"/>
  <c r="F868" i="12"/>
  <c r="D869" i="12"/>
  <c r="E869" i="12"/>
  <c r="F869" i="12"/>
  <c r="D870" i="12"/>
  <c r="E870" i="12"/>
  <c r="F870" i="12"/>
  <c r="D871" i="12"/>
  <c r="E871" i="12"/>
  <c r="F871" i="12"/>
  <c r="D872" i="12"/>
  <c r="E872" i="12"/>
  <c r="F872" i="12"/>
  <c r="D873" i="12"/>
  <c r="E873" i="12"/>
  <c r="F873" i="12"/>
  <c r="D874" i="12"/>
  <c r="E874" i="12"/>
  <c r="F874" i="12"/>
  <c r="D875" i="12"/>
  <c r="E875" i="12"/>
  <c r="F875" i="12"/>
  <c r="D876" i="12"/>
  <c r="E876" i="12"/>
  <c r="F876" i="12"/>
  <c r="D877" i="12"/>
  <c r="E877" i="12"/>
  <c r="F877" i="12"/>
  <c r="D878" i="12"/>
  <c r="E878" i="12"/>
  <c r="F878" i="12"/>
  <c r="D879" i="12"/>
  <c r="E879" i="12"/>
  <c r="F879" i="12"/>
  <c r="D880" i="12"/>
  <c r="E880" i="12"/>
  <c r="F880" i="12"/>
  <c r="D881" i="12"/>
  <c r="E881" i="12"/>
  <c r="F881" i="12"/>
  <c r="D882" i="12"/>
  <c r="E882" i="12"/>
  <c r="F882" i="12"/>
  <c r="D883" i="12"/>
  <c r="E883" i="12"/>
  <c r="F883" i="12"/>
  <c r="D884" i="12"/>
  <c r="E884" i="12"/>
  <c r="F884" i="12"/>
  <c r="D885" i="12"/>
  <c r="E885" i="12"/>
  <c r="F885" i="12"/>
  <c r="D886" i="12"/>
  <c r="E886" i="12"/>
  <c r="F886" i="12"/>
  <c r="D887" i="12"/>
  <c r="E887" i="12"/>
  <c r="F887" i="12"/>
  <c r="D888" i="12"/>
  <c r="E888" i="12"/>
  <c r="F888" i="12"/>
  <c r="D889" i="12"/>
  <c r="E889" i="12"/>
  <c r="F889" i="12"/>
  <c r="D890" i="12"/>
  <c r="E890" i="12"/>
  <c r="F890" i="12"/>
  <c r="D891" i="12"/>
  <c r="E891" i="12"/>
  <c r="F891" i="12"/>
  <c r="D892" i="12"/>
  <c r="E892" i="12"/>
  <c r="F892" i="12"/>
  <c r="D893" i="12"/>
  <c r="E893" i="12"/>
  <c r="F893" i="12"/>
  <c r="D894" i="12"/>
  <c r="E894" i="12"/>
  <c r="F894" i="12"/>
  <c r="D895" i="12"/>
  <c r="E895" i="12"/>
  <c r="F895" i="12"/>
  <c r="D896" i="12"/>
  <c r="E896" i="12"/>
  <c r="F896" i="12"/>
  <c r="D897" i="12"/>
  <c r="E897" i="12"/>
  <c r="F897" i="12"/>
  <c r="D898" i="12"/>
  <c r="E898" i="12"/>
  <c r="F898" i="12"/>
  <c r="D899" i="12"/>
  <c r="E899" i="12"/>
  <c r="F899" i="12"/>
  <c r="D900" i="12"/>
  <c r="E900" i="12"/>
  <c r="F900" i="12"/>
  <c r="D901" i="12"/>
  <c r="E901" i="12"/>
  <c r="F901" i="12"/>
  <c r="D902" i="12"/>
  <c r="E902" i="12"/>
  <c r="F902" i="12"/>
  <c r="D903" i="12"/>
  <c r="E903" i="12"/>
  <c r="F903" i="12"/>
  <c r="D904" i="12"/>
  <c r="E904" i="12"/>
  <c r="F904" i="12"/>
  <c r="D905" i="12"/>
  <c r="E905" i="12"/>
  <c r="F905" i="12"/>
  <c r="D906" i="12"/>
  <c r="E906" i="12"/>
  <c r="F906" i="12"/>
  <c r="D907" i="12"/>
  <c r="E907" i="12"/>
  <c r="F907" i="12"/>
  <c r="D908" i="12"/>
  <c r="E908" i="12"/>
  <c r="F908" i="12"/>
  <c r="D909" i="12"/>
  <c r="E909" i="12"/>
  <c r="F909" i="12"/>
  <c r="D910" i="12"/>
  <c r="E910" i="12"/>
  <c r="F910" i="12"/>
  <c r="D911" i="12"/>
  <c r="E911" i="12"/>
  <c r="F911" i="12"/>
  <c r="D912" i="12"/>
  <c r="E912" i="12"/>
  <c r="F912" i="12"/>
  <c r="D913" i="12"/>
  <c r="E913" i="12"/>
  <c r="F913" i="12"/>
  <c r="D914" i="12"/>
  <c r="E914" i="12"/>
  <c r="F914" i="12"/>
  <c r="D915" i="12"/>
  <c r="E915" i="12"/>
  <c r="F915" i="12"/>
  <c r="D916" i="12"/>
  <c r="E916" i="12"/>
  <c r="F916" i="12"/>
  <c r="D917" i="12"/>
  <c r="E917" i="12"/>
  <c r="F917" i="12"/>
  <c r="D918" i="12"/>
  <c r="E918" i="12"/>
  <c r="F918" i="12"/>
  <c r="D919" i="12"/>
  <c r="E919" i="12"/>
  <c r="F919" i="12"/>
  <c r="D920" i="12"/>
  <c r="E920" i="12"/>
  <c r="F920" i="12"/>
  <c r="D921" i="12"/>
  <c r="E921" i="12"/>
  <c r="F921" i="12"/>
  <c r="D922" i="12"/>
  <c r="E922" i="12"/>
  <c r="F922" i="12"/>
  <c r="D923" i="12"/>
  <c r="E923" i="12"/>
  <c r="F923" i="12"/>
  <c r="D924" i="12"/>
  <c r="E924" i="12"/>
  <c r="F924" i="12"/>
  <c r="D925" i="12"/>
  <c r="E925" i="12"/>
  <c r="F925" i="12"/>
  <c r="D926" i="12"/>
  <c r="E926" i="12"/>
  <c r="F926" i="12"/>
  <c r="D927" i="12"/>
  <c r="E927" i="12"/>
  <c r="F927" i="12"/>
  <c r="D928" i="12"/>
  <c r="E928" i="12"/>
  <c r="F928" i="12"/>
  <c r="D929" i="12"/>
  <c r="E929" i="12"/>
  <c r="F929" i="12"/>
  <c r="D930" i="12"/>
  <c r="E930" i="12"/>
  <c r="F930" i="12"/>
  <c r="D931" i="12"/>
  <c r="E931" i="12"/>
  <c r="F931" i="12"/>
  <c r="D932" i="12"/>
  <c r="E932" i="12"/>
  <c r="F932" i="12"/>
  <c r="D933" i="12"/>
  <c r="E933" i="12"/>
  <c r="F933" i="12"/>
  <c r="D934" i="12"/>
  <c r="E934" i="12"/>
  <c r="F934" i="12"/>
  <c r="D935" i="12"/>
  <c r="E935" i="12"/>
  <c r="F935" i="12"/>
  <c r="D936" i="12"/>
  <c r="E936" i="12"/>
  <c r="F936" i="12"/>
  <c r="D937" i="12"/>
  <c r="E937" i="12"/>
  <c r="F937" i="12"/>
  <c r="D938" i="12"/>
  <c r="E938" i="12"/>
  <c r="F938" i="12"/>
  <c r="D939" i="12"/>
  <c r="E939" i="12"/>
  <c r="F939" i="12"/>
  <c r="D940" i="12"/>
  <c r="E940" i="12"/>
  <c r="F940" i="12"/>
  <c r="D941" i="12"/>
  <c r="E941" i="12"/>
  <c r="F941" i="12"/>
  <c r="D942" i="12"/>
  <c r="E942" i="12"/>
  <c r="F942" i="12"/>
  <c r="D943" i="12"/>
  <c r="E943" i="12"/>
  <c r="F943" i="12"/>
  <c r="D944" i="12"/>
  <c r="E944" i="12"/>
  <c r="F944" i="12"/>
  <c r="D945" i="12"/>
  <c r="E945" i="12"/>
  <c r="F945" i="12"/>
  <c r="D946" i="12"/>
  <c r="E946" i="12"/>
  <c r="F946" i="12"/>
  <c r="D947" i="12"/>
  <c r="E947" i="12"/>
  <c r="F947" i="12"/>
  <c r="D948" i="12"/>
  <c r="E948" i="12"/>
  <c r="F948" i="12"/>
  <c r="D949" i="12"/>
  <c r="E949" i="12"/>
  <c r="F949" i="12"/>
  <c r="D950" i="12"/>
  <c r="E950" i="12"/>
  <c r="F950" i="12"/>
  <c r="D951" i="12"/>
  <c r="E951" i="12"/>
  <c r="F951" i="12"/>
  <c r="D952" i="12"/>
  <c r="E952" i="12"/>
  <c r="F952" i="12"/>
  <c r="D953" i="12"/>
  <c r="E953" i="12"/>
  <c r="F953" i="12"/>
  <c r="D954" i="12"/>
  <c r="E954" i="12"/>
  <c r="F954" i="12"/>
  <c r="D955" i="12"/>
  <c r="E955" i="12"/>
  <c r="F955" i="12"/>
  <c r="D956" i="12"/>
  <c r="E956" i="12"/>
  <c r="F956" i="12"/>
  <c r="D957" i="12"/>
  <c r="E957" i="12"/>
  <c r="F957" i="12"/>
  <c r="D958" i="12"/>
  <c r="E958" i="12"/>
  <c r="F958" i="12"/>
  <c r="D959" i="12"/>
  <c r="E959" i="12"/>
  <c r="F959" i="12"/>
  <c r="D960" i="12"/>
  <c r="E960" i="12"/>
  <c r="F960" i="12"/>
  <c r="D961" i="12"/>
  <c r="E961" i="12"/>
  <c r="F961" i="12"/>
  <c r="D962" i="12"/>
  <c r="E962" i="12"/>
  <c r="F962" i="12"/>
  <c r="D963" i="12"/>
  <c r="E963" i="12"/>
  <c r="F963" i="12"/>
  <c r="D964" i="12"/>
  <c r="E964" i="12"/>
  <c r="F964" i="12"/>
  <c r="D965" i="12"/>
  <c r="E965" i="12"/>
  <c r="F965" i="12"/>
  <c r="D966" i="12"/>
  <c r="E966" i="12"/>
  <c r="F966" i="12"/>
  <c r="D967" i="12"/>
  <c r="E967" i="12"/>
  <c r="F967" i="12"/>
  <c r="D968" i="12"/>
  <c r="E968" i="12"/>
  <c r="F968" i="12"/>
  <c r="D969" i="12"/>
  <c r="E969" i="12"/>
  <c r="F969" i="12"/>
  <c r="D970" i="12"/>
  <c r="E970" i="12"/>
  <c r="F970" i="12"/>
  <c r="D971" i="12"/>
  <c r="E971" i="12"/>
  <c r="F971" i="12"/>
  <c r="D972" i="12"/>
  <c r="E972" i="12"/>
  <c r="F972" i="12"/>
  <c r="D973" i="12"/>
  <c r="E973" i="12"/>
  <c r="F973" i="12"/>
  <c r="D974" i="12"/>
  <c r="E974" i="12"/>
  <c r="F974" i="12"/>
  <c r="D975" i="12"/>
  <c r="E975" i="12"/>
  <c r="F975" i="12"/>
  <c r="D976" i="12"/>
  <c r="E976" i="12"/>
  <c r="F976" i="12"/>
  <c r="D977" i="12"/>
  <c r="E977" i="12"/>
  <c r="F977" i="12"/>
  <c r="D978" i="12"/>
  <c r="E978" i="12"/>
  <c r="F978" i="12"/>
  <c r="D979" i="12"/>
  <c r="E979" i="12"/>
  <c r="F979" i="12"/>
  <c r="D980" i="12"/>
  <c r="E980" i="12"/>
  <c r="F980" i="12"/>
  <c r="D981" i="12"/>
  <c r="E981" i="12"/>
  <c r="F981" i="12"/>
  <c r="D982" i="12"/>
  <c r="E982" i="12"/>
  <c r="F982" i="12"/>
  <c r="D983" i="12"/>
  <c r="E983" i="12"/>
  <c r="F983" i="12"/>
  <c r="D984" i="12"/>
  <c r="E984" i="12"/>
  <c r="F984" i="12"/>
  <c r="D985" i="12"/>
  <c r="E985" i="12"/>
  <c r="F985" i="12"/>
  <c r="D986" i="12"/>
  <c r="E986" i="12"/>
  <c r="F986" i="12"/>
  <c r="D987" i="12"/>
  <c r="E987" i="12"/>
  <c r="F987" i="12"/>
  <c r="D988" i="12"/>
  <c r="E988" i="12"/>
  <c r="F988" i="12"/>
  <c r="D989" i="12"/>
  <c r="E989" i="12"/>
  <c r="F989" i="12"/>
  <c r="D990" i="12"/>
  <c r="E990" i="12"/>
  <c r="F990" i="12"/>
  <c r="D991" i="12"/>
  <c r="E991" i="12"/>
  <c r="F991" i="12"/>
  <c r="D992" i="12"/>
  <c r="E992" i="12"/>
  <c r="F992" i="12"/>
  <c r="D993" i="12"/>
  <c r="E993" i="12"/>
  <c r="F993" i="12"/>
  <c r="D994" i="12"/>
  <c r="E994" i="12"/>
  <c r="F994" i="12"/>
  <c r="D995" i="12"/>
  <c r="E995" i="12"/>
  <c r="F995" i="12"/>
  <c r="D996" i="12"/>
  <c r="E996" i="12"/>
  <c r="F996" i="12"/>
  <c r="D997" i="12"/>
  <c r="E997" i="12"/>
  <c r="F997" i="12"/>
  <c r="D998" i="12"/>
  <c r="E998" i="12"/>
  <c r="F998" i="12"/>
  <c r="D999" i="12"/>
  <c r="E999" i="12"/>
  <c r="F999" i="12"/>
  <c r="D1000" i="12"/>
  <c r="E1000" i="12"/>
  <c r="F1000" i="12"/>
  <c r="D1001" i="12"/>
  <c r="E1001" i="12"/>
  <c r="F1001" i="12"/>
  <c r="D1002" i="12"/>
  <c r="E1002" i="12"/>
  <c r="F1002" i="12"/>
  <c r="D1003" i="12"/>
  <c r="E1003" i="12"/>
  <c r="F1003" i="12"/>
  <c r="D1004" i="12"/>
  <c r="E1004" i="12"/>
  <c r="F1004" i="12"/>
  <c r="D1005" i="12"/>
  <c r="E1005" i="12"/>
  <c r="F1005" i="12"/>
  <c r="D1006" i="12"/>
  <c r="E1006" i="12"/>
  <c r="F1006" i="12"/>
  <c r="D1007" i="12"/>
  <c r="E1007" i="12"/>
  <c r="F1007" i="12"/>
  <c r="D1008" i="12"/>
  <c r="E1008" i="12"/>
  <c r="F1008" i="12"/>
  <c r="D1009" i="12"/>
  <c r="E1009" i="12"/>
  <c r="F1009" i="12"/>
  <c r="D1010" i="12"/>
  <c r="E1010" i="12"/>
  <c r="F1010" i="12"/>
  <c r="D1011" i="12"/>
  <c r="E1011" i="12"/>
  <c r="F1011" i="12"/>
  <c r="D1012" i="12"/>
  <c r="E1012" i="12"/>
  <c r="F1012" i="12"/>
  <c r="D1013" i="12"/>
  <c r="E1013" i="12"/>
  <c r="F1013" i="12"/>
  <c r="D1014" i="12"/>
  <c r="E1014" i="12"/>
  <c r="F1014" i="12"/>
  <c r="D1015" i="12"/>
  <c r="E1015" i="12"/>
  <c r="F1015" i="12"/>
  <c r="D1016" i="12"/>
  <c r="E1016" i="12"/>
  <c r="F1016" i="12"/>
  <c r="D1017" i="12"/>
  <c r="E1017" i="12"/>
  <c r="F1017" i="12"/>
  <c r="D1018" i="12"/>
  <c r="E1018" i="12"/>
  <c r="F1018" i="12"/>
  <c r="D1019" i="12"/>
  <c r="E1019" i="12"/>
  <c r="F1019" i="12"/>
  <c r="D1020" i="12"/>
  <c r="E1020" i="12"/>
  <c r="F1020" i="12"/>
  <c r="D1021" i="12"/>
  <c r="E1021" i="12"/>
  <c r="F1021" i="12"/>
  <c r="D1022" i="12"/>
  <c r="E1022" i="12"/>
  <c r="F1022" i="12"/>
  <c r="D1023" i="12"/>
  <c r="E1023" i="12"/>
  <c r="F1023" i="12"/>
  <c r="D1024" i="12"/>
  <c r="E1024" i="12"/>
  <c r="F1024" i="12"/>
  <c r="D1025" i="12"/>
  <c r="E1025" i="12"/>
  <c r="F1025" i="12"/>
  <c r="D1026" i="12"/>
  <c r="E1026" i="12"/>
  <c r="F1026" i="12"/>
  <c r="D1027" i="12"/>
  <c r="E1027" i="12"/>
  <c r="F1027" i="12"/>
  <c r="D1028" i="12"/>
  <c r="E1028" i="12"/>
  <c r="F1028" i="12"/>
  <c r="D1029" i="12"/>
  <c r="E1029" i="12"/>
  <c r="F1029" i="12"/>
  <c r="D1030" i="12"/>
  <c r="E1030" i="12"/>
  <c r="F1030" i="12"/>
  <c r="D1031" i="12"/>
  <c r="E1031" i="12"/>
  <c r="F1031" i="12"/>
  <c r="D1032" i="12"/>
  <c r="E1032" i="12"/>
  <c r="F1032" i="12"/>
  <c r="D1033" i="12"/>
  <c r="E1033" i="12"/>
  <c r="F1033" i="12"/>
  <c r="D1034" i="12"/>
  <c r="E1034" i="12"/>
  <c r="F1034" i="12"/>
  <c r="D1035" i="12"/>
  <c r="E1035" i="12"/>
  <c r="F1035" i="12"/>
  <c r="D1036" i="12"/>
  <c r="E1036" i="12"/>
  <c r="F1036" i="12"/>
  <c r="D1037" i="12"/>
  <c r="E1037" i="12"/>
  <c r="F1037" i="12"/>
  <c r="D1038" i="12"/>
  <c r="E1038" i="12"/>
  <c r="F1038" i="12"/>
  <c r="D1039" i="12"/>
  <c r="E1039" i="12"/>
  <c r="F1039" i="12"/>
  <c r="D1040" i="12"/>
  <c r="E1040" i="12"/>
  <c r="F1040" i="12"/>
  <c r="D1041" i="12"/>
  <c r="E1041" i="12"/>
  <c r="F1041" i="12"/>
  <c r="D1042" i="12"/>
  <c r="E1042" i="12"/>
  <c r="F1042" i="12"/>
  <c r="D1043" i="12"/>
  <c r="E1043" i="12"/>
  <c r="F1043" i="12"/>
  <c r="D1044" i="12"/>
  <c r="E1044" i="12"/>
  <c r="F1044" i="12"/>
  <c r="D1045" i="12"/>
  <c r="E1045" i="12"/>
  <c r="F1045" i="12"/>
  <c r="D1046" i="12"/>
  <c r="E1046" i="12"/>
  <c r="F1046" i="12"/>
  <c r="D1047" i="12"/>
  <c r="E1047" i="12"/>
  <c r="F1047" i="12"/>
  <c r="D1048" i="12"/>
  <c r="E1048" i="12"/>
  <c r="F1048" i="12"/>
  <c r="D1049" i="12"/>
  <c r="E1049" i="12"/>
  <c r="F1049" i="12"/>
  <c r="D1050" i="12"/>
  <c r="E1050" i="12"/>
  <c r="F1050" i="12"/>
  <c r="D1051" i="12"/>
  <c r="E1051" i="12"/>
  <c r="F1051" i="12"/>
  <c r="D1052" i="12"/>
  <c r="E1052" i="12"/>
  <c r="F1052" i="12"/>
  <c r="D1053" i="12"/>
  <c r="E1053" i="12"/>
  <c r="F1053" i="12"/>
  <c r="D1054" i="12"/>
  <c r="E1054" i="12"/>
  <c r="F1054" i="12"/>
  <c r="D1055" i="12"/>
  <c r="E1055" i="12"/>
  <c r="F1055" i="12"/>
  <c r="D1056" i="12"/>
  <c r="E1056" i="12"/>
  <c r="F1056" i="12"/>
  <c r="D1057" i="12"/>
  <c r="E1057" i="12"/>
  <c r="F1057" i="12"/>
  <c r="D1058" i="12"/>
  <c r="E1058" i="12"/>
  <c r="F1058" i="12"/>
  <c r="D1059" i="12"/>
  <c r="E1059" i="12"/>
  <c r="F1059" i="12"/>
  <c r="D1060" i="12"/>
  <c r="E1060" i="12"/>
  <c r="F1060" i="12"/>
  <c r="D1061" i="12"/>
  <c r="E1061" i="12"/>
  <c r="F1061" i="12"/>
  <c r="D1062" i="12"/>
  <c r="E1062" i="12"/>
  <c r="F1062" i="12"/>
  <c r="D1063" i="12"/>
  <c r="E1063" i="12"/>
  <c r="F1063" i="12"/>
  <c r="D1064" i="12"/>
  <c r="E1064" i="12"/>
  <c r="F1064" i="12"/>
  <c r="D1065" i="12"/>
  <c r="E1065" i="12"/>
  <c r="F1065" i="12"/>
  <c r="D1066" i="12"/>
  <c r="E1066" i="12"/>
  <c r="F1066" i="12"/>
  <c r="D1067" i="12"/>
  <c r="E1067" i="12"/>
  <c r="F1067" i="12"/>
  <c r="D1068" i="12"/>
  <c r="E1068" i="12"/>
  <c r="F1068" i="12"/>
  <c r="D1069" i="12"/>
  <c r="E1069" i="12"/>
  <c r="F1069" i="12"/>
  <c r="D1070" i="12"/>
  <c r="E1070" i="12"/>
  <c r="F1070" i="12"/>
  <c r="D1071" i="12"/>
  <c r="E1071" i="12"/>
  <c r="F1071" i="12"/>
  <c r="D1072" i="12"/>
  <c r="E1072" i="12"/>
  <c r="F1072" i="12"/>
  <c r="D1073" i="12"/>
  <c r="E1073" i="12"/>
  <c r="F1073" i="12"/>
  <c r="D1074" i="12"/>
  <c r="E1074" i="12"/>
  <c r="F1074" i="12"/>
  <c r="D1075" i="12"/>
  <c r="E1075" i="12"/>
  <c r="F1075" i="12"/>
  <c r="D1076" i="12"/>
  <c r="E1076" i="12"/>
  <c r="F1076" i="12"/>
  <c r="D1077" i="12"/>
  <c r="E1077" i="12"/>
  <c r="F1077" i="12"/>
  <c r="D1078" i="12"/>
  <c r="E1078" i="12"/>
  <c r="F1078" i="12"/>
  <c r="D1079" i="12"/>
  <c r="E1079" i="12"/>
  <c r="F1079" i="12"/>
  <c r="D1080" i="12"/>
  <c r="E1080" i="12"/>
  <c r="F1080" i="12"/>
  <c r="D1081" i="12"/>
  <c r="E1081" i="12"/>
  <c r="F1081" i="12"/>
  <c r="D1082" i="12"/>
  <c r="E1082" i="12"/>
  <c r="F1082" i="12"/>
  <c r="D1083" i="12"/>
  <c r="E1083" i="12"/>
  <c r="F1083" i="12"/>
  <c r="D1084" i="12"/>
  <c r="E1084" i="12"/>
  <c r="F1084" i="12"/>
  <c r="D1085" i="12"/>
  <c r="E1085" i="12"/>
  <c r="F1085" i="12"/>
  <c r="D1086" i="12"/>
  <c r="E1086" i="12"/>
  <c r="F1086" i="12"/>
  <c r="D1087" i="12"/>
  <c r="E1087" i="12"/>
  <c r="F1087" i="12"/>
  <c r="D1088" i="12"/>
  <c r="E1088" i="12"/>
  <c r="F1088" i="12"/>
  <c r="D1089" i="12"/>
  <c r="E1089" i="12"/>
  <c r="F1089" i="12"/>
  <c r="D1090" i="12"/>
  <c r="E1090" i="12"/>
  <c r="F1090" i="12"/>
  <c r="D1091" i="12"/>
  <c r="E1091" i="12"/>
  <c r="F1091" i="12"/>
  <c r="D1092" i="12"/>
  <c r="E1092" i="12"/>
  <c r="F1092" i="12"/>
  <c r="D1093" i="12"/>
  <c r="E1093" i="12"/>
  <c r="F1093" i="12"/>
  <c r="D1094" i="12"/>
  <c r="E1094" i="12"/>
  <c r="F1094" i="12"/>
  <c r="D1095" i="12"/>
  <c r="E1095" i="12"/>
  <c r="F1095" i="12"/>
  <c r="D1096" i="12"/>
  <c r="E1096" i="12"/>
  <c r="F1096" i="12"/>
  <c r="D1097" i="12"/>
  <c r="E1097" i="12"/>
  <c r="F1097" i="12"/>
  <c r="D1098" i="12"/>
  <c r="E1098" i="12"/>
  <c r="F1098" i="12"/>
  <c r="D1099" i="12"/>
  <c r="E1099" i="12"/>
  <c r="F1099" i="12"/>
  <c r="D1100" i="12"/>
  <c r="E1100" i="12"/>
  <c r="F1100" i="12"/>
  <c r="D1101" i="12"/>
  <c r="E1101" i="12"/>
  <c r="F1101" i="12"/>
  <c r="D1102" i="12"/>
  <c r="E1102" i="12"/>
  <c r="F1102" i="12"/>
  <c r="D1103" i="12"/>
  <c r="E1103" i="12"/>
  <c r="F1103" i="12"/>
  <c r="D1104" i="12"/>
  <c r="E1104" i="12"/>
  <c r="F1104" i="12"/>
  <c r="D1105" i="12"/>
  <c r="E1105" i="12"/>
  <c r="F1105" i="12"/>
  <c r="D1106" i="12"/>
  <c r="E1106" i="12"/>
  <c r="F1106" i="12"/>
  <c r="D1107" i="12"/>
  <c r="E1107" i="12"/>
  <c r="F1107" i="12"/>
  <c r="D1108" i="12"/>
  <c r="E1108" i="12"/>
  <c r="F1108" i="12"/>
  <c r="D1109" i="12"/>
  <c r="E1109" i="12"/>
  <c r="F1109" i="12"/>
  <c r="D1110" i="12"/>
  <c r="E1110" i="12"/>
  <c r="F1110" i="12"/>
  <c r="D1111" i="12"/>
  <c r="E1111" i="12"/>
  <c r="F1111" i="12"/>
  <c r="D1112" i="12"/>
  <c r="E1112" i="12"/>
  <c r="F1112" i="12"/>
  <c r="D1113" i="12"/>
  <c r="E1113" i="12"/>
  <c r="F1113" i="12"/>
  <c r="D1114" i="12"/>
  <c r="E1114" i="12"/>
  <c r="F1114" i="12"/>
  <c r="D1115" i="12"/>
  <c r="E1115" i="12"/>
  <c r="F1115" i="12"/>
  <c r="D1116" i="12"/>
  <c r="E1116" i="12"/>
  <c r="F1116" i="12"/>
  <c r="D1117" i="12"/>
  <c r="E1117" i="12"/>
  <c r="F1117" i="12"/>
  <c r="D1118" i="12"/>
  <c r="E1118" i="12"/>
  <c r="F1118" i="12"/>
  <c r="D1119" i="12"/>
  <c r="E1119" i="12"/>
  <c r="F1119" i="12"/>
  <c r="D1120" i="12"/>
  <c r="E1120" i="12"/>
  <c r="F1120" i="12"/>
  <c r="D1121" i="12"/>
  <c r="E1121" i="12"/>
  <c r="F1121" i="12"/>
  <c r="D1122" i="12"/>
  <c r="E1122" i="12"/>
  <c r="F1122" i="12"/>
  <c r="D1123" i="12"/>
  <c r="E1123" i="12"/>
  <c r="F1123" i="12"/>
  <c r="D1124" i="12"/>
  <c r="E1124" i="12"/>
  <c r="F1124" i="12"/>
  <c r="D1125" i="12"/>
  <c r="E1125" i="12"/>
  <c r="F1125" i="12"/>
  <c r="D1126" i="12"/>
  <c r="E1126" i="12"/>
  <c r="F1126" i="12"/>
  <c r="D1127" i="12"/>
  <c r="E1127" i="12"/>
  <c r="F1127" i="12"/>
  <c r="D1128" i="12"/>
  <c r="E1128" i="12"/>
  <c r="F1128" i="12"/>
  <c r="D1129" i="12"/>
  <c r="E1129" i="12"/>
  <c r="F1129" i="12"/>
  <c r="D1130" i="12"/>
  <c r="E1130" i="12"/>
  <c r="F1130" i="12"/>
  <c r="D1131" i="12"/>
  <c r="E1131" i="12"/>
  <c r="F1131" i="12"/>
  <c r="D1132" i="12"/>
  <c r="E1132" i="12"/>
  <c r="F1132" i="12"/>
  <c r="D1133" i="12"/>
  <c r="E1133" i="12"/>
  <c r="F1133" i="12"/>
  <c r="D1134" i="12"/>
  <c r="E1134" i="12"/>
  <c r="F1134" i="12"/>
  <c r="D1135" i="12"/>
  <c r="E1135" i="12"/>
  <c r="F1135" i="12"/>
  <c r="D1136" i="12"/>
  <c r="E1136" i="12"/>
  <c r="F1136" i="12"/>
  <c r="D1137" i="12"/>
  <c r="E1137" i="12"/>
  <c r="F1137" i="12"/>
  <c r="D1138" i="12"/>
  <c r="E1138" i="12"/>
  <c r="F1138" i="12"/>
  <c r="D1139" i="12"/>
  <c r="E1139" i="12"/>
  <c r="F1139" i="12"/>
  <c r="D1140" i="12"/>
  <c r="E1140" i="12"/>
  <c r="F1140" i="12"/>
  <c r="D1141" i="12"/>
  <c r="E1141" i="12"/>
  <c r="F1141" i="12"/>
  <c r="D1142" i="12"/>
  <c r="E1142" i="12"/>
  <c r="F1142" i="12"/>
  <c r="D1143" i="12"/>
  <c r="E1143" i="12"/>
  <c r="F1143" i="12"/>
  <c r="D1144" i="12"/>
  <c r="E1144" i="12"/>
  <c r="F1144" i="12"/>
  <c r="D1145" i="12"/>
  <c r="E1145" i="12"/>
  <c r="F1145" i="12"/>
  <c r="D1146" i="12"/>
  <c r="E1146" i="12"/>
  <c r="F1146" i="12"/>
  <c r="D1147" i="12"/>
  <c r="E1147" i="12"/>
  <c r="F1147" i="12"/>
  <c r="D1148" i="12"/>
  <c r="E1148" i="12"/>
  <c r="F1148" i="12"/>
  <c r="D1149" i="12"/>
  <c r="E1149" i="12"/>
  <c r="F1149" i="12"/>
  <c r="D1150" i="12"/>
  <c r="E1150" i="12"/>
  <c r="F1150" i="12"/>
  <c r="D1151" i="12"/>
  <c r="E1151" i="12"/>
  <c r="F1151" i="12"/>
  <c r="D1152" i="12"/>
  <c r="E1152" i="12"/>
  <c r="F1152" i="12"/>
  <c r="D1153" i="12"/>
  <c r="E1153" i="12"/>
  <c r="F1153" i="12"/>
  <c r="D1154" i="12"/>
  <c r="E1154" i="12"/>
  <c r="F1154" i="12"/>
  <c r="D1155" i="12"/>
  <c r="E1155" i="12"/>
  <c r="F1155" i="12"/>
  <c r="D1156" i="12"/>
  <c r="E1156" i="12"/>
  <c r="F1156" i="12"/>
  <c r="D1157" i="12"/>
  <c r="E1157" i="12"/>
  <c r="F1157" i="12"/>
  <c r="D1158" i="12"/>
  <c r="E1158" i="12"/>
  <c r="F1158" i="12"/>
  <c r="D1159" i="12"/>
  <c r="E1159" i="12"/>
  <c r="F1159" i="12"/>
  <c r="D1160" i="12"/>
  <c r="E1160" i="12"/>
  <c r="F1160" i="12"/>
  <c r="D1161" i="12"/>
  <c r="E1161" i="12"/>
  <c r="F1161" i="12"/>
  <c r="D1162" i="12"/>
  <c r="E1162" i="12"/>
  <c r="F1162" i="12"/>
  <c r="D1163" i="12"/>
  <c r="E1163" i="12"/>
  <c r="F1163" i="12"/>
  <c r="D1164" i="12"/>
  <c r="E1164" i="12"/>
  <c r="F1164" i="12"/>
  <c r="D1165" i="12"/>
  <c r="E1165" i="12"/>
  <c r="F1165" i="12"/>
  <c r="D1166" i="12"/>
  <c r="E1166" i="12"/>
  <c r="F1166" i="12"/>
  <c r="D1167" i="12"/>
  <c r="E1167" i="12"/>
  <c r="F1167" i="12"/>
  <c r="D1168" i="12"/>
  <c r="E1168" i="12"/>
  <c r="F1168" i="12"/>
  <c r="D1169" i="12"/>
  <c r="E1169" i="12"/>
  <c r="F1169" i="12"/>
  <c r="D1170" i="12"/>
  <c r="E1170" i="12"/>
  <c r="F1170" i="12"/>
  <c r="D1171" i="12"/>
  <c r="E1171" i="12"/>
  <c r="F1171" i="12"/>
  <c r="D1172" i="12"/>
  <c r="E1172" i="12"/>
  <c r="F1172" i="12"/>
  <c r="D1173" i="12"/>
  <c r="E1173" i="12"/>
  <c r="F1173" i="12"/>
  <c r="D1174" i="12"/>
  <c r="E1174" i="12"/>
  <c r="F1174" i="12"/>
  <c r="D1175" i="12"/>
  <c r="E1175" i="12"/>
  <c r="F1175" i="12"/>
  <c r="D1176" i="12"/>
  <c r="E1176" i="12"/>
  <c r="F1176" i="12"/>
  <c r="D1177" i="12"/>
  <c r="E1177" i="12"/>
  <c r="F1177" i="12"/>
  <c r="D1178" i="12"/>
  <c r="E1178" i="12"/>
  <c r="F1178" i="12"/>
  <c r="D1179" i="12"/>
  <c r="E1179" i="12"/>
  <c r="F1179" i="12"/>
  <c r="D1180" i="12"/>
  <c r="E1180" i="12"/>
  <c r="F1180" i="12"/>
  <c r="D1181" i="12"/>
  <c r="E1181" i="12"/>
  <c r="F1181" i="12"/>
  <c r="D1182" i="12"/>
  <c r="E1182" i="12"/>
  <c r="F1182" i="12"/>
  <c r="D1183" i="12"/>
  <c r="E1183" i="12"/>
  <c r="F1183" i="12"/>
  <c r="D1184" i="12"/>
  <c r="E1184" i="12"/>
  <c r="F1184" i="12"/>
  <c r="D1185" i="12"/>
  <c r="E1185" i="12"/>
  <c r="F1185" i="12"/>
  <c r="D1186" i="12"/>
  <c r="E1186" i="12"/>
  <c r="F1186" i="12"/>
  <c r="D1187" i="12"/>
  <c r="E1187" i="12"/>
  <c r="F1187" i="12"/>
  <c r="D1188" i="12"/>
  <c r="E1188" i="12"/>
  <c r="F1188" i="12"/>
  <c r="D1189" i="12"/>
  <c r="E1189" i="12"/>
  <c r="F1189" i="12"/>
  <c r="D1190" i="12"/>
  <c r="E1190" i="12"/>
  <c r="F1190" i="12"/>
  <c r="D1191" i="12"/>
  <c r="E1191" i="12"/>
  <c r="F1191" i="12"/>
  <c r="D1192" i="12"/>
  <c r="E1192" i="12"/>
  <c r="F1192" i="12"/>
  <c r="D1193" i="12"/>
  <c r="E1193" i="12"/>
  <c r="F1193" i="12"/>
  <c r="D1194" i="12"/>
  <c r="E1194" i="12"/>
  <c r="F1194" i="12"/>
  <c r="D1195" i="12"/>
  <c r="E1195" i="12"/>
  <c r="F1195" i="12"/>
  <c r="D1196" i="12"/>
  <c r="E1196" i="12"/>
  <c r="F1196" i="12"/>
  <c r="D1197" i="12"/>
  <c r="E1197" i="12"/>
  <c r="F1197" i="12"/>
  <c r="D1198" i="12"/>
  <c r="E1198" i="12"/>
  <c r="F1198" i="12"/>
  <c r="D1199" i="12"/>
  <c r="E1199" i="12"/>
  <c r="F1199" i="12"/>
  <c r="D1200" i="12"/>
  <c r="E1200" i="12"/>
  <c r="F1200" i="12"/>
  <c r="D1201" i="12"/>
  <c r="E1201" i="12"/>
  <c r="F1201" i="12"/>
  <c r="D1202" i="12"/>
  <c r="E1202" i="12"/>
  <c r="F1202" i="12"/>
  <c r="D1203" i="12"/>
  <c r="E1203" i="12"/>
  <c r="F1203" i="12"/>
  <c r="D1204" i="12"/>
  <c r="E1204" i="12"/>
  <c r="F1204" i="12"/>
  <c r="D1205" i="12"/>
  <c r="E1205" i="12"/>
  <c r="F1205" i="12"/>
  <c r="D1206" i="12"/>
  <c r="E1206" i="12"/>
  <c r="F1206" i="12"/>
  <c r="D1207" i="12"/>
  <c r="E1207" i="12"/>
  <c r="F1207" i="12"/>
  <c r="D1208" i="12"/>
  <c r="E1208" i="12"/>
  <c r="F1208" i="12"/>
  <c r="D1209" i="12"/>
  <c r="E1209" i="12"/>
  <c r="F1209" i="12"/>
  <c r="D1210" i="12"/>
  <c r="E1210" i="12"/>
  <c r="F1210" i="12"/>
  <c r="D1211" i="12"/>
  <c r="E1211" i="12"/>
  <c r="F1211" i="12"/>
  <c r="D1212" i="12"/>
  <c r="E1212" i="12"/>
  <c r="F1212" i="12"/>
  <c r="D1213" i="12"/>
  <c r="E1213" i="12"/>
  <c r="F1213" i="12"/>
  <c r="D1214" i="12"/>
  <c r="E1214" i="12"/>
  <c r="F1214" i="12"/>
  <c r="D1215" i="12"/>
  <c r="E1215" i="12"/>
  <c r="F1215" i="12"/>
  <c r="D1216" i="12"/>
  <c r="E1216" i="12"/>
  <c r="F1216" i="12"/>
  <c r="D1217" i="12"/>
  <c r="E1217" i="12"/>
  <c r="F1217" i="12"/>
  <c r="D1218" i="12"/>
  <c r="E1218" i="12"/>
  <c r="F1218" i="12"/>
  <c r="D1219" i="12"/>
  <c r="E1219" i="12"/>
  <c r="F1219" i="12"/>
  <c r="D1220" i="12"/>
  <c r="E1220" i="12"/>
  <c r="F1220" i="12"/>
  <c r="D1221" i="12"/>
  <c r="E1221" i="12"/>
  <c r="F1221" i="12"/>
  <c r="D1222" i="12"/>
  <c r="E1222" i="12"/>
  <c r="F1222" i="12"/>
  <c r="D1223" i="12"/>
  <c r="E1223" i="12"/>
  <c r="F1223" i="12"/>
  <c r="D1224" i="12"/>
  <c r="E1224" i="12"/>
  <c r="F1224" i="12"/>
  <c r="D1225" i="12"/>
  <c r="E1225" i="12"/>
  <c r="F1225" i="12"/>
  <c r="D1226" i="12"/>
  <c r="E1226" i="12"/>
  <c r="F1226" i="12"/>
  <c r="D1227" i="12"/>
  <c r="E1227" i="12"/>
  <c r="F1227" i="12"/>
  <c r="D1228" i="12"/>
  <c r="E1228" i="12"/>
  <c r="F1228" i="12"/>
  <c r="D1229" i="12"/>
  <c r="E1229" i="12"/>
  <c r="F1229" i="12"/>
  <c r="D1230" i="12"/>
  <c r="E1230" i="12"/>
  <c r="F1230" i="12"/>
  <c r="D1231" i="12"/>
  <c r="E1231" i="12"/>
  <c r="F1231" i="12"/>
  <c r="D1232" i="12"/>
  <c r="E1232" i="12"/>
  <c r="F1232" i="12"/>
  <c r="D1233" i="12"/>
  <c r="E1233" i="12"/>
  <c r="F1233" i="12"/>
  <c r="D1234" i="12"/>
  <c r="E1234" i="12"/>
  <c r="F1234" i="12"/>
  <c r="D1235" i="12"/>
  <c r="E1235" i="12"/>
  <c r="F1235" i="12"/>
  <c r="D1236" i="12"/>
  <c r="E1236" i="12"/>
  <c r="F1236" i="12"/>
  <c r="D1237" i="12"/>
  <c r="E1237" i="12"/>
  <c r="F1237" i="12"/>
  <c r="D1238" i="12"/>
  <c r="E1238" i="12"/>
  <c r="F1238" i="12"/>
  <c r="D1239" i="12"/>
  <c r="E1239" i="12"/>
  <c r="F1239" i="12"/>
  <c r="D1240" i="12"/>
  <c r="E1240" i="12"/>
  <c r="F1240" i="12"/>
  <c r="D1241" i="12"/>
  <c r="E1241" i="12"/>
  <c r="F1241" i="12"/>
  <c r="D1242" i="12"/>
  <c r="E1242" i="12"/>
  <c r="F1242" i="12"/>
  <c r="D1243" i="12"/>
  <c r="E1243" i="12"/>
  <c r="F1243" i="12"/>
  <c r="D1244" i="12"/>
  <c r="E1244" i="12"/>
  <c r="F1244" i="12"/>
  <c r="D1245" i="12"/>
  <c r="E1245" i="12"/>
  <c r="F1245" i="12"/>
  <c r="D1246" i="12"/>
  <c r="E1246" i="12"/>
  <c r="F1246" i="12"/>
  <c r="D1247" i="12"/>
  <c r="E1247" i="12"/>
  <c r="F1247" i="12"/>
  <c r="D1248" i="12"/>
  <c r="E1248" i="12"/>
  <c r="F1248" i="12"/>
  <c r="D1249" i="12"/>
  <c r="E1249" i="12"/>
  <c r="F1249" i="12"/>
  <c r="D1250" i="12"/>
  <c r="E1250" i="12"/>
  <c r="F1250" i="12"/>
  <c r="D1251" i="12"/>
  <c r="E1251" i="12"/>
  <c r="F1251" i="12"/>
  <c r="D1252" i="12"/>
  <c r="E1252" i="12"/>
  <c r="F1252" i="12"/>
  <c r="D1253" i="12"/>
  <c r="E1253" i="12"/>
  <c r="F1253" i="12"/>
  <c r="D1254" i="12"/>
  <c r="E1254" i="12"/>
  <c r="F1254" i="12"/>
  <c r="D1255" i="12"/>
  <c r="E1255" i="12"/>
  <c r="F1255" i="12"/>
  <c r="D1256" i="12"/>
  <c r="E1256" i="12"/>
  <c r="F1256" i="12"/>
  <c r="D1257" i="12"/>
  <c r="E1257" i="12"/>
  <c r="F1257" i="12"/>
  <c r="D1258" i="12"/>
  <c r="E1258" i="12"/>
  <c r="F1258" i="12"/>
  <c r="D1259" i="12"/>
  <c r="E1259" i="12"/>
  <c r="F1259" i="12"/>
  <c r="D1260" i="12"/>
  <c r="E1260" i="12"/>
  <c r="F1260" i="12"/>
  <c r="D1261" i="12"/>
  <c r="E1261" i="12"/>
  <c r="F1261" i="12"/>
  <c r="D1262" i="12"/>
  <c r="E1262" i="12"/>
  <c r="F1262" i="12"/>
  <c r="D1263" i="12"/>
  <c r="E1263" i="12"/>
  <c r="F1263" i="12"/>
  <c r="D1264" i="12"/>
  <c r="E1264" i="12"/>
  <c r="F1264" i="12"/>
  <c r="D1265" i="12"/>
  <c r="E1265" i="12"/>
  <c r="F1265" i="12"/>
  <c r="D1266" i="12"/>
  <c r="E1266" i="12"/>
  <c r="F1266" i="12"/>
  <c r="D1267" i="12"/>
  <c r="E1267" i="12"/>
  <c r="F1267" i="12"/>
  <c r="D1268" i="12"/>
  <c r="E1268" i="12"/>
  <c r="F1268" i="12"/>
  <c r="D1269" i="12"/>
  <c r="E1269" i="12"/>
  <c r="F1269" i="12"/>
  <c r="D1270" i="12"/>
  <c r="E1270" i="12"/>
  <c r="F1270" i="12"/>
  <c r="D1271" i="12"/>
  <c r="E1271" i="12"/>
  <c r="F1271" i="12"/>
  <c r="D1272" i="12"/>
  <c r="E1272" i="12"/>
  <c r="F1272" i="12"/>
  <c r="D1273" i="12"/>
  <c r="E1273" i="12"/>
  <c r="F1273" i="12"/>
  <c r="D1274" i="12"/>
  <c r="E1274" i="12"/>
  <c r="F1274" i="12"/>
  <c r="D1275" i="12"/>
  <c r="E1275" i="12"/>
  <c r="F1275" i="12"/>
  <c r="D1276" i="12"/>
  <c r="E1276" i="12"/>
  <c r="F1276" i="12"/>
  <c r="D1277" i="12"/>
  <c r="E1277" i="12"/>
  <c r="F1277" i="12"/>
  <c r="D1278" i="12"/>
  <c r="E1278" i="12"/>
  <c r="F1278" i="12"/>
  <c r="D1279" i="12"/>
  <c r="E1279" i="12"/>
  <c r="F1279" i="12"/>
  <c r="D1280" i="12"/>
  <c r="E1280" i="12"/>
  <c r="F1280" i="12"/>
  <c r="D1281" i="12"/>
  <c r="E1281" i="12"/>
  <c r="F1281" i="12"/>
  <c r="D1282" i="12"/>
  <c r="E1282" i="12"/>
  <c r="F1282" i="12"/>
  <c r="D1283" i="12"/>
  <c r="E1283" i="12"/>
  <c r="F1283" i="12"/>
  <c r="D1284" i="12"/>
  <c r="E1284" i="12"/>
  <c r="F1284" i="12"/>
  <c r="D1285" i="12"/>
  <c r="E1285" i="12"/>
  <c r="F1285" i="12"/>
  <c r="D1286" i="12"/>
  <c r="E1286" i="12"/>
  <c r="F1286" i="12"/>
  <c r="D1287" i="12"/>
  <c r="E1287" i="12"/>
  <c r="F1287" i="12"/>
  <c r="D1288" i="12"/>
  <c r="E1288" i="12"/>
  <c r="F1288" i="12"/>
  <c r="D1289" i="12"/>
  <c r="E1289" i="12"/>
  <c r="F1289" i="12"/>
  <c r="D1290" i="12"/>
  <c r="E1290" i="12"/>
  <c r="F1290" i="12"/>
  <c r="D1291" i="12"/>
  <c r="E1291" i="12"/>
  <c r="F1291" i="12"/>
  <c r="D1292" i="12"/>
  <c r="E1292" i="12"/>
  <c r="F1292" i="12"/>
  <c r="D1293" i="12"/>
  <c r="E1293" i="12"/>
  <c r="F1293" i="12"/>
  <c r="D1294" i="12"/>
  <c r="E1294" i="12"/>
  <c r="F1294" i="12"/>
  <c r="D1295" i="12"/>
  <c r="E1295" i="12"/>
  <c r="F1295" i="12"/>
  <c r="D1296" i="12"/>
  <c r="E1296" i="12"/>
  <c r="F1296" i="12"/>
  <c r="D1297" i="12"/>
  <c r="E1297" i="12"/>
  <c r="F1297" i="12"/>
  <c r="D1298" i="12"/>
  <c r="E1298" i="12"/>
  <c r="F1298" i="12"/>
  <c r="D1299" i="12"/>
  <c r="E1299" i="12"/>
  <c r="F1299" i="12"/>
  <c r="D1300" i="12"/>
  <c r="E1300" i="12"/>
  <c r="F1300" i="12"/>
  <c r="D1301" i="12"/>
  <c r="E1301" i="12"/>
  <c r="F1301" i="12"/>
  <c r="D1302" i="12"/>
  <c r="E1302" i="12"/>
  <c r="F1302" i="12"/>
  <c r="D1303" i="12"/>
  <c r="E1303" i="12"/>
  <c r="F1303" i="12"/>
  <c r="D1304" i="12"/>
  <c r="E1304" i="12"/>
  <c r="F1304" i="12"/>
  <c r="D1305" i="12"/>
  <c r="E1305" i="12"/>
  <c r="F1305" i="12"/>
  <c r="D1306" i="12"/>
  <c r="E1306" i="12"/>
  <c r="F1306" i="12"/>
  <c r="D1307" i="12"/>
  <c r="E1307" i="12"/>
  <c r="F1307" i="12"/>
  <c r="D1308" i="12"/>
  <c r="E1308" i="12"/>
  <c r="F1308" i="12"/>
  <c r="D1309" i="12"/>
  <c r="E1309" i="12"/>
  <c r="F1309" i="12"/>
  <c r="D1310" i="12"/>
  <c r="E1310" i="12"/>
  <c r="F1310" i="12"/>
  <c r="D1311" i="12"/>
  <c r="E1311" i="12"/>
  <c r="F1311" i="12"/>
  <c r="D1312" i="12"/>
  <c r="E1312" i="12"/>
  <c r="F1312" i="12"/>
  <c r="D1313" i="12"/>
  <c r="E1313" i="12"/>
  <c r="F1313" i="12"/>
  <c r="D1314" i="12"/>
  <c r="E1314" i="12"/>
  <c r="F1314" i="12"/>
  <c r="D1315" i="12"/>
  <c r="E1315" i="12"/>
  <c r="F1315" i="12"/>
  <c r="D1316" i="12"/>
  <c r="E1316" i="12"/>
  <c r="F1316" i="12"/>
  <c r="D1317" i="12"/>
  <c r="E1317" i="12"/>
  <c r="F1317" i="12"/>
  <c r="D1318" i="12"/>
  <c r="E1318" i="12"/>
  <c r="F1318" i="12"/>
  <c r="D1319" i="12"/>
  <c r="E1319" i="12"/>
  <c r="F1319" i="12"/>
  <c r="D1320" i="12"/>
  <c r="E1320" i="12"/>
  <c r="F1320" i="12"/>
  <c r="D1321" i="12"/>
  <c r="E1321" i="12"/>
  <c r="F1321" i="12"/>
  <c r="D1322" i="12"/>
  <c r="E1322" i="12"/>
  <c r="F1322" i="12"/>
  <c r="D1323" i="12"/>
  <c r="E1323" i="12"/>
  <c r="F1323" i="12"/>
  <c r="D1324" i="12"/>
  <c r="E1324" i="12"/>
  <c r="F1324" i="12"/>
  <c r="D1325" i="12"/>
  <c r="E1325" i="12"/>
  <c r="F1325" i="12"/>
  <c r="D1326" i="12"/>
  <c r="E1326" i="12"/>
  <c r="F1326" i="12"/>
  <c r="D1327" i="12"/>
  <c r="E1327" i="12"/>
  <c r="F1327" i="12"/>
  <c r="D1328" i="12"/>
  <c r="E1328" i="12"/>
  <c r="F1328" i="12"/>
  <c r="D1329" i="12"/>
  <c r="E1329" i="12"/>
  <c r="F1329" i="12"/>
  <c r="D1330" i="12"/>
  <c r="E1330" i="12"/>
  <c r="F1330" i="12"/>
  <c r="D1331" i="12"/>
  <c r="E1331" i="12"/>
  <c r="F1331" i="12"/>
  <c r="D1332" i="12"/>
  <c r="E1332" i="12"/>
  <c r="F1332" i="12"/>
  <c r="D1333" i="12"/>
  <c r="E1333" i="12"/>
  <c r="F1333" i="12"/>
  <c r="D1334" i="12"/>
  <c r="E1334" i="12"/>
  <c r="F1334" i="12"/>
  <c r="D1335" i="12"/>
  <c r="E1335" i="12"/>
  <c r="F1335" i="12"/>
  <c r="D1336" i="12"/>
  <c r="E1336" i="12"/>
  <c r="F1336" i="12"/>
  <c r="D1337" i="12"/>
  <c r="E1337" i="12"/>
  <c r="F1337" i="12"/>
  <c r="D1338" i="12"/>
  <c r="E1338" i="12"/>
  <c r="F1338" i="12"/>
  <c r="D1339" i="12"/>
  <c r="E1339" i="12"/>
  <c r="F1339" i="12"/>
  <c r="D1340" i="12"/>
  <c r="E1340" i="12"/>
  <c r="F1340" i="12"/>
  <c r="D1341" i="12"/>
  <c r="E1341" i="12"/>
  <c r="F1341" i="12"/>
  <c r="D1342" i="12"/>
  <c r="E1342" i="12"/>
  <c r="F1342" i="12"/>
  <c r="D1343" i="12"/>
  <c r="E1343" i="12"/>
  <c r="F1343" i="12"/>
  <c r="D1344" i="12"/>
  <c r="E1344" i="12"/>
  <c r="F1344" i="12"/>
  <c r="D1345" i="12"/>
  <c r="E1345" i="12"/>
  <c r="F1345" i="12"/>
  <c r="D1346" i="12"/>
  <c r="E1346" i="12"/>
  <c r="F1346" i="12"/>
  <c r="D1347" i="12"/>
  <c r="E1347" i="12"/>
  <c r="F1347" i="12"/>
  <c r="D1348" i="12"/>
  <c r="E1348" i="12"/>
  <c r="F1348" i="12"/>
  <c r="D1349" i="12"/>
  <c r="E1349" i="12"/>
  <c r="F1349" i="12"/>
  <c r="D1350" i="12"/>
  <c r="E1350" i="12"/>
  <c r="F1350" i="12"/>
  <c r="D1351" i="12"/>
  <c r="E1351" i="12"/>
  <c r="F1351" i="12"/>
  <c r="D1352" i="12"/>
  <c r="E1352" i="12"/>
  <c r="F1352" i="12"/>
  <c r="D1353" i="12"/>
  <c r="E1353" i="12"/>
  <c r="F1353" i="12"/>
  <c r="D1354" i="12"/>
  <c r="E1354" i="12"/>
  <c r="F1354" i="12"/>
  <c r="D1355" i="12"/>
  <c r="E1355" i="12"/>
  <c r="F1355" i="12"/>
  <c r="D1356" i="12"/>
  <c r="E1356" i="12"/>
  <c r="F1356" i="12"/>
  <c r="D1357" i="12"/>
  <c r="E1357" i="12"/>
  <c r="F1357" i="12"/>
  <c r="D1358" i="12"/>
  <c r="E1358" i="12"/>
  <c r="F1358" i="12"/>
  <c r="D1359" i="12"/>
  <c r="E1359" i="12"/>
  <c r="F1359" i="12"/>
  <c r="D1360" i="12"/>
  <c r="E1360" i="12"/>
  <c r="F1360" i="12"/>
  <c r="D1361" i="12"/>
  <c r="E1361" i="12"/>
  <c r="F1361" i="12"/>
  <c r="D1362" i="12"/>
  <c r="E1362" i="12"/>
  <c r="F1362" i="12"/>
  <c r="D1363" i="12"/>
  <c r="E1363" i="12"/>
  <c r="F1363" i="12"/>
  <c r="D1364" i="12"/>
  <c r="E1364" i="12"/>
  <c r="F1364" i="12"/>
  <c r="D1365" i="12"/>
  <c r="E1365" i="12"/>
  <c r="F1365" i="12"/>
  <c r="D1366" i="12"/>
  <c r="E1366" i="12"/>
  <c r="F1366" i="12"/>
  <c r="D1367" i="12"/>
  <c r="E1367" i="12"/>
  <c r="F1367" i="12"/>
  <c r="D1368" i="12"/>
  <c r="E1368" i="12"/>
  <c r="F1368" i="12"/>
  <c r="D1369" i="12"/>
  <c r="E1369" i="12"/>
  <c r="F1369" i="12"/>
  <c r="D1370" i="12"/>
  <c r="E1370" i="12"/>
  <c r="F1370" i="12"/>
  <c r="D1371" i="12"/>
  <c r="E1371" i="12"/>
  <c r="F1371" i="12"/>
  <c r="D1372" i="12"/>
  <c r="E1372" i="12"/>
  <c r="F1372" i="12"/>
  <c r="D1373" i="12"/>
  <c r="E1373" i="12"/>
  <c r="F1373" i="12"/>
  <c r="D1374" i="12"/>
  <c r="E1374" i="12"/>
  <c r="F1374" i="12"/>
  <c r="D1375" i="12"/>
  <c r="E1375" i="12"/>
  <c r="F1375" i="12"/>
  <c r="D1376" i="12"/>
  <c r="E1376" i="12"/>
  <c r="F1376" i="12"/>
  <c r="D1377" i="12"/>
  <c r="E1377" i="12"/>
  <c r="F1377" i="12"/>
  <c r="D1378" i="12"/>
  <c r="E1378" i="12"/>
  <c r="F1378" i="12"/>
  <c r="D1379" i="12"/>
  <c r="E1379" i="12"/>
  <c r="F1379" i="12"/>
  <c r="D1380" i="12"/>
  <c r="E1380" i="12"/>
  <c r="F1380" i="12"/>
  <c r="D1381" i="12"/>
  <c r="E1381" i="12"/>
  <c r="F1381" i="12"/>
  <c r="D1382" i="12"/>
  <c r="E1382" i="12"/>
  <c r="F1382" i="12"/>
  <c r="D1383" i="12"/>
  <c r="E1383" i="12"/>
  <c r="F1383" i="12"/>
  <c r="D1384" i="12"/>
  <c r="E1384" i="12"/>
  <c r="F1384" i="12"/>
  <c r="D1385" i="12"/>
  <c r="E1385" i="12"/>
  <c r="F1385" i="12"/>
  <c r="D1386" i="12"/>
  <c r="E1386" i="12"/>
  <c r="F1386" i="12"/>
  <c r="D1387" i="12"/>
  <c r="E1387" i="12"/>
  <c r="F1387" i="12"/>
  <c r="D1388" i="12"/>
  <c r="E1388" i="12"/>
  <c r="F1388" i="12"/>
  <c r="D1389" i="12"/>
  <c r="E1389" i="12"/>
  <c r="F1389" i="12"/>
  <c r="D1390" i="12"/>
  <c r="E1390" i="12"/>
  <c r="F1390" i="12"/>
  <c r="D1391" i="12"/>
  <c r="E1391" i="12"/>
  <c r="F1391" i="12"/>
  <c r="D1392" i="12"/>
  <c r="E1392" i="12"/>
  <c r="F1392" i="12"/>
  <c r="D1393" i="12"/>
  <c r="E1393" i="12"/>
  <c r="F1393" i="12"/>
  <c r="D1394" i="12"/>
  <c r="E1394" i="12"/>
  <c r="F1394" i="12"/>
  <c r="D1395" i="12"/>
  <c r="E1395" i="12"/>
  <c r="F1395" i="12"/>
  <c r="D1396" i="12"/>
  <c r="E1396" i="12"/>
  <c r="F1396" i="12"/>
  <c r="D1397" i="12"/>
  <c r="E1397" i="12"/>
  <c r="F1397" i="12"/>
  <c r="D1398" i="12"/>
  <c r="E1398" i="12"/>
  <c r="F1398" i="12"/>
  <c r="D1399" i="12"/>
  <c r="E1399" i="12"/>
  <c r="F1399" i="12"/>
  <c r="D1400" i="12"/>
  <c r="E1400" i="12"/>
  <c r="F1400" i="12"/>
  <c r="D1401" i="12"/>
  <c r="E1401" i="12"/>
  <c r="F1401" i="12"/>
  <c r="D1402" i="12"/>
  <c r="E1402" i="12"/>
  <c r="F1402" i="12"/>
  <c r="D1403" i="12"/>
  <c r="E1403" i="12"/>
  <c r="F1403" i="12"/>
  <c r="D1404" i="12"/>
  <c r="E1404" i="12"/>
  <c r="F1404" i="12"/>
  <c r="D1405" i="12"/>
  <c r="E1405" i="12"/>
  <c r="F1405" i="12"/>
  <c r="D1406" i="12"/>
  <c r="E1406" i="12"/>
  <c r="F1406" i="12"/>
  <c r="D1407" i="12"/>
  <c r="E1407" i="12"/>
  <c r="F1407" i="12"/>
  <c r="D1408" i="12"/>
  <c r="E1408" i="12"/>
  <c r="F1408" i="12"/>
  <c r="D1409" i="12"/>
  <c r="E1409" i="12"/>
  <c r="F1409" i="12"/>
  <c r="D1410" i="12"/>
  <c r="E1410" i="12"/>
  <c r="F1410" i="12"/>
  <c r="D1411" i="12"/>
  <c r="E1411" i="12"/>
  <c r="F1411" i="12"/>
  <c r="D1412" i="12"/>
  <c r="E1412" i="12"/>
  <c r="F1412" i="12"/>
  <c r="D1413" i="12"/>
  <c r="E1413" i="12"/>
  <c r="F1413" i="12"/>
  <c r="D1414" i="12"/>
  <c r="E1414" i="12"/>
  <c r="F1414" i="12"/>
  <c r="D1415" i="12"/>
  <c r="E1415" i="12"/>
  <c r="F1415" i="12"/>
  <c r="D1416" i="12"/>
  <c r="E1416" i="12"/>
  <c r="F1416" i="12"/>
  <c r="D1417" i="12"/>
  <c r="E1417" i="12"/>
  <c r="F1417" i="12"/>
  <c r="D1418" i="12"/>
  <c r="E1418" i="12"/>
  <c r="F1418" i="12"/>
  <c r="D1419" i="12"/>
  <c r="E1419" i="12"/>
  <c r="F1419" i="12"/>
  <c r="D1420" i="12"/>
  <c r="E1420" i="12"/>
  <c r="F1420" i="12"/>
  <c r="D1421" i="12"/>
  <c r="E1421" i="12"/>
  <c r="F1421" i="12"/>
  <c r="D1422" i="12"/>
  <c r="E1422" i="12"/>
  <c r="F1422" i="12"/>
  <c r="D1423" i="12"/>
  <c r="E1423" i="12"/>
  <c r="F1423" i="12"/>
  <c r="D1424" i="12"/>
  <c r="E1424" i="12"/>
  <c r="F1424" i="12"/>
  <c r="D1425" i="12"/>
  <c r="E1425" i="12"/>
  <c r="F1425" i="12"/>
  <c r="D1426" i="12"/>
  <c r="E1426" i="12"/>
  <c r="F1426" i="12"/>
  <c r="D1427" i="12"/>
  <c r="E1427" i="12"/>
  <c r="F1427" i="12"/>
  <c r="D1428" i="12"/>
  <c r="E1428" i="12"/>
  <c r="F1428" i="12"/>
  <c r="D1429" i="12"/>
  <c r="E1429" i="12"/>
  <c r="F1429" i="12"/>
  <c r="D1430" i="12"/>
  <c r="E1430" i="12"/>
  <c r="F1430" i="12"/>
  <c r="D1431" i="12"/>
  <c r="E1431" i="12"/>
  <c r="F1431" i="12"/>
  <c r="D1432" i="12"/>
  <c r="E1432" i="12"/>
  <c r="F1432" i="12"/>
  <c r="D1433" i="12"/>
  <c r="E1433" i="12"/>
  <c r="F1433" i="12"/>
  <c r="D1434" i="12"/>
  <c r="E1434" i="12"/>
  <c r="F1434" i="12"/>
  <c r="D1435" i="12"/>
  <c r="E1435" i="12"/>
  <c r="F1435" i="12"/>
  <c r="D1436" i="12"/>
  <c r="E1436" i="12"/>
  <c r="F1436" i="12"/>
  <c r="D1437" i="12"/>
  <c r="E1437" i="12"/>
  <c r="F1437" i="12"/>
  <c r="D1438" i="12"/>
  <c r="E1438" i="12"/>
  <c r="F1438" i="12"/>
  <c r="D1439" i="12"/>
  <c r="E1439" i="12"/>
  <c r="F1439" i="12"/>
  <c r="D1440" i="12"/>
  <c r="E1440" i="12"/>
  <c r="F1440" i="12"/>
  <c r="D1441" i="12"/>
  <c r="E1441" i="12"/>
  <c r="F1441" i="12"/>
  <c r="D1442" i="12"/>
  <c r="E1442" i="12"/>
  <c r="F1442" i="12"/>
  <c r="D1443" i="12"/>
  <c r="E1443" i="12"/>
  <c r="F1443" i="12"/>
  <c r="D1444" i="12"/>
  <c r="E1444" i="12"/>
  <c r="F1444" i="12"/>
  <c r="D1445" i="12"/>
  <c r="E1445" i="12"/>
  <c r="F1445" i="12"/>
  <c r="D1446" i="12"/>
  <c r="E1446" i="12"/>
  <c r="F1446" i="12"/>
  <c r="D1447" i="12"/>
  <c r="E1447" i="12"/>
  <c r="F1447" i="12"/>
  <c r="D1448" i="12"/>
  <c r="E1448" i="12"/>
  <c r="F1448" i="12"/>
  <c r="D1449" i="12"/>
  <c r="E1449" i="12"/>
  <c r="F1449" i="12"/>
  <c r="D1450" i="12"/>
  <c r="E1450" i="12"/>
  <c r="F1450" i="12"/>
  <c r="D1451" i="12"/>
  <c r="E1451" i="12"/>
  <c r="F1451" i="12"/>
  <c r="D1452" i="12"/>
  <c r="E1452" i="12"/>
  <c r="F1452" i="12"/>
  <c r="D1453" i="12"/>
  <c r="E1453" i="12"/>
  <c r="F1453" i="12"/>
  <c r="D1454" i="12"/>
  <c r="E1454" i="12"/>
  <c r="F1454" i="12"/>
  <c r="D1455" i="12"/>
  <c r="E1455" i="12"/>
  <c r="F1455" i="12"/>
  <c r="D1456" i="12"/>
  <c r="E1456" i="12"/>
  <c r="F1456" i="12"/>
  <c r="D1457" i="12"/>
  <c r="E1457" i="12"/>
  <c r="F1457" i="12"/>
  <c r="D1458" i="12"/>
  <c r="E1458" i="12"/>
  <c r="F1458" i="12"/>
  <c r="D1459" i="12"/>
  <c r="E1459" i="12"/>
  <c r="F1459" i="12"/>
  <c r="D1460" i="12"/>
  <c r="E1460" i="12"/>
  <c r="F1460" i="12"/>
  <c r="D1461" i="12"/>
  <c r="E1461" i="12"/>
  <c r="F1461" i="12"/>
  <c r="D1462" i="12"/>
  <c r="E1462" i="12"/>
  <c r="F1462" i="12"/>
  <c r="D1463" i="12"/>
  <c r="E1463" i="12"/>
  <c r="F1463" i="12"/>
  <c r="D1464" i="12"/>
  <c r="E1464" i="12"/>
  <c r="F1464" i="12"/>
  <c r="D1465" i="12"/>
  <c r="E1465" i="12"/>
  <c r="F1465" i="12"/>
  <c r="D1466" i="12"/>
  <c r="E1466" i="12"/>
  <c r="F1466" i="12"/>
  <c r="D1467" i="12"/>
  <c r="E1467" i="12"/>
  <c r="F1467" i="12"/>
  <c r="D1468" i="12"/>
  <c r="E1468" i="12"/>
  <c r="F1468" i="12"/>
  <c r="D1469" i="12"/>
  <c r="E1469" i="12"/>
  <c r="F1469" i="12"/>
  <c r="D1470" i="12"/>
  <c r="E1470" i="12"/>
  <c r="F1470" i="12"/>
  <c r="D1471" i="12"/>
  <c r="E1471" i="12"/>
  <c r="F1471" i="12"/>
  <c r="D1472" i="12"/>
  <c r="E1472" i="12"/>
  <c r="F1472" i="12"/>
  <c r="D1473" i="12"/>
  <c r="E1473" i="12"/>
  <c r="F1473" i="12"/>
  <c r="D1474" i="12"/>
  <c r="E1474" i="12"/>
  <c r="F1474" i="12"/>
  <c r="D1475" i="12"/>
  <c r="E1475" i="12"/>
  <c r="F1475" i="12"/>
  <c r="D1476" i="12"/>
  <c r="E1476" i="12"/>
  <c r="F1476" i="12"/>
  <c r="D1477" i="12"/>
  <c r="E1477" i="12"/>
  <c r="F1477" i="12"/>
  <c r="D1478" i="12"/>
  <c r="E1478" i="12"/>
  <c r="F1478" i="12"/>
  <c r="D1479" i="12"/>
  <c r="E1479" i="12"/>
  <c r="F1479" i="12"/>
  <c r="D1480" i="12"/>
  <c r="E1480" i="12"/>
  <c r="F1480" i="12"/>
  <c r="D1481" i="12"/>
  <c r="E1481" i="12"/>
  <c r="F1481" i="12"/>
  <c r="D1482" i="12"/>
  <c r="E1482" i="12"/>
  <c r="F1482" i="12"/>
  <c r="D1483" i="12"/>
  <c r="E1483" i="12"/>
  <c r="F1483" i="12"/>
  <c r="D1484" i="12"/>
  <c r="E1484" i="12"/>
  <c r="F1484" i="12"/>
  <c r="D1485" i="12"/>
  <c r="E1485" i="12"/>
  <c r="F1485" i="12"/>
  <c r="D1486" i="12"/>
  <c r="E1486" i="12"/>
  <c r="F1486" i="12"/>
  <c r="D1487" i="12"/>
  <c r="E1487" i="12"/>
  <c r="F1487" i="12"/>
  <c r="D1488" i="12"/>
  <c r="E1488" i="12"/>
  <c r="F1488" i="12"/>
  <c r="D1489" i="12"/>
  <c r="E1489" i="12"/>
  <c r="F1489" i="12"/>
  <c r="D1490" i="12"/>
  <c r="E1490" i="12"/>
  <c r="F1490" i="12"/>
  <c r="D1491" i="12"/>
  <c r="E1491" i="12"/>
  <c r="F1491" i="12"/>
  <c r="D1492" i="12"/>
  <c r="E1492" i="12"/>
  <c r="F1492" i="12"/>
  <c r="D1493" i="12"/>
  <c r="E1493" i="12"/>
  <c r="F1493" i="12"/>
  <c r="D1494" i="12"/>
  <c r="E1494" i="12"/>
  <c r="F1494" i="12"/>
  <c r="D1495" i="12"/>
  <c r="E1495" i="12"/>
  <c r="F1495" i="12"/>
  <c r="D1496" i="12"/>
  <c r="E1496" i="12"/>
  <c r="F1496" i="12"/>
  <c r="D1497" i="12"/>
  <c r="E1497" i="12"/>
  <c r="F1497" i="12"/>
  <c r="D1498" i="12"/>
  <c r="E1498" i="12"/>
  <c r="F1498" i="12"/>
  <c r="D1499" i="12"/>
  <c r="E1499" i="12"/>
  <c r="F1499" i="12"/>
  <c r="D1500" i="12"/>
  <c r="E1500" i="12"/>
  <c r="F1500" i="12"/>
  <c r="D1501" i="12"/>
  <c r="E1501" i="12"/>
  <c r="F1501" i="12"/>
  <c r="D1502" i="12"/>
  <c r="E1502" i="12"/>
  <c r="F1502" i="12"/>
  <c r="D1503" i="12"/>
  <c r="E1503" i="12"/>
  <c r="F1503" i="12"/>
  <c r="D1504" i="12"/>
  <c r="E1504" i="12"/>
  <c r="F1504" i="12"/>
  <c r="D1505" i="12"/>
  <c r="E1505" i="12"/>
  <c r="F1505" i="12"/>
  <c r="D1506" i="12"/>
  <c r="E1506" i="12"/>
  <c r="F1506" i="12"/>
  <c r="D1507" i="12"/>
  <c r="E1507" i="12"/>
  <c r="F1507" i="12"/>
  <c r="D1508" i="12"/>
  <c r="E1508" i="12"/>
  <c r="F1508" i="12"/>
  <c r="D1509" i="12"/>
  <c r="E1509" i="12"/>
  <c r="F1509" i="12"/>
  <c r="D1510" i="12"/>
  <c r="E1510" i="12"/>
  <c r="F1510" i="12"/>
  <c r="D1511" i="12"/>
  <c r="E1511" i="12"/>
  <c r="F1511" i="12"/>
  <c r="D1512" i="12"/>
  <c r="E1512" i="12"/>
  <c r="F1512" i="12"/>
  <c r="D1513" i="12"/>
  <c r="E1513" i="12"/>
  <c r="F1513" i="12"/>
  <c r="D1514" i="12"/>
  <c r="E1514" i="12"/>
  <c r="F1514" i="12"/>
  <c r="D1515" i="12"/>
  <c r="E1515" i="12"/>
  <c r="F1515" i="12"/>
  <c r="D1516" i="12"/>
  <c r="E1516" i="12"/>
  <c r="F1516" i="12"/>
  <c r="D1517" i="12"/>
  <c r="E1517" i="12"/>
  <c r="F1517" i="12"/>
  <c r="D1518" i="12"/>
  <c r="E1518" i="12"/>
  <c r="F1518" i="12"/>
  <c r="D1519" i="12"/>
  <c r="E1519" i="12"/>
  <c r="F1519" i="12"/>
  <c r="D1520" i="12"/>
  <c r="E1520" i="12"/>
  <c r="F1520" i="12"/>
  <c r="D1521" i="12"/>
  <c r="E1521" i="12"/>
  <c r="F1521" i="12"/>
  <c r="D1522" i="12"/>
  <c r="E1522" i="12"/>
  <c r="F1522" i="12"/>
  <c r="D1523" i="12"/>
  <c r="E1523" i="12"/>
  <c r="F1523" i="12"/>
  <c r="D1524" i="12"/>
  <c r="E1524" i="12"/>
  <c r="F1524" i="12"/>
  <c r="D1525" i="12"/>
  <c r="E1525" i="12"/>
  <c r="F1525" i="12"/>
  <c r="D1526" i="12"/>
  <c r="E1526" i="12"/>
  <c r="F1526" i="12"/>
  <c r="D1527" i="12"/>
  <c r="E1527" i="12"/>
  <c r="F1527" i="12"/>
  <c r="D1528" i="12"/>
  <c r="E1528" i="12"/>
  <c r="F1528" i="12"/>
  <c r="D1529" i="12"/>
  <c r="E1529" i="12"/>
  <c r="F1529" i="12"/>
  <c r="D1530" i="12"/>
  <c r="E1530" i="12"/>
  <c r="F1530" i="12"/>
  <c r="D1531" i="12"/>
  <c r="E1531" i="12"/>
  <c r="F1531" i="12"/>
  <c r="D1532" i="12"/>
  <c r="E1532" i="12"/>
  <c r="F1532" i="12"/>
  <c r="D1533" i="12"/>
  <c r="E1533" i="12"/>
  <c r="F1533" i="12"/>
  <c r="D1534" i="12"/>
  <c r="E1534" i="12"/>
  <c r="F1534" i="12"/>
  <c r="D1535" i="12"/>
  <c r="E1535" i="12"/>
  <c r="F1535" i="12"/>
  <c r="D1536" i="12"/>
  <c r="E1536" i="12"/>
  <c r="F1536" i="12"/>
  <c r="D1537" i="12"/>
  <c r="E1537" i="12"/>
  <c r="F1537" i="12"/>
  <c r="D1538" i="12"/>
  <c r="E1538" i="12"/>
  <c r="F1538" i="12"/>
  <c r="D1539" i="12"/>
  <c r="E1539" i="12"/>
  <c r="F1539" i="12"/>
  <c r="D1540" i="12"/>
  <c r="E1540" i="12"/>
  <c r="F1540" i="12"/>
  <c r="D1541" i="12"/>
  <c r="E1541" i="12"/>
  <c r="F1541" i="12"/>
  <c r="D1542" i="12"/>
  <c r="E1542" i="12"/>
  <c r="F1542" i="12"/>
  <c r="D1543" i="12"/>
  <c r="E1543" i="12"/>
  <c r="F1543" i="12"/>
  <c r="D1544" i="12"/>
  <c r="E1544" i="12"/>
  <c r="F1544" i="12"/>
  <c r="D1545" i="12"/>
  <c r="E1545" i="12"/>
  <c r="F1545" i="12"/>
  <c r="D1546" i="12"/>
  <c r="E1546" i="12"/>
  <c r="F1546" i="12"/>
  <c r="D1547" i="12"/>
  <c r="E1547" i="12"/>
  <c r="F1547" i="12"/>
  <c r="D1548" i="12"/>
  <c r="E1548" i="12"/>
  <c r="F1548" i="12"/>
  <c r="D1549" i="12"/>
  <c r="E1549" i="12"/>
  <c r="F1549" i="12"/>
  <c r="D1550" i="12"/>
  <c r="E1550" i="12"/>
  <c r="F1550" i="12"/>
  <c r="D1551" i="12"/>
  <c r="E1551" i="12"/>
  <c r="F1551" i="12"/>
  <c r="D1552" i="12"/>
  <c r="E1552" i="12"/>
  <c r="F1552" i="12"/>
  <c r="D1553" i="12"/>
  <c r="E1553" i="12"/>
  <c r="F1553" i="12"/>
  <c r="D1554" i="12"/>
  <c r="E1554" i="12"/>
  <c r="F1554" i="12"/>
  <c r="D1555" i="12"/>
  <c r="E1555" i="12"/>
  <c r="F1555" i="12"/>
  <c r="D1556" i="12"/>
  <c r="E1556" i="12"/>
  <c r="F1556" i="12"/>
  <c r="D1557" i="12"/>
  <c r="E1557" i="12"/>
  <c r="F1557" i="12"/>
  <c r="D1558" i="12"/>
  <c r="E1558" i="12"/>
  <c r="F1558" i="12"/>
  <c r="D1559" i="12"/>
  <c r="E1559" i="12"/>
  <c r="F1559" i="12"/>
  <c r="D1560" i="12"/>
  <c r="E1560" i="12"/>
  <c r="F1560" i="12"/>
  <c r="D1561" i="12"/>
  <c r="E1561" i="12"/>
  <c r="F1561" i="12"/>
  <c r="D1562" i="12"/>
  <c r="E1562" i="12"/>
  <c r="F1562" i="12"/>
  <c r="D1563" i="12"/>
  <c r="E1563" i="12"/>
  <c r="F1563" i="12"/>
  <c r="D1564" i="12"/>
  <c r="E1564" i="12"/>
  <c r="F1564" i="12"/>
  <c r="D1565" i="12"/>
  <c r="E1565" i="12"/>
  <c r="F1565" i="12"/>
  <c r="D1566" i="12"/>
  <c r="E1566" i="12"/>
  <c r="F1566" i="12"/>
  <c r="D1567" i="12"/>
  <c r="E1567" i="12"/>
  <c r="F1567" i="12"/>
  <c r="D1568" i="12"/>
  <c r="E1568" i="12"/>
  <c r="F1568" i="12"/>
  <c r="D1569" i="12"/>
  <c r="E1569" i="12"/>
  <c r="F1569" i="12"/>
  <c r="D1570" i="12"/>
  <c r="E1570" i="12"/>
  <c r="F1570" i="12"/>
  <c r="D1571" i="12"/>
  <c r="E1571" i="12"/>
  <c r="F1571" i="12"/>
  <c r="D1572" i="12"/>
  <c r="E1572" i="12"/>
  <c r="F1572" i="12"/>
  <c r="D1573" i="12"/>
  <c r="E1573" i="12"/>
  <c r="F1573" i="12"/>
  <c r="D1574" i="12"/>
  <c r="E1574" i="12"/>
  <c r="F1574" i="12"/>
  <c r="D1575" i="12"/>
  <c r="E1575" i="12"/>
  <c r="F1575" i="12"/>
  <c r="D1576" i="12"/>
  <c r="E1576" i="12"/>
  <c r="F1576" i="12"/>
  <c r="D1577" i="12"/>
  <c r="E1577" i="12"/>
  <c r="F1577" i="12"/>
  <c r="D1578" i="12"/>
  <c r="E1578" i="12"/>
  <c r="F1578" i="12"/>
  <c r="D1579" i="12"/>
  <c r="E1579" i="12"/>
  <c r="F1579" i="12"/>
  <c r="D1580" i="12"/>
  <c r="E1580" i="12"/>
  <c r="F1580" i="12"/>
  <c r="D1581" i="12"/>
  <c r="E1581" i="12"/>
  <c r="F1581" i="12"/>
  <c r="D1582" i="12"/>
  <c r="E1582" i="12"/>
  <c r="F1582" i="12"/>
  <c r="D1583" i="12"/>
  <c r="E1583" i="12"/>
  <c r="F1583" i="12"/>
  <c r="D1584" i="12"/>
  <c r="E1584" i="12"/>
  <c r="F1584" i="12"/>
  <c r="D1585" i="12"/>
  <c r="E1585" i="12"/>
  <c r="F1585" i="12"/>
  <c r="D1586" i="12"/>
  <c r="E1586" i="12"/>
  <c r="F1586" i="12"/>
  <c r="D1587" i="12"/>
  <c r="E1587" i="12"/>
  <c r="F1587" i="12"/>
  <c r="D1588" i="12"/>
  <c r="E1588" i="12"/>
  <c r="F1588" i="12"/>
  <c r="D1589" i="12"/>
  <c r="E1589" i="12"/>
  <c r="F1589" i="12"/>
  <c r="D1590" i="12"/>
  <c r="E1590" i="12"/>
  <c r="F1590" i="12"/>
  <c r="D1591" i="12"/>
  <c r="E1591" i="12"/>
  <c r="F1591" i="12"/>
  <c r="D1592" i="12"/>
  <c r="E1592" i="12"/>
  <c r="F1592" i="12"/>
  <c r="D1593" i="12"/>
  <c r="E1593" i="12"/>
  <c r="F1593" i="12"/>
  <c r="D1594" i="12"/>
  <c r="E1594" i="12"/>
  <c r="F1594" i="12"/>
  <c r="D1595" i="12"/>
  <c r="E1595" i="12"/>
  <c r="F1595" i="12"/>
  <c r="D1596" i="12"/>
  <c r="E1596" i="12"/>
  <c r="F1596" i="12"/>
  <c r="D1597" i="12"/>
  <c r="E1597" i="12"/>
  <c r="F1597" i="12"/>
  <c r="D1598" i="12"/>
  <c r="E1598" i="12"/>
  <c r="F1598" i="12"/>
  <c r="D1599" i="12"/>
  <c r="E1599" i="12"/>
  <c r="F1599" i="12"/>
  <c r="D1600" i="12"/>
  <c r="E1600" i="12"/>
  <c r="F1600" i="12"/>
  <c r="D1601" i="12"/>
  <c r="E1601" i="12"/>
  <c r="F1601" i="12"/>
  <c r="D1602" i="12"/>
  <c r="E1602" i="12"/>
  <c r="F1602" i="12"/>
  <c r="D1603" i="12"/>
  <c r="E1603" i="12"/>
  <c r="F1603" i="12"/>
  <c r="D1604" i="12"/>
  <c r="E1604" i="12"/>
  <c r="F1604" i="12"/>
  <c r="D1605" i="12"/>
  <c r="E1605" i="12"/>
  <c r="F1605" i="12"/>
  <c r="D1606" i="12"/>
  <c r="E1606" i="12"/>
  <c r="F1606" i="12"/>
  <c r="D1607" i="12"/>
  <c r="E1607" i="12"/>
  <c r="F1607" i="12"/>
  <c r="D1608" i="12"/>
  <c r="E1608" i="12"/>
  <c r="F1608" i="12"/>
  <c r="D1609" i="12"/>
  <c r="E1609" i="12"/>
  <c r="F1609" i="12"/>
  <c r="D1610" i="12"/>
  <c r="E1610" i="12"/>
  <c r="F1610" i="12"/>
  <c r="D1611" i="12"/>
  <c r="E1611" i="12"/>
  <c r="F1611" i="12"/>
  <c r="D1612" i="12"/>
  <c r="E1612" i="12"/>
  <c r="F1612" i="12"/>
  <c r="D1613" i="12"/>
  <c r="E1613" i="12"/>
  <c r="F1613" i="12"/>
  <c r="D1614" i="12"/>
  <c r="E1614" i="12"/>
  <c r="F1614" i="12"/>
  <c r="D1615" i="12"/>
  <c r="E1615" i="12"/>
  <c r="F1615" i="12"/>
  <c r="D1616" i="12"/>
  <c r="E1616" i="12"/>
  <c r="F1616" i="12"/>
  <c r="D1617" i="12"/>
  <c r="E1617" i="12"/>
  <c r="F1617" i="12"/>
  <c r="D1618" i="12"/>
  <c r="E1618" i="12"/>
  <c r="F1618" i="12"/>
  <c r="D1619" i="12"/>
  <c r="E1619" i="12"/>
  <c r="F1619" i="12"/>
  <c r="D1620" i="12"/>
  <c r="E1620" i="12"/>
  <c r="F1620" i="12"/>
  <c r="D1621" i="12"/>
  <c r="E1621" i="12"/>
  <c r="F1621" i="12"/>
  <c r="D1622" i="12"/>
  <c r="E1622" i="12"/>
  <c r="F1622" i="12"/>
  <c r="D1623" i="12"/>
  <c r="E1623" i="12"/>
  <c r="F1623" i="12"/>
  <c r="D1624" i="12"/>
  <c r="E1624" i="12"/>
  <c r="F1624" i="12"/>
  <c r="D1625" i="12"/>
  <c r="E1625" i="12"/>
  <c r="F1625" i="12"/>
  <c r="D1626" i="12"/>
  <c r="E1626" i="12"/>
  <c r="F1626" i="12"/>
  <c r="D1627" i="12"/>
  <c r="E1627" i="12"/>
  <c r="F1627" i="12"/>
  <c r="D1628" i="12"/>
  <c r="E1628" i="12"/>
  <c r="F1628" i="12"/>
  <c r="D1629" i="12"/>
  <c r="E1629" i="12"/>
  <c r="F1629" i="12"/>
  <c r="D1630" i="12"/>
  <c r="E1630" i="12"/>
  <c r="F1630" i="12"/>
  <c r="D1631" i="12"/>
  <c r="E1631" i="12"/>
  <c r="F1631" i="12"/>
  <c r="D1632" i="12"/>
  <c r="E1632" i="12"/>
  <c r="F1632" i="12"/>
  <c r="D1633" i="12"/>
  <c r="E1633" i="12"/>
  <c r="F1633" i="12"/>
  <c r="D1634" i="12"/>
  <c r="E1634" i="12"/>
  <c r="F1634" i="12"/>
  <c r="D1635" i="12"/>
  <c r="E1635" i="12"/>
  <c r="F1635" i="12"/>
  <c r="D1636" i="12"/>
  <c r="E1636" i="12"/>
  <c r="F1636" i="12"/>
  <c r="D1637" i="12"/>
  <c r="E1637" i="12"/>
  <c r="F1637" i="12"/>
  <c r="D1638" i="12"/>
  <c r="E1638" i="12"/>
  <c r="F1638" i="12"/>
  <c r="D1639" i="12"/>
  <c r="E1639" i="12"/>
  <c r="F1639" i="12"/>
  <c r="D1640" i="12"/>
  <c r="E1640" i="12"/>
  <c r="F1640" i="12"/>
  <c r="D1641" i="12"/>
  <c r="E1641" i="12"/>
  <c r="F1641" i="12"/>
  <c r="D1642" i="12"/>
  <c r="E1642" i="12"/>
  <c r="F1642" i="12"/>
  <c r="D1643" i="12"/>
  <c r="E1643" i="12"/>
  <c r="F1643" i="12"/>
  <c r="D1644" i="12"/>
  <c r="E1644" i="12"/>
  <c r="F1644" i="12"/>
  <c r="D1645" i="12"/>
  <c r="E1645" i="12"/>
  <c r="F1645" i="12"/>
  <c r="D1646" i="12"/>
  <c r="E1646" i="12"/>
  <c r="F1646" i="12"/>
  <c r="D1647" i="12"/>
  <c r="E1647" i="12"/>
  <c r="F1647" i="12"/>
  <c r="D1648" i="12"/>
  <c r="E1648" i="12"/>
  <c r="F1648" i="12"/>
  <c r="D1649" i="12"/>
  <c r="E1649" i="12"/>
  <c r="F1649" i="12"/>
  <c r="D1650" i="12"/>
  <c r="E1650" i="12"/>
  <c r="F1650" i="12"/>
  <c r="D1651" i="12"/>
  <c r="E1651" i="12"/>
  <c r="F1651" i="12"/>
  <c r="D1652" i="12"/>
  <c r="E1652" i="12"/>
  <c r="F1652" i="12"/>
  <c r="D1653" i="12"/>
  <c r="E1653" i="12"/>
  <c r="F1653" i="12"/>
  <c r="D1654" i="12"/>
  <c r="E1654" i="12"/>
  <c r="F1654" i="12"/>
  <c r="D1655" i="12"/>
  <c r="E1655" i="12"/>
  <c r="F1655" i="12"/>
  <c r="D1656" i="12"/>
  <c r="E1656" i="12"/>
  <c r="F1656" i="12"/>
  <c r="D1657" i="12"/>
  <c r="E1657" i="12"/>
  <c r="F1657" i="12"/>
  <c r="D1658" i="12"/>
  <c r="E1658" i="12"/>
  <c r="F1658" i="12"/>
  <c r="D1659" i="12"/>
  <c r="E1659" i="12"/>
  <c r="F1659" i="12"/>
  <c r="D1660" i="12"/>
  <c r="E1660" i="12"/>
  <c r="F1660" i="12"/>
  <c r="D1661" i="12"/>
  <c r="E1661" i="12"/>
  <c r="F1661" i="12"/>
  <c r="D1662" i="12"/>
  <c r="E1662" i="12"/>
  <c r="F1662" i="12"/>
  <c r="D1663" i="12"/>
  <c r="E1663" i="12"/>
  <c r="F1663" i="12"/>
  <c r="D1664" i="12"/>
  <c r="E1664" i="12"/>
  <c r="F1664" i="12"/>
  <c r="D1665" i="12"/>
  <c r="E1665" i="12"/>
  <c r="F1665" i="12"/>
  <c r="D1666" i="12"/>
  <c r="E1666" i="12"/>
  <c r="F1666" i="12"/>
  <c r="D1667" i="12"/>
  <c r="E1667" i="12"/>
  <c r="F1667" i="12"/>
  <c r="D1668" i="12"/>
  <c r="E1668" i="12"/>
  <c r="F1668" i="12"/>
  <c r="D1669" i="12"/>
  <c r="E1669" i="12"/>
  <c r="F1669" i="12"/>
  <c r="D1670" i="12"/>
  <c r="E1670" i="12"/>
  <c r="F1670" i="12"/>
  <c r="D1671" i="12"/>
  <c r="E1671" i="12"/>
  <c r="F1671" i="12"/>
  <c r="D1672" i="12"/>
  <c r="E1672" i="12"/>
  <c r="F1672" i="12"/>
  <c r="D1673" i="12"/>
  <c r="E1673" i="12"/>
  <c r="F1673" i="12"/>
  <c r="D1674" i="12"/>
  <c r="E1674" i="12"/>
  <c r="F1674" i="12"/>
  <c r="D1675" i="12"/>
  <c r="E1675" i="12"/>
  <c r="F1675" i="12"/>
  <c r="D1676" i="12"/>
  <c r="E1676" i="12"/>
  <c r="F1676" i="12"/>
  <c r="D1677" i="12"/>
  <c r="E1677" i="12"/>
  <c r="F1677" i="12"/>
  <c r="D1678" i="12"/>
  <c r="E1678" i="12"/>
  <c r="F1678" i="12"/>
  <c r="D1679" i="12"/>
  <c r="E1679" i="12"/>
  <c r="F1679" i="12"/>
  <c r="D1680" i="12"/>
  <c r="E1680" i="12"/>
  <c r="F1680" i="12"/>
  <c r="D1681" i="12"/>
  <c r="E1681" i="12"/>
  <c r="F1681" i="12"/>
  <c r="D1682" i="12"/>
  <c r="E1682" i="12"/>
  <c r="F1682" i="12"/>
  <c r="D1683" i="12"/>
  <c r="E1683" i="12"/>
  <c r="F1683" i="12"/>
  <c r="D1684" i="12"/>
  <c r="E1684" i="12"/>
  <c r="F1684" i="12"/>
  <c r="D1685" i="12"/>
  <c r="E1685" i="12"/>
  <c r="F1685" i="12"/>
  <c r="D1686" i="12"/>
  <c r="E1686" i="12"/>
  <c r="F1686" i="12"/>
  <c r="D1687" i="12"/>
  <c r="E1687" i="12"/>
  <c r="F1687" i="12"/>
  <c r="D1688" i="12"/>
  <c r="E1688" i="12"/>
  <c r="F1688" i="12"/>
  <c r="D1689" i="12"/>
  <c r="E1689" i="12"/>
  <c r="F1689" i="12"/>
  <c r="D1690" i="12"/>
  <c r="E1690" i="12"/>
  <c r="F1690" i="12"/>
  <c r="D1691" i="12"/>
  <c r="E1691" i="12"/>
  <c r="F1691" i="12"/>
  <c r="D1692" i="12"/>
  <c r="E1692" i="12"/>
  <c r="F1692" i="12"/>
  <c r="D1693" i="12"/>
  <c r="E1693" i="12"/>
  <c r="F1693" i="12"/>
  <c r="D1694" i="12"/>
  <c r="E1694" i="12"/>
  <c r="F1694" i="12"/>
  <c r="D1695" i="12"/>
  <c r="E1695" i="12"/>
  <c r="F1695" i="12"/>
  <c r="D1696" i="12"/>
  <c r="E1696" i="12"/>
  <c r="F1696" i="12"/>
  <c r="D1697" i="12"/>
  <c r="E1697" i="12"/>
  <c r="F1697" i="12"/>
  <c r="D1698" i="12"/>
  <c r="E1698" i="12"/>
  <c r="F1698" i="12"/>
  <c r="D1699" i="12"/>
  <c r="E1699" i="12"/>
  <c r="F1699" i="12"/>
  <c r="D1700" i="12"/>
  <c r="E1700" i="12"/>
  <c r="F1700" i="12"/>
  <c r="D1701" i="12"/>
  <c r="E1701" i="12"/>
  <c r="F1701" i="12"/>
  <c r="D1702" i="12"/>
  <c r="E1702" i="12"/>
  <c r="F1702" i="12"/>
  <c r="D1703" i="12"/>
  <c r="E1703" i="12"/>
  <c r="F1703" i="12"/>
  <c r="D1704" i="12"/>
  <c r="E1704" i="12"/>
  <c r="F1704" i="12"/>
  <c r="D1705" i="12"/>
  <c r="E1705" i="12"/>
  <c r="F1705" i="12"/>
  <c r="D1706" i="12"/>
  <c r="E1706" i="12"/>
  <c r="F1706" i="12"/>
  <c r="D1707" i="12"/>
  <c r="E1707" i="12"/>
  <c r="F1707" i="12"/>
  <c r="D1708" i="12"/>
  <c r="E1708" i="12"/>
  <c r="F1708" i="12"/>
  <c r="D1709" i="12"/>
  <c r="E1709" i="12"/>
  <c r="F1709" i="12"/>
  <c r="D1710" i="12"/>
  <c r="E1710" i="12"/>
  <c r="F1710" i="12"/>
  <c r="D1711" i="12"/>
  <c r="E1711" i="12"/>
  <c r="F1711" i="12"/>
  <c r="D1712" i="12"/>
  <c r="E1712" i="12"/>
  <c r="F1712" i="12"/>
  <c r="D1713" i="12"/>
  <c r="E1713" i="12"/>
  <c r="F1713" i="12"/>
  <c r="D1714" i="12"/>
  <c r="E1714" i="12"/>
  <c r="F1714" i="12"/>
  <c r="D1715" i="12"/>
  <c r="E1715" i="12"/>
  <c r="F1715" i="12"/>
  <c r="D1716" i="12"/>
  <c r="E1716" i="12"/>
  <c r="F1716" i="12"/>
  <c r="D1717" i="12"/>
  <c r="E1717" i="12"/>
  <c r="F1717" i="12"/>
  <c r="D1718" i="12"/>
  <c r="E1718" i="12"/>
  <c r="F1718" i="12"/>
  <c r="D1719" i="12"/>
  <c r="E1719" i="12"/>
  <c r="F1719" i="12"/>
  <c r="D1720" i="12"/>
  <c r="E1720" i="12"/>
  <c r="F1720" i="12"/>
  <c r="D1721" i="12"/>
  <c r="E1721" i="12"/>
  <c r="F1721" i="12"/>
  <c r="D1722" i="12"/>
  <c r="E1722" i="12"/>
  <c r="F1722" i="12"/>
  <c r="D1723" i="12"/>
  <c r="E1723" i="12"/>
  <c r="F1723" i="12"/>
  <c r="D1724" i="12"/>
  <c r="E1724" i="12"/>
  <c r="F1724" i="12"/>
  <c r="D1725" i="12"/>
  <c r="E1725" i="12"/>
  <c r="F1725" i="12"/>
  <c r="D1726" i="12"/>
  <c r="E1726" i="12"/>
  <c r="F1726" i="12"/>
  <c r="D1727" i="12"/>
  <c r="E1727" i="12"/>
  <c r="F1727" i="12"/>
  <c r="D1728" i="12"/>
  <c r="E1728" i="12"/>
  <c r="F1728" i="12"/>
  <c r="D1729" i="12"/>
  <c r="E1729" i="12"/>
  <c r="F1729" i="12"/>
  <c r="D1730" i="12"/>
  <c r="E1730" i="12"/>
  <c r="F1730" i="12"/>
  <c r="D1731" i="12"/>
  <c r="E1731" i="12"/>
  <c r="F1731" i="12"/>
  <c r="D1732" i="12"/>
  <c r="E1732" i="12"/>
  <c r="F1732" i="12"/>
  <c r="D1733" i="12"/>
  <c r="E1733" i="12"/>
  <c r="F1733" i="12"/>
  <c r="D1734" i="12"/>
  <c r="E1734" i="12"/>
  <c r="F1734" i="12"/>
  <c r="D1735" i="12"/>
  <c r="E1735" i="12"/>
  <c r="F1735" i="12"/>
  <c r="D1736" i="12"/>
  <c r="E1736" i="12"/>
  <c r="F1736" i="12"/>
  <c r="D1737" i="12"/>
  <c r="E1737" i="12"/>
  <c r="F1737" i="12"/>
  <c r="D1738" i="12"/>
  <c r="E1738" i="12"/>
  <c r="F1738" i="12"/>
  <c r="D1739" i="12"/>
  <c r="E1739" i="12"/>
  <c r="F1739" i="12"/>
  <c r="D1740" i="12"/>
  <c r="E1740" i="12"/>
  <c r="F1740" i="12"/>
  <c r="D1741" i="12"/>
  <c r="E1741" i="12"/>
  <c r="F1741" i="12"/>
  <c r="D1742" i="12"/>
  <c r="E1742" i="12"/>
  <c r="F1742" i="12"/>
  <c r="D1743" i="12"/>
  <c r="E1743" i="12"/>
  <c r="F1743" i="12"/>
  <c r="D1744" i="12"/>
  <c r="E1744" i="12"/>
  <c r="F1744" i="12"/>
  <c r="D1745" i="12"/>
  <c r="E1745" i="12"/>
  <c r="F1745" i="12"/>
  <c r="D1746" i="12"/>
  <c r="E1746" i="12"/>
  <c r="F1746" i="12"/>
  <c r="D1747" i="12"/>
  <c r="E1747" i="12"/>
  <c r="F1747" i="12"/>
  <c r="D1748" i="12"/>
  <c r="E1748" i="12"/>
  <c r="F1748" i="12"/>
  <c r="D1749" i="12"/>
  <c r="E1749" i="12"/>
  <c r="F1749" i="12"/>
  <c r="D1750" i="12"/>
  <c r="E1750" i="12"/>
  <c r="F1750" i="12"/>
  <c r="D1751" i="12"/>
  <c r="E1751" i="12"/>
  <c r="F1751" i="12"/>
  <c r="D1752" i="12"/>
  <c r="E1752" i="12"/>
  <c r="F1752" i="12"/>
  <c r="D1753" i="12"/>
  <c r="E1753" i="12"/>
  <c r="F1753" i="12"/>
  <c r="D1754" i="12"/>
  <c r="E1754" i="12"/>
  <c r="F1754" i="12"/>
  <c r="D1755" i="12"/>
  <c r="E1755" i="12"/>
  <c r="F1755" i="12"/>
  <c r="D1756" i="12"/>
  <c r="E1756" i="12"/>
  <c r="F1756" i="12"/>
  <c r="D1757" i="12"/>
  <c r="E1757" i="12"/>
  <c r="F1757" i="12"/>
  <c r="D1758" i="12"/>
  <c r="E1758" i="12"/>
  <c r="F1758" i="12"/>
  <c r="D1759" i="12"/>
  <c r="E1759" i="12"/>
  <c r="F1759" i="12"/>
  <c r="D1760" i="12"/>
  <c r="E1760" i="12"/>
  <c r="F1760" i="12"/>
  <c r="D1761" i="12"/>
  <c r="E1761" i="12"/>
  <c r="F1761" i="12"/>
  <c r="D1762" i="12"/>
  <c r="E1762" i="12"/>
  <c r="F1762" i="12"/>
  <c r="D1763" i="12"/>
  <c r="E1763" i="12"/>
  <c r="F1763" i="12"/>
  <c r="D1764" i="12"/>
  <c r="E1764" i="12"/>
  <c r="F1764" i="12"/>
  <c r="D1765" i="12"/>
  <c r="E1765" i="12"/>
  <c r="F1765" i="12"/>
  <c r="D1766" i="12"/>
  <c r="E1766" i="12"/>
  <c r="F1766" i="12"/>
  <c r="D1767" i="12"/>
  <c r="E1767" i="12"/>
  <c r="F1767" i="12"/>
  <c r="D1768" i="12"/>
  <c r="E1768" i="12"/>
  <c r="F1768" i="12"/>
  <c r="D1769" i="12"/>
  <c r="E1769" i="12"/>
  <c r="F1769" i="12"/>
  <c r="D1770" i="12"/>
  <c r="E1770" i="12"/>
  <c r="F1770" i="12"/>
  <c r="D1771" i="12"/>
  <c r="E1771" i="12"/>
  <c r="F1771" i="12"/>
  <c r="D1772" i="12"/>
  <c r="E1772" i="12"/>
  <c r="F1772" i="12"/>
  <c r="D1773" i="12"/>
  <c r="E1773" i="12"/>
  <c r="F1773" i="12"/>
  <c r="D1774" i="12"/>
  <c r="E1774" i="12"/>
  <c r="F1774" i="12"/>
  <c r="D1775" i="12"/>
  <c r="E1775" i="12"/>
  <c r="F1775" i="12"/>
  <c r="D1776" i="12"/>
  <c r="E1776" i="12"/>
  <c r="F1776" i="12"/>
  <c r="D1777" i="12"/>
  <c r="E1777" i="12"/>
  <c r="F1777" i="12"/>
  <c r="D1778" i="12"/>
  <c r="E1778" i="12"/>
  <c r="F1778" i="12"/>
  <c r="D1779" i="12"/>
  <c r="E1779" i="12"/>
  <c r="F1779" i="12"/>
  <c r="D1780" i="12"/>
  <c r="E1780" i="12"/>
  <c r="F1780" i="12"/>
  <c r="D1781" i="12"/>
  <c r="E1781" i="12"/>
  <c r="F1781" i="12"/>
  <c r="D1782" i="12"/>
  <c r="E1782" i="12"/>
  <c r="F1782" i="12"/>
  <c r="D1783" i="12"/>
  <c r="E1783" i="12"/>
  <c r="F1783" i="12"/>
  <c r="D1784" i="12"/>
  <c r="E1784" i="12"/>
  <c r="F1784" i="12"/>
  <c r="D1785" i="12"/>
  <c r="E1785" i="12"/>
  <c r="F1785" i="12"/>
  <c r="D1786" i="12"/>
  <c r="E1786" i="12"/>
  <c r="F1786" i="12"/>
  <c r="D1787" i="12"/>
  <c r="E1787" i="12"/>
  <c r="F1787" i="12"/>
  <c r="D1788" i="12"/>
  <c r="E1788" i="12"/>
  <c r="F1788" i="12"/>
  <c r="D1789" i="12"/>
  <c r="E1789" i="12"/>
  <c r="F1789" i="12"/>
  <c r="D1790" i="12"/>
  <c r="E1790" i="12"/>
  <c r="F1790" i="12"/>
  <c r="D1791" i="12"/>
  <c r="E1791" i="12"/>
  <c r="F1791" i="12"/>
  <c r="D1792" i="12"/>
  <c r="E1792" i="12"/>
  <c r="F1792" i="12"/>
  <c r="D1793" i="12"/>
  <c r="E1793" i="12"/>
  <c r="F1793" i="12"/>
  <c r="D1794" i="12"/>
  <c r="E1794" i="12"/>
  <c r="F1794" i="12"/>
  <c r="D1795" i="12"/>
  <c r="E1795" i="12"/>
  <c r="F1795" i="12"/>
  <c r="D1796" i="12"/>
  <c r="E1796" i="12"/>
  <c r="F1796" i="12"/>
  <c r="D1797" i="12"/>
  <c r="E1797" i="12"/>
  <c r="F1797" i="12"/>
  <c r="D1798" i="12"/>
  <c r="E1798" i="12"/>
  <c r="F1798" i="12"/>
  <c r="D1799" i="12"/>
  <c r="E1799" i="12"/>
  <c r="F1799" i="12"/>
  <c r="D1800" i="12"/>
  <c r="E1800" i="12"/>
  <c r="F1800" i="12"/>
  <c r="D1801" i="12"/>
  <c r="E1801" i="12"/>
  <c r="F1801" i="12"/>
  <c r="D1802" i="12"/>
  <c r="E1802" i="12"/>
  <c r="F1802" i="12"/>
  <c r="D1803" i="12"/>
  <c r="E1803" i="12"/>
  <c r="F1803" i="12"/>
  <c r="D1804" i="12"/>
  <c r="E1804" i="12"/>
  <c r="F1804" i="12"/>
  <c r="D1805" i="12"/>
  <c r="E1805" i="12"/>
  <c r="F1805" i="12"/>
  <c r="D1806" i="12"/>
  <c r="E1806" i="12"/>
  <c r="F1806" i="12"/>
  <c r="D1807" i="12"/>
  <c r="E1807" i="12"/>
  <c r="F1807" i="12"/>
  <c r="D1808" i="12"/>
  <c r="E1808" i="12"/>
  <c r="F1808" i="12"/>
  <c r="D1809" i="12"/>
  <c r="E1809" i="12"/>
  <c r="F1809" i="12"/>
  <c r="D1810" i="12"/>
  <c r="E1810" i="12"/>
  <c r="F1810" i="12"/>
  <c r="D1811" i="12"/>
  <c r="E1811" i="12"/>
  <c r="F1811" i="12"/>
  <c r="D1812" i="12"/>
  <c r="E1812" i="12"/>
  <c r="F1812" i="12"/>
  <c r="D1813" i="12"/>
  <c r="E1813" i="12"/>
  <c r="F1813" i="12"/>
  <c r="D1814" i="12"/>
  <c r="E1814" i="12"/>
  <c r="F1814" i="12"/>
  <c r="D1815" i="12"/>
  <c r="E1815" i="12"/>
  <c r="F1815" i="12"/>
  <c r="D1816" i="12"/>
  <c r="E1816" i="12"/>
  <c r="F1816" i="12"/>
  <c r="D1817" i="12"/>
  <c r="E1817" i="12"/>
  <c r="F1817" i="12"/>
  <c r="D1818" i="12"/>
  <c r="E1818" i="12"/>
  <c r="F1818" i="12"/>
  <c r="D1819" i="12"/>
  <c r="E1819" i="12"/>
  <c r="F1819" i="12"/>
  <c r="D1820" i="12"/>
  <c r="E1820" i="12"/>
  <c r="F1820" i="12"/>
  <c r="D1821" i="12"/>
  <c r="E1821" i="12"/>
  <c r="F1821" i="12"/>
  <c r="D1822" i="12"/>
  <c r="E1822" i="12"/>
  <c r="F1822" i="12"/>
  <c r="D1823" i="12"/>
  <c r="E1823" i="12"/>
  <c r="F1823" i="12"/>
  <c r="D1824" i="12"/>
  <c r="E1824" i="12"/>
  <c r="F1824" i="12"/>
  <c r="D1825" i="12"/>
  <c r="E1825" i="12"/>
  <c r="F1825" i="12"/>
  <c r="D1826" i="12"/>
  <c r="E1826" i="12"/>
  <c r="F1826" i="12"/>
  <c r="D1827" i="12"/>
  <c r="E1827" i="12"/>
  <c r="F1827" i="12"/>
  <c r="D1828" i="12"/>
  <c r="E1828" i="12"/>
  <c r="F1828" i="12"/>
  <c r="D1829" i="12"/>
  <c r="E1829" i="12"/>
  <c r="F1829" i="12"/>
  <c r="D1830" i="12"/>
  <c r="E1830" i="12"/>
  <c r="F1830" i="12"/>
  <c r="D1831" i="12"/>
  <c r="E1831" i="12"/>
  <c r="F1831" i="12"/>
  <c r="D1832" i="12"/>
  <c r="E1832" i="12"/>
  <c r="F1832" i="12"/>
  <c r="D1833" i="12"/>
  <c r="E1833" i="12"/>
  <c r="F1833" i="12"/>
  <c r="D1834" i="12"/>
  <c r="E1834" i="12"/>
  <c r="F1834" i="12"/>
  <c r="D1835" i="12"/>
  <c r="E1835" i="12"/>
  <c r="F1835" i="12"/>
  <c r="D1836" i="12"/>
  <c r="E1836" i="12"/>
  <c r="F1836" i="12"/>
  <c r="D1837" i="12"/>
  <c r="E1837" i="12"/>
  <c r="F1837" i="12"/>
  <c r="D1838" i="12"/>
  <c r="E1838" i="12"/>
  <c r="F1838" i="12"/>
  <c r="D1839" i="12"/>
  <c r="E1839" i="12"/>
  <c r="F1839" i="12"/>
  <c r="D1840" i="12"/>
  <c r="E1840" i="12"/>
  <c r="F1840" i="12"/>
  <c r="D1841" i="12"/>
  <c r="E1841" i="12"/>
  <c r="F1841" i="12"/>
  <c r="D1842" i="12"/>
  <c r="E1842" i="12"/>
  <c r="F1842" i="12"/>
  <c r="D1843" i="12"/>
  <c r="E1843" i="12"/>
  <c r="F1843" i="12"/>
  <c r="D1844" i="12"/>
  <c r="E1844" i="12"/>
  <c r="F1844" i="12"/>
  <c r="D1845" i="12"/>
  <c r="E1845" i="12"/>
  <c r="F1845" i="12"/>
  <c r="D1846" i="12"/>
  <c r="E1846" i="12"/>
  <c r="F1846" i="12"/>
  <c r="D1847" i="12"/>
  <c r="E1847" i="12"/>
  <c r="F1847" i="12"/>
  <c r="D1848" i="12"/>
  <c r="E1848" i="12"/>
  <c r="F1848" i="12"/>
  <c r="D1849" i="12"/>
  <c r="E1849" i="12"/>
  <c r="F1849" i="12"/>
  <c r="D1850" i="12"/>
  <c r="E1850" i="12"/>
  <c r="F1850" i="12"/>
  <c r="D1851" i="12"/>
  <c r="E1851" i="12"/>
  <c r="F1851" i="12"/>
  <c r="D1852" i="12"/>
  <c r="E1852" i="12"/>
  <c r="F1852" i="12"/>
  <c r="D1853" i="12"/>
  <c r="E1853" i="12"/>
  <c r="F1853" i="12"/>
  <c r="D1854" i="12"/>
  <c r="E1854" i="12"/>
  <c r="F1854" i="12"/>
  <c r="D1855" i="12"/>
  <c r="E1855" i="12"/>
  <c r="F1855" i="12"/>
  <c r="D1856" i="12"/>
  <c r="E1856" i="12"/>
  <c r="F1856" i="12"/>
  <c r="D1857" i="12"/>
  <c r="E1857" i="12"/>
  <c r="F1857" i="12"/>
  <c r="D1858" i="12"/>
  <c r="E1858" i="12"/>
  <c r="F1858" i="12"/>
  <c r="D1859" i="12"/>
  <c r="E1859" i="12"/>
  <c r="F1859" i="12"/>
  <c r="D1860" i="12"/>
  <c r="E1860" i="12"/>
  <c r="F1860" i="12"/>
  <c r="D1861" i="12"/>
  <c r="E1861" i="12"/>
  <c r="F1861" i="12"/>
  <c r="D1862" i="12"/>
  <c r="E1862" i="12"/>
  <c r="F1862" i="12"/>
  <c r="D1863" i="12"/>
  <c r="E1863" i="12"/>
  <c r="F1863" i="12"/>
  <c r="D1864" i="12"/>
  <c r="E1864" i="12"/>
  <c r="F1864" i="12"/>
  <c r="D1865" i="12"/>
  <c r="E1865" i="12"/>
  <c r="F1865" i="12"/>
  <c r="D1866" i="12"/>
  <c r="E1866" i="12"/>
  <c r="F1866" i="12"/>
  <c r="D1867" i="12"/>
  <c r="E1867" i="12"/>
  <c r="F1867" i="12"/>
  <c r="D1868" i="12"/>
  <c r="E1868" i="12"/>
  <c r="F1868" i="12"/>
  <c r="D1869" i="12"/>
  <c r="E1869" i="12"/>
  <c r="F1869" i="12"/>
  <c r="D1870" i="12"/>
  <c r="E1870" i="12"/>
  <c r="F1870" i="12"/>
  <c r="D1871" i="12"/>
  <c r="E1871" i="12"/>
  <c r="F1871" i="12"/>
  <c r="D1872" i="12"/>
  <c r="E1872" i="12"/>
  <c r="F1872" i="12"/>
  <c r="D1873" i="12"/>
  <c r="E1873" i="12"/>
  <c r="F1873" i="12"/>
  <c r="D1874" i="12"/>
  <c r="E1874" i="12"/>
  <c r="F1874" i="12"/>
  <c r="D1875" i="12"/>
  <c r="E1875" i="12"/>
  <c r="F1875" i="12"/>
  <c r="D1876" i="12"/>
  <c r="E1876" i="12"/>
  <c r="F1876" i="12"/>
  <c r="D1877" i="12"/>
  <c r="E1877" i="12"/>
  <c r="F1877" i="12"/>
  <c r="D1878" i="12"/>
  <c r="E1878" i="12"/>
  <c r="F1878" i="12"/>
  <c r="D1879" i="12"/>
  <c r="E1879" i="12"/>
  <c r="F1879" i="12"/>
  <c r="D1880" i="12"/>
  <c r="E1880" i="12"/>
  <c r="F1880" i="12"/>
  <c r="D1881" i="12"/>
  <c r="E1881" i="12"/>
  <c r="F1881" i="12"/>
  <c r="D1882" i="12"/>
  <c r="E1882" i="12"/>
  <c r="F1882" i="12"/>
  <c r="D1883" i="12"/>
  <c r="E1883" i="12"/>
  <c r="F1883" i="12"/>
  <c r="D1884" i="12"/>
  <c r="E1884" i="12"/>
  <c r="F1884" i="12"/>
  <c r="D1885" i="12"/>
  <c r="E1885" i="12"/>
  <c r="F1885" i="12"/>
  <c r="D1886" i="12"/>
  <c r="E1886" i="12"/>
  <c r="F1886" i="12"/>
  <c r="D1887" i="12"/>
  <c r="E1887" i="12"/>
  <c r="F1887" i="12"/>
  <c r="D1888" i="12"/>
  <c r="E1888" i="12"/>
  <c r="F1888" i="12"/>
  <c r="D1889" i="12"/>
  <c r="E1889" i="12"/>
  <c r="F1889" i="12"/>
  <c r="D1890" i="12"/>
  <c r="E1890" i="12"/>
  <c r="F1890" i="12"/>
  <c r="D1891" i="12"/>
  <c r="E1891" i="12"/>
  <c r="F1891" i="12"/>
  <c r="D1892" i="12"/>
  <c r="E1892" i="12"/>
  <c r="F1892" i="12"/>
  <c r="D1893" i="12"/>
  <c r="E1893" i="12"/>
  <c r="F1893" i="12"/>
  <c r="D1894" i="12"/>
  <c r="E1894" i="12"/>
  <c r="F1894" i="12"/>
  <c r="D1895" i="12"/>
  <c r="E1895" i="12"/>
  <c r="F1895" i="12"/>
  <c r="D1896" i="12"/>
  <c r="E1896" i="12"/>
  <c r="F1896" i="12"/>
  <c r="D1897" i="12"/>
  <c r="E1897" i="12"/>
  <c r="F1897" i="12"/>
  <c r="D1898" i="12"/>
  <c r="E1898" i="12"/>
  <c r="F1898" i="12"/>
  <c r="D1899" i="12"/>
  <c r="E1899" i="12"/>
  <c r="F1899" i="12"/>
  <c r="D1900" i="12"/>
  <c r="E1900" i="12"/>
  <c r="F1900" i="12"/>
  <c r="D1901" i="12"/>
  <c r="E1901" i="12"/>
  <c r="F1901" i="12"/>
  <c r="D1902" i="12"/>
  <c r="E1902" i="12"/>
  <c r="F1902" i="12"/>
  <c r="D1903" i="12"/>
  <c r="E1903" i="12"/>
  <c r="F1903" i="12"/>
  <c r="D1904" i="12"/>
  <c r="E1904" i="12"/>
  <c r="F1904" i="12"/>
  <c r="D1905" i="12"/>
  <c r="E1905" i="12"/>
  <c r="F1905" i="12"/>
  <c r="D1906" i="12"/>
  <c r="E1906" i="12"/>
  <c r="F1906" i="12"/>
  <c r="D1907" i="12"/>
  <c r="E1907" i="12"/>
  <c r="F1907" i="12"/>
  <c r="D1908" i="12"/>
  <c r="E1908" i="12"/>
  <c r="F1908" i="12"/>
  <c r="D1909" i="12"/>
  <c r="E1909" i="12"/>
  <c r="F1909" i="12"/>
  <c r="D1910" i="12"/>
  <c r="E1910" i="12"/>
  <c r="F1910" i="12"/>
  <c r="D1911" i="12"/>
  <c r="E1911" i="12"/>
  <c r="F1911" i="12"/>
  <c r="D1912" i="12"/>
  <c r="E1912" i="12"/>
  <c r="F1912" i="12"/>
  <c r="D1913" i="12"/>
  <c r="E1913" i="12"/>
  <c r="F1913" i="12"/>
  <c r="D1914" i="12"/>
  <c r="E1914" i="12"/>
  <c r="F1914" i="12"/>
  <c r="D1915" i="12"/>
  <c r="E1915" i="12"/>
  <c r="F1915" i="12"/>
  <c r="D1916" i="12"/>
  <c r="E1916" i="12"/>
  <c r="F1916" i="12"/>
  <c r="D1917" i="12"/>
  <c r="E1917" i="12"/>
  <c r="F1917" i="12"/>
  <c r="D1918" i="12"/>
  <c r="E1918" i="12"/>
  <c r="F1918" i="12"/>
  <c r="D1919" i="12"/>
  <c r="E1919" i="12"/>
  <c r="F1919" i="12"/>
  <c r="D1920" i="12"/>
  <c r="E1920" i="12"/>
  <c r="F1920" i="12"/>
  <c r="D1921" i="12"/>
  <c r="E1921" i="12"/>
  <c r="F1921" i="12"/>
  <c r="D1922" i="12"/>
  <c r="E1922" i="12"/>
  <c r="F1922" i="12"/>
  <c r="D1923" i="12"/>
  <c r="E1923" i="12"/>
  <c r="F1923" i="12"/>
  <c r="D1924" i="12"/>
  <c r="E1924" i="12"/>
  <c r="F1924" i="12"/>
  <c r="D1925" i="12"/>
  <c r="E1925" i="12"/>
  <c r="F1925" i="12"/>
  <c r="D1926" i="12"/>
  <c r="E1926" i="12"/>
  <c r="F1926" i="12"/>
  <c r="D1927" i="12"/>
  <c r="E1927" i="12"/>
  <c r="F1927" i="12"/>
  <c r="D1928" i="12"/>
  <c r="E1928" i="12"/>
  <c r="F1928" i="12"/>
  <c r="D1929" i="12"/>
  <c r="E1929" i="12"/>
  <c r="F1929" i="12"/>
  <c r="D1930" i="12"/>
  <c r="E1930" i="12"/>
  <c r="F1930" i="12"/>
  <c r="D1931" i="12"/>
  <c r="E1931" i="12"/>
  <c r="F1931" i="12"/>
  <c r="D1932" i="12"/>
  <c r="E1932" i="12"/>
  <c r="F1932" i="12"/>
  <c r="D1933" i="12"/>
  <c r="E1933" i="12"/>
  <c r="F1933" i="12"/>
  <c r="D1934" i="12"/>
  <c r="E1934" i="12"/>
  <c r="F1934" i="12"/>
  <c r="D1935" i="12"/>
  <c r="E1935" i="12"/>
  <c r="F1935" i="12"/>
  <c r="D1936" i="12"/>
  <c r="E1936" i="12"/>
  <c r="F1936" i="12"/>
  <c r="D1937" i="12"/>
  <c r="E1937" i="12"/>
  <c r="F1937" i="12"/>
  <c r="D1938" i="12"/>
  <c r="E1938" i="12"/>
  <c r="F1938" i="12"/>
  <c r="D1939" i="12"/>
  <c r="E1939" i="12"/>
  <c r="F1939" i="12"/>
  <c r="D1940" i="12"/>
  <c r="E1940" i="12"/>
  <c r="F1940" i="12"/>
  <c r="D1941" i="12"/>
  <c r="E1941" i="12"/>
  <c r="F1941" i="12"/>
  <c r="D1942" i="12"/>
  <c r="E1942" i="12"/>
  <c r="F1942" i="12"/>
  <c r="D1943" i="12"/>
  <c r="E1943" i="12"/>
  <c r="F1943" i="12"/>
  <c r="D1944" i="12"/>
  <c r="E1944" i="12"/>
  <c r="F1944" i="12"/>
  <c r="D1945" i="12"/>
  <c r="E1945" i="12"/>
  <c r="F1945" i="12"/>
  <c r="D1946" i="12"/>
  <c r="E1946" i="12"/>
  <c r="F1946" i="12"/>
  <c r="D1947" i="12"/>
  <c r="E1947" i="12"/>
  <c r="F1947" i="12"/>
  <c r="D1948" i="12"/>
  <c r="E1948" i="12"/>
  <c r="F1948" i="12"/>
  <c r="D1949" i="12"/>
  <c r="E1949" i="12"/>
  <c r="F1949" i="12"/>
  <c r="D1950" i="12"/>
  <c r="E1950" i="12"/>
  <c r="F1950" i="12"/>
  <c r="D1951" i="12"/>
  <c r="E1951" i="12"/>
  <c r="F1951" i="12"/>
  <c r="D1952" i="12"/>
  <c r="E1952" i="12"/>
  <c r="F1952" i="12"/>
  <c r="D1953" i="12"/>
  <c r="E1953" i="12"/>
  <c r="F1953" i="12"/>
  <c r="D1954" i="12"/>
  <c r="E1954" i="12"/>
  <c r="F1954" i="12"/>
  <c r="D1955" i="12"/>
  <c r="E1955" i="12"/>
  <c r="F1955" i="12"/>
  <c r="D1956" i="12"/>
  <c r="E1956" i="12"/>
  <c r="F1956" i="12"/>
  <c r="D1957" i="12"/>
  <c r="E1957" i="12"/>
  <c r="F1957" i="12"/>
  <c r="D1958" i="12"/>
  <c r="E1958" i="12"/>
  <c r="F1958" i="12"/>
  <c r="D1959" i="12"/>
  <c r="E1959" i="12"/>
  <c r="F1959" i="12"/>
  <c r="D1960" i="12"/>
  <c r="E1960" i="12"/>
  <c r="F1960" i="12"/>
  <c r="D1961" i="12"/>
  <c r="E1961" i="12"/>
  <c r="F1961" i="12"/>
  <c r="D1962" i="12"/>
  <c r="E1962" i="12"/>
  <c r="F1962" i="12"/>
  <c r="D1963" i="12"/>
  <c r="E1963" i="12"/>
  <c r="F1963" i="12"/>
  <c r="D1964" i="12"/>
  <c r="E1964" i="12"/>
  <c r="F1964" i="12"/>
  <c r="D1965" i="12"/>
  <c r="E1965" i="12"/>
  <c r="F1965" i="12"/>
  <c r="D1966" i="12"/>
  <c r="E1966" i="12"/>
  <c r="F1966" i="12"/>
  <c r="D1967" i="12"/>
  <c r="E1967" i="12"/>
  <c r="F1967" i="12"/>
  <c r="D1968" i="12"/>
  <c r="E1968" i="12"/>
  <c r="F1968" i="12"/>
  <c r="D1969" i="12"/>
  <c r="E1969" i="12"/>
  <c r="F1969" i="12"/>
  <c r="D1970" i="12"/>
  <c r="E1970" i="12"/>
  <c r="F1970" i="12"/>
  <c r="D1971" i="12"/>
  <c r="E1971" i="12"/>
  <c r="F1971" i="12"/>
  <c r="D1972" i="12"/>
  <c r="E1972" i="12"/>
  <c r="F1972" i="12"/>
  <c r="D1973" i="12"/>
  <c r="E1973" i="12"/>
  <c r="F1973" i="12"/>
  <c r="D1974" i="12"/>
  <c r="E1974" i="12"/>
  <c r="F1974" i="12"/>
  <c r="D1975" i="12"/>
  <c r="E1975" i="12"/>
  <c r="F1975" i="12"/>
  <c r="D1976" i="12"/>
  <c r="E1976" i="12"/>
  <c r="F1976" i="12"/>
  <c r="D1977" i="12"/>
  <c r="E1977" i="12"/>
  <c r="F1977" i="12"/>
  <c r="D1978" i="12"/>
  <c r="E1978" i="12"/>
  <c r="F1978" i="12"/>
  <c r="D1979" i="12"/>
  <c r="E1979" i="12"/>
  <c r="F1979" i="12"/>
  <c r="D1980" i="12"/>
  <c r="E1980" i="12"/>
  <c r="F1980" i="12"/>
  <c r="D1981" i="12"/>
  <c r="E1981" i="12"/>
  <c r="F1981" i="12"/>
  <c r="D1982" i="12"/>
  <c r="E1982" i="12"/>
  <c r="F1982" i="12"/>
  <c r="D1983" i="12"/>
  <c r="E1983" i="12"/>
  <c r="F1983" i="12"/>
  <c r="D1984" i="12"/>
  <c r="E1984" i="12"/>
  <c r="F1984" i="12"/>
  <c r="D1985" i="12"/>
  <c r="E1985" i="12"/>
  <c r="F1985" i="12"/>
  <c r="D1986" i="12"/>
  <c r="E1986" i="12"/>
  <c r="F1986" i="12"/>
  <c r="D1987" i="12"/>
  <c r="E1987" i="12"/>
  <c r="F1987" i="12"/>
  <c r="D1988" i="12"/>
  <c r="E1988" i="12"/>
  <c r="F1988" i="12"/>
  <c r="D1989" i="12"/>
  <c r="E1989" i="12"/>
  <c r="F1989" i="12"/>
  <c r="D1990" i="12"/>
  <c r="E1990" i="12"/>
  <c r="F1990" i="12"/>
  <c r="D1991" i="12"/>
  <c r="E1991" i="12"/>
  <c r="F1991" i="12"/>
  <c r="D1992" i="12"/>
  <c r="E1992" i="12"/>
  <c r="F1992" i="12"/>
  <c r="D1993" i="12"/>
  <c r="E1993" i="12"/>
  <c r="F1993" i="12"/>
  <c r="D1994" i="12"/>
  <c r="E1994" i="12"/>
  <c r="F1994" i="12"/>
  <c r="D1995" i="12"/>
  <c r="E1995" i="12"/>
  <c r="F1995" i="12"/>
  <c r="D1996" i="12"/>
  <c r="E1996" i="12"/>
  <c r="F1996" i="12"/>
  <c r="D1997" i="12"/>
  <c r="E1997" i="12"/>
  <c r="F1997" i="12"/>
  <c r="D1998" i="12"/>
  <c r="E1998" i="12"/>
  <c r="F1998" i="12"/>
  <c r="D1999" i="12"/>
  <c r="E1999" i="12"/>
  <c r="F1999" i="12"/>
  <c r="D2000" i="12"/>
  <c r="E2000" i="12"/>
  <c r="F2000" i="12"/>
  <c r="D2001" i="12"/>
  <c r="E2001" i="12"/>
  <c r="F2001" i="12"/>
  <c r="F2" i="12"/>
  <c r="E2" i="12"/>
  <c r="D2" i="12"/>
  <c r="M2001" i="4"/>
  <c r="M2000" i="4"/>
  <c r="M1999" i="4"/>
  <c r="M1998" i="4"/>
  <c r="M1997" i="4"/>
  <c r="M1996" i="4"/>
  <c r="M1995" i="4"/>
  <c r="M1994" i="4"/>
  <c r="M1993" i="4"/>
  <c r="M1992" i="4"/>
  <c r="M1991" i="4"/>
  <c r="M1990" i="4"/>
  <c r="M1989" i="4"/>
  <c r="M1988" i="4"/>
  <c r="M1987" i="4"/>
  <c r="M1986" i="4"/>
  <c r="M1985" i="4"/>
  <c r="M1984" i="4"/>
  <c r="M1983" i="4"/>
  <c r="M1982" i="4"/>
  <c r="M1981" i="4"/>
  <c r="M1980" i="4"/>
  <c r="M1979" i="4"/>
  <c r="M1978" i="4"/>
  <c r="M1977" i="4"/>
  <c r="M1976" i="4"/>
  <c r="M1975" i="4"/>
  <c r="M1974" i="4"/>
  <c r="M1973" i="4"/>
  <c r="M1972" i="4"/>
  <c r="M1971" i="4"/>
  <c r="M1970" i="4"/>
  <c r="M1969" i="4"/>
  <c r="M1968" i="4"/>
  <c r="M1967" i="4"/>
  <c r="M1966" i="4"/>
  <c r="M1965" i="4"/>
  <c r="M1964" i="4"/>
  <c r="M1963" i="4"/>
  <c r="M1962" i="4"/>
  <c r="M1961" i="4"/>
  <c r="M1960" i="4"/>
  <c r="M1959" i="4"/>
  <c r="M1958" i="4"/>
  <c r="M1957" i="4"/>
  <c r="M1956" i="4"/>
  <c r="M1955" i="4"/>
  <c r="M1954" i="4"/>
  <c r="M1953" i="4"/>
  <c r="M1952" i="4"/>
  <c r="M1951" i="4"/>
  <c r="M1950" i="4"/>
  <c r="M1949" i="4"/>
  <c r="M1948" i="4"/>
  <c r="M1947" i="4"/>
  <c r="M1946" i="4"/>
  <c r="M1945" i="4"/>
  <c r="M1944" i="4"/>
  <c r="M1943" i="4"/>
  <c r="M1942" i="4"/>
  <c r="M1941" i="4"/>
  <c r="M1940" i="4"/>
  <c r="M1939" i="4"/>
  <c r="M1938" i="4"/>
  <c r="M1937" i="4"/>
  <c r="M1936" i="4"/>
  <c r="M1935" i="4"/>
  <c r="M1934" i="4"/>
  <c r="M1933" i="4"/>
  <c r="M1932" i="4"/>
  <c r="M1931" i="4"/>
  <c r="M1930" i="4"/>
  <c r="M1929" i="4"/>
  <c r="M1928" i="4"/>
  <c r="M1927" i="4"/>
  <c r="M1926" i="4"/>
  <c r="M1925" i="4"/>
  <c r="M1924" i="4"/>
  <c r="M1923" i="4"/>
  <c r="M1922" i="4"/>
  <c r="M1921" i="4"/>
  <c r="M1920" i="4"/>
  <c r="M1919" i="4"/>
  <c r="M1918" i="4"/>
  <c r="M1917" i="4"/>
  <c r="M1916" i="4"/>
  <c r="M1915" i="4"/>
  <c r="M1914" i="4"/>
  <c r="M1913" i="4"/>
  <c r="M1912" i="4"/>
  <c r="M1911" i="4"/>
  <c r="M1910" i="4"/>
  <c r="M1909" i="4"/>
  <c r="M1908" i="4"/>
  <c r="M1907" i="4"/>
  <c r="M1906" i="4"/>
  <c r="M1905" i="4"/>
  <c r="M1904" i="4"/>
  <c r="M1903" i="4"/>
  <c r="M1902" i="4"/>
  <c r="M1901" i="4"/>
  <c r="M1900" i="4"/>
  <c r="M1899" i="4"/>
  <c r="M1898" i="4"/>
  <c r="M1897" i="4"/>
  <c r="M1896" i="4"/>
  <c r="M1895" i="4"/>
  <c r="M1894" i="4"/>
  <c r="M1893" i="4"/>
  <c r="M1892" i="4"/>
  <c r="M1891" i="4"/>
  <c r="M1890" i="4"/>
  <c r="M1889" i="4"/>
  <c r="M1888" i="4"/>
  <c r="M1887" i="4"/>
  <c r="M1886" i="4"/>
  <c r="M1885" i="4"/>
  <c r="M1884" i="4"/>
  <c r="M1883" i="4"/>
  <c r="M1882" i="4"/>
  <c r="M1881" i="4"/>
  <c r="M1880" i="4"/>
  <c r="M1879" i="4"/>
  <c r="M1878" i="4"/>
  <c r="M1877" i="4"/>
  <c r="M1876" i="4"/>
  <c r="M1875" i="4"/>
  <c r="M1874" i="4"/>
  <c r="M1873" i="4"/>
  <c r="M1872" i="4"/>
  <c r="M1871" i="4"/>
  <c r="M1870" i="4"/>
  <c r="M1869" i="4"/>
  <c r="M1868" i="4"/>
  <c r="M1867" i="4"/>
  <c r="M1866" i="4"/>
  <c r="M1865" i="4"/>
  <c r="M1864" i="4"/>
  <c r="M1863" i="4"/>
  <c r="M1862" i="4"/>
  <c r="M1861" i="4"/>
  <c r="M1860" i="4"/>
  <c r="M1859" i="4"/>
  <c r="M1858" i="4"/>
  <c r="M1857" i="4"/>
  <c r="M1856" i="4"/>
  <c r="M1855" i="4"/>
  <c r="M1854" i="4"/>
  <c r="M1853" i="4"/>
  <c r="M1852" i="4"/>
  <c r="M1851" i="4"/>
  <c r="M1850" i="4"/>
  <c r="M1849" i="4"/>
  <c r="M1848" i="4"/>
  <c r="M1847" i="4"/>
  <c r="M1846" i="4"/>
  <c r="M1845" i="4"/>
  <c r="M1844" i="4"/>
  <c r="M1843" i="4"/>
  <c r="M1842" i="4"/>
  <c r="M1841" i="4"/>
  <c r="M1840" i="4"/>
  <c r="M1839" i="4"/>
  <c r="M1838" i="4"/>
  <c r="M1837" i="4"/>
  <c r="M1836" i="4"/>
  <c r="M1835" i="4"/>
  <c r="M1834" i="4"/>
  <c r="M1833" i="4"/>
  <c r="M1832" i="4"/>
  <c r="M1831" i="4"/>
  <c r="M1830" i="4"/>
  <c r="M1829" i="4"/>
  <c r="M1828" i="4"/>
  <c r="M1827" i="4"/>
  <c r="M1826" i="4"/>
  <c r="M1825" i="4"/>
  <c r="M1824" i="4"/>
  <c r="M1823" i="4"/>
  <c r="M1822" i="4"/>
  <c r="M1821" i="4"/>
  <c r="M1820" i="4"/>
  <c r="M1819" i="4"/>
  <c r="M1818" i="4"/>
  <c r="M1817" i="4"/>
  <c r="M1816" i="4"/>
  <c r="M1815" i="4"/>
  <c r="M1814" i="4"/>
  <c r="M1813" i="4"/>
  <c r="M1812" i="4"/>
  <c r="M1811" i="4"/>
  <c r="M1810" i="4"/>
  <c r="M1809" i="4"/>
  <c r="M1808" i="4"/>
  <c r="M1807" i="4"/>
  <c r="M1806" i="4"/>
  <c r="M1805" i="4"/>
  <c r="M1804" i="4"/>
  <c r="M1803" i="4"/>
  <c r="M1802" i="4"/>
  <c r="M1801" i="4"/>
  <c r="M1800" i="4"/>
  <c r="M1799" i="4"/>
  <c r="M1798" i="4"/>
  <c r="M1797" i="4"/>
  <c r="M1796" i="4"/>
  <c r="M1795" i="4"/>
  <c r="M1794" i="4"/>
  <c r="M1793" i="4"/>
  <c r="M1792" i="4"/>
  <c r="M1791" i="4"/>
  <c r="M1790" i="4"/>
  <c r="M1789" i="4"/>
  <c r="M1788" i="4"/>
  <c r="M1787" i="4"/>
  <c r="M1786" i="4"/>
  <c r="M1785" i="4"/>
  <c r="M1784" i="4"/>
  <c r="M1783" i="4"/>
  <c r="M1782" i="4"/>
  <c r="M1781" i="4"/>
  <c r="M1780" i="4"/>
  <c r="M1779" i="4"/>
  <c r="M1778" i="4"/>
  <c r="M1777" i="4"/>
  <c r="M1776" i="4"/>
  <c r="M1775" i="4"/>
  <c r="M1774" i="4"/>
  <c r="M1773" i="4"/>
  <c r="M1772" i="4"/>
  <c r="M1771" i="4"/>
  <c r="M1770" i="4"/>
  <c r="M1769" i="4"/>
  <c r="M1768" i="4"/>
  <c r="M1767" i="4"/>
  <c r="M1766" i="4"/>
  <c r="M1765" i="4"/>
  <c r="M1764" i="4"/>
  <c r="M1763" i="4"/>
  <c r="M1762" i="4"/>
  <c r="M1761" i="4"/>
  <c r="M1760" i="4"/>
  <c r="M1759" i="4"/>
  <c r="M1758" i="4"/>
  <c r="M1757" i="4"/>
  <c r="M1756" i="4"/>
  <c r="M1755" i="4"/>
  <c r="M1754" i="4"/>
  <c r="M1753" i="4"/>
  <c r="M1752" i="4"/>
  <c r="M1751" i="4"/>
  <c r="M1750" i="4"/>
  <c r="M1749" i="4"/>
  <c r="M1748" i="4"/>
  <c r="M1747" i="4"/>
  <c r="M1746" i="4"/>
  <c r="M1745" i="4"/>
  <c r="M1744" i="4"/>
  <c r="M1743" i="4"/>
  <c r="M1742" i="4"/>
  <c r="M1741" i="4"/>
  <c r="M1740" i="4"/>
  <c r="M1739" i="4"/>
  <c r="M1738" i="4"/>
  <c r="M1737" i="4"/>
  <c r="M1736" i="4"/>
  <c r="M1735" i="4"/>
  <c r="M1734" i="4"/>
  <c r="M1733" i="4"/>
  <c r="M1732" i="4"/>
  <c r="M1731" i="4"/>
  <c r="M1730" i="4"/>
  <c r="M1729" i="4"/>
  <c r="M1728" i="4"/>
  <c r="M1727" i="4"/>
  <c r="M1726" i="4"/>
  <c r="M1725" i="4"/>
  <c r="M1724" i="4"/>
  <c r="M1723" i="4"/>
  <c r="M1722" i="4"/>
  <c r="M1721" i="4"/>
  <c r="M1720" i="4"/>
  <c r="M1719" i="4"/>
  <c r="M1718" i="4"/>
  <c r="M1717" i="4"/>
  <c r="M1716" i="4"/>
  <c r="M1715" i="4"/>
  <c r="M1714" i="4"/>
  <c r="M1713" i="4"/>
  <c r="M1712" i="4"/>
  <c r="M1711" i="4"/>
  <c r="M1710" i="4"/>
  <c r="M1709" i="4"/>
  <c r="M1708" i="4"/>
  <c r="M1707" i="4"/>
  <c r="M1706" i="4"/>
  <c r="M1705" i="4"/>
  <c r="M1704" i="4"/>
  <c r="M1703" i="4"/>
  <c r="M1702" i="4"/>
  <c r="M1701" i="4"/>
  <c r="M1700" i="4"/>
  <c r="M1699" i="4"/>
  <c r="M1698" i="4"/>
  <c r="M1697" i="4"/>
  <c r="M1696" i="4"/>
  <c r="M1695" i="4"/>
  <c r="M1694" i="4"/>
  <c r="M1693" i="4"/>
  <c r="M1692" i="4"/>
  <c r="M1691" i="4"/>
  <c r="M1690" i="4"/>
  <c r="M1689" i="4"/>
  <c r="M1688" i="4"/>
  <c r="M1687" i="4"/>
  <c r="M1686" i="4"/>
  <c r="M1685" i="4"/>
  <c r="M1684" i="4"/>
  <c r="M1683" i="4"/>
  <c r="M1682" i="4"/>
  <c r="M1681" i="4"/>
  <c r="M1680" i="4"/>
  <c r="M1679" i="4"/>
  <c r="M1678" i="4"/>
  <c r="M1677" i="4"/>
  <c r="M1676" i="4"/>
  <c r="M1675" i="4"/>
  <c r="M1674" i="4"/>
  <c r="M1673" i="4"/>
  <c r="M1672" i="4"/>
  <c r="M1671" i="4"/>
  <c r="M1670" i="4"/>
  <c r="M1669" i="4"/>
  <c r="M1668" i="4"/>
  <c r="M1667" i="4"/>
  <c r="M1666" i="4"/>
  <c r="M1665" i="4"/>
  <c r="M1664" i="4"/>
  <c r="M1663" i="4"/>
  <c r="M1662" i="4"/>
  <c r="M1661" i="4"/>
  <c r="M1660" i="4"/>
  <c r="M1659" i="4"/>
  <c r="M1658" i="4"/>
  <c r="M1657" i="4"/>
  <c r="M1656" i="4"/>
  <c r="M1655" i="4"/>
  <c r="M1654" i="4"/>
  <c r="M1653" i="4"/>
  <c r="M1652" i="4"/>
  <c r="M1651" i="4"/>
  <c r="M1650" i="4"/>
  <c r="M1649" i="4"/>
  <c r="M1648" i="4"/>
  <c r="M1647" i="4"/>
  <c r="M1646" i="4"/>
  <c r="M1645" i="4"/>
  <c r="M1644" i="4"/>
  <c r="M1643" i="4"/>
  <c r="M1642" i="4"/>
  <c r="M1641" i="4"/>
  <c r="M1640" i="4"/>
  <c r="M1639" i="4"/>
  <c r="M1638" i="4"/>
  <c r="M1637" i="4"/>
  <c r="M1636" i="4"/>
  <c r="M1635" i="4"/>
  <c r="M1634" i="4"/>
  <c r="M1633" i="4"/>
  <c r="M1632" i="4"/>
  <c r="M1631" i="4"/>
  <c r="M1630" i="4"/>
  <c r="M1629" i="4"/>
  <c r="M1628" i="4"/>
  <c r="M1627" i="4"/>
  <c r="M1626" i="4"/>
  <c r="M1625" i="4"/>
  <c r="M1624" i="4"/>
  <c r="M1623" i="4"/>
  <c r="M1622" i="4"/>
  <c r="M1621" i="4"/>
  <c r="M1620" i="4"/>
  <c r="M1619" i="4"/>
  <c r="M1618" i="4"/>
  <c r="M1617" i="4"/>
  <c r="M1616" i="4"/>
  <c r="M1615" i="4"/>
  <c r="M1614" i="4"/>
  <c r="M1613" i="4"/>
  <c r="M1612" i="4"/>
  <c r="M1611" i="4"/>
  <c r="M1610" i="4"/>
  <c r="M1609" i="4"/>
  <c r="M1608" i="4"/>
  <c r="M1607" i="4"/>
  <c r="M1606" i="4"/>
  <c r="M1605" i="4"/>
  <c r="M1604" i="4"/>
  <c r="M1603" i="4"/>
  <c r="M1602" i="4"/>
  <c r="M1601" i="4"/>
  <c r="M1600" i="4"/>
  <c r="M1599" i="4"/>
  <c r="M1598" i="4"/>
  <c r="M1597" i="4"/>
  <c r="M1596" i="4"/>
  <c r="M1595" i="4"/>
  <c r="M1594" i="4"/>
  <c r="M1593" i="4"/>
  <c r="M1592" i="4"/>
  <c r="M1591" i="4"/>
  <c r="M1590" i="4"/>
  <c r="M1589" i="4"/>
  <c r="M1588" i="4"/>
  <c r="M1587" i="4"/>
  <c r="M1586" i="4"/>
  <c r="M1585" i="4"/>
  <c r="M1584" i="4"/>
  <c r="M1583" i="4"/>
  <c r="M1582" i="4"/>
  <c r="M1581" i="4"/>
  <c r="M1580" i="4"/>
  <c r="M1579" i="4"/>
  <c r="M1578" i="4"/>
  <c r="M1577" i="4"/>
  <c r="M1576" i="4"/>
  <c r="M1575" i="4"/>
  <c r="M1574" i="4"/>
  <c r="M1573" i="4"/>
  <c r="M1572" i="4"/>
  <c r="M1571" i="4"/>
  <c r="M1570" i="4"/>
  <c r="M1569" i="4"/>
  <c r="M1568" i="4"/>
  <c r="M1567" i="4"/>
  <c r="M1566" i="4"/>
  <c r="M1565" i="4"/>
  <c r="M1564" i="4"/>
  <c r="M1563" i="4"/>
  <c r="M1562" i="4"/>
  <c r="M1561" i="4"/>
  <c r="M1560" i="4"/>
  <c r="M1559" i="4"/>
  <c r="M1558" i="4"/>
  <c r="M1557" i="4"/>
  <c r="M1556" i="4"/>
  <c r="M1555" i="4"/>
  <c r="M1554" i="4"/>
  <c r="M1553" i="4"/>
  <c r="M1552" i="4"/>
  <c r="M1551" i="4"/>
  <c r="M1550" i="4"/>
  <c r="M1549" i="4"/>
  <c r="M1548" i="4"/>
  <c r="M1547" i="4"/>
  <c r="M1546" i="4"/>
  <c r="M1545" i="4"/>
  <c r="M1544" i="4"/>
  <c r="M1543" i="4"/>
  <c r="M1542" i="4"/>
  <c r="M1541" i="4"/>
  <c r="M1540" i="4"/>
  <c r="M1539" i="4"/>
  <c r="M1538" i="4"/>
  <c r="M1537" i="4"/>
  <c r="M1536" i="4"/>
  <c r="M1535" i="4"/>
  <c r="M1534" i="4"/>
  <c r="M1533" i="4"/>
  <c r="M1532" i="4"/>
  <c r="M1531" i="4"/>
  <c r="M1530" i="4"/>
  <c r="M1529" i="4"/>
  <c r="M1528" i="4"/>
  <c r="M1527" i="4"/>
  <c r="M1526" i="4"/>
  <c r="M1525" i="4"/>
  <c r="M1524" i="4"/>
  <c r="M1523" i="4"/>
  <c r="M1522" i="4"/>
  <c r="M1521" i="4"/>
  <c r="M1520" i="4"/>
  <c r="M1519" i="4"/>
  <c r="M1518" i="4"/>
  <c r="M1517" i="4"/>
  <c r="M1516" i="4"/>
  <c r="M1515" i="4"/>
  <c r="M1514" i="4"/>
  <c r="M1513" i="4"/>
  <c r="M1512" i="4"/>
  <c r="M1511" i="4"/>
  <c r="M1510" i="4"/>
  <c r="M1509" i="4"/>
  <c r="M1508" i="4"/>
  <c r="M1507" i="4"/>
  <c r="M1506" i="4"/>
  <c r="M1505" i="4"/>
  <c r="M1504" i="4"/>
  <c r="M1503" i="4"/>
  <c r="M1502" i="4"/>
  <c r="M1501" i="4"/>
  <c r="M1500" i="4"/>
  <c r="M1499" i="4"/>
  <c r="M1498" i="4"/>
  <c r="M1497" i="4"/>
  <c r="M1496" i="4"/>
  <c r="M1495" i="4"/>
  <c r="M1494" i="4"/>
  <c r="M1493" i="4"/>
  <c r="M1492" i="4"/>
  <c r="M1491" i="4"/>
  <c r="M1490" i="4"/>
  <c r="M1489" i="4"/>
  <c r="M1488" i="4"/>
  <c r="M1487" i="4"/>
  <c r="M1486" i="4"/>
  <c r="M1485" i="4"/>
  <c r="M1484" i="4"/>
  <c r="M1483" i="4"/>
  <c r="M1482" i="4"/>
  <c r="M1481" i="4"/>
  <c r="M1480" i="4"/>
  <c r="M1479" i="4"/>
  <c r="M1478" i="4"/>
  <c r="M1477" i="4"/>
  <c r="M1476" i="4"/>
  <c r="M1475" i="4"/>
  <c r="M1474" i="4"/>
  <c r="M1473" i="4"/>
  <c r="M1472" i="4"/>
  <c r="M1471" i="4"/>
  <c r="M1470" i="4"/>
  <c r="M1469" i="4"/>
  <c r="M1468" i="4"/>
  <c r="M1467" i="4"/>
  <c r="M1466" i="4"/>
  <c r="M1465" i="4"/>
  <c r="M1464" i="4"/>
  <c r="M1463" i="4"/>
  <c r="M1462" i="4"/>
  <c r="M1461" i="4"/>
  <c r="M1460" i="4"/>
  <c r="M1459" i="4"/>
  <c r="M1458" i="4"/>
  <c r="M1457" i="4"/>
  <c r="M1456" i="4"/>
  <c r="M1455" i="4"/>
  <c r="M1454" i="4"/>
  <c r="M1453" i="4"/>
  <c r="M1452" i="4"/>
  <c r="M1451" i="4"/>
  <c r="M1450" i="4"/>
  <c r="M1449" i="4"/>
  <c r="M1448" i="4"/>
  <c r="M1447" i="4"/>
  <c r="M1446" i="4"/>
  <c r="M1445" i="4"/>
  <c r="M1444" i="4"/>
  <c r="M1443" i="4"/>
  <c r="M1442" i="4"/>
  <c r="M1441" i="4"/>
  <c r="M1440" i="4"/>
  <c r="M1439" i="4"/>
  <c r="M1438" i="4"/>
  <c r="M1437" i="4"/>
  <c r="M1436" i="4"/>
  <c r="M1435" i="4"/>
  <c r="M1434" i="4"/>
  <c r="M1433" i="4"/>
  <c r="M1432" i="4"/>
  <c r="M1431" i="4"/>
  <c r="M1430" i="4"/>
  <c r="M1429" i="4"/>
  <c r="M1428" i="4"/>
  <c r="M1427" i="4"/>
  <c r="M1426" i="4"/>
  <c r="M1425" i="4"/>
  <c r="M1424" i="4"/>
  <c r="M1423" i="4"/>
  <c r="M1422" i="4"/>
  <c r="M1421" i="4"/>
  <c r="M1420" i="4"/>
  <c r="M1419" i="4"/>
  <c r="M1418" i="4"/>
  <c r="M1417" i="4"/>
  <c r="M1416" i="4"/>
  <c r="M1415" i="4"/>
  <c r="M1414" i="4"/>
  <c r="M1413" i="4"/>
  <c r="M1412" i="4"/>
  <c r="M1411" i="4"/>
  <c r="M1410" i="4"/>
  <c r="M1409" i="4"/>
  <c r="M1408" i="4"/>
  <c r="M1407" i="4"/>
  <c r="M1406" i="4"/>
  <c r="M1405" i="4"/>
  <c r="M1404" i="4"/>
  <c r="M1403" i="4"/>
  <c r="M1402" i="4"/>
  <c r="M1401" i="4"/>
  <c r="M1400" i="4"/>
  <c r="M1399" i="4"/>
  <c r="M1398" i="4"/>
  <c r="M1397" i="4"/>
  <c r="M1396" i="4"/>
  <c r="M1395" i="4"/>
  <c r="M1394" i="4"/>
  <c r="M1393" i="4"/>
  <c r="M1392" i="4"/>
  <c r="M1391" i="4"/>
  <c r="M1390" i="4"/>
  <c r="M1389" i="4"/>
  <c r="M1388" i="4"/>
  <c r="M1387" i="4"/>
  <c r="M1386" i="4"/>
  <c r="M1385" i="4"/>
  <c r="M1384" i="4"/>
  <c r="M1383" i="4"/>
  <c r="M1382" i="4"/>
  <c r="M1381" i="4"/>
  <c r="M1380" i="4"/>
  <c r="M1379" i="4"/>
  <c r="M1378" i="4"/>
  <c r="M1377" i="4"/>
  <c r="M1376" i="4"/>
  <c r="M1375" i="4"/>
  <c r="M1374" i="4"/>
  <c r="M1373" i="4"/>
  <c r="M1372" i="4"/>
  <c r="M1371" i="4"/>
  <c r="M1370" i="4"/>
  <c r="M1369" i="4"/>
  <c r="M1368" i="4"/>
  <c r="M1367" i="4"/>
  <c r="M1366" i="4"/>
  <c r="M1365" i="4"/>
  <c r="M1364" i="4"/>
  <c r="M1363" i="4"/>
  <c r="M1362" i="4"/>
  <c r="M1361" i="4"/>
  <c r="M1360" i="4"/>
  <c r="M1359" i="4"/>
  <c r="M1358" i="4"/>
  <c r="M1357" i="4"/>
  <c r="M1356" i="4"/>
  <c r="M1355" i="4"/>
  <c r="M1354" i="4"/>
  <c r="M1353" i="4"/>
  <c r="M1352" i="4"/>
  <c r="M1351" i="4"/>
  <c r="M1350" i="4"/>
  <c r="M1349" i="4"/>
  <c r="M1348" i="4"/>
  <c r="M1347" i="4"/>
  <c r="M1346" i="4"/>
  <c r="M1345" i="4"/>
  <c r="M1344" i="4"/>
  <c r="M1343" i="4"/>
  <c r="M1342" i="4"/>
  <c r="M1341" i="4"/>
  <c r="M1340" i="4"/>
  <c r="M1339" i="4"/>
  <c r="M1338" i="4"/>
  <c r="M1337" i="4"/>
  <c r="M1336" i="4"/>
  <c r="M1335" i="4"/>
  <c r="M1334" i="4"/>
  <c r="M1333" i="4"/>
  <c r="M1332" i="4"/>
  <c r="M1331" i="4"/>
  <c r="M1330" i="4"/>
  <c r="M1329" i="4"/>
  <c r="M1328" i="4"/>
  <c r="M1327" i="4"/>
  <c r="M1326" i="4"/>
  <c r="M1325" i="4"/>
  <c r="M1324" i="4"/>
  <c r="M1323" i="4"/>
  <c r="M1322" i="4"/>
  <c r="M1321" i="4"/>
  <c r="M1320" i="4"/>
  <c r="M1319" i="4"/>
  <c r="M1318" i="4"/>
  <c r="M1317" i="4"/>
  <c r="M1316" i="4"/>
  <c r="M1315" i="4"/>
  <c r="M1314" i="4"/>
  <c r="M1313" i="4"/>
  <c r="M1312" i="4"/>
  <c r="M1311" i="4"/>
  <c r="M1310" i="4"/>
  <c r="M1309" i="4"/>
  <c r="M1308" i="4"/>
  <c r="M1307" i="4"/>
  <c r="M1306" i="4"/>
  <c r="M1305" i="4"/>
  <c r="M1304" i="4"/>
  <c r="M1303" i="4"/>
  <c r="M1302" i="4"/>
  <c r="M1301" i="4"/>
  <c r="M1300" i="4"/>
  <c r="M1299" i="4"/>
  <c r="M1298" i="4"/>
  <c r="M1297" i="4"/>
  <c r="M1296" i="4"/>
  <c r="M1295" i="4"/>
  <c r="M1294" i="4"/>
  <c r="M1293" i="4"/>
  <c r="M1292" i="4"/>
  <c r="M1291" i="4"/>
  <c r="M1290" i="4"/>
  <c r="M1289" i="4"/>
  <c r="M1288" i="4"/>
  <c r="M1287" i="4"/>
  <c r="M1286" i="4"/>
  <c r="M1285" i="4"/>
  <c r="M1284" i="4"/>
  <c r="M1283" i="4"/>
  <c r="M1282" i="4"/>
  <c r="M1281" i="4"/>
  <c r="M1280" i="4"/>
  <c r="M1279" i="4"/>
  <c r="M1278" i="4"/>
  <c r="M1277" i="4"/>
  <c r="M1276" i="4"/>
  <c r="M1275" i="4"/>
  <c r="M1274" i="4"/>
  <c r="M1273" i="4"/>
  <c r="M1272" i="4"/>
  <c r="M1271" i="4"/>
  <c r="M1270" i="4"/>
  <c r="M1269" i="4"/>
  <c r="M1268" i="4"/>
  <c r="M1267" i="4"/>
  <c r="M1266" i="4"/>
  <c r="M1265" i="4"/>
  <c r="M1264" i="4"/>
  <c r="M1263" i="4"/>
  <c r="M1262" i="4"/>
  <c r="M1261" i="4"/>
  <c r="M1260" i="4"/>
  <c r="M1259" i="4"/>
  <c r="M1258" i="4"/>
  <c r="M1257" i="4"/>
  <c r="M1256" i="4"/>
  <c r="M1255" i="4"/>
  <c r="M1254" i="4"/>
  <c r="M1253" i="4"/>
  <c r="M1252" i="4"/>
  <c r="M1251" i="4"/>
  <c r="M1250" i="4"/>
  <c r="M1249" i="4"/>
  <c r="M1248" i="4"/>
  <c r="M1247" i="4"/>
  <c r="M1246" i="4"/>
  <c r="M1245" i="4"/>
  <c r="M1244" i="4"/>
  <c r="M1243" i="4"/>
  <c r="M1242" i="4"/>
  <c r="M1241" i="4"/>
  <c r="M1240" i="4"/>
  <c r="M1239" i="4"/>
  <c r="M1238" i="4"/>
  <c r="M1237" i="4"/>
  <c r="M1236" i="4"/>
  <c r="M1235" i="4"/>
  <c r="M1234" i="4"/>
  <c r="M1233" i="4"/>
  <c r="M1232" i="4"/>
  <c r="M1231" i="4"/>
  <c r="M1230" i="4"/>
  <c r="M1229" i="4"/>
  <c r="M1228" i="4"/>
  <c r="M1227" i="4"/>
  <c r="M1226" i="4"/>
  <c r="M1225" i="4"/>
  <c r="M1224" i="4"/>
  <c r="M1223" i="4"/>
  <c r="M1222" i="4"/>
  <c r="M1221" i="4"/>
  <c r="M1220" i="4"/>
  <c r="M1219" i="4"/>
  <c r="M1218" i="4"/>
  <c r="M1217" i="4"/>
  <c r="M1216" i="4"/>
  <c r="M1215" i="4"/>
  <c r="M1214" i="4"/>
  <c r="M1213" i="4"/>
  <c r="M1212" i="4"/>
  <c r="M1211" i="4"/>
  <c r="M1210" i="4"/>
  <c r="M1209" i="4"/>
  <c r="M1208" i="4"/>
  <c r="M1207" i="4"/>
  <c r="M1206" i="4"/>
  <c r="M1205" i="4"/>
  <c r="M1204" i="4"/>
  <c r="M1203" i="4"/>
  <c r="M1202" i="4"/>
  <c r="M1201" i="4"/>
  <c r="M1200" i="4"/>
  <c r="M1199" i="4"/>
  <c r="M1198" i="4"/>
  <c r="M1197" i="4"/>
  <c r="M1196" i="4"/>
  <c r="M1195" i="4"/>
  <c r="M1194" i="4"/>
  <c r="M1193" i="4"/>
  <c r="M1192" i="4"/>
  <c r="M1191" i="4"/>
  <c r="M1190" i="4"/>
  <c r="M1189" i="4"/>
  <c r="M1188" i="4"/>
  <c r="M1187" i="4"/>
  <c r="M1186" i="4"/>
  <c r="M1185" i="4"/>
  <c r="M1184" i="4"/>
  <c r="M1183" i="4"/>
  <c r="M1182" i="4"/>
  <c r="M1181" i="4"/>
  <c r="M1180" i="4"/>
  <c r="M1179" i="4"/>
  <c r="M1178" i="4"/>
  <c r="M1177" i="4"/>
  <c r="M1176" i="4"/>
  <c r="M1175" i="4"/>
  <c r="M1174" i="4"/>
  <c r="M1173" i="4"/>
  <c r="M1172" i="4"/>
  <c r="M1171" i="4"/>
  <c r="M1170" i="4"/>
  <c r="M1169" i="4"/>
  <c r="M1168" i="4"/>
  <c r="M1167" i="4"/>
  <c r="M1166" i="4"/>
  <c r="M1165" i="4"/>
  <c r="M1164" i="4"/>
  <c r="M1163" i="4"/>
  <c r="M1162" i="4"/>
  <c r="M1161" i="4"/>
  <c r="M1160" i="4"/>
  <c r="M1159" i="4"/>
  <c r="M1158" i="4"/>
  <c r="M1157" i="4"/>
  <c r="M1156" i="4"/>
  <c r="M1155" i="4"/>
  <c r="M1154" i="4"/>
  <c r="M1153" i="4"/>
  <c r="M1152" i="4"/>
  <c r="M1151" i="4"/>
  <c r="M1150" i="4"/>
  <c r="M1149" i="4"/>
  <c r="M1148" i="4"/>
  <c r="M1147" i="4"/>
  <c r="M1146" i="4"/>
  <c r="M1145" i="4"/>
  <c r="M1144" i="4"/>
  <c r="M1143" i="4"/>
  <c r="M1142" i="4"/>
  <c r="M1141" i="4"/>
  <c r="M1140" i="4"/>
  <c r="M1139" i="4"/>
  <c r="M1138" i="4"/>
  <c r="M1137" i="4"/>
  <c r="M1136" i="4"/>
  <c r="M1135" i="4"/>
  <c r="M1134" i="4"/>
  <c r="M1133" i="4"/>
  <c r="M1132" i="4"/>
  <c r="M1131" i="4"/>
  <c r="M1130" i="4"/>
  <c r="M1129" i="4"/>
  <c r="M1128" i="4"/>
  <c r="M1127" i="4"/>
  <c r="M1126" i="4"/>
  <c r="M1125" i="4"/>
  <c r="M1124" i="4"/>
  <c r="M1123" i="4"/>
  <c r="M1122" i="4"/>
  <c r="M1121" i="4"/>
  <c r="M1120" i="4"/>
  <c r="M1119" i="4"/>
  <c r="M1118" i="4"/>
  <c r="M1117" i="4"/>
  <c r="M1116" i="4"/>
  <c r="M1115" i="4"/>
  <c r="M1114" i="4"/>
  <c r="M1113" i="4"/>
  <c r="M1112" i="4"/>
  <c r="M1111" i="4"/>
  <c r="M1110" i="4"/>
  <c r="M1109" i="4"/>
  <c r="M1108" i="4"/>
  <c r="M1107" i="4"/>
  <c r="M1106" i="4"/>
  <c r="M1105" i="4"/>
  <c r="M1104" i="4"/>
  <c r="M1103" i="4"/>
  <c r="M1102" i="4"/>
  <c r="M1101" i="4"/>
  <c r="M1100" i="4"/>
  <c r="M1099" i="4"/>
  <c r="M1098" i="4"/>
  <c r="M1097" i="4"/>
  <c r="M1096" i="4"/>
  <c r="M1095" i="4"/>
  <c r="M1094" i="4"/>
  <c r="M1093" i="4"/>
  <c r="M1092" i="4"/>
  <c r="M1091" i="4"/>
  <c r="M1090" i="4"/>
  <c r="M1089" i="4"/>
  <c r="M1088" i="4"/>
  <c r="M1087" i="4"/>
  <c r="M1086" i="4"/>
  <c r="M1085" i="4"/>
  <c r="M1084" i="4"/>
  <c r="M1083" i="4"/>
  <c r="M1082" i="4"/>
  <c r="M1081" i="4"/>
  <c r="M1080" i="4"/>
  <c r="M1079" i="4"/>
  <c r="M1078" i="4"/>
  <c r="M1077" i="4"/>
  <c r="M1076" i="4"/>
  <c r="M1075" i="4"/>
  <c r="M1074" i="4"/>
  <c r="M1073" i="4"/>
  <c r="M1072" i="4"/>
  <c r="M1071" i="4"/>
  <c r="M1070" i="4"/>
  <c r="M1069" i="4"/>
  <c r="M1068" i="4"/>
  <c r="M1067" i="4"/>
  <c r="M1066" i="4"/>
  <c r="M1065" i="4"/>
  <c r="M1064" i="4"/>
  <c r="M1063" i="4"/>
  <c r="M1062" i="4"/>
  <c r="M1061" i="4"/>
  <c r="M1060" i="4"/>
  <c r="M1059" i="4"/>
  <c r="M1058" i="4"/>
  <c r="M1057" i="4"/>
  <c r="M1056" i="4"/>
  <c r="M1055" i="4"/>
  <c r="M1054" i="4"/>
  <c r="M1053" i="4"/>
  <c r="M1052" i="4"/>
  <c r="M1051" i="4"/>
  <c r="M1050" i="4"/>
  <c r="M1049" i="4"/>
  <c r="M1048" i="4"/>
  <c r="M1047" i="4"/>
  <c r="M1046" i="4"/>
  <c r="M1045" i="4"/>
  <c r="M1044" i="4"/>
  <c r="M1043" i="4"/>
  <c r="M1042" i="4"/>
  <c r="M1041" i="4"/>
  <c r="M1040" i="4"/>
  <c r="M1039" i="4"/>
  <c r="M1038" i="4"/>
  <c r="M1037" i="4"/>
  <c r="M1036" i="4"/>
  <c r="M1035" i="4"/>
  <c r="M1034" i="4"/>
  <c r="M1033" i="4"/>
  <c r="M1032" i="4"/>
  <c r="M1031" i="4"/>
  <c r="M1030" i="4"/>
  <c r="M1029" i="4"/>
  <c r="M1028" i="4"/>
  <c r="M1027" i="4"/>
  <c r="M1026" i="4"/>
  <c r="M1025" i="4"/>
  <c r="M1024" i="4"/>
  <c r="M1023" i="4"/>
  <c r="M1022" i="4"/>
  <c r="M1021" i="4"/>
  <c r="M1020" i="4"/>
  <c r="M1019" i="4"/>
  <c r="M1018" i="4"/>
  <c r="M1017" i="4"/>
  <c r="M1016" i="4"/>
  <c r="M1015" i="4"/>
  <c r="M1014" i="4"/>
  <c r="M1013" i="4"/>
  <c r="M1012" i="4"/>
  <c r="M1011" i="4"/>
  <c r="M1010" i="4"/>
  <c r="M1009" i="4"/>
  <c r="M1008" i="4"/>
  <c r="M1007" i="4"/>
  <c r="M1006" i="4"/>
  <c r="M1005" i="4"/>
  <c r="M1004" i="4"/>
  <c r="M1003" i="4"/>
  <c r="M100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L2" i="4"/>
  <c r="L2001" i="4"/>
  <c r="L2000" i="4"/>
  <c r="L1999" i="4"/>
  <c r="L1998" i="4"/>
  <c r="L1997" i="4"/>
  <c r="L1996" i="4"/>
  <c r="L1995" i="4"/>
  <c r="L1994" i="4"/>
  <c r="L1993" i="4"/>
  <c r="L1992" i="4"/>
  <c r="L1991" i="4"/>
  <c r="L1990" i="4"/>
  <c r="L1989" i="4"/>
  <c r="L1988" i="4"/>
  <c r="L1987" i="4"/>
  <c r="L1986" i="4"/>
  <c r="L1985" i="4"/>
  <c r="L1984" i="4"/>
  <c r="L1983" i="4"/>
  <c r="L1982" i="4"/>
  <c r="L1981" i="4"/>
  <c r="L1980" i="4"/>
  <c r="L1979" i="4"/>
  <c r="L1978" i="4"/>
  <c r="L1977" i="4"/>
  <c r="L1976" i="4"/>
  <c r="L1975" i="4"/>
  <c r="L1974" i="4"/>
  <c r="L1973" i="4"/>
  <c r="L1972" i="4"/>
  <c r="L1971" i="4"/>
  <c r="L1970" i="4"/>
  <c r="L1969" i="4"/>
  <c r="L1968" i="4"/>
  <c r="L1967" i="4"/>
  <c r="L1966" i="4"/>
  <c r="L1965" i="4"/>
  <c r="L1964" i="4"/>
  <c r="L1963" i="4"/>
  <c r="L1962" i="4"/>
  <c r="L1961" i="4"/>
  <c r="L1960" i="4"/>
  <c r="L1959" i="4"/>
  <c r="L1958" i="4"/>
  <c r="L1957" i="4"/>
  <c r="L1956" i="4"/>
  <c r="L1955" i="4"/>
  <c r="L1954" i="4"/>
  <c r="L1953" i="4"/>
  <c r="L1952" i="4"/>
  <c r="L1951" i="4"/>
  <c r="L1950" i="4"/>
  <c r="L1949" i="4"/>
  <c r="L1948" i="4"/>
  <c r="L1947" i="4"/>
  <c r="L1946" i="4"/>
  <c r="L1945" i="4"/>
  <c r="L1944" i="4"/>
  <c r="L1943" i="4"/>
  <c r="L1942" i="4"/>
  <c r="L1941" i="4"/>
  <c r="L1940" i="4"/>
  <c r="L1939" i="4"/>
  <c r="L1938" i="4"/>
  <c r="L1937" i="4"/>
  <c r="L1936" i="4"/>
  <c r="L1935" i="4"/>
  <c r="L1934" i="4"/>
  <c r="L1933" i="4"/>
  <c r="L1932" i="4"/>
  <c r="L1931" i="4"/>
  <c r="L1930" i="4"/>
  <c r="L1929" i="4"/>
  <c r="L1928" i="4"/>
  <c r="L1927" i="4"/>
  <c r="L1926" i="4"/>
  <c r="L1925" i="4"/>
  <c r="L1924" i="4"/>
  <c r="L1923" i="4"/>
  <c r="L1922" i="4"/>
  <c r="L1921" i="4"/>
  <c r="L1920" i="4"/>
  <c r="L1919" i="4"/>
  <c r="L1918" i="4"/>
  <c r="L1917" i="4"/>
  <c r="L1916" i="4"/>
  <c r="L1915" i="4"/>
  <c r="L1914" i="4"/>
  <c r="L1913" i="4"/>
  <c r="L1912" i="4"/>
  <c r="L1911" i="4"/>
  <c r="L1910" i="4"/>
  <c r="L1909" i="4"/>
  <c r="L1908" i="4"/>
  <c r="L1907" i="4"/>
  <c r="L1906" i="4"/>
  <c r="L1905" i="4"/>
  <c r="L1904" i="4"/>
  <c r="L1903" i="4"/>
  <c r="L1902" i="4"/>
  <c r="L1901" i="4"/>
  <c r="L1900" i="4"/>
  <c r="L1899" i="4"/>
  <c r="L1898" i="4"/>
  <c r="L1897" i="4"/>
  <c r="L1896" i="4"/>
  <c r="L1895" i="4"/>
  <c r="L1894" i="4"/>
  <c r="L1893" i="4"/>
  <c r="L1892" i="4"/>
  <c r="L1891" i="4"/>
  <c r="L1890" i="4"/>
  <c r="L1889" i="4"/>
  <c r="L1888" i="4"/>
  <c r="L1887" i="4"/>
  <c r="L1886" i="4"/>
  <c r="L1885" i="4"/>
  <c r="L1884" i="4"/>
  <c r="L1883" i="4"/>
  <c r="L1882" i="4"/>
  <c r="L1881" i="4"/>
  <c r="L1880" i="4"/>
  <c r="L1879" i="4"/>
  <c r="L1878" i="4"/>
  <c r="L1877" i="4"/>
  <c r="L1876" i="4"/>
  <c r="L1875" i="4"/>
  <c r="L1874" i="4"/>
  <c r="L1873" i="4"/>
  <c r="L1872" i="4"/>
  <c r="L1871" i="4"/>
  <c r="L1870" i="4"/>
  <c r="L1869" i="4"/>
  <c r="L1868" i="4"/>
  <c r="L1867" i="4"/>
  <c r="L1866" i="4"/>
  <c r="L1865" i="4"/>
  <c r="L1864" i="4"/>
  <c r="L1863" i="4"/>
  <c r="L1862" i="4"/>
  <c r="L1861" i="4"/>
  <c r="L1860" i="4"/>
  <c r="L1859" i="4"/>
  <c r="L1858" i="4"/>
  <c r="L1857" i="4"/>
  <c r="L1856" i="4"/>
  <c r="L1855" i="4"/>
  <c r="L1854" i="4"/>
  <c r="L1853" i="4"/>
  <c r="L1852" i="4"/>
  <c r="L1851" i="4"/>
  <c r="L1850" i="4"/>
  <c r="L1849" i="4"/>
  <c r="L1848" i="4"/>
  <c r="L1847" i="4"/>
  <c r="L1846" i="4"/>
  <c r="L1845" i="4"/>
  <c r="L1844" i="4"/>
  <c r="L1843" i="4"/>
  <c r="L1842" i="4"/>
  <c r="L1841" i="4"/>
  <c r="L1840" i="4"/>
  <c r="L1839" i="4"/>
  <c r="L1838" i="4"/>
  <c r="L1837" i="4"/>
  <c r="L1836" i="4"/>
  <c r="L1835" i="4"/>
  <c r="L1834" i="4"/>
  <c r="L1833" i="4"/>
  <c r="L1832" i="4"/>
  <c r="L1831" i="4"/>
  <c r="L1830" i="4"/>
  <c r="L1829" i="4"/>
  <c r="L1828" i="4"/>
  <c r="L1827" i="4"/>
  <c r="L1826" i="4"/>
  <c r="L1825" i="4"/>
  <c r="L1824" i="4"/>
  <c r="L1823" i="4"/>
  <c r="L1822" i="4"/>
  <c r="L1821" i="4"/>
  <c r="L1820" i="4"/>
  <c r="L1819" i="4"/>
  <c r="L1818" i="4"/>
  <c r="L1817" i="4"/>
  <c r="L1816" i="4"/>
  <c r="L1815" i="4"/>
  <c r="L1814" i="4"/>
  <c r="L1813" i="4"/>
  <c r="L1812" i="4"/>
  <c r="L1811" i="4"/>
  <c r="L1810" i="4"/>
  <c r="L1809" i="4"/>
  <c r="L1808" i="4"/>
  <c r="L1807" i="4"/>
  <c r="L1806" i="4"/>
  <c r="L1805" i="4"/>
  <c r="L1804" i="4"/>
  <c r="L1803" i="4"/>
  <c r="L1802" i="4"/>
  <c r="L1801" i="4"/>
  <c r="L1800" i="4"/>
  <c r="L1799" i="4"/>
  <c r="L1798" i="4"/>
  <c r="L1797" i="4"/>
  <c r="L1796" i="4"/>
  <c r="L1795" i="4"/>
  <c r="L1794" i="4"/>
  <c r="L1793" i="4"/>
  <c r="L1792" i="4"/>
  <c r="L1791" i="4"/>
  <c r="L1790" i="4"/>
  <c r="L1789" i="4"/>
  <c r="L1788" i="4"/>
  <c r="L1787" i="4"/>
  <c r="L1786" i="4"/>
  <c r="L1785" i="4"/>
  <c r="L1784" i="4"/>
  <c r="L1783" i="4"/>
  <c r="L1782" i="4"/>
  <c r="L1781" i="4"/>
  <c r="L1780" i="4"/>
  <c r="L1779" i="4"/>
  <c r="L1778" i="4"/>
  <c r="L1777" i="4"/>
  <c r="L1776" i="4"/>
  <c r="L1775" i="4"/>
  <c r="L1774" i="4"/>
  <c r="L1773" i="4"/>
  <c r="L1772" i="4"/>
  <c r="L1771" i="4"/>
  <c r="L1770" i="4"/>
  <c r="L1769" i="4"/>
  <c r="L1768" i="4"/>
  <c r="L1767" i="4"/>
  <c r="L1766" i="4"/>
  <c r="L1765" i="4"/>
  <c r="L1764" i="4"/>
  <c r="L1763" i="4"/>
  <c r="L1762" i="4"/>
  <c r="L1761" i="4"/>
  <c r="L1760" i="4"/>
  <c r="L1759" i="4"/>
  <c r="L1758" i="4"/>
  <c r="L1757" i="4"/>
  <c r="L1756" i="4"/>
  <c r="L1755" i="4"/>
  <c r="L1754" i="4"/>
  <c r="L1753" i="4"/>
  <c r="L1752" i="4"/>
  <c r="L1751" i="4"/>
  <c r="L1750" i="4"/>
  <c r="L1749" i="4"/>
  <c r="L1748" i="4"/>
  <c r="L1747" i="4"/>
  <c r="L1746" i="4"/>
  <c r="L1745" i="4"/>
  <c r="L1744" i="4"/>
  <c r="L1743" i="4"/>
  <c r="L1742" i="4"/>
  <c r="L1741" i="4"/>
  <c r="L1740" i="4"/>
  <c r="L1739" i="4"/>
  <c r="L1738" i="4"/>
  <c r="L1737" i="4"/>
  <c r="L1736" i="4"/>
  <c r="L1735" i="4"/>
  <c r="L1734" i="4"/>
  <c r="L1733" i="4"/>
  <c r="L1732" i="4"/>
  <c r="L1731" i="4"/>
  <c r="L1730" i="4"/>
  <c r="L1729" i="4"/>
  <c r="L1728" i="4"/>
  <c r="L1727" i="4"/>
  <c r="L1726" i="4"/>
  <c r="L1725" i="4"/>
  <c r="L1724" i="4"/>
  <c r="L1723" i="4"/>
  <c r="L1722" i="4"/>
  <c r="L1721" i="4"/>
  <c r="L1720" i="4"/>
  <c r="L1719" i="4"/>
  <c r="L1718" i="4"/>
  <c r="L1717" i="4"/>
  <c r="L1716" i="4"/>
  <c r="L1715" i="4"/>
  <c r="L1714" i="4"/>
  <c r="L1713" i="4"/>
  <c r="L1712" i="4"/>
  <c r="L1711" i="4"/>
  <c r="L1710" i="4"/>
  <c r="L1709" i="4"/>
  <c r="L1708" i="4"/>
  <c r="L1707" i="4"/>
  <c r="L1706" i="4"/>
  <c r="L1705" i="4"/>
  <c r="L1704" i="4"/>
  <c r="L1703" i="4"/>
  <c r="L1702" i="4"/>
  <c r="L1701" i="4"/>
  <c r="L1700" i="4"/>
  <c r="L1699" i="4"/>
  <c r="L1698" i="4"/>
  <c r="L1697" i="4"/>
  <c r="L1696" i="4"/>
  <c r="L1695" i="4"/>
  <c r="L1694" i="4"/>
  <c r="L1693" i="4"/>
  <c r="L1692" i="4"/>
  <c r="L1691" i="4"/>
  <c r="L1690" i="4"/>
  <c r="L1689" i="4"/>
  <c r="L1688" i="4"/>
  <c r="L1687" i="4"/>
  <c r="L1686" i="4"/>
  <c r="L1685" i="4"/>
  <c r="L1684" i="4"/>
  <c r="L1683" i="4"/>
  <c r="L1682" i="4"/>
  <c r="L1681" i="4"/>
  <c r="L1680" i="4"/>
  <c r="L1679" i="4"/>
  <c r="L1678" i="4"/>
  <c r="L1677" i="4"/>
  <c r="L1676" i="4"/>
  <c r="L1675" i="4"/>
  <c r="L1674" i="4"/>
  <c r="L1673" i="4"/>
  <c r="L1672" i="4"/>
  <c r="L1671" i="4"/>
  <c r="L1670" i="4"/>
  <c r="L1669" i="4"/>
  <c r="L1668" i="4"/>
  <c r="L1667" i="4"/>
  <c r="L1666" i="4"/>
  <c r="L1665" i="4"/>
  <c r="L1664" i="4"/>
  <c r="L1663" i="4"/>
  <c r="L1662" i="4"/>
  <c r="L1661" i="4"/>
  <c r="L1660" i="4"/>
  <c r="L1659" i="4"/>
  <c r="L1658" i="4"/>
  <c r="L1657" i="4"/>
  <c r="L1656" i="4"/>
  <c r="L1655" i="4"/>
  <c r="L1654" i="4"/>
  <c r="L1653" i="4"/>
  <c r="L1652" i="4"/>
  <c r="L1651" i="4"/>
  <c r="L1650" i="4"/>
  <c r="L1649" i="4"/>
  <c r="L1648" i="4"/>
  <c r="L1647" i="4"/>
  <c r="L1646" i="4"/>
  <c r="L1645" i="4"/>
  <c r="L1644" i="4"/>
  <c r="L1643" i="4"/>
  <c r="L1642" i="4"/>
  <c r="L1641" i="4"/>
  <c r="L1640" i="4"/>
  <c r="L1639" i="4"/>
  <c r="L1638" i="4"/>
  <c r="L1637" i="4"/>
  <c r="L1636" i="4"/>
  <c r="L1635" i="4"/>
  <c r="L1634" i="4"/>
  <c r="L1633" i="4"/>
  <c r="L1632" i="4"/>
  <c r="L1631" i="4"/>
  <c r="L1630" i="4"/>
  <c r="L1629" i="4"/>
  <c r="L1628" i="4"/>
  <c r="L1627" i="4"/>
  <c r="L1626" i="4"/>
  <c r="L1625" i="4"/>
  <c r="L1624" i="4"/>
  <c r="L1623" i="4"/>
  <c r="L1622" i="4"/>
  <c r="L1621" i="4"/>
  <c r="L1620" i="4"/>
  <c r="L1619" i="4"/>
  <c r="L1618" i="4"/>
  <c r="L1617" i="4"/>
  <c r="L1616" i="4"/>
  <c r="L1615" i="4"/>
  <c r="L1614" i="4"/>
  <c r="L1613" i="4"/>
  <c r="L1612" i="4"/>
  <c r="L1611" i="4"/>
  <c r="L1610" i="4"/>
  <c r="L1609" i="4"/>
  <c r="L1608" i="4"/>
  <c r="L1607" i="4"/>
  <c r="L1606" i="4"/>
  <c r="L1605" i="4"/>
  <c r="L1604" i="4"/>
  <c r="L1603" i="4"/>
  <c r="L1602" i="4"/>
  <c r="L1601" i="4"/>
  <c r="L1600" i="4"/>
  <c r="L1599" i="4"/>
  <c r="L1598" i="4"/>
  <c r="L1597" i="4"/>
  <c r="L1596" i="4"/>
  <c r="L1595" i="4"/>
  <c r="L1594" i="4"/>
  <c r="L1593" i="4"/>
  <c r="L1592" i="4"/>
  <c r="L1591" i="4"/>
  <c r="L1590" i="4"/>
  <c r="L1589" i="4"/>
  <c r="L1588" i="4"/>
  <c r="L1587" i="4"/>
  <c r="L1586" i="4"/>
  <c r="L1585" i="4"/>
  <c r="L1584" i="4"/>
  <c r="L1583" i="4"/>
  <c r="L1582" i="4"/>
  <c r="L1581" i="4"/>
  <c r="L1580" i="4"/>
  <c r="L1579" i="4"/>
  <c r="L1578" i="4"/>
  <c r="L1577" i="4"/>
  <c r="L1576" i="4"/>
  <c r="L1575" i="4"/>
  <c r="L1574" i="4"/>
  <c r="L1573" i="4"/>
  <c r="L1572" i="4"/>
  <c r="L1571" i="4"/>
  <c r="L1570" i="4"/>
  <c r="L1569" i="4"/>
  <c r="L1568" i="4"/>
  <c r="L1567" i="4"/>
  <c r="L1566" i="4"/>
  <c r="L1565" i="4"/>
  <c r="L1564" i="4"/>
  <c r="L1563" i="4"/>
  <c r="L1562" i="4"/>
  <c r="L1561" i="4"/>
  <c r="L1560" i="4"/>
  <c r="L1559" i="4"/>
  <c r="L1558" i="4"/>
  <c r="L1557" i="4"/>
  <c r="L1556" i="4"/>
  <c r="L1555" i="4"/>
  <c r="L1554" i="4"/>
  <c r="L1553" i="4"/>
  <c r="L1552" i="4"/>
  <c r="L1551" i="4"/>
  <c r="L1550" i="4"/>
  <c r="L1549" i="4"/>
  <c r="L1548" i="4"/>
  <c r="L1547" i="4"/>
  <c r="L1546" i="4"/>
  <c r="L1545" i="4"/>
  <c r="L1544" i="4"/>
  <c r="L1543" i="4"/>
  <c r="L1542" i="4"/>
  <c r="L1541" i="4"/>
  <c r="L1540" i="4"/>
  <c r="L1539" i="4"/>
  <c r="L1538" i="4"/>
  <c r="L1537" i="4"/>
  <c r="L1536" i="4"/>
  <c r="L1535" i="4"/>
  <c r="L1534" i="4"/>
  <c r="L1533" i="4"/>
  <c r="L1532" i="4"/>
  <c r="L1531" i="4"/>
  <c r="L1530" i="4"/>
  <c r="L1529" i="4"/>
  <c r="L1528" i="4"/>
  <c r="L1527" i="4"/>
  <c r="L1526" i="4"/>
  <c r="L1525" i="4"/>
  <c r="L1524" i="4"/>
  <c r="L1523" i="4"/>
  <c r="L1522" i="4"/>
  <c r="L1521" i="4"/>
  <c r="L1520" i="4"/>
  <c r="L1519" i="4"/>
  <c r="L1518" i="4"/>
  <c r="L1517" i="4"/>
  <c r="L1516" i="4"/>
  <c r="L1515" i="4"/>
  <c r="L1514" i="4"/>
  <c r="L1513" i="4"/>
  <c r="L1512" i="4"/>
  <c r="L1511" i="4"/>
  <c r="L1510" i="4"/>
  <c r="L1509" i="4"/>
  <c r="L1508" i="4"/>
  <c r="L1507" i="4"/>
  <c r="L1506" i="4"/>
  <c r="L1505" i="4"/>
  <c r="L1504" i="4"/>
  <c r="L1503" i="4"/>
  <c r="L1502" i="4"/>
  <c r="L1501" i="4"/>
  <c r="L1500" i="4"/>
  <c r="L1499" i="4"/>
  <c r="L1498" i="4"/>
  <c r="L1497" i="4"/>
  <c r="L1496" i="4"/>
  <c r="L1495" i="4"/>
  <c r="L1494" i="4"/>
  <c r="L1493" i="4"/>
  <c r="L1492" i="4"/>
  <c r="L1491" i="4"/>
  <c r="L1490" i="4"/>
  <c r="L1489" i="4"/>
  <c r="L1488" i="4"/>
  <c r="L1487" i="4"/>
  <c r="L1486" i="4"/>
  <c r="L1485" i="4"/>
  <c r="L1484" i="4"/>
  <c r="L1483" i="4"/>
  <c r="L1482" i="4"/>
  <c r="L1481" i="4"/>
  <c r="L1480" i="4"/>
  <c r="L1479" i="4"/>
  <c r="L1478" i="4"/>
  <c r="L1477" i="4"/>
  <c r="L1476" i="4"/>
  <c r="L1475" i="4"/>
  <c r="L1474" i="4"/>
  <c r="L1473" i="4"/>
  <c r="L1472" i="4"/>
  <c r="L1471" i="4"/>
  <c r="L1470" i="4"/>
  <c r="L1469" i="4"/>
  <c r="L1468" i="4"/>
  <c r="L1467" i="4"/>
  <c r="L1466" i="4"/>
  <c r="L1465" i="4"/>
  <c r="L1464" i="4"/>
  <c r="L1463" i="4"/>
  <c r="L1462" i="4"/>
  <c r="L1461" i="4"/>
  <c r="L1460" i="4"/>
  <c r="L1459" i="4"/>
  <c r="L1458" i="4"/>
  <c r="L1457" i="4"/>
  <c r="L1456" i="4"/>
  <c r="L1455" i="4"/>
  <c r="L1454" i="4"/>
  <c r="L1453" i="4"/>
  <c r="L1452" i="4"/>
  <c r="L1451" i="4"/>
  <c r="L1450" i="4"/>
  <c r="L1449" i="4"/>
  <c r="L1448" i="4"/>
  <c r="L1447" i="4"/>
  <c r="L1446" i="4"/>
  <c r="L1445" i="4"/>
  <c r="L1444" i="4"/>
  <c r="L1443" i="4"/>
  <c r="L1442" i="4"/>
  <c r="L1441" i="4"/>
  <c r="L1440" i="4"/>
  <c r="L1439" i="4"/>
  <c r="L1438" i="4"/>
  <c r="L1437" i="4"/>
  <c r="L1436" i="4"/>
  <c r="L1435" i="4"/>
  <c r="L1434" i="4"/>
  <c r="L1433" i="4"/>
  <c r="L1432" i="4"/>
  <c r="L1431" i="4"/>
  <c r="L1430" i="4"/>
  <c r="L1429" i="4"/>
  <c r="L1428" i="4"/>
  <c r="L1427" i="4"/>
  <c r="L1426" i="4"/>
  <c r="L1425" i="4"/>
  <c r="L1424" i="4"/>
  <c r="L1423" i="4"/>
  <c r="L1422" i="4"/>
  <c r="L1421" i="4"/>
  <c r="L1420" i="4"/>
  <c r="L1419" i="4"/>
  <c r="L1418" i="4"/>
  <c r="L1417" i="4"/>
  <c r="L1416" i="4"/>
  <c r="L1415" i="4"/>
  <c r="L1414" i="4"/>
  <c r="L1413" i="4"/>
  <c r="L1412" i="4"/>
  <c r="L1411" i="4"/>
  <c r="L1410" i="4"/>
  <c r="L1409" i="4"/>
  <c r="L1408" i="4"/>
  <c r="L1407" i="4"/>
  <c r="L1406" i="4"/>
  <c r="L1405" i="4"/>
  <c r="L1404" i="4"/>
  <c r="L1403" i="4"/>
  <c r="L1402" i="4"/>
  <c r="L1401" i="4"/>
  <c r="L1400" i="4"/>
  <c r="L1399" i="4"/>
  <c r="L1398" i="4"/>
  <c r="L1397" i="4"/>
  <c r="L1396" i="4"/>
  <c r="L1395" i="4"/>
  <c r="L1394" i="4"/>
  <c r="L1393" i="4"/>
  <c r="L1392" i="4"/>
  <c r="L1391" i="4"/>
  <c r="L1390" i="4"/>
  <c r="L1389" i="4"/>
  <c r="L1388" i="4"/>
  <c r="L1387" i="4"/>
  <c r="L1386" i="4"/>
  <c r="L1385" i="4"/>
  <c r="L1384" i="4"/>
  <c r="L1383" i="4"/>
  <c r="L1382" i="4"/>
  <c r="L1381" i="4"/>
  <c r="L1380" i="4"/>
  <c r="L1379" i="4"/>
  <c r="L1378" i="4"/>
  <c r="L1377" i="4"/>
  <c r="L1376" i="4"/>
  <c r="L1375" i="4"/>
  <c r="L1374" i="4"/>
  <c r="L1373" i="4"/>
  <c r="L1372" i="4"/>
  <c r="L1371" i="4"/>
  <c r="L1370" i="4"/>
  <c r="L1369" i="4"/>
  <c r="L1368" i="4"/>
  <c r="L1367" i="4"/>
  <c r="L1366" i="4"/>
  <c r="L1365" i="4"/>
  <c r="L1364" i="4"/>
  <c r="L1363" i="4"/>
  <c r="L1362" i="4"/>
  <c r="L1361" i="4"/>
  <c r="L1360" i="4"/>
  <c r="L1359" i="4"/>
  <c r="L1358" i="4"/>
  <c r="L1357" i="4"/>
  <c r="L1356" i="4"/>
  <c r="L1355" i="4"/>
  <c r="L1354" i="4"/>
  <c r="L1353" i="4"/>
  <c r="L1352" i="4"/>
  <c r="L1351" i="4"/>
  <c r="L1350" i="4"/>
  <c r="L1349" i="4"/>
  <c r="L1348" i="4"/>
  <c r="L1347" i="4"/>
  <c r="L1346" i="4"/>
  <c r="L1345" i="4"/>
  <c r="L1344" i="4"/>
  <c r="L1343" i="4"/>
  <c r="L1342" i="4"/>
  <c r="L1341" i="4"/>
  <c r="L1340" i="4"/>
  <c r="L1339" i="4"/>
  <c r="L1338" i="4"/>
  <c r="L1337" i="4"/>
  <c r="L1336" i="4"/>
  <c r="L1335" i="4"/>
  <c r="L1334" i="4"/>
  <c r="L1333" i="4"/>
  <c r="L1332" i="4"/>
  <c r="L1331" i="4"/>
  <c r="L1330" i="4"/>
  <c r="L1329" i="4"/>
  <c r="L1328" i="4"/>
  <c r="L1327" i="4"/>
  <c r="L1326" i="4"/>
  <c r="L1325" i="4"/>
  <c r="L1324" i="4"/>
  <c r="L1323" i="4"/>
  <c r="L1322" i="4"/>
  <c r="L1321" i="4"/>
  <c r="L1320" i="4"/>
  <c r="L1319" i="4"/>
  <c r="L1318" i="4"/>
  <c r="L1317" i="4"/>
  <c r="L1316" i="4"/>
  <c r="L1315" i="4"/>
  <c r="L1314" i="4"/>
  <c r="L1313" i="4"/>
  <c r="L1312" i="4"/>
  <c r="L1311" i="4"/>
  <c r="L1310" i="4"/>
  <c r="L1309" i="4"/>
  <c r="L1308" i="4"/>
  <c r="L1307" i="4"/>
  <c r="L1306" i="4"/>
  <c r="L1305" i="4"/>
  <c r="L1304" i="4"/>
  <c r="L1303" i="4"/>
  <c r="L1302" i="4"/>
  <c r="L1301" i="4"/>
  <c r="L1300" i="4"/>
  <c r="L1299" i="4"/>
  <c r="L1298" i="4"/>
  <c r="L1297" i="4"/>
  <c r="L1296" i="4"/>
  <c r="L1295" i="4"/>
  <c r="L1294" i="4"/>
  <c r="L1293" i="4"/>
  <c r="L1292" i="4"/>
  <c r="L1291" i="4"/>
  <c r="L1290" i="4"/>
  <c r="L1289" i="4"/>
  <c r="L1288" i="4"/>
  <c r="L1287" i="4"/>
  <c r="L1286" i="4"/>
  <c r="L1285" i="4"/>
  <c r="L1284" i="4"/>
  <c r="L1283" i="4"/>
  <c r="L1282" i="4"/>
  <c r="L1281" i="4"/>
  <c r="L1280" i="4"/>
  <c r="L1279" i="4"/>
  <c r="L1278" i="4"/>
  <c r="L1277" i="4"/>
  <c r="L1276" i="4"/>
  <c r="L1275" i="4"/>
  <c r="L1274" i="4"/>
  <c r="L1273" i="4"/>
  <c r="L1272" i="4"/>
  <c r="L1271" i="4"/>
  <c r="L1270" i="4"/>
  <c r="L1269" i="4"/>
  <c r="L1268" i="4"/>
  <c r="L1267" i="4"/>
  <c r="L1266" i="4"/>
  <c r="L1265" i="4"/>
  <c r="L1264" i="4"/>
  <c r="L1263" i="4"/>
  <c r="L1262" i="4"/>
  <c r="L1261" i="4"/>
  <c r="L1260" i="4"/>
  <c r="L1259" i="4"/>
  <c r="L1258" i="4"/>
  <c r="L1257" i="4"/>
  <c r="L1256" i="4"/>
  <c r="L1255" i="4"/>
  <c r="L1254" i="4"/>
  <c r="L1253" i="4"/>
  <c r="L1252" i="4"/>
  <c r="L1251" i="4"/>
  <c r="L1250" i="4"/>
  <c r="L1249" i="4"/>
  <c r="L1248" i="4"/>
  <c r="L1247" i="4"/>
  <c r="L1246" i="4"/>
  <c r="L1245" i="4"/>
  <c r="L1244" i="4"/>
  <c r="L1243" i="4"/>
  <c r="L1242" i="4"/>
  <c r="L1241" i="4"/>
  <c r="L1240" i="4"/>
  <c r="L1239" i="4"/>
  <c r="L1238" i="4"/>
  <c r="L1237" i="4"/>
  <c r="L1236" i="4"/>
  <c r="L1235" i="4"/>
  <c r="L1234" i="4"/>
  <c r="L1233" i="4"/>
  <c r="L1232" i="4"/>
  <c r="L1231" i="4"/>
  <c r="L1230" i="4"/>
  <c r="L1229" i="4"/>
  <c r="L1228" i="4"/>
  <c r="L1227" i="4"/>
  <c r="L1226" i="4"/>
  <c r="L1225" i="4"/>
  <c r="L1224" i="4"/>
  <c r="L1223" i="4"/>
  <c r="L1222" i="4"/>
  <c r="L1221" i="4"/>
  <c r="L1220" i="4"/>
  <c r="L1219" i="4"/>
  <c r="L1218" i="4"/>
  <c r="L1217" i="4"/>
  <c r="L1216" i="4"/>
  <c r="L1215" i="4"/>
  <c r="L1214" i="4"/>
  <c r="L1213" i="4"/>
  <c r="L1212" i="4"/>
  <c r="L1211" i="4"/>
  <c r="L1210" i="4"/>
  <c r="L1209" i="4"/>
  <c r="L1208" i="4"/>
  <c r="L1207" i="4"/>
  <c r="L1206" i="4"/>
  <c r="L1205" i="4"/>
  <c r="L1204" i="4"/>
  <c r="L1203" i="4"/>
  <c r="L1202" i="4"/>
  <c r="L1201" i="4"/>
  <c r="L1200" i="4"/>
  <c r="L1199" i="4"/>
  <c r="L1198" i="4"/>
  <c r="L1197" i="4"/>
  <c r="L1196" i="4"/>
  <c r="L1195" i="4"/>
  <c r="L1194" i="4"/>
  <c r="L1193" i="4"/>
  <c r="L1192" i="4"/>
  <c r="L1191" i="4"/>
  <c r="L1190" i="4"/>
  <c r="L1189" i="4"/>
  <c r="L1188" i="4"/>
  <c r="L1187" i="4"/>
  <c r="L1186" i="4"/>
  <c r="L1185" i="4"/>
  <c r="L1184" i="4"/>
  <c r="L1183" i="4"/>
  <c r="L1182" i="4"/>
  <c r="L1181" i="4"/>
  <c r="L1180" i="4"/>
  <c r="L1179" i="4"/>
  <c r="L1178" i="4"/>
  <c r="L1177" i="4"/>
  <c r="L1176" i="4"/>
  <c r="L1175" i="4"/>
  <c r="L1174" i="4"/>
  <c r="L1173" i="4"/>
  <c r="L1172" i="4"/>
  <c r="L1171" i="4"/>
  <c r="L1170" i="4"/>
  <c r="L1169" i="4"/>
  <c r="L1168" i="4"/>
  <c r="L1167" i="4"/>
  <c r="L1166" i="4"/>
  <c r="L1165" i="4"/>
  <c r="L1164" i="4"/>
  <c r="L1163" i="4"/>
  <c r="L1162" i="4"/>
  <c r="L1161" i="4"/>
  <c r="L1160" i="4"/>
  <c r="L1159" i="4"/>
  <c r="L1158" i="4"/>
  <c r="L1157" i="4"/>
  <c r="L1156" i="4"/>
  <c r="L1155" i="4"/>
  <c r="L1154" i="4"/>
  <c r="L1153" i="4"/>
  <c r="L1152" i="4"/>
  <c r="L1151" i="4"/>
  <c r="L1150" i="4"/>
  <c r="L1149" i="4"/>
  <c r="L1148" i="4"/>
  <c r="L1147" i="4"/>
  <c r="L1146" i="4"/>
  <c r="L1145" i="4"/>
  <c r="L1144" i="4"/>
  <c r="L1143" i="4"/>
  <c r="L1142" i="4"/>
  <c r="L1141" i="4"/>
  <c r="L1140" i="4"/>
  <c r="L1139" i="4"/>
  <c r="L1138" i="4"/>
  <c r="L1137" i="4"/>
  <c r="L1136" i="4"/>
  <c r="L1135" i="4"/>
  <c r="L1134" i="4"/>
  <c r="L1133" i="4"/>
  <c r="L1132" i="4"/>
  <c r="L1131" i="4"/>
  <c r="L1130" i="4"/>
  <c r="L1129" i="4"/>
  <c r="L1128" i="4"/>
  <c r="L1127" i="4"/>
  <c r="L1126" i="4"/>
  <c r="L1125" i="4"/>
  <c r="L1124" i="4"/>
  <c r="L1123" i="4"/>
  <c r="L1122" i="4"/>
  <c r="L1121" i="4"/>
  <c r="L1120" i="4"/>
  <c r="L1119" i="4"/>
  <c r="L1118" i="4"/>
  <c r="L1117" i="4"/>
  <c r="L1116" i="4"/>
  <c r="L1115" i="4"/>
  <c r="L1114" i="4"/>
  <c r="L1113" i="4"/>
  <c r="L1112" i="4"/>
  <c r="L1111" i="4"/>
  <c r="L1110" i="4"/>
  <c r="L1109" i="4"/>
  <c r="L1108" i="4"/>
  <c r="L1107" i="4"/>
  <c r="L1106" i="4"/>
  <c r="L1105" i="4"/>
  <c r="L1104" i="4"/>
  <c r="L1103" i="4"/>
  <c r="L1102" i="4"/>
  <c r="L1101" i="4"/>
  <c r="L1100" i="4"/>
  <c r="L1099" i="4"/>
  <c r="L1098" i="4"/>
  <c r="L1097" i="4"/>
  <c r="L1096" i="4"/>
  <c r="L1095" i="4"/>
  <c r="L1094" i="4"/>
  <c r="L1093" i="4"/>
  <c r="L1092" i="4"/>
  <c r="L1091" i="4"/>
  <c r="L1090" i="4"/>
  <c r="L1089" i="4"/>
  <c r="L1088" i="4"/>
  <c r="L1087" i="4"/>
  <c r="L1086" i="4"/>
  <c r="L1085" i="4"/>
  <c r="L1084" i="4"/>
  <c r="L1083" i="4"/>
  <c r="L1082" i="4"/>
  <c r="L1081" i="4"/>
  <c r="L1080" i="4"/>
  <c r="L1079" i="4"/>
  <c r="L1078" i="4"/>
  <c r="L1077" i="4"/>
  <c r="L1076" i="4"/>
  <c r="L1075" i="4"/>
  <c r="L1074" i="4"/>
  <c r="L1073" i="4"/>
  <c r="L1072" i="4"/>
  <c r="L1071" i="4"/>
  <c r="L1070" i="4"/>
  <c r="L1069" i="4"/>
  <c r="L1068" i="4"/>
  <c r="L1067" i="4"/>
  <c r="L1066" i="4"/>
  <c r="L1065" i="4"/>
  <c r="L1064" i="4"/>
  <c r="L1063" i="4"/>
  <c r="L1062" i="4"/>
  <c r="L1061" i="4"/>
  <c r="L1060" i="4"/>
  <c r="L1059" i="4"/>
  <c r="L1058" i="4"/>
  <c r="L1057" i="4"/>
  <c r="L1056" i="4"/>
  <c r="L1055" i="4"/>
  <c r="L1054" i="4"/>
  <c r="L1053" i="4"/>
  <c r="L1052" i="4"/>
  <c r="L1051" i="4"/>
  <c r="L1050" i="4"/>
  <c r="L1049" i="4"/>
  <c r="L1048" i="4"/>
  <c r="L1047" i="4"/>
  <c r="L1046" i="4"/>
  <c r="L1045" i="4"/>
  <c r="L1044" i="4"/>
  <c r="L1043" i="4"/>
  <c r="L1042" i="4"/>
  <c r="L1041" i="4"/>
  <c r="L1040" i="4"/>
  <c r="L1039" i="4"/>
  <c r="L1038" i="4"/>
  <c r="L1037" i="4"/>
  <c r="L1036" i="4"/>
  <c r="L1035" i="4"/>
  <c r="L1034" i="4"/>
  <c r="L1033" i="4"/>
  <c r="L1032" i="4"/>
  <c r="L1031" i="4"/>
  <c r="L1030" i="4"/>
  <c r="L1029" i="4"/>
  <c r="L1028" i="4"/>
  <c r="L1027" i="4"/>
  <c r="L1026" i="4"/>
  <c r="L1025" i="4"/>
  <c r="L1024" i="4"/>
  <c r="L1023" i="4"/>
  <c r="L1022" i="4"/>
  <c r="L1021" i="4"/>
  <c r="L1020" i="4"/>
  <c r="L1019" i="4"/>
  <c r="L1018" i="4"/>
  <c r="L1017" i="4"/>
  <c r="L1016" i="4"/>
  <c r="L1015" i="4"/>
  <c r="L1014" i="4"/>
  <c r="L1013" i="4"/>
  <c r="L1012" i="4"/>
  <c r="L1011" i="4"/>
  <c r="L1010" i="4"/>
  <c r="L1009" i="4"/>
  <c r="L1008" i="4"/>
  <c r="L1007" i="4"/>
  <c r="L1006" i="4"/>
  <c r="L1005" i="4"/>
  <c r="L1004" i="4"/>
  <c r="L1003" i="4"/>
  <c r="L1002" i="4"/>
  <c r="L1001" i="4"/>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K2001" i="4"/>
  <c r="K2000" i="4"/>
  <c r="K1999" i="4"/>
  <c r="K1998" i="4"/>
  <c r="K1997" i="4"/>
  <c r="K1996" i="4"/>
  <c r="K1995" i="4"/>
  <c r="K1994" i="4"/>
  <c r="K1993" i="4"/>
  <c r="K1992" i="4"/>
  <c r="K1991" i="4"/>
  <c r="K1990" i="4"/>
  <c r="K1989" i="4"/>
  <c r="K1988" i="4"/>
  <c r="K1987" i="4"/>
  <c r="K1986" i="4"/>
  <c r="K1985" i="4"/>
  <c r="K1984" i="4"/>
  <c r="K1983" i="4"/>
  <c r="K1982" i="4"/>
  <c r="K1981" i="4"/>
  <c r="K1980" i="4"/>
  <c r="K1979" i="4"/>
  <c r="K1978" i="4"/>
  <c r="K1977" i="4"/>
  <c r="K1976" i="4"/>
  <c r="K1975" i="4"/>
  <c r="K1974" i="4"/>
  <c r="K1973" i="4"/>
  <c r="K1972" i="4"/>
  <c r="K1971" i="4"/>
  <c r="K1970" i="4"/>
  <c r="K1969" i="4"/>
  <c r="K1968" i="4"/>
  <c r="K1967" i="4"/>
  <c r="K1966" i="4"/>
  <c r="K1965" i="4"/>
  <c r="K1964" i="4"/>
  <c r="K1963" i="4"/>
  <c r="K1962" i="4"/>
  <c r="K1961" i="4"/>
  <c r="K1960" i="4"/>
  <c r="K1959" i="4"/>
  <c r="K1958" i="4"/>
  <c r="K1957" i="4"/>
  <c r="K1956" i="4"/>
  <c r="K1955" i="4"/>
  <c r="K1954" i="4"/>
  <c r="K1953" i="4"/>
  <c r="K1952" i="4"/>
  <c r="K1951" i="4"/>
  <c r="K1950" i="4"/>
  <c r="K1949" i="4"/>
  <c r="K1948" i="4"/>
  <c r="K1947" i="4"/>
  <c r="K1946" i="4"/>
  <c r="K1945" i="4"/>
  <c r="K1944" i="4"/>
  <c r="K1943" i="4"/>
  <c r="K1942" i="4"/>
  <c r="K1941" i="4"/>
  <c r="K1940" i="4"/>
  <c r="K1939" i="4"/>
  <c r="K1938" i="4"/>
  <c r="K1937" i="4"/>
  <c r="K1936" i="4"/>
  <c r="K1935" i="4"/>
  <c r="K1934" i="4"/>
  <c r="K1933" i="4"/>
  <c r="K1932" i="4"/>
  <c r="K1931" i="4"/>
  <c r="K1930" i="4"/>
  <c r="K1929" i="4"/>
  <c r="K1928" i="4"/>
  <c r="K1927" i="4"/>
  <c r="K1926" i="4"/>
  <c r="K1925" i="4"/>
  <c r="K1924" i="4"/>
  <c r="K1923" i="4"/>
  <c r="K1922" i="4"/>
  <c r="K1921" i="4"/>
  <c r="K1920" i="4"/>
  <c r="K1919" i="4"/>
  <c r="K1918" i="4"/>
  <c r="K1917" i="4"/>
  <c r="K1916" i="4"/>
  <c r="K1915" i="4"/>
  <c r="K1914" i="4"/>
  <c r="K1913" i="4"/>
  <c r="K1912" i="4"/>
  <c r="K1911" i="4"/>
  <c r="K1910" i="4"/>
  <c r="K1909" i="4"/>
  <c r="K1908" i="4"/>
  <c r="K1907" i="4"/>
  <c r="K1906" i="4"/>
  <c r="K1905" i="4"/>
  <c r="K1904" i="4"/>
  <c r="K1903" i="4"/>
  <c r="K1902" i="4"/>
  <c r="K1901" i="4"/>
  <c r="K1900" i="4"/>
  <c r="K1899" i="4"/>
  <c r="K1898" i="4"/>
  <c r="K1897" i="4"/>
  <c r="K1896" i="4"/>
  <c r="K1895" i="4"/>
  <c r="K1894" i="4"/>
  <c r="K1893" i="4"/>
  <c r="K1892" i="4"/>
  <c r="K1891" i="4"/>
  <c r="K1890" i="4"/>
  <c r="K1889" i="4"/>
  <c r="K1888" i="4"/>
  <c r="K1887" i="4"/>
  <c r="K1886" i="4"/>
  <c r="K1885" i="4"/>
  <c r="K1884" i="4"/>
  <c r="K1883" i="4"/>
  <c r="K1882" i="4"/>
  <c r="K1881" i="4"/>
  <c r="K1880" i="4"/>
  <c r="K1879" i="4"/>
  <c r="K1878" i="4"/>
  <c r="K1877" i="4"/>
  <c r="K1876" i="4"/>
  <c r="K1875" i="4"/>
  <c r="K1874" i="4"/>
  <c r="K1873" i="4"/>
  <c r="K1872" i="4"/>
  <c r="K1871" i="4"/>
  <c r="K1870" i="4"/>
  <c r="K1869" i="4"/>
  <c r="K1868" i="4"/>
  <c r="K1867" i="4"/>
  <c r="K1866" i="4"/>
  <c r="K1865" i="4"/>
  <c r="K1864" i="4"/>
  <c r="K1863" i="4"/>
  <c r="K1862" i="4"/>
  <c r="K1861" i="4"/>
  <c r="K1860" i="4"/>
  <c r="K1859" i="4"/>
  <c r="K1858" i="4"/>
  <c r="K1857" i="4"/>
  <c r="K1856" i="4"/>
  <c r="K1855" i="4"/>
  <c r="K1854" i="4"/>
  <c r="K1853" i="4"/>
  <c r="K1852" i="4"/>
  <c r="K1851" i="4"/>
  <c r="K1850" i="4"/>
  <c r="K1849" i="4"/>
  <c r="K1848" i="4"/>
  <c r="K1847" i="4"/>
  <c r="K1846" i="4"/>
  <c r="K1845" i="4"/>
  <c r="K1844" i="4"/>
  <c r="K1843" i="4"/>
  <c r="K1842" i="4"/>
  <c r="K1841" i="4"/>
  <c r="K1840" i="4"/>
  <c r="K1839" i="4"/>
  <c r="K1838" i="4"/>
  <c r="K1837" i="4"/>
  <c r="K1836" i="4"/>
  <c r="K1835" i="4"/>
  <c r="K1834" i="4"/>
  <c r="K1833" i="4"/>
  <c r="K1832" i="4"/>
  <c r="K1831" i="4"/>
  <c r="K1830" i="4"/>
  <c r="K1829" i="4"/>
  <c r="K1828" i="4"/>
  <c r="K1827" i="4"/>
  <c r="K1826" i="4"/>
  <c r="K1825" i="4"/>
  <c r="K1824" i="4"/>
  <c r="K1823" i="4"/>
  <c r="K1822" i="4"/>
  <c r="K1821" i="4"/>
  <c r="K1820" i="4"/>
  <c r="K1819" i="4"/>
  <c r="K1818" i="4"/>
  <c r="K1817" i="4"/>
  <c r="K1816" i="4"/>
  <c r="K1815" i="4"/>
  <c r="K1814" i="4"/>
  <c r="K1813" i="4"/>
  <c r="K1812" i="4"/>
  <c r="K1811" i="4"/>
  <c r="K1810" i="4"/>
  <c r="K1809" i="4"/>
  <c r="K1808" i="4"/>
  <c r="K1807" i="4"/>
  <c r="K1806" i="4"/>
  <c r="K1805" i="4"/>
  <c r="K1804" i="4"/>
  <c r="K1803" i="4"/>
  <c r="K1802" i="4"/>
  <c r="K1801" i="4"/>
  <c r="K1800" i="4"/>
  <c r="K1799" i="4"/>
  <c r="K1798" i="4"/>
  <c r="K1797" i="4"/>
  <c r="K1796" i="4"/>
  <c r="K1795" i="4"/>
  <c r="K1794" i="4"/>
  <c r="K1793" i="4"/>
  <c r="K1792" i="4"/>
  <c r="K1791" i="4"/>
  <c r="K1790" i="4"/>
  <c r="K1789" i="4"/>
  <c r="K1788" i="4"/>
  <c r="K1787" i="4"/>
  <c r="K1786" i="4"/>
  <c r="K1785" i="4"/>
  <c r="K1784" i="4"/>
  <c r="K1783" i="4"/>
  <c r="K1782" i="4"/>
  <c r="K1781" i="4"/>
  <c r="K1780" i="4"/>
  <c r="K1779" i="4"/>
  <c r="K1778" i="4"/>
  <c r="K1777" i="4"/>
  <c r="K1776" i="4"/>
  <c r="K1775" i="4"/>
  <c r="K1774" i="4"/>
  <c r="K1773" i="4"/>
  <c r="K1772" i="4"/>
  <c r="K1771" i="4"/>
  <c r="K1770" i="4"/>
  <c r="K1769" i="4"/>
  <c r="K1768" i="4"/>
  <c r="K1767" i="4"/>
  <c r="K1766" i="4"/>
  <c r="K1765" i="4"/>
  <c r="K1764" i="4"/>
  <c r="K1763" i="4"/>
  <c r="K1762" i="4"/>
  <c r="K1761" i="4"/>
  <c r="K1760" i="4"/>
  <c r="K1759" i="4"/>
  <c r="K1758" i="4"/>
  <c r="K1757" i="4"/>
  <c r="K1756" i="4"/>
  <c r="K1755" i="4"/>
  <c r="K1754" i="4"/>
  <c r="K1753" i="4"/>
  <c r="K1752" i="4"/>
  <c r="K1751" i="4"/>
  <c r="K1750" i="4"/>
  <c r="K1749" i="4"/>
  <c r="K1748" i="4"/>
  <c r="K1747" i="4"/>
  <c r="K1746" i="4"/>
  <c r="K1745" i="4"/>
  <c r="K1744" i="4"/>
  <c r="K1743" i="4"/>
  <c r="K1742" i="4"/>
  <c r="K1741" i="4"/>
  <c r="K1740" i="4"/>
  <c r="K1739" i="4"/>
  <c r="K1738" i="4"/>
  <c r="K1737" i="4"/>
  <c r="K1736" i="4"/>
  <c r="K1735" i="4"/>
  <c r="K1734" i="4"/>
  <c r="K1733" i="4"/>
  <c r="K1732" i="4"/>
  <c r="K1731" i="4"/>
  <c r="K1730" i="4"/>
  <c r="K1729" i="4"/>
  <c r="K1728" i="4"/>
  <c r="K1727" i="4"/>
  <c r="K1726" i="4"/>
  <c r="K1725" i="4"/>
  <c r="K1724" i="4"/>
  <c r="K1723" i="4"/>
  <c r="K1722" i="4"/>
  <c r="K1721" i="4"/>
  <c r="K1720" i="4"/>
  <c r="K1719" i="4"/>
  <c r="K1718" i="4"/>
  <c r="K1717" i="4"/>
  <c r="K1716" i="4"/>
  <c r="K1715" i="4"/>
  <c r="K1714" i="4"/>
  <c r="K1713" i="4"/>
  <c r="K1712" i="4"/>
  <c r="K1711" i="4"/>
  <c r="K1710" i="4"/>
  <c r="K1709" i="4"/>
  <c r="K1708" i="4"/>
  <c r="K1707" i="4"/>
  <c r="K1706" i="4"/>
  <c r="K1705" i="4"/>
  <c r="K1704" i="4"/>
  <c r="K1703" i="4"/>
  <c r="K1702" i="4"/>
  <c r="K1701" i="4"/>
  <c r="K1700" i="4"/>
  <c r="K1699" i="4"/>
  <c r="K1698" i="4"/>
  <c r="K1697" i="4"/>
  <c r="K1696" i="4"/>
  <c r="K1695" i="4"/>
  <c r="K1694" i="4"/>
  <c r="K1693" i="4"/>
  <c r="K1692" i="4"/>
  <c r="K1691" i="4"/>
  <c r="K1690" i="4"/>
  <c r="K1689" i="4"/>
  <c r="K1688" i="4"/>
  <c r="K1687" i="4"/>
  <c r="K1686" i="4"/>
  <c r="K1685" i="4"/>
  <c r="K1684" i="4"/>
  <c r="K1683" i="4"/>
  <c r="K1682" i="4"/>
  <c r="K1681" i="4"/>
  <c r="K1680" i="4"/>
  <c r="K1679" i="4"/>
  <c r="K1678" i="4"/>
  <c r="K1677" i="4"/>
  <c r="K1676" i="4"/>
  <c r="K1675" i="4"/>
  <c r="K1674" i="4"/>
  <c r="K1673" i="4"/>
  <c r="K1672" i="4"/>
  <c r="K1671" i="4"/>
  <c r="K1670" i="4"/>
  <c r="K1669" i="4"/>
  <c r="K1668" i="4"/>
  <c r="K1667" i="4"/>
  <c r="K1666" i="4"/>
  <c r="K1665" i="4"/>
  <c r="K1664" i="4"/>
  <c r="K1663" i="4"/>
  <c r="K1662" i="4"/>
  <c r="K1661" i="4"/>
  <c r="K1660" i="4"/>
  <c r="K1659" i="4"/>
  <c r="K1658" i="4"/>
  <c r="K1657" i="4"/>
  <c r="K1656" i="4"/>
  <c r="K1655" i="4"/>
  <c r="K1654" i="4"/>
  <c r="K1653" i="4"/>
  <c r="K1652" i="4"/>
  <c r="K1651" i="4"/>
  <c r="K1650" i="4"/>
  <c r="K1649" i="4"/>
  <c r="K1648" i="4"/>
  <c r="K1647" i="4"/>
  <c r="K1646" i="4"/>
  <c r="K1645" i="4"/>
  <c r="K1644" i="4"/>
  <c r="K1643" i="4"/>
  <c r="K1642" i="4"/>
  <c r="K1641" i="4"/>
  <c r="K1640" i="4"/>
  <c r="K1639" i="4"/>
  <c r="K1638" i="4"/>
  <c r="K1637" i="4"/>
  <c r="K1636" i="4"/>
  <c r="K1635" i="4"/>
  <c r="K1634" i="4"/>
  <c r="K1633" i="4"/>
  <c r="K1632" i="4"/>
  <c r="K1631" i="4"/>
  <c r="K1630" i="4"/>
  <c r="K1629" i="4"/>
  <c r="K1628" i="4"/>
  <c r="K1627" i="4"/>
  <c r="K1626" i="4"/>
  <c r="K1625" i="4"/>
  <c r="K1624" i="4"/>
  <c r="K1623" i="4"/>
  <c r="K1622" i="4"/>
  <c r="K1621" i="4"/>
  <c r="K1620" i="4"/>
  <c r="K1619" i="4"/>
  <c r="K1618" i="4"/>
  <c r="K1617" i="4"/>
  <c r="K1616" i="4"/>
  <c r="K1615" i="4"/>
  <c r="K1614" i="4"/>
  <c r="K1613" i="4"/>
  <c r="K1612" i="4"/>
  <c r="K1611" i="4"/>
  <c r="K1610" i="4"/>
  <c r="K1609" i="4"/>
  <c r="K1608" i="4"/>
  <c r="K1607" i="4"/>
  <c r="K1606" i="4"/>
  <c r="K1605" i="4"/>
  <c r="K1604" i="4"/>
  <c r="K1603" i="4"/>
  <c r="K1602" i="4"/>
  <c r="K1601" i="4"/>
  <c r="K1600" i="4"/>
  <c r="K1599" i="4"/>
  <c r="K1598" i="4"/>
  <c r="K1597" i="4"/>
  <c r="K1596" i="4"/>
  <c r="K1595" i="4"/>
  <c r="K1594" i="4"/>
  <c r="K1593" i="4"/>
  <c r="K1592" i="4"/>
  <c r="K1591" i="4"/>
  <c r="K1590" i="4"/>
  <c r="K1589" i="4"/>
  <c r="K1588" i="4"/>
  <c r="K1587" i="4"/>
  <c r="K1586" i="4"/>
  <c r="K1585" i="4"/>
  <c r="K1584" i="4"/>
  <c r="K1583" i="4"/>
  <c r="K1582" i="4"/>
  <c r="K1581" i="4"/>
  <c r="K1580" i="4"/>
  <c r="K1579" i="4"/>
  <c r="K1578" i="4"/>
  <c r="K1577" i="4"/>
  <c r="K1576" i="4"/>
  <c r="K1575" i="4"/>
  <c r="K1574" i="4"/>
  <c r="K1573" i="4"/>
  <c r="K1572" i="4"/>
  <c r="K1571" i="4"/>
  <c r="K1570" i="4"/>
  <c r="K1569" i="4"/>
  <c r="K1568" i="4"/>
  <c r="K1567" i="4"/>
  <c r="K1566" i="4"/>
  <c r="K1565" i="4"/>
  <c r="K1564" i="4"/>
  <c r="K1563" i="4"/>
  <c r="K1562" i="4"/>
  <c r="K1561" i="4"/>
  <c r="K1560" i="4"/>
  <c r="K1559" i="4"/>
  <c r="K1558" i="4"/>
  <c r="K1557" i="4"/>
  <c r="K1556" i="4"/>
  <c r="K1555" i="4"/>
  <c r="K1554" i="4"/>
  <c r="K1553" i="4"/>
  <c r="K1552" i="4"/>
  <c r="K1551" i="4"/>
  <c r="K1550" i="4"/>
  <c r="K1549" i="4"/>
  <c r="K1548" i="4"/>
  <c r="K1547" i="4"/>
  <c r="K1546" i="4"/>
  <c r="K1545" i="4"/>
  <c r="K1544" i="4"/>
  <c r="K1543" i="4"/>
  <c r="K1542" i="4"/>
  <c r="K1541" i="4"/>
  <c r="K1540" i="4"/>
  <c r="K1539" i="4"/>
  <c r="K1538" i="4"/>
  <c r="K1537" i="4"/>
  <c r="K1536" i="4"/>
  <c r="K1535" i="4"/>
  <c r="K1534" i="4"/>
  <c r="K1533" i="4"/>
  <c r="K1532" i="4"/>
  <c r="K1531" i="4"/>
  <c r="K1530" i="4"/>
  <c r="K1529" i="4"/>
  <c r="K1528" i="4"/>
  <c r="K1527" i="4"/>
  <c r="K1526" i="4"/>
  <c r="K1525" i="4"/>
  <c r="K1524" i="4"/>
  <c r="K1523" i="4"/>
  <c r="K1522" i="4"/>
  <c r="K1521" i="4"/>
  <c r="K1520" i="4"/>
  <c r="K1519" i="4"/>
  <c r="K1518" i="4"/>
  <c r="K1517" i="4"/>
  <c r="K1516" i="4"/>
  <c r="K1515" i="4"/>
  <c r="K1514" i="4"/>
  <c r="K1513" i="4"/>
  <c r="K1512" i="4"/>
  <c r="K1511" i="4"/>
  <c r="K1510" i="4"/>
  <c r="K1509" i="4"/>
  <c r="K1508" i="4"/>
  <c r="K1507" i="4"/>
  <c r="K1506" i="4"/>
  <c r="K1505" i="4"/>
  <c r="K1504" i="4"/>
  <c r="K1503" i="4"/>
  <c r="K1502" i="4"/>
  <c r="K1501" i="4"/>
  <c r="K1500" i="4"/>
  <c r="K1499" i="4"/>
  <c r="K1498" i="4"/>
  <c r="K1497" i="4"/>
  <c r="K1496" i="4"/>
  <c r="K1495" i="4"/>
  <c r="K1494" i="4"/>
  <c r="K1493" i="4"/>
  <c r="K1492" i="4"/>
  <c r="K1491" i="4"/>
  <c r="K1490" i="4"/>
  <c r="K1489" i="4"/>
  <c r="K1488" i="4"/>
  <c r="K1487" i="4"/>
  <c r="K1486" i="4"/>
  <c r="K1485" i="4"/>
  <c r="K1484" i="4"/>
  <c r="K1483" i="4"/>
  <c r="K1482" i="4"/>
  <c r="K1481" i="4"/>
  <c r="K1480" i="4"/>
  <c r="K1479" i="4"/>
  <c r="K1478" i="4"/>
  <c r="K1477" i="4"/>
  <c r="K1476" i="4"/>
  <c r="K1475" i="4"/>
  <c r="K1474" i="4"/>
  <c r="K1473" i="4"/>
  <c r="K1472" i="4"/>
  <c r="K1471" i="4"/>
  <c r="K1470" i="4"/>
  <c r="K1469" i="4"/>
  <c r="K1468" i="4"/>
  <c r="K1467" i="4"/>
  <c r="K1466" i="4"/>
  <c r="K1465" i="4"/>
  <c r="K1464" i="4"/>
  <c r="K1463" i="4"/>
  <c r="K1462" i="4"/>
  <c r="K1461" i="4"/>
  <c r="K1460" i="4"/>
  <c r="K1459" i="4"/>
  <c r="K1458" i="4"/>
  <c r="K1457" i="4"/>
  <c r="K1456" i="4"/>
  <c r="K1455" i="4"/>
  <c r="K1454" i="4"/>
  <c r="K1453" i="4"/>
  <c r="K1452" i="4"/>
  <c r="K1451" i="4"/>
  <c r="K1450" i="4"/>
  <c r="K1449" i="4"/>
  <c r="K1448" i="4"/>
  <c r="K1447" i="4"/>
  <c r="K1446" i="4"/>
  <c r="K1445" i="4"/>
  <c r="K1444" i="4"/>
  <c r="K1443" i="4"/>
  <c r="K1442" i="4"/>
  <c r="K1441" i="4"/>
  <c r="K1440" i="4"/>
  <c r="K1439" i="4"/>
  <c r="K1438" i="4"/>
  <c r="K1437" i="4"/>
  <c r="K1436" i="4"/>
  <c r="K1435" i="4"/>
  <c r="K1434" i="4"/>
  <c r="K1433" i="4"/>
  <c r="K1432" i="4"/>
  <c r="K1431" i="4"/>
  <c r="K1430" i="4"/>
  <c r="K1429" i="4"/>
  <c r="K1428" i="4"/>
  <c r="K1427" i="4"/>
  <c r="K1426" i="4"/>
  <c r="K1425" i="4"/>
  <c r="K1424" i="4"/>
  <c r="K1423" i="4"/>
  <c r="K1422" i="4"/>
  <c r="K1421" i="4"/>
  <c r="K1420" i="4"/>
  <c r="K1419" i="4"/>
  <c r="K1418" i="4"/>
  <c r="K1417" i="4"/>
  <c r="K1416" i="4"/>
  <c r="K1415" i="4"/>
  <c r="K1414" i="4"/>
  <c r="K1413" i="4"/>
  <c r="K1412" i="4"/>
  <c r="K1411" i="4"/>
  <c r="K1410" i="4"/>
  <c r="K1409" i="4"/>
  <c r="K1408" i="4"/>
  <c r="K1407" i="4"/>
  <c r="K1406" i="4"/>
  <c r="K1405" i="4"/>
  <c r="K1404" i="4"/>
  <c r="K1403" i="4"/>
  <c r="K1402" i="4"/>
  <c r="K1401" i="4"/>
  <c r="K1400" i="4"/>
  <c r="K1399" i="4"/>
  <c r="K1398" i="4"/>
  <c r="K1397" i="4"/>
  <c r="K1396" i="4"/>
  <c r="K1395" i="4"/>
  <c r="K1394" i="4"/>
  <c r="K1393" i="4"/>
  <c r="K1392" i="4"/>
  <c r="K1391" i="4"/>
  <c r="K1390" i="4"/>
  <c r="K1389" i="4"/>
  <c r="K1388" i="4"/>
  <c r="K1387" i="4"/>
  <c r="K1386" i="4"/>
  <c r="K1385" i="4"/>
  <c r="K1384" i="4"/>
  <c r="K1383" i="4"/>
  <c r="K1382" i="4"/>
  <c r="K1381" i="4"/>
  <c r="K1380" i="4"/>
  <c r="K1379" i="4"/>
  <c r="K1378" i="4"/>
  <c r="K1377" i="4"/>
  <c r="K1376" i="4"/>
  <c r="K1375" i="4"/>
  <c r="K1374" i="4"/>
  <c r="K1373" i="4"/>
  <c r="K1372" i="4"/>
  <c r="K1371" i="4"/>
  <c r="K1370" i="4"/>
  <c r="K1369" i="4"/>
  <c r="K1368" i="4"/>
  <c r="K1367" i="4"/>
  <c r="K1366" i="4"/>
  <c r="K1365" i="4"/>
  <c r="K1364" i="4"/>
  <c r="K1363" i="4"/>
  <c r="K1362" i="4"/>
  <c r="K1361" i="4"/>
  <c r="K1360" i="4"/>
  <c r="K1359" i="4"/>
  <c r="K1358" i="4"/>
  <c r="K1357" i="4"/>
  <c r="K1356" i="4"/>
  <c r="K1355" i="4"/>
  <c r="K1354" i="4"/>
  <c r="K1353" i="4"/>
  <c r="K1352" i="4"/>
  <c r="K1351" i="4"/>
  <c r="K1350" i="4"/>
  <c r="K1349" i="4"/>
  <c r="K1348" i="4"/>
  <c r="K1347" i="4"/>
  <c r="K1346" i="4"/>
  <c r="K1345" i="4"/>
  <c r="K1344" i="4"/>
  <c r="K1343" i="4"/>
  <c r="K1342" i="4"/>
  <c r="K1341" i="4"/>
  <c r="K1340" i="4"/>
  <c r="K1339" i="4"/>
  <c r="K1338" i="4"/>
  <c r="K1337" i="4"/>
  <c r="K1336" i="4"/>
  <c r="K1335" i="4"/>
  <c r="K1334" i="4"/>
  <c r="K1333" i="4"/>
  <c r="K1332" i="4"/>
  <c r="K1331" i="4"/>
  <c r="K1330" i="4"/>
  <c r="K1329" i="4"/>
  <c r="K1328" i="4"/>
  <c r="K1327" i="4"/>
  <c r="K1326" i="4"/>
  <c r="K1325" i="4"/>
  <c r="K1324" i="4"/>
  <c r="K1323" i="4"/>
  <c r="K1322" i="4"/>
  <c r="K1321" i="4"/>
  <c r="K1320" i="4"/>
  <c r="K1319" i="4"/>
  <c r="K1318" i="4"/>
  <c r="K1317" i="4"/>
  <c r="K1316" i="4"/>
  <c r="K1315" i="4"/>
  <c r="K1314" i="4"/>
  <c r="K1313" i="4"/>
  <c r="K1312" i="4"/>
  <c r="K1311" i="4"/>
  <c r="K1310" i="4"/>
  <c r="K1309" i="4"/>
  <c r="K1308" i="4"/>
  <c r="K1307" i="4"/>
  <c r="K1306" i="4"/>
  <c r="K1305" i="4"/>
  <c r="K1304" i="4"/>
  <c r="K1303" i="4"/>
  <c r="K1302" i="4"/>
  <c r="K1301" i="4"/>
  <c r="K1300" i="4"/>
  <c r="K1299" i="4"/>
  <c r="K1298" i="4"/>
  <c r="K1297" i="4"/>
  <c r="K1296" i="4"/>
  <c r="K1295" i="4"/>
  <c r="K1294" i="4"/>
  <c r="K1293" i="4"/>
  <c r="K1292" i="4"/>
  <c r="K1291" i="4"/>
  <c r="K1290" i="4"/>
  <c r="K1289" i="4"/>
  <c r="K1288" i="4"/>
  <c r="K1287" i="4"/>
  <c r="K1286" i="4"/>
  <c r="K1285" i="4"/>
  <c r="K1284" i="4"/>
  <c r="K1283" i="4"/>
  <c r="K1282" i="4"/>
  <c r="K1281" i="4"/>
  <c r="K1280" i="4"/>
  <c r="K1279" i="4"/>
  <c r="K1278" i="4"/>
  <c r="K1277" i="4"/>
  <c r="K1276" i="4"/>
  <c r="K1275" i="4"/>
  <c r="K1274" i="4"/>
  <c r="K1273" i="4"/>
  <c r="K1272" i="4"/>
  <c r="K1271" i="4"/>
  <c r="K1270" i="4"/>
  <c r="K1269" i="4"/>
  <c r="K1268" i="4"/>
  <c r="K1267" i="4"/>
  <c r="K1266" i="4"/>
  <c r="K1265" i="4"/>
  <c r="K1264" i="4"/>
  <c r="K1263" i="4"/>
  <c r="K1262" i="4"/>
  <c r="K1261" i="4"/>
  <c r="K1260" i="4"/>
  <c r="K1259" i="4"/>
  <c r="K1258" i="4"/>
  <c r="K1257" i="4"/>
  <c r="K1256" i="4"/>
  <c r="K1255" i="4"/>
  <c r="K1254" i="4"/>
  <c r="K1253" i="4"/>
  <c r="K1252" i="4"/>
  <c r="K1251" i="4"/>
  <c r="K1250" i="4"/>
  <c r="K1249" i="4"/>
  <c r="K1248" i="4"/>
  <c r="K1247" i="4"/>
  <c r="K1246" i="4"/>
  <c r="K1245" i="4"/>
  <c r="K1244" i="4"/>
  <c r="K1243" i="4"/>
  <c r="K1242" i="4"/>
  <c r="K1241" i="4"/>
  <c r="K1240" i="4"/>
  <c r="K1239" i="4"/>
  <c r="K1238" i="4"/>
  <c r="K1237" i="4"/>
  <c r="K1236" i="4"/>
  <c r="K1235" i="4"/>
  <c r="K1234" i="4"/>
  <c r="K1233" i="4"/>
  <c r="K1232" i="4"/>
  <c r="K1231" i="4"/>
  <c r="K1230" i="4"/>
  <c r="K1229" i="4"/>
  <c r="K1228" i="4"/>
  <c r="K1227" i="4"/>
  <c r="K1226" i="4"/>
  <c r="K1225" i="4"/>
  <c r="K1224" i="4"/>
  <c r="K1223" i="4"/>
  <c r="K1222" i="4"/>
  <c r="K1221" i="4"/>
  <c r="K1220" i="4"/>
  <c r="K1219" i="4"/>
  <c r="K1218" i="4"/>
  <c r="K1217" i="4"/>
  <c r="K1216" i="4"/>
  <c r="K1215" i="4"/>
  <c r="K1214" i="4"/>
  <c r="K1213" i="4"/>
  <c r="K1212" i="4"/>
  <c r="K1211" i="4"/>
  <c r="K1210" i="4"/>
  <c r="K1209" i="4"/>
  <c r="K1208" i="4"/>
  <c r="K1207" i="4"/>
  <c r="K1206" i="4"/>
  <c r="K1205" i="4"/>
  <c r="K1204" i="4"/>
  <c r="K1203" i="4"/>
  <c r="K1202" i="4"/>
  <c r="K1201" i="4"/>
  <c r="K1200" i="4"/>
  <c r="K1199" i="4"/>
  <c r="K1198" i="4"/>
  <c r="K1197" i="4"/>
  <c r="K1196" i="4"/>
  <c r="K1195" i="4"/>
  <c r="K1194" i="4"/>
  <c r="K1193" i="4"/>
  <c r="K1192" i="4"/>
  <c r="K1191" i="4"/>
  <c r="K1190" i="4"/>
  <c r="K1189" i="4"/>
  <c r="K1188" i="4"/>
  <c r="K1187" i="4"/>
  <c r="K1186" i="4"/>
  <c r="K1185" i="4"/>
  <c r="K1184" i="4"/>
  <c r="K1183" i="4"/>
  <c r="K1182" i="4"/>
  <c r="K1181" i="4"/>
  <c r="K1180" i="4"/>
  <c r="K1179" i="4"/>
  <c r="K1178" i="4"/>
  <c r="K1177" i="4"/>
  <c r="K1176" i="4"/>
  <c r="K1175" i="4"/>
  <c r="K1174" i="4"/>
  <c r="K1173" i="4"/>
  <c r="K1172" i="4"/>
  <c r="K1171" i="4"/>
  <c r="K1170" i="4"/>
  <c r="K1169" i="4"/>
  <c r="K1168" i="4"/>
  <c r="K1167" i="4"/>
  <c r="K1166" i="4"/>
  <c r="K1165" i="4"/>
  <c r="K1164" i="4"/>
  <c r="K1163" i="4"/>
  <c r="K1162" i="4"/>
  <c r="K1161" i="4"/>
  <c r="K1160" i="4"/>
  <c r="K1159" i="4"/>
  <c r="K1158" i="4"/>
  <c r="K1157" i="4"/>
  <c r="K1156" i="4"/>
  <c r="K1155" i="4"/>
  <c r="K1154" i="4"/>
  <c r="K1153" i="4"/>
  <c r="K1152" i="4"/>
  <c r="K1151" i="4"/>
  <c r="K1150" i="4"/>
  <c r="K1149" i="4"/>
  <c r="K1148" i="4"/>
  <c r="K1147" i="4"/>
  <c r="K1146" i="4"/>
  <c r="K1145" i="4"/>
  <c r="K1144" i="4"/>
  <c r="K1143" i="4"/>
  <c r="K1142" i="4"/>
  <c r="K1141" i="4"/>
  <c r="K1140" i="4"/>
  <c r="K1139" i="4"/>
  <c r="K1138" i="4"/>
  <c r="K1137" i="4"/>
  <c r="K1136" i="4"/>
  <c r="K1135" i="4"/>
  <c r="K1134" i="4"/>
  <c r="K1133" i="4"/>
  <c r="K1132" i="4"/>
  <c r="K1131" i="4"/>
  <c r="K1130" i="4"/>
  <c r="K1129" i="4"/>
  <c r="K1128" i="4"/>
  <c r="K1127" i="4"/>
  <c r="K1126" i="4"/>
  <c r="K1125" i="4"/>
  <c r="K1124" i="4"/>
  <c r="K1123" i="4"/>
  <c r="K1122" i="4"/>
  <c r="K1121" i="4"/>
  <c r="K1120" i="4"/>
  <c r="K1119" i="4"/>
  <c r="K1118" i="4"/>
  <c r="K1117" i="4"/>
  <c r="K1116" i="4"/>
  <c r="K1115" i="4"/>
  <c r="K1114" i="4"/>
  <c r="K1113" i="4"/>
  <c r="K1112" i="4"/>
  <c r="K1111" i="4"/>
  <c r="K1110" i="4"/>
  <c r="K1109" i="4"/>
  <c r="K1108" i="4"/>
  <c r="K1107" i="4"/>
  <c r="K1106" i="4"/>
  <c r="K1105" i="4"/>
  <c r="K1104" i="4"/>
  <c r="K1103" i="4"/>
  <c r="K1102" i="4"/>
  <c r="K1101" i="4"/>
  <c r="K1100" i="4"/>
  <c r="K1099" i="4"/>
  <c r="K1098" i="4"/>
  <c r="K1097" i="4"/>
  <c r="K1096" i="4"/>
  <c r="K1095" i="4"/>
  <c r="K1094" i="4"/>
  <c r="K1093" i="4"/>
  <c r="K1092" i="4"/>
  <c r="K1091" i="4"/>
  <c r="K1090" i="4"/>
  <c r="K1089" i="4"/>
  <c r="K1088" i="4"/>
  <c r="K1087" i="4"/>
  <c r="K1086" i="4"/>
  <c r="K1085" i="4"/>
  <c r="K1084" i="4"/>
  <c r="K1083" i="4"/>
  <c r="K1082" i="4"/>
  <c r="K1081" i="4"/>
  <c r="K1080" i="4"/>
  <c r="K1079" i="4"/>
  <c r="K1078" i="4"/>
  <c r="K1077" i="4"/>
  <c r="K1076" i="4"/>
  <c r="K1075" i="4"/>
  <c r="K1074" i="4"/>
  <c r="K1073" i="4"/>
  <c r="K1072" i="4"/>
  <c r="K1071" i="4"/>
  <c r="K1070" i="4"/>
  <c r="K1069" i="4"/>
  <c r="K1068" i="4"/>
  <c r="K1067" i="4"/>
  <c r="K1066" i="4"/>
  <c r="K1065" i="4"/>
  <c r="K1064" i="4"/>
  <c r="K1063" i="4"/>
  <c r="K1062" i="4"/>
  <c r="K1061" i="4"/>
  <c r="K1060" i="4"/>
  <c r="K1059" i="4"/>
  <c r="K1058" i="4"/>
  <c r="K1057" i="4"/>
  <c r="K1056" i="4"/>
  <c r="K1055" i="4"/>
  <c r="K1054" i="4"/>
  <c r="K1053" i="4"/>
  <c r="K1052" i="4"/>
  <c r="K1051" i="4"/>
  <c r="K1050" i="4"/>
  <c r="K1049" i="4"/>
  <c r="K1048" i="4"/>
  <c r="K1047" i="4"/>
  <c r="K1046" i="4"/>
  <c r="K1045" i="4"/>
  <c r="K1044" i="4"/>
  <c r="K1043" i="4"/>
  <c r="K1042" i="4"/>
  <c r="K1041" i="4"/>
  <c r="K1040" i="4"/>
  <c r="K1039" i="4"/>
  <c r="K1038" i="4"/>
  <c r="K1037" i="4"/>
  <c r="K1036" i="4"/>
  <c r="K1035" i="4"/>
  <c r="K1034" i="4"/>
  <c r="K1033" i="4"/>
  <c r="K1032" i="4"/>
  <c r="K1031" i="4"/>
  <c r="K1030" i="4"/>
  <c r="K1029" i="4"/>
  <c r="K1028" i="4"/>
  <c r="K1027" i="4"/>
  <c r="K1026" i="4"/>
  <c r="K1025" i="4"/>
  <c r="K1024" i="4"/>
  <c r="K1023" i="4"/>
  <c r="K1022" i="4"/>
  <c r="K1021" i="4"/>
  <c r="K1020" i="4"/>
  <c r="K1019" i="4"/>
  <c r="K1018" i="4"/>
  <c r="K1017" i="4"/>
  <c r="K1016" i="4"/>
  <c r="K1015" i="4"/>
  <c r="K1014" i="4"/>
  <c r="K1013" i="4"/>
  <c r="K1012" i="4"/>
  <c r="K1011" i="4"/>
  <c r="K1010" i="4"/>
  <c r="K1009" i="4"/>
  <c r="K1008" i="4"/>
  <c r="K1007" i="4"/>
  <c r="K1006" i="4"/>
  <c r="K1005" i="4"/>
  <c r="K1004" i="4"/>
  <c r="K1003" i="4"/>
  <c r="K1002" i="4"/>
  <c r="K1001" i="4"/>
  <c r="K1000" i="4"/>
  <c r="K999" i="4"/>
  <c r="K998" i="4"/>
  <c r="K997" i="4"/>
  <c r="K996" i="4"/>
  <c r="K995" i="4"/>
  <c r="K994" i="4"/>
  <c r="K993" i="4"/>
  <c r="K992" i="4"/>
  <c r="K991" i="4"/>
  <c r="K990" i="4"/>
  <c r="K989" i="4"/>
  <c r="K988" i="4"/>
  <c r="K987" i="4"/>
  <c r="K986" i="4"/>
  <c r="K985" i="4"/>
  <c r="K984" i="4"/>
  <c r="K983" i="4"/>
  <c r="K982" i="4"/>
  <c r="K981" i="4"/>
  <c r="K980" i="4"/>
  <c r="K979" i="4"/>
  <c r="K978" i="4"/>
  <c r="K977" i="4"/>
  <c r="K976" i="4"/>
  <c r="K975" i="4"/>
  <c r="K974" i="4"/>
  <c r="K973" i="4"/>
  <c r="K972" i="4"/>
  <c r="K971" i="4"/>
  <c r="K970" i="4"/>
  <c r="K969" i="4"/>
  <c r="K968" i="4"/>
  <c r="K967" i="4"/>
  <c r="K966" i="4"/>
  <c r="K965" i="4"/>
  <c r="K964" i="4"/>
  <c r="K963" i="4"/>
  <c r="K962" i="4"/>
  <c r="K961" i="4"/>
  <c r="K960" i="4"/>
  <c r="K959" i="4"/>
  <c r="K958" i="4"/>
  <c r="K957" i="4"/>
  <c r="K956" i="4"/>
  <c r="K955" i="4"/>
  <c r="K954" i="4"/>
  <c r="K953" i="4"/>
  <c r="K952" i="4"/>
  <c r="K951" i="4"/>
  <c r="K950" i="4"/>
  <c r="K949" i="4"/>
  <c r="K948" i="4"/>
  <c r="K947" i="4"/>
  <c r="K946" i="4"/>
  <c r="K945" i="4"/>
  <c r="K944" i="4"/>
  <c r="K943" i="4"/>
  <c r="K942" i="4"/>
  <c r="K941" i="4"/>
  <c r="K940" i="4"/>
  <c r="K939" i="4"/>
  <c r="K938" i="4"/>
  <c r="K937" i="4"/>
  <c r="K936" i="4"/>
  <c r="K935" i="4"/>
  <c r="K934" i="4"/>
  <c r="K933" i="4"/>
  <c r="K932" i="4"/>
  <c r="K931" i="4"/>
  <c r="K930" i="4"/>
  <c r="K929" i="4"/>
  <c r="K928" i="4"/>
  <c r="K927" i="4"/>
  <c r="K926" i="4"/>
  <c r="K925" i="4"/>
  <c r="K924" i="4"/>
  <c r="K923" i="4"/>
  <c r="K922" i="4"/>
  <c r="K921" i="4"/>
  <c r="K920" i="4"/>
  <c r="K919" i="4"/>
  <c r="K918" i="4"/>
  <c r="K917" i="4"/>
  <c r="K916" i="4"/>
  <c r="K915" i="4"/>
  <c r="K914" i="4"/>
  <c r="K913" i="4"/>
  <c r="K912" i="4"/>
  <c r="K911" i="4"/>
  <c r="K910" i="4"/>
  <c r="K909" i="4"/>
  <c r="K908" i="4"/>
  <c r="K907" i="4"/>
  <c r="K906" i="4"/>
  <c r="K905" i="4"/>
  <c r="K904" i="4"/>
  <c r="K903" i="4"/>
  <c r="K902" i="4"/>
  <c r="K901" i="4"/>
  <c r="K900" i="4"/>
  <c r="K899" i="4"/>
  <c r="K898" i="4"/>
  <c r="K897" i="4"/>
  <c r="K896" i="4"/>
  <c r="K895" i="4"/>
  <c r="K894" i="4"/>
  <c r="K893" i="4"/>
  <c r="K892" i="4"/>
  <c r="K891" i="4"/>
  <c r="K890" i="4"/>
  <c r="K889" i="4"/>
  <c r="K888" i="4"/>
  <c r="K887" i="4"/>
  <c r="K886" i="4"/>
  <c r="K885" i="4"/>
  <c r="K884" i="4"/>
  <c r="K883" i="4"/>
  <c r="K882" i="4"/>
  <c r="K881" i="4"/>
  <c r="K880" i="4"/>
  <c r="K879" i="4"/>
  <c r="K878" i="4"/>
  <c r="K877" i="4"/>
  <c r="K876" i="4"/>
  <c r="K875" i="4"/>
  <c r="K874" i="4"/>
  <c r="K873" i="4"/>
  <c r="K872" i="4"/>
  <c r="K871" i="4"/>
  <c r="K870" i="4"/>
  <c r="K869" i="4"/>
  <c r="K868" i="4"/>
  <c r="K867" i="4"/>
  <c r="K866" i="4"/>
  <c r="K865" i="4"/>
  <c r="K864" i="4"/>
  <c r="K863" i="4"/>
  <c r="K862" i="4"/>
  <c r="K861" i="4"/>
  <c r="K860" i="4"/>
  <c r="K859" i="4"/>
  <c r="K858" i="4"/>
  <c r="K857" i="4"/>
  <c r="K856" i="4"/>
  <c r="K855" i="4"/>
  <c r="K854" i="4"/>
  <c r="K853" i="4"/>
  <c r="K852" i="4"/>
  <c r="K851" i="4"/>
  <c r="K850" i="4"/>
  <c r="K849" i="4"/>
  <c r="K848" i="4"/>
  <c r="K847" i="4"/>
  <c r="K846" i="4"/>
  <c r="K845" i="4"/>
  <c r="K844" i="4"/>
  <c r="K843" i="4"/>
  <c r="K842" i="4"/>
  <c r="K841" i="4"/>
  <c r="K840" i="4"/>
  <c r="K839" i="4"/>
  <c r="K838" i="4"/>
  <c r="K837" i="4"/>
  <c r="K836" i="4"/>
  <c r="K835" i="4"/>
  <c r="K834" i="4"/>
  <c r="K833" i="4"/>
  <c r="K832" i="4"/>
  <c r="K831" i="4"/>
  <c r="K830" i="4"/>
  <c r="K829" i="4"/>
  <c r="K828" i="4"/>
  <c r="K827" i="4"/>
  <c r="K826" i="4"/>
  <c r="K825" i="4"/>
  <c r="K824" i="4"/>
  <c r="K823" i="4"/>
  <c r="K822" i="4"/>
  <c r="K821" i="4"/>
  <c r="K820" i="4"/>
  <c r="K819" i="4"/>
  <c r="K818" i="4"/>
  <c r="K817" i="4"/>
  <c r="K816" i="4"/>
  <c r="K815" i="4"/>
  <c r="K814" i="4"/>
  <c r="K813" i="4"/>
  <c r="K812" i="4"/>
  <c r="K811" i="4"/>
  <c r="K810" i="4"/>
  <c r="K809" i="4"/>
  <c r="K808" i="4"/>
  <c r="K807" i="4"/>
  <c r="K806" i="4"/>
  <c r="K805" i="4"/>
  <c r="K804" i="4"/>
  <c r="K803" i="4"/>
  <c r="K802" i="4"/>
  <c r="K801" i="4"/>
  <c r="K800" i="4"/>
  <c r="K799" i="4"/>
  <c r="K798" i="4"/>
  <c r="K797" i="4"/>
  <c r="K796" i="4"/>
  <c r="K795" i="4"/>
  <c r="K794" i="4"/>
  <c r="K793" i="4"/>
  <c r="K792" i="4"/>
  <c r="K791" i="4"/>
  <c r="K790" i="4"/>
  <c r="K789" i="4"/>
  <c r="K788" i="4"/>
  <c r="K787" i="4"/>
  <c r="K786" i="4"/>
  <c r="K785" i="4"/>
  <c r="K784" i="4"/>
  <c r="K783" i="4"/>
  <c r="K782" i="4"/>
  <c r="K781" i="4"/>
  <c r="K780" i="4"/>
  <c r="K779" i="4"/>
  <c r="K778" i="4"/>
  <c r="K777" i="4"/>
  <c r="K776" i="4"/>
  <c r="K775" i="4"/>
  <c r="K774" i="4"/>
  <c r="K773" i="4"/>
  <c r="K772" i="4"/>
  <c r="K771" i="4"/>
  <c r="K770" i="4"/>
  <c r="K769" i="4"/>
  <c r="K768" i="4"/>
  <c r="K767" i="4"/>
  <c r="K766" i="4"/>
  <c r="K765" i="4"/>
  <c r="K764" i="4"/>
  <c r="K763" i="4"/>
  <c r="K762" i="4"/>
  <c r="K761" i="4"/>
  <c r="K760" i="4"/>
  <c r="K759" i="4"/>
  <c r="K758" i="4"/>
  <c r="K757" i="4"/>
  <c r="K756" i="4"/>
  <c r="K755" i="4"/>
  <c r="K754" i="4"/>
  <c r="K753" i="4"/>
  <c r="K752" i="4"/>
  <c r="K751" i="4"/>
  <c r="K750" i="4"/>
  <c r="K749" i="4"/>
  <c r="K748" i="4"/>
  <c r="K747" i="4"/>
  <c r="K746" i="4"/>
  <c r="K745" i="4"/>
  <c r="K744" i="4"/>
  <c r="K743"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2"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4" i="4"/>
  <c r="K623" i="4"/>
  <c r="K622" i="4"/>
  <c r="K621"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9" i="4"/>
  <c r="K8" i="4"/>
  <c r="K7" i="4"/>
  <c r="K6" i="4"/>
  <c r="K5" i="4"/>
  <c r="K4" i="4"/>
  <c r="K3" i="4"/>
  <c r="K2" i="4"/>
  <c r="N2" i="4"/>
  <c r="N3" i="4"/>
  <c r="N4" i="4"/>
  <c r="N5" i="4"/>
  <c r="N6" i="4"/>
  <c r="N7" i="4"/>
  <c r="N8" i="4"/>
  <c r="N9" i="4"/>
  <c r="N10" i="4"/>
  <c r="K10" i="4" s="1"/>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K45" i="4" s="1"/>
  <c r="N46" i="4"/>
  <c r="N47" i="4"/>
  <c r="N48" i="4"/>
  <c r="N49" i="4"/>
  <c r="N50" i="4"/>
  <c r="N51" i="4"/>
  <c r="N52" i="4"/>
  <c r="N53" i="4"/>
  <c r="N54" i="4"/>
  <c r="N55" i="4"/>
  <c r="N56" i="4"/>
  <c r="N57" i="4"/>
  <c r="N58" i="4"/>
  <c r="N59" i="4"/>
  <c r="N60" i="4"/>
  <c r="M60" i="4" s="1"/>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I101" i="8" a="1"/>
  <c r="I101" i="8" s="1"/>
  <c r="H101" i="8"/>
  <c r="I100" i="8" a="1"/>
  <c r="I100" i="8" s="1"/>
  <c r="H100" i="8"/>
  <c r="I99" i="8" a="1"/>
  <c r="I99" i="8" s="1"/>
  <c r="H99" i="8"/>
  <c r="I98" i="8" a="1"/>
  <c r="I98" i="8" s="1"/>
  <c r="H98" i="8"/>
  <c r="I97" i="8" a="1"/>
  <c r="I97" i="8" s="1"/>
  <c r="H97" i="8"/>
  <c r="I96" i="8" a="1"/>
  <c r="I96" i="8" s="1"/>
  <c r="H96" i="8"/>
  <c r="I95" i="8" a="1"/>
  <c r="I95" i="8" s="1"/>
  <c r="H95" i="8"/>
  <c r="I94" i="8" a="1"/>
  <c r="I94" i="8" s="1"/>
  <c r="H94" i="8"/>
  <c r="I93" i="8" a="1"/>
  <c r="I93" i="8" s="1"/>
  <c r="H93" i="8"/>
  <c r="I92" i="8" a="1"/>
  <c r="I92" i="8" s="1"/>
  <c r="H92" i="8"/>
  <c r="I91" i="8" a="1"/>
  <c r="I91" i="8" s="1"/>
  <c r="H91" i="8"/>
  <c r="I90" i="8" a="1"/>
  <c r="I90" i="8" s="1"/>
  <c r="H90" i="8"/>
  <c r="I89" i="8" a="1"/>
  <c r="I89" i="8" s="1"/>
  <c r="H89" i="8"/>
  <c r="I88" i="8" a="1"/>
  <c r="I88" i="8" s="1"/>
  <c r="H88" i="8"/>
  <c r="I87" i="8" a="1"/>
  <c r="I87" i="8" s="1"/>
  <c r="H87" i="8"/>
  <c r="I86" i="8" a="1"/>
  <c r="I86" i="8" s="1"/>
  <c r="H86" i="8"/>
  <c r="I85" i="8" a="1"/>
  <c r="I85" i="8" s="1"/>
  <c r="H85" i="8"/>
  <c r="I84" i="8" a="1"/>
  <c r="I84" i="8" s="1"/>
  <c r="H84" i="8"/>
  <c r="I83" i="8" a="1"/>
  <c r="I83" i="8" s="1"/>
  <c r="H83" i="8"/>
  <c r="I82" i="8" a="1"/>
  <c r="I82" i="8" s="1"/>
  <c r="H82" i="8"/>
  <c r="I81" i="8" a="1"/>
  <c r="I81" i="8" s="1"/>
  <c r="H81" i="8"/>
  <c r="I80" i="8" a="1"/>
  <c r="I80" i="8" s="1"/>
  <c r="H80" i="8"/>
  <c r="I79" i="8" a="1"/>
  <c r="I79" i="8" s="1"/>
  <c r="H79" i="8"/>
  <c r="I78" i="8" a="1"/>
  <c r="I78" i="8" s="1"/>
  <c r="H78" i="8"/>
  <c r="I77" i="8" a="1"/>
  <c r="I77" i="8" s="1"/>
  <c r="H77" i="8"/>
  <c r="I76" i="8" a="1"/>
  <c r="I76" i="8" s="1"/>
  <c r="H76" i="8"/>
  <c r="I75" i="8" a="1"/>
  <c r="I75" i="8" s="1"/>
  <c r="H75" i="8"/>
  <c r="I74" i="8" a="1"/>
  <c r="I74" i="8" s="1"/>
  <c r="H74" i="8"/>
  <c r="I73" i="8" a="1"/>
  <c r="I73" i="8" s="1"/>
  <c r="H73" i="8"/>
  <c r="I72" i="8" a="1"/>
  <c r="I72" i="8" s="1"/>
  <c r="H72" i="8"/>
  <c r="I71" i="8" a="1"/>
  <c r="I71" i="8" s="1"/>
  <c r="H71" i="8"/>
  <c r="I70" i="8" a="1"/>
  <c r="I70" i="8" s="1"/>
  <c r="H70" i="8"/>
  <c r="I69" i="8" a="1"/>
  <c r="I69" i="8" s="1"/>
  <c r="H69" i="8"/>
  <c r="I68" i="8" a="1"/>
  <c r="I68" i="8" s="1"/>
  <c r="H68" i="8"/>
  <c r="I67" i="8" a="1"/>
  <c r="I67" i="8" s="1"/>
  <c r="H67" i="8"/>
  <c r="I66" i="8" a="1"/>
  <c r="I66" i="8" s="1"/>
  <c r="H66" i="8"/>
  <c r="I65" i="8" a="1"/>
  <c r="I65" i="8" s="1"/>
  <c r="H65" i="8"/>
  <c r="I64" i="8" a="1"/>
  <c r="I64" i="8" s="1"/>
  <c r="H64" i="8"/>
  <c r="I63" i="8" a="1"/>
  <c r="I63" i="8" s="1"/>
  <c r="H63" i="8"/>
  <c r="I62" i="8" a="1"/>
  <c r="I62" i="8" s="1"/>
  <c r="H62" i="8"/>
  <c r="I61" i="8" a="1"/>
  <c r="I61" i="8" s="1"/>
  <c r="H61" i="8"/>
  <c r="I60" i="8" a="1"/>
  <c r="I60" i="8" s="1"/>
  <c r="H60" i="8"/>
  <c r="I59" i="8" a="1"/>
  <c r="I59" i="8" s="1"/>
  <c r="H59" i="8"/>
  <c r="I58" i="8" a="1"/>
  <c r="I58" i="8" s="1"/>
  <c r="H58" i="8"/>
  <c r="I57" i="8" a="1"/>
  <c r="I57" i="8" s="1"/>
  <c r="H57" i="8"/>
  <c r="I56" i="8" a="1"/>
  <c r="I56" i="8" s="1"/>
  <c r="H56" i="8"/>
  <c r="I55" i="8" a="1"/>
  <c r="I55" i="8" s="1"/>
  <c r="H55" i="8"/>
  <c r="I54" i="8" a="1"/>
  <c r="I54" i="8" s="1"/>
  <c r="H54" i="8"/>
  <c r="I53" i="8" a="1"/>
  <c r="I53" i="8" s="1"/>
  <c r="H53" i="8"/>
  <c r="I52" i="8" a="1"/>
  <c r="I52" i="8" s="1"/>
  <c r="H52" i="8"/>
  <c r="I51" i="8" a="1"/>
  <c r="I51" i="8" s="1"/>
  <c r="H51" i="8"/>
  <c r="I50" i="8" a="1"/>
  <c r="I50" i="8" s="1"/>
  <c r="H50" i="8"/>
  <c r="I49" i="8" a="1"/>
  <c r="I49" i="8" s="1"/>
  <c r="H49" i="8"/>
  <c r="I48" i="8" a="1"/>
  <c r="I48" i="8" s="1"/>
  <c r="H48" i="8"/>
  <c r="I47" i="8" a="1"/>
  <c r="I47" i="8" s="1"/>
  <c r="H47" i="8"/>
  <c r="I46" i="8" a="1"/>
  <c r="I46" i="8" s="1"/>
  <c r="H46" i="8"/>
  <c r="I45" i="8" a="1"/>
  <c r="I45" i="8" s="1"/>
  <c r="H45" i="8"/>
  <c r="I44" i="8" a="1"/>
  <c r="I44" i="8" s="1"/>
  <c r="H44" i="8"/>
  <c r="I43" i="8" a="1"/>
  <c r="I43" i="8" s="1"/>
  <c r="H43" i="8"/>
  <c r="I42" i="8" a="1"/>
  <c r="I42" i="8" s="1"/>
  <c r="H42" i="8"/>
  <c r="I41" i="8" a="1"/>
  <c r="I41" i="8" s="1"/>
  <c r="H41" i="8"/>
  <c r="I40" i="8" a="1"/>
  <c r="I40" i="8" s="1"/>
  <c r="H40" i="8"/>
  <c r="I39" i="8" a="1"/>
  <c r="I39" i="8" s="1"/>
  <c r="H39" i="8"/>
  <c r="I38" i="8" a="1"/>
  <c r="I38" i="8" s="1"/>
  <c r="H38" i="8"/>
  <c r="I37" i="8" a="1"/>
  <c r="I37" i="8" s="1"/>
  <c r="H37" i="8"/>
  <c r="I36" i="8" a="1"/>
  <c r="I36" i="8" s="1"/>
  <c r="H36" i="8"/>
  <c r="I35" i="8" a="1"/>
  <c r="I35" i="8" s="1"/>
  <c r="H35" i="8"/>
  <c r="I34" i="8" a="1"/>
  <c r="I34" i="8" s="1"/>
  <c r="H34" i="8"/>
  <c r="I33" i="8" a="1"/>
  <c r="I33" i="8" s="1"/>
  <c r="H33" i="8"/>
  <c r="I32" i="8" a="1"/>
  <c r="I32" i="8" s="1"/>
  <c r="H32" i="8"/>
  <c r="I31" i="8" a="1"/>
  <c r="I31" i="8" s="1"/>
  <c r="H31" i="8"/>
  <c r="I30" i="8" a="1"/>
  <c r="I30" i="8" s="1"/>
  <c r="H30" i="8"/>
  <c r="I29" i="8" a="1"/>
  <c r="I29" i="8" s="1"/>
  <c r="H29" i="8"/>
  <c r="I28" i="8" a="1"/>
  <c r="I28" i="8" s="1"/>
  <c r="H28" i="8"/>
  <c r="I27" i="8" a="1"/>
  <c r="I27" i="8" s="1"/>
  <c r="H27" i="8"/>
  <c r="I26" i="8" a="1"/>
  <c r="I26" i="8" s="1"/>
  <c r="H26" i="8"/>
  <c r="I25" i="8" a="1"/>
  <c r="I25" i="8" s="1"/>
  <c r="H25" i="8"/>
  <c r="I24" i="8" a="1"/>
  <c r="I24" i="8" s="1"/>
  <c r="H24" i="8"/>
  <c r="I23" i="8" a="1"/>
  <c r="I23" i="8" s="1"/>
  <c r="H23" i="8"/>
  <c r="I22" i="8" a="1"/>
  <c r="I22" i="8" s="1"/>
  <c r="H22" i="8"/>
  <c r="I21" i="8" a="1"/>
  <c r="I21" i="8" s="1"/>
  <c r="H21" i="8"/>
  <c r="I20" i="8" a="1"/>
  <c r="I20" i="8" s="1"/>
  <c r="H20" i="8"/>
  <c r="I19" i="8" a="1"/>
  <c r="I19" i="8" s="1"/>
  <c r="H19" i="8"/>
  <c r="I18" i="8" a="1"/>
  <c r="I18" i="8" s="1"/>
  <c r="H18" i="8"/>
  <c r="I17" i="8" a="1"/>
  <c r="I17" i="8" s="1"/>
  <c r="H17" i="8"/>
  <c r="I16" i="8" a="1"/>
  <c r="I16" i="8" s="1"/>
  <c r="H16" i="8"/>
  <c r="I15" i="8" a="1"/>
  <c r="I15" i="8" s="1"/>
  <c r="H15" i="8"/>
  <c r="I14" i="8" a="1"/>
  <c r="I14" i="8" s="1"/>
  <c r="H14" i="8"/>
  <c r="I13" i="8" a="1"/>
  <c r="I13" i="8" s="1"/>
  <c r="H13" i="8"/>
  <c r="I12" i="8" a="1"/>
  <c r="I12" i="8" s="1"/>
  <c r="H12" i="8"/>
  <c r="I11" i="8" a="1"/>
  <c r="I11" i="8" s="1"/>
  <c r="H11" i="8"/>
  <c r="I10" i="8" a="1"/>
  <c r="I10" i="8" s="1"/>
  <c r="H10" i="8"/>
  <c r="I9" i="8" a="1"/>
  <c r="I9" i="8" s="1"/>
  <c r="H9" i="8"/>
  <c r="I8" i="8" a="1"/>
  <c r="I8" i="8" s="1"/>
  <c r="H8" i="8"/>
  <c r="I7" i="8" a="1"/>
  <c r="I7" i="8" s="1"/>
  <c r="H7" i="8"/>
  <c r="I6" i="8" a="1"/>
  <c r="I6" i="8" s="1"/>
  <c r="H6" i="8"/>
  <c r="I5" i="8" a="1"/>
  <c r="I5" i="8" s="1"/>
  <c r="H5" i="8"/>
  <c r="I4" i="8" a="1"/>
  <c r="I4" i="8" s="1"/>
  <c r="H4" i="8"/>
  <c r="I3" i="8" a="1"/>
  <c r="I3" i="8" s="1"/>
  <c r="H3" i="8"/>
  <c r="I2" i="8" a="1"/>
  <c r="I2" i="8" s="1"/>
  <c r="H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83E8F2-0F60-40C3-A2F6-B9653FA4393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219908C-DEFC-4139-B606-0F325FC6D19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581CD2A3-354C-48B2-A3B2-86437BEBFCB9}"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 id="4" xr16:uid="{54679641-B67D-4031-856C-55601FFB83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598E74B3-FAAA-4666-9242-7FF288E9D44E}" name="WorksheetConnection_Ecommerce_Sales_Dataset_updated.xlsx!Ecommerce_Sales_Analysis" type="102" refreshedVersion="8" minRefreshableVersion="5">
    <extLst>
      <ext xmlns:x15="http://schemas.microsoft.com/office/spreadsheetml/2010/11/main" uri="{DE250136-89BD-433C-8126-D09CA5730AF9}">
        <x15:connection id="Ecommerce_Sales_Analysis" autoDelete="1">
          <x15:rangePr sourceName="_xlcn.WorksheetConnection_Ecommerce_Sales_Dataset_updated.xlsxEcommerce_Sales_Analysis"/>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Ecommerce_Sales_Analysis].[Category].[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<sst xmlns="http://schemas.openxmlformats.org/spreadsheetml/2006/main" count="38894" uniqueCount="4066">
  <si>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</si>
  <si>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</si>
  <si>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</si>
  <si>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</si>
  <si>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</si>
  <si>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</si>
  <si>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</si>
  <si>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</si>
  <si>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</si>
  <si>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</si>
  <si>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</si>
  <si>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</si>
  <si>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</si>
  <si>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</si>
  <si>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</si>
  <si>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</si>
  <si>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</si>
  <si>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</si>
  <si>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</si>
  <si>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</si>
  <si>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</si>
  <si>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</si>
  <si>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</si>
  <si>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</si>
  <si>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</si>
  <si>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</si>
  <si>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</si>
  <si>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</si>
  <si>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</si>
  <si>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</si>
  <si>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</si>
  <si>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</si>
  <si>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</si>
  <si>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</si>
  <si>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</si>
  <si>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</si>
  <si>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</si>
  <si>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</si>
  <si>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</si>
  <si>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</si>
  <si>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</si>
  <si>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</si>
  <si>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</si>
  <si>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</si>
  <si>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</si>
  <si>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</si>
  <si>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</si>
  <si>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</si>
  <si>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</si>
  <si>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</si>
  <si>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</si>
  <si>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</si>
  <si>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</si>
  <si>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</si>
  <si>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</si>
  <si>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</si>
  <si>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</si>
  <si>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</si>
  <si>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</si>
  <si>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</si>
  <si>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</si>
  <si>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</si>
  <si>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</si>
  <si>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</si>
  <si>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</si>
  <si>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</si>
  <si>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</si>
  <si>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</si>
  <si>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</si>
  <si>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</si>
  <si>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</si>
  <si>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</si>
  <si>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</si>
  <si>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</si>
  <si>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</si>
  <si>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</si>
  <si>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</si>
  <si>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</si>
  <si>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</si>
  <si>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</si>
  <si>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</si>
  <si>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</si>
  <si>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</si>
  <si>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</si>
  <si>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</si>
  <si>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</si>
  <si>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</si>
  <si>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</si>
  <si>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</si>
  <si>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</si>
  <si>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</si>
  <si>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</si>
  <si>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</si>
  <si>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</si>
  <si>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</si>
  <si>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</si>
  <si>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</si>
  <si>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</si>
  <si>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</si>
  <si>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</si>
  <si>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</si>
  <si>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</si>
  <si>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</si>
  <si>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</si>
  <si>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</si>
  <si>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</si>
  <si>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</si>
  <si>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</si>
  <si>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</si>
  <si>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</si>
  <si>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</si>
  <si>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</si>
  <si>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</si>
  <si>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</si>
  <si>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</si>
  <si>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</si>
  <si>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</si>
  <si>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</si>
  <si>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</si>
  <si>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</si>
  <si>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</si>
  <si>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</si>
  <si>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</si>
  <si>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</si>
  <si>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</si>
  <si>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</si>
  <si>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</si>
  <si>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</si>
  <si>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</si>
  <si>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</si>
  <si>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</si>
  <si>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</si>
  <si>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</si>
  <si>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</si>
  <si>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</si>
  <si>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</si>
  <si>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</si>
  <si>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</si>
  <si>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</si>
  <si>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</si>
  <si>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</si>
  <si>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</si>
  <si>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</si>
  <si>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</si>
  <si>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</si>
  <si>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</si>
  <si>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</si>
  <si>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</si>
  <si>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</si>
  <si>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</si>
  <si>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</si>
  <si>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</si>
  <si>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</si>
  <si>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</si>
  <si>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</si>
  <si>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</si>
  <si>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</si>
  <si>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</si>
  <si>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</si>
  <si>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</si>
  <si>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</si>
  <si>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</si>
  <si>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</si>
  <si>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</si>
  <si>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</si>
  <si>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</si>
  <si>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</si>
  <si>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</si>
  <si>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</si>
  <si>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</si>
  <si>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</si>
  <si>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</si>
  <si>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</si>
  <si>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</si>
  <si>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</si>
  <si>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</si>
  <si>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</si>
  <si>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</si>
  <si>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</si>
  <si>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</si>
  <si>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</si>
  <si>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</si>
  <si>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</si>
  <si>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</si>
  <si>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</si>
  <si>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</si>
  <si>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</si>
  <si>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</si>
  <si>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</si>
  <si>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</si>
  <si>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</si>
  <si>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</si>
  <si>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</si>
  <si>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</si>
  <si>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</si>
  <si>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</si>
  <si>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</si>
  <si>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</si>
  <si>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</si>
  <si>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</si>
  <si>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</si>
  <si>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</si>
  <si>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</si>
  <si>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</si>
  <si>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</si>
  <si>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</si>
  <si>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</si>
  <si>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</si>
  <si>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</si>
  <si>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</si>
  <si>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</si>
  <si>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</si>
  <si>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</si>
  <si>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</si>
  <si>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</si>
  <si>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</si>
  <si>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</si>
  <si>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</si>
  <si>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</si>
  <si>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</si>
  <si>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</si>
  <si>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</si>
  <si>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</si>
  <si>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</si>
  <si>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</si>
  <si>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</si>
  <si>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</si>
  <si>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</si>
  <si>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</si>
  <si>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</si>
  <si>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</si>
  <si>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</si>
  <si>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</si>
  <si>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</si>
  <si>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</si>
  <si>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</si>
  <si>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</si>
  <si>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</si>
  <si>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</si>
  <si>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</si>
  <si>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</si>
  <si>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</si>
  <si>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</si>
  <si>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</si>
  <si>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</si>
  <si>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</si>
  <si>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</si>
  <si>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</si>
  <si>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</si>
  <si>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</si>
  <si>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</si>
  <si>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</si>
  <si>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</si>
  <si>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</si>
  <si>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</si>
  <si>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</si>
  <si>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</si>
  <si>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</si>
  <si>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</si>
  <si>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</si>
  <si>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</si>
  <si>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</si>
  <si>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</si>
  <si>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</si>
  <si>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</si>
  <si>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</si>
  <si>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</si>
  <si>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</si>
  <si>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</si>
  <si>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</si>
  <si>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</si>
  <si>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</si>
  <si>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</si>
  <si>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</si>
  <si>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</si>
  <si>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</si>
  <si>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</si>
  <si>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</si>
  <si>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</si>
  <si>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</si>
  <si>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</si>
  <si>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</si>
  <si>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</si>
  <si>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</si>
  <si>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</si>
  <si>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</si>
  <si>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</si>
  <si>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</si>
  <si>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</si>
  <si>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</si>
  <si>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</si>
  <si>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</si>
  <si>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</si>
  <si>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</si>
  <si>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</si>
  <si>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</si>
  <si>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</si>
  <si>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</si>
  <si>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</si>
  <si>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</si>
  <si>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</si>
  <si>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</si>
  <si>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</si>
  <si>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</si>
  <si>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</si>
  <si>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</si>
  <si>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</si>
  <si>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</si>
  <si>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</si>
  <si>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</si>
  <si>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</si>
  <si>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</si>
  <si>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</si>
  <si>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</si>
  <si>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</si>
  <si>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</si>
  <si>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</si>
  <si>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</si>
  <si>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</si>
  <si>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</si>
  <si>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</si>
  <si>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</si>
  <si>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</si>
  <si>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</si>
  <si>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</si>
  <si>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</si>
  <si>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</si>
  <si>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</si>
  <si>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</si>
  <si>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</si>
  <si>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</si>
  <si>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</si>
  <si>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</si>
  <si>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</si>
  <si>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</si>
  <si>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</si>
  <si>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</si>
  <si>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</si>
  <si>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</si>
  <si>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</si>
  <si>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</si>
  <si>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</si>
  <si>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</si>
  <si>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</si>
  <si>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</si>
  <si>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</si>
  <si>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</si>
  <si>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</si>
  <si>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</si>
  <si>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</si>
  <si>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</si>
  <si>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</si>
  <si>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</si>
  <si>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</si>
  <si>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</si>
  <si>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</si>
  <si>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</si>
  <si>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</si>
  <si>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</si>
  <si>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</si>
  <si>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</si>
  <si>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</si>
  <si>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</si>
  <si>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</si>
  <si>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</si>
  <si>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</si>
  <si>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</si>
  <si>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</si>
  <si>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</si>
  <si>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</si>
  <si>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</si>
  <si>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</si>
  <si>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</si>
  <si>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</si>
  <si>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</si>
  <si>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</si>
  <si>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</si>
  <si>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</si>
  <si>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</si>
  <si>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</si>
  <si>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</si>
  <si>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</si>
  <si>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</si>
  <si>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</si>
  <si>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</si>
  <si>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</si>
  <si>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</si>
  <si>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</si>
  <si>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</si>
  <si>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</si>
  <si>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</si>
  <si>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</si>
  <si>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</si>
  <si>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</si>
  <si>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</si>
  <si>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</si>
  <si>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</si>
  <si>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</si>
  <si>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</si>
  <si>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</si>
  <si>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</si>
  <si>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</si>
  <si>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</si>
  <si>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</si>
  <si>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</si>
  <si>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</si>
  <si>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</si>
  <si>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</si>
  <si>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</si>
  <si>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</si>
  <si>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</si>
  <si>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</si>
  <si>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</si>
  <si>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</si>
  <si>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</si>
  <si>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</si>
  <si>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</si>
  <si>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</si>
  <si>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</si>
  <si>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</si>
  <si>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</si>
  <si>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</si>
  <si>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</si>
  <si>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</si>
  <si>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</si>
  <si>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</si>
  <si>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</si>
  <si>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</si>
  <si>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</si>
  <si>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</si>
  <si>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</si>
  <si>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</si>
  <si>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</si>
  <si>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</si>
  <si>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</si>
  <si>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</si>
  <si>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</si>
  <si>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</si>
  <si>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</si>
  <si>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</si>
  <si>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</si>
  <si>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</si>
  <si>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</si>
  <si>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</si>
  <si>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</si>
  <si>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</si>
  <si>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</si>
  <si>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</si>
  <si>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</si>
  <si>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</si>
  <si>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</si>
  <si>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</si>
  <si>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</si>
  <si>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</si>
  <si>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</si>
  <si>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</si>
  <si>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</si>
  <si>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</si>
  <si>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</si>
  <si>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</si>
  <si>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</si>
  <si>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</si>
  <si>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</si>
  <si>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</si>
  <si>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</si>
  <si>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</si>
  <si>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</si>
  <si>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</si>
  <si>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</si>
  <si>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</si>
  <si>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</si>
  <si>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</si>
  <si>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</si>
  <si>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</si>
  <si>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</si>
  <si>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</si>
  <si>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</si>
  <si>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</si>
  <si>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</si>
  <si>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</si>
  <si>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</si>
  <si>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</si>
  <si>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</si>
  <si>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</si>
  <si>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</si>
  <si>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</si>
  <si>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</si>
  <si>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</si>
  <si>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</si>
  <si>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</si>
  <si>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</si>
  <si>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</si>
  <si>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</si>
  <si>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</si>
  <si>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</si>
  <si>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</si>
  <si>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</si>
  <si>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</si>
  <si>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</si>
  <si>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</si>
  <si>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</si>
  <si>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</si>
  <si>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</si>
  <si>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</si>
  <si>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</si>
  <si>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</si>
  <si>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</si>
  <si>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</si>
  <si>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</si>
  <si>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</si>
  <si>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</si>
  <si>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</si>
  <si>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</si>
  <si>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</si>
  <si>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</si>
  <si>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</si>
  <si>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</si>
  <si>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</si>
  <si>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</si>
  <si>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</si>
  <si>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</si>
  <si>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</si>
  <si>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</si>
  <si>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</si>
  <si>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</si>
  <si>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</si>
  <si>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</si>
  <si>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</si>
  <si>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</si>
  <si>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</si>
  <si>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</si>
  <si>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</si>
  <si>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</si>
  <si>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</si>
  <si>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</si>
  <si>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</si>
  <si>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</si>
  <si>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</si>
  <si>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</si>
  <si>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</si>
  <si>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</si>
  <si>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</si>
  <si>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</si>
  <si>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</si>
  <si>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</si>
  <si>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</si>
  <si>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</si>
  <si>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</si>
  <si>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</si>
  <si>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</si>
  <si>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</si>
  <si>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</si>
  <si>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</si>
  <si>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</si>
  <si>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</si>
  <si>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</si>
  <si>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</si>
  <si>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</si>
  <si>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</si>
  <si>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</si>
  <si>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</si>
  <si>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</si>
  <si>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</si>
  <si>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</si>
  <si>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</si>
  <si>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</si>
  <si>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</si>
  <si>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</si>
  <si>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</si>
  <si>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</si>
  <si>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</si>
  <si>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</si>
  <si>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</si>
  <si>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</si>
  <si>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</si>
  <si>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</si>
  <si>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</si>
  <si>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</si>
  <si>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</si>
  <si>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</si>
  <si>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</si>
  <si>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</si>
  <si>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</si>
  <si>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</si>
  <si>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</si>
  <si>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</si>
  <si>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</si>
  <si>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</si>
  <si>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</si>
  <si>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</si>
  <si>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</si>
  <si>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</si>
  <si>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</si>
  <si>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</si>
  <si>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</si>
  <si>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</si>
  <si>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</si>
  <si>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</si>
  <si>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</si>
  <si>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</si>
  <si>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</si>
  <si>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</si>
  <si>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</si>
  <si>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</si>
  <si>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</si>
  <si>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</si>
  <si>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</si>
  <si>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</si>
  <si>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</si>
  <si>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</si>
  <si>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</si>
  <si>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</si>
  <si>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</si>
  <si>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</si>
  <si>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</si>
  <si>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</si>
  <si>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</si>
  <si>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</si>
  <si>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</si>
  <si>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</si>
  <si>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</si>
  <si>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</si>
  <si>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</si>
  <si>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</si>
  <si>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</si>
  <si>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</si>
  <si>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</si>
  <si>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</si>
  <si>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</si>
  <si>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</si>
  <si>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</si>
  <si>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</si>
  <si>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</si>
  <si>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</si>
  <si>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</si>
  <si>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</si>
  <si>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</si>
  <si>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</si>
  <si>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</si>
  <si>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</si>
  <si>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</si>
  <si>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</si>
  <si>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</si>
  <si>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</si>
  <si>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</si>
  <si>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</si>
  <si>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</si>
  <si>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</si>
  <si>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</si>
  <si>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</si>
  <si>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</si>
  <si>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</si>
  <si>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</si>
  <si>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</si>
  <si>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</si>
  <si>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</si>
  <si>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</si>
  <si>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</si>
  <si>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</si>
  <si>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</si>
  <si>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</si>
  <si>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</si>
  <si>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</si>
  <si>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</si>
  <si>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</si>
  <si>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</si>
  <si>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</si>
  <si>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</si>
  <si>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</si>
  <si>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</si>
  <si>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</si>
  <si>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</si>
  <si>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</si>
  <si>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</si>
  <si>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</si>
  <si>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</si>
  <si>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</si>
  <si>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</si>
  <si>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</si>
  <si>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</si>
  <si>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</si>
  <si>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</si>
  <si>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</si>
  <si>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</si>
  <si>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</si>
  <si>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</si>
  <si>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</si>
  <si>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</si>
  <si>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</si>
  <si>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</si>
  <si>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</si>
  <si>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</si>
  <si>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</si>
  <si>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</si>
  <si>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</si>
  <si>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</si>
  <si>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</si>
  <si>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</si>
  <si>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</si>
  <si>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</si>
  <si>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</si>
  <si>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</si>
  <si>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</si>
  <si>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</si>
  <si>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</si>
  <si>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</si>
  <si>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</si>
  <si>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</si>
  <si>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</si>
  <si>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</si>
  <si>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</si>
  <si>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</si>
  <si>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</si>
  <si>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</si>
  <si>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</si>
  <si>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</si>
  <si>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</si>
  <si>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</si>
  <si>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</si>
  <si>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</si>
  <si>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</si>
  <si>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</si>
  <si>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</si>
  <si>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</si>
  <si>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</si>
  <si>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</si>
  <si>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</si>
  <si>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</si>
  <si>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</si>
  <si>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</si>
  <si>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</si>
  <si>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</si>
  <si>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</si>
  <si>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</si>
  <si>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</si>
  <si>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</si>
  <si>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</si>
  <si>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</si>
  <si>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</si>
  <si>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</si>
  <si>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</si>
  <si>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</si>
  <si>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</si>
  <si>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</si>
  <si>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</si>
  <si>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</si>
  <si>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</si>
  <si>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</si>
  <si>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</si>
  <si>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</si>
  <si>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</si>
  <si>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</si>
  <si>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</si>
  <si>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</si>
  <si>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</si>
  <si>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</si>
  <si>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</si>
  <si>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</si>
  <si>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</si>
  <si>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</si>
  <si>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</si>
  <si>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</si>
  <si>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</si>
  <si>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</si>
  <si>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</si>
  <si>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</si>
  <si>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</si>
  <si>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</si>
  <si>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</si>
  <si>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</si>
  <si>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</si>
  <si>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</si>
  <si>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</si>
  <si>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</si>
  <si>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</si>
  <si>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</si>
  <si>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</si>
  <si>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</si>
  <si>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</si>
  <si>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</si>
  <si>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</si>
  <si>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</si>
  <si>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</si>
  <si>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</si>
  <si>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</si>
  <si>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</si>
  <si>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</si>
  <si>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</si>
  <si>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</si>
  <si>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</si>
  <si>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</si>
  <si>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</si>
  <si>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</si>
  <si>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</si>
  <si>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</si>
  <si>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</si>
  <si>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</si>
  <si>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</si>
  <si>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</si>
  <si>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</si>
  <si>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</si>
  <si>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</si>
  <si>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</si>
  <si>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</si>
  <si>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</si>
  <si>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</si>
  <si>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</si>
  <si>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</si>
  <si>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</si>
  <si>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</si>
  <si>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</si>
  <si>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</si>
  <si>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</si>
  <si>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</si>
  <si>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</si>
  <si>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</si>
  <si>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</si>
  <si>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</si>
  <si>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</si>
  <si>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</si>
  <si>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</si>
  <si>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</si>
  <si>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</si>
  <si>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</si>
  <si>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</si>
  <si>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</si>
  <si>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</si>
  <si>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</si>
  <si>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</si>
  <si>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</si>
  <si>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</si>
  <si>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</si>
  <si>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</si>
  <si>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</si>
  <si>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</si>
  <si>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</si>
  <si>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</si>
  <si>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</si>
  <si>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</si>
  <si>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</si>
  <si>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</si>
  <si>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</si>
  <si>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</si>
  <si>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</si>
  <si>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</si>
  <si>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</si>
  <si>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</si>
  <si>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</si>
  <si>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</si>
  <si>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</si>
  <si>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</si>
  <si>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</si>
  <si>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</si>
  <si>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</si>
  <si>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</si>
  <si>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</si>
  <si>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</si>
  <si>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</si>
  <si>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</si>
  <si>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</si>
  <si>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</si>
  <si>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</si>
  <si>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</si>
  <si>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</si>
  <si>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</si>
  <si>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</si>
  <si>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</si>
  <si>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</si>
  <si>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</si>
  <si>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</si>
  <si>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</si>
  <si>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</si>
  <si>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</si>
  <si>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</si>
  <si>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</si>
  <si>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</si>
  <si>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</si>
  <si>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</si>
  <si>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</si>
  <si>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</si>
  <si>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</si>
  <si>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</si>
  <si>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</si>
  <si>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</si>
  <si>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</si>
  <si>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</si>
  <si>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</si>
  <si>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</si>
  <si>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</si>
  <si>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</si>
  <si>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</si>
  <si>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</si>
  <si>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</si>
  <si>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</si>
  <si>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</si>
  <si>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</si>
  <si>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</si>
  <si>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</si>
  <si>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</si>
  <si>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</si>
  <si>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</si>
  <si>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</si>
  <si>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</si>
  <si>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</si>
  <si>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</si>
  <si>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</si>
  <si>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</si>
  <si>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</si>
  <si>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</si>
  <si>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</si>
  <si>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</si>
  <si>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</si>
  <si>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</si>
  <si>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</si>
  <si>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</si>
  <si>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</si>
  <si>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</si>
  <si>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</si>
  <si>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</si>
  <si>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</si>
  <si>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</si>
  <si>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</si>
  <si>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</si>
  <si>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</si>
  <si>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</si>
  <si>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</si>
  <si>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</si>
  <si>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</si>
  <si>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</si>
  <si>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</si>
  <si>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</si>
  <si>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</si>
  <si>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</si>
  <si>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</si>
  <si>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</si>
  <si>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</si>
  <si>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</si>
  <si>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</si>
  <si>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</si>
  <si>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</si>
  <si>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</si>
  <si>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</si>
  <si>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</si>
  <si>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</si>
  <si>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</si>
  <si>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</si>
  <si>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</si>
  <si>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</si>
  <si>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</si>
  <si>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</si>
  <si>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</si>
  <si>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</si>
  <si>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</si>
  <si>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</si>
  <si>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</si>
  <si>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</si>
  <si>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</si>
  <si>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</si>
  <si>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</si>
  <si>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</si>
  <si>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</si>
  <si>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</si>
  <si>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</si>
  <si>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</si>
  <si>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</si>
  <si>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</si>
  <si>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</si>
  <si>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</si>
  <si>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</si>
  <si>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</si>
  <si>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</si>
  <si>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</si>
  <si>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</si>
  <si>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</si>
  <si>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</si>
  <si>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</si>
  <si>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</si>
  <si>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</si>
  <si>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</si>
  <si>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</si>
  <si>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</si>
  <si>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</si>
  <si>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</si>
  <si>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</si>
  <si>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</si>
  <si>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</si>
  <si>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</si>
  <si>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</si>
  <si>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</si>
  <si>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</si>
  <si>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</si>
  <si>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</si>
  <si>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</si>
  <si>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</si>
  <si>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</si>
  <si>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</si>
  <si>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</si>
  <si>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</si>
  <si>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</si>
  <si>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</si>
  <si>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</si>
  <si>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</si>
  <si>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</si>
  <si>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</si>
  <si>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</si>
  <si>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</si>
  <si>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</si>
  <si>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</si>
  <si>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</si>
  <si>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</si>
  <si>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</si>
  <si>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</si>
  <si>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</si>
  <si>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</si>
  <si>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</si>
  <si>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</si>
  <si>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</si>
  <si>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</si>
  <si>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</si>
  <si>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</si>
  <si>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</si>
  <si>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</si>
  <si>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</si>
  <si>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</si>
  <si>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</si>
  <si>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</si>
  <si>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</si>
  <si>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</si>
  <si>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</si>
  <si>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</si>
  <si>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</si>
  <si>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</si>
  <si>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</si>
  <si>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</si>
  <si>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</si>
  <si>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</si>
  <si>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</si>
  <si>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</si>
  <si>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</si>
  <si>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</si>
  <si>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</si>
  <si>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</si>
  <si>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</si>
  <si>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</si>
  <si>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</si>
  <si>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</si>
  <si>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</si>
  <si>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</si>
  <si>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</si>
  <si>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</si>
  <si>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</si>
  <si>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</si>
  <si>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</si>
  <si>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</si>
  <si>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</si>
  <si>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</si>
  <si>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</si>
  <si>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</si>
  <si>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</si>
  <si>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</si>
  <si>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</si>
  <si>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</si>
  <si>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</si>
  <si>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</si>
  <si>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</si>
  <si>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</si>
  <si>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</si>
  <si>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</si>
  <si>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</si>
  <si>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</si>
  <si>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</si>
  <si>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</si>
  <si>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</si>
  <si>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</si>
  <si>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</si>
  <si>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</si>
  <si>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</si>
  <si>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</si>
  <si>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</si>
  <si>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</si>
  <si>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</si>
  <si>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</si>
  <si>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</si>
  <si>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</si>
  <si>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</si>
  <si>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</si>
  <si>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</si>
  <si>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</si>
  <si>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</si>
  <si>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</si>
  <si>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</si>
  <si>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</si>
  <si>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</si>
  <si>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</si>
  <si>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</si>
  <si>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</si>
  <si>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</si>
  <si>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</si>
  <si>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</si>
  <si>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</si>
  <si>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</si>
  <si>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</si>
  <si>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</si>
  <si>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</si>
  <si>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</si>
  <si>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</si>
  <si>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</si>
  <si>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</si>
  <si>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</si>
  <si>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</si>
  <si>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</si>
  <si>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</si>
  <si>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</si>
  <si>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</si>
  <si>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</si>
  <si>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</si>
  <si>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</si>
  <si>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</si>
  <si>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</si>
  <si>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</si>
  <si>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</si>
  <si>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</si>
  <si>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</si>
  <si>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</si>
  <si>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</si>
  <si>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</si>
  <si>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</si>
  <si>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</si>
  <si>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</si>
  <si>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</si>
  <si>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</si>
  <si>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</si>
  <si>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</si>
  <si>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</si>
  <si>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</si>
  <si>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</si>
  <si>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</si>
  <si>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</si>
  <si>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</si>
  <si>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</si>
  <si>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</si>
  <si>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</si>
  <si>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</si>
  <si>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</si>
  <si>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</si>
  <si>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</si>
  <si>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</si>
  <si>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</si>
  <si>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</si>
  <si>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</si>
  <si>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</si>
  <si>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</si>
  <si>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</si>
  <si>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</si>
  <si>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</si>
  <si>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</si>
  <si>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</si>
  <si>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</si>
  <si>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</si>
  <si>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</si>
  <si>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</si>
  <si>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</si>
  <si>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</si>
  <si>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</si>
  <si>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</si>
  <si>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</si>
  <si>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</si>
  <si>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</si>
  <si>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</si>
  <si>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</si>
  <si>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</si>
  <si>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</si>
  <si>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</si>
  <si>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</si>
  <si>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</si>
  <si>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</si>
  <si>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</si>
  <si>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</si>
  <si>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</si>
  <si>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</si>
  <si>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</si>
  <si>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</si>
  <si>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</si>
  <si>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</si>
  <si>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</si>
  <si>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</si>
  <si>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</si>
  <si>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</si>
  <si>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</si>
  <si>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</si>
  <si>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</si>
  <si>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</si>
  <si>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</si>
  <si>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</si>
  <si>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</si>
  <si>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</si>
  <si>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</si>
  <si>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</si>
  <si>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</si>
  <si>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</si>
  <si>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</si>
  <si>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</si>
  <si>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</si>
  <si>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</si>
  <si>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</si>
  <si>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</si>
  <si>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</si>
  <si>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</si>
  <si>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</si>
  <si>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</si>
  <si>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</si>
  <si>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</si>
  <si>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</si>
  <si>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</si>
  <si>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</si>
  <si>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</si>
  <si>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</si>
  <si>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</si>
  <si>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</si>
  <si>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</si>
  <si>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</si>
  <si>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</si>
  <si>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</si>
  <si>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</si>
  <si>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</si>
  <si>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</si>
  <si>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</si>
  <si>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</si>
  <si>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</si>
  <si>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</si>
  <si>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</si>
  <si>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</si>
  <si>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</si>
  <si>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</si>
  <si>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</si>
  <si>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</si>
  <si>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</si>
  <si>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</si>
  <si>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</si>
  <si>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</si>
  <si>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</si>
  <si>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</si>
  <si>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</si>
  <si>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</si>
  <si>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</si>
  <si>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</si>
  <si>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</si>
  <si>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</si>
  <si>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</si>
  <si>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</si>
  <si>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</si>
  <si>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</si>
  <si>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</si>
  <si>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</si>
  <si>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</si>
  <si>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</si>
  <si>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</si>
  <si>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</si>
  <si>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</si>
  <si>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</si>
  <si>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</si>
  <si>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</si>
  <si>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</si>
  <si>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</si>
  <si>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</si>
  <si>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</si>
  <si>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</si>
  <si>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</si>
  <si>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</si>
  <si>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</si>
  <si>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</si>
  <si>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</si>
  <si>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</si>
  <si>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</si>
  <si>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</si>
  <si>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</si>
  <si>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</si>
  <si>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</si>
  <si>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</si>
  <si>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</si>
  <si>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</si>
  <si>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</si>
  <si>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</si>
  <si>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</si>
  <si>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</si>
  <si>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</si>
  <si>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</si>
  <si>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</si>
  <si>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</si>
  <si>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</si>
  <si>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</si>
  <si>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</si>
  <si>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</si>
  <si>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</si>
  <si>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</si>
  <si>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</si>
  <si>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</si>
  <si>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</si>
  <si>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</si>
  <si>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</si>
  <si>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</si>
  <si>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</si>
  <si>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</si>
  <si>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</si>
  <si>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</si>
  <si>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</si>
  <si>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</si>
  <si>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</si>
  <si>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</si>
  <si>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</si>
  <si>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</si>
  <si>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</si>
  <si>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</si>
  <si>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</si>
  <si>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</si>
  <si>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</si>
  <si>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</si>
  <si>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</si>
  <si>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</si>
  <si>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</si>
  <si>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</si>
  <si>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</si>
  <si>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</si>
  <si>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</si>
  <si>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</si>
  <si>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</si>
  <si>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</si>
  <si>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</si>
  <si>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</si>
  <si>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</si>
  <si>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</si>
  <si>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</si>
  <si>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</si>
  <si>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</si>
  <si>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</si>
  <si>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</si>
  <si>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</si>
  <si>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</si>
  <si>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</si>
  <si>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</si>
  <si>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</si>
  <si>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</si>
  <si>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</si>
  <si>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</si>
  <si>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</si>
  <si>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</si>
  <si>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</si>
  <si>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</si>
  <si>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</si>
  <si>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</si>
  <si>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</si>
  <si>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</si>
  <si>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</si>
  <si>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</si>
  <si>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</si>
  <si>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</si>
  <si>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</si>
  <si>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</si>
  <si>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</si>
  <si>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</si>
  <si>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</si>
  <si>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</si>
  <si>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</si>
  <si>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</si>
  <si>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</si>
  <si>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</si>
  <si>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</si>
  <si>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</si>
  <si>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</si>
  <si>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</si>
  <si>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</si>
  <si>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</si>
  <si>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</si>
  <si>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</si>
  <si>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</si>
  <si>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</si>
  <si>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</si>
  <si>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</si>
  <si>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</si>
  <si>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</si>
  <si>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</si>
  <si>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</si>
  <si>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</si>
  <si>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</si>
  <si>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</si>
  <si>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</si>
  <si>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</si>
  <si>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</si>
  <si>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</si>
  <si>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</si>
  <si>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</si>
  <si>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</si>
  <si>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</si>
  <si>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</si>
  <si>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</si>
  <si>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</si>
  <si>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</si>
  <si>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</si>
  <si>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</si>
  <si>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</si>
  <si>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</si>
  <si>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</si>
  <si>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</si>
  <si>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</si>
  <si>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</si>
  <si>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</si>
  <si>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</si>
  <si>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</si>
  <si>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</si>
  <si>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</si>
  <si>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</si>
  <si>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</si>
  <si>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</si>
  <si>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</si>
  <si>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</si>
  <si>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</si>
  <si>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</si>
  <si>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</si>
  <si>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</si>
  <si>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</si>
  <si>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</si>
  <si>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</si>
  <si>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</si>
  <si>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</si>
  <si>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</si>
  <si>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</si>
  <si>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</si>
  <si>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</si>
  <si>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</si>
  <si>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</si>
  <si>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</si>
  <si>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</si>
  <si>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</si>
  <si>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</si>
  <si>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</si>
  <si>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</si>
  <si>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</si>
  <si>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</si>
  <si>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</si>
  <si>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</si>
  <si>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</si>
  <si>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</si>
  <si>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</si>
  <si>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</si>
  <si>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</si>
  <si>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</si>
  <si>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</si>
  <si>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</si>
  <si>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</si>
  <si>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</si>
  <si>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</si>
  <si>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</si>
  <si>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</si>
  <si>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</si>
  <si>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</si>
  <si>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</si>
  <si>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</si>
  <si>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</si>
  <si>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</si>
  <si>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</si>
  <si>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</si>
  <si>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</si>
  <si>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</si>
  <si>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</si>
  <si>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</si>
  <si>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</si>
  <si>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</si>
  <si>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</si>
  <si>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</si>
  <si>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</si>
  <si>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</si>
  <si>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</si>
  <si>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</si>
  <si>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</si>
  <si>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</si>
  <si>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</si>
  <si>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</si>
  <si>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</si>
  <si>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</si>
  <si>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</si>
  <si>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</si>
  <si>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</si>
  <si>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</si>
  <si>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</si>
  <si>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</si>
  <si>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</si>
  <si>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</si>
  <si>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</si>
  <si>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</si>
  <si>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</si>
  <si>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</si>
  <si>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</si>
  <si>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</si>
  <si>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</si>
  <si>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</si>
  <si>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</si>
  <si>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</si>
  <si>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</si>
  <si>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</si>
  <si>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</si>
  <si>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</si>
  <si>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</si>
  <si>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</si>
  <si>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</si>
  <si>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</si>
  <si>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</si>
  <si>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</si>
  <si>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</si>
  <si>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</si>
  <si>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</si>
  <si>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</si>
  <si>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</si>
  <si>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</si>
  <si>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</si>
  <si>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</si>
  <si>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</si>
  <si>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</si>
  <si>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</si>
  <si>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</si>
  <si>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</si>
  <si>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</si>
  <si>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</si>
  <si>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</si>
  <si>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</si>
  <si>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</si>
  <si>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</si>
  <si>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</si>
  <si>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</si>
  <si>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</si>
  <si>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</si>
  <si>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</si>
  <si>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</si>
  <si>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</si>
  <si>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</si>
  <si>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</si>
  <si>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</si>
  <si>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</si>
  <si>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</si>
  <si>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</si>
  <si>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</si>
  <si>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</si>
  <si>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</si>
  <si>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</si>
  <si>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</si>
  <si>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</si>
  <si>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</si>
  <si>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</si>
  <si>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</si>
  <si>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</si>
  <si>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</si>
  <si>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</si>
  <si>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</si>
  <si>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</si>
  <si>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</si>
  <si>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</si>
  <si>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</si>
  <si>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</si>
  <si>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</si>
  <si>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</si>
  <si>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</si>
  <si>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</si>
  <si>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</si>
  <si>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</si>
  <si>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</si>
  <si>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</si>
  <si>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</si>
  <si>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</si>
  <si>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</si>
  <si>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</si>
  <si>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</si>
  <si>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</si>
  <si>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</si>
  <si>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</si>
  <si>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</si>
  <si>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</si>
  <si>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</si>
  <si>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</si>
  <si>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</si>
  <si>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</si>
  <si>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</si>
  <si>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</si>
  <si>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</si>
  <si>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</si>
  <si>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</si>
  <si>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</si>
  <si>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</si>
  <si>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</si>
  <si>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</si>
  <si>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</si>
  <si>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</si>
  <si>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</si>
  <si>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</si>
  <si>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</si>
  <si>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</si>
  <si>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</si>
  <si>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</si>
  <si>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</si>
  <si>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</si>
  <si>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</si>
  <si>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</si>
  <si>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</si>
  <si>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</si>
  <si>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</si>
  <si>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</si>
  <si>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</si>
  <si>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</si>
  <si>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</si>
  <si>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</si>
  <si>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</si>
  <si>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</si>
  <si>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</si>
  <si>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</si>
  <si>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</si>
  <si>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</si>
  <si>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</si>
  <si>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</si>
  <si>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</si>
  <si>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</si>
  <si>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</si>
  <si>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</si>
  <si>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</si>
  <si>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</si>
  <si>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</si>
  <si>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</si>
  <si>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</si>
  <si>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</si>
  <si>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</si>
  <si>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</si>
  <si>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</si>
  <si>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</si>
  <si>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</si>
  <si>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</si>
  <si>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</si>
  <si>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</si>
  <si>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</si>
  <si>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</si>
  <si>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</si>
  <si>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</si>
  <si>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</si>
  <si>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</si>
  <si>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</si>
  <si>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</si>
  <si>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</si>
  <si>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</si>
  <si>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</si>
  <si>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</si>
  <si>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</si>
  <si>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</si>
  <si>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</si>
  <si>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</si>
  <si>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</si>
  <si>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</si>
  <si>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</si>
  <si>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</si>
  <si>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</si>
  <si>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</si>
  <si>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</si>
  <si>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</si>
  <si>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</si>
  <si>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</si>
  <si>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</si>
  <si>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</si>
  <si>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</si>
  <si>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</si>
  <si>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</si>
  <si>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</si>
  <si>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</si>
  <si>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</si>
  <si>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</si>
  <si>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</si>
  <si>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</si>
  <si>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</si>
  <si>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</si>
  <si>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</si>
  <si>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</si>
  <si>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</si>
  <si>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</si>
  <si>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</si>
  <si>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</si>
  <si>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</si>
  <si>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</si>
  <si>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</si>
  <si>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</si>
  <si>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</si>
  <si>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</si>
  <si>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</si>
  <si>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</si>
  <si>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</si>
  <si>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</si>
  <si>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</si>
  <si>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</si>
  <si>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</si>
  <si>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</si>
  <si>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</si>
  <si>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</si>
  <si>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</si>
  <si>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</si>
  <si>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</si>
  <si>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</si>
  <si>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</si>
  <si>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</si>
  <si>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</si>
  <si>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</si>
  <si>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</si>
  <si>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</si>
  <si>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</si>
  <si>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</si>
  <si>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</si>
  <si>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</si>
  <si>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</si>
  <si>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</si>
  <si>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</si>
  <si>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</si>
  <si>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</si>
  <si>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</si>
  <si>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</si>
  <si>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</si>
  <si>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</si>
  <si>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</si>
  <si>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</si>
  <si>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</si>
  <si>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</si>
  <si>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</si>
  <si>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</si>
  <si>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</si>
  <si>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</si>
  <si>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</si>
  <si>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</si>
  <si>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</si>
  <si>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</si>
  <si>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</si>
  <si>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</si>
  <si>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</si>
  <si>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</si>
  <si>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</si>
  <si>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</si>
  <si>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</si>
  <si>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</si>
  <si>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</si>
  <si>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</si>
  <si>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</si>
  <si>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</si>
  <si>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</si>
  <si>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</si>
  <si>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</si>
  <si>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</si>
  <si>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</si>
  <si>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</si>
  <si>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</si>
  <si>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</si>
  <si>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</si>
  <si>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</si>
  <si>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</si>
  <si>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</si>
  <si>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</si>
  <si>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</si>
  <si>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</si>
  <si>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</si>
  <si>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</si>
  <si>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</si>
  <si>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</si>
  <si>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</si>
  <si>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</si>
  <si>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</si>
  <si>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</si>
  <si>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</si>
  <si>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</si>
  <si>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</si>
  <si>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</si>
  <si>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</si>
  <si>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</si>
  <si>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</si>
  <si>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</si>
  <si>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</si>
  <si>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</si>
  <si>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</si>
  <si>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</si>
  <si>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</si>
  <si>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</si>
  <si>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</si>
  <si>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</si>
  <si>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</si>
  <si>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</si>
  <si>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</si>
  <si>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</si>
  <si>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</si>
  <si>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</si>
  <si>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</si>
  <si>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</si>
  <si>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</si>
  <si>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</si>
  <si>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</si>
  <si>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</si>
  <si>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</si>
  <si>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</si>
  <si>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</si>
  <si>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</si>
  <si>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</si>
  <si>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</si>
  <si>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</si>
  <si>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</si>
  <si>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</si>
  <si>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</si>
  <si>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</si>
  <si>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</si>
  <si>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</si>
  <si>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</si>
  <si>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</si>
  <si>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</si>
  <si>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</si>
  <si>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</si>
  <si>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</si>
  <si>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</si>
  <si>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</si>
  <si>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</si>
  <si>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</si>
  <si>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</si>
  <si>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</si>
  <si>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</si>
  <si>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</si>
  <si>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</si>
  <si>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</si>
  <si>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</si>
  <si>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</si>
  <si>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</si>
  <si>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</si>
  <si>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</si>
  <si>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</si>
  <si>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</si>
  <si>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</si>
  <si>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</si>
  <si>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</si>
  <si>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</si>
  <si>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</si>
  <si>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</si>
  <si>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</si>
  <si>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</si>
  <si>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</si>
  <si>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</si>
  <si>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</si>
  <si>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</si>
  <si>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</si>
  <si>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</si>
  <si>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</si>
  <si>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</si>
  <si>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</si>
  <si>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</si>
  <si>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</si>
  <si>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</si>
  <si>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</si>
  <si>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</si>
  <si>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</si>
  <si>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</si>
  <si>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</si>
  <si>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</si>
  <si>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</si>
  <si>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</si>
  <si>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</si>
  <si>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</si>
  <si>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</si>
  <si>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</si>
  <si>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</si>
  <si>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</si>
  <si>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</si>
  <si>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</si>
  <si>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</si>
  <si>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</si>
  <si>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</si>
  <si>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</si>
  <si>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</si>
  <si>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</si>
  <si>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</si>
  <si>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</si>
  <si>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</si>
  <si>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</si>
  <si>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</si>
  <si>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</si>
  <si>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</si>
  <si>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</si>
  <si>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</si>
  <si>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</si>
  <si>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</si>
  <si>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</si>
  <si>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</si>
  <si>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</si>
  <si>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</si>
  <si>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</si>
  <si>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</si>
  <si>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</si>
  <si>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</si>
  <si>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</si>
  <si>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</si>
  <si>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</si>
  <si>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</si>
  <si>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</si>
  <si>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</si>
  <si>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</si>
  <si>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</si>
  <si>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</si>
  <si>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</si>
  <si>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</si>
  <si>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</si>
  <si>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</si>
  <si>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</si>
  <si>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</si>
  <si>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</si>
  <si>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</si>
  <si>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</si>
  <si>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</si>
  <si>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</si>
  <si>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</si>
  <si>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</si>
  <si>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</si>
  <si>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</si>
  <si>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</si>
  <si>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</si>
  <si>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</si>
  <si>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</si>
  <si>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</si>
  <si>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</si>
  <si>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</si>
  <si>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</si>
  <si>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</si>
  <si>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</si>
  <si>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</si>
  <si>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</si>
  <si>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</si>
  <si>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</si>
  <si>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</si>
  <si>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</si>
  <si>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</si>
  <si>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</si>
  <si>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</si>
  <si>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</si>
  <si>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</si>
  <si>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</si>
  <si>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</si>
  <si>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</si>
  <si>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</si>
  <si>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</si>
  <si>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</si>
  <si>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</si>
  <si>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</si>
  <si>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</si>
  <si>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</si>
  <si>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</si>
  <si>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</si>
  <si>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</si>
  <si>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</si>
  <si>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</si>
  <si>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</si>
  <si>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</si>
  <si>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</si>
  <si>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</si>
  <si>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</si>
  <si>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</si>
  <si>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</si>
  <si>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</si>
  <si>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</si>
  <si>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</si>
  <si>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</si>
  <si>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</si>
  <si>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</si>
  <si>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</si>
  <si>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</si>
  <si>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</si>
  <si>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</si>
  <si>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</si>
  <si>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</si>
  <si>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</si>
  <si>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</si>
  <si>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</si>
  <si>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</si>
  <si>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</si>
  <si>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</si>
  <si>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</si>
  <si>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</si>
  <si>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</si>
  <si>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</si>
  <si>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</si>
  <si>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</si>
  <si>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</si>
  <si>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</si>
  <si>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</si>
  <si>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</si>
  <si>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</si>
  <si>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</si>
  <si>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</si>
  <si>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</si>
  <si>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</si>
  <si>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</si>
  <si>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</si>
  <si>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</si>
  <si>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</si>
  <si>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</si>
  <si>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</si>
  <si>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</si>
  <si>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</si>
  <si>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</si>
  <si>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</si>
  <si>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</si>
  <si>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</si>
  <si>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</si>
  <si>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</si>
  <si>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</si>
  <si>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</si>
  <si>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</si>
  <si>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</si>
  <si>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</si>
  <si>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</si>
  <si>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</si>
  <si>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</si>
  <si>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</si>
  <si>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</si>
  <si>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</si>
  <si>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</si>
  <si>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</si>
  <si>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</si>
  <si>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</si>
  <si>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</si>
  <si>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</si>
  <si>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</si>
  <si>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</si>
  <si>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</si>
  <si>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</si>
  <si>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</si>
  <si>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</si>
  <si>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</si>
  <si>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</si>
  <si>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</si>
  <si>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</si>
  <si>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</si>
  <si>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</si>
  <si>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</si>
  <si>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</si>
  <si>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</si>
  <si>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</si>
  <si>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</si>
  <si>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</si>
  <si>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</si>
  <si>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</si>
  <si>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</si>
  <si>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</si>
  <si>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</si>
  <si>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</si>
  <si>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</si>
  <si>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</si>
  <si>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</si>
  <si>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</si>
  <si>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</si>
  <si>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</si>
  <si>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</si>
  <si>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</si>
  <si>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</si>
  <si>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</si>
  <si>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</si>
  <si>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</si>
  <si>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</si>
  <si>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</si>
  <si>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</si>
  <si>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</si>
  <si>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</si>
  <si>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</si>
  <si>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</si>
  <si>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</si>
  <si>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</si>
  <si>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</si>
  <si>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</si>
  <si>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</si>
  <si>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</si>
  <si>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</si>
  <si>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</si>
  <si>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</si>
  <si>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</si>
  <si>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</si>
  <si>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</si>
  <si>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</si>
  <si>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</si>
  <si>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</si>
  <si>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</si>
  <si>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</si>
  <si>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</si>
  <si>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</si>
  <si>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</si>
  <si>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</si>
  <si>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</si>
  <si>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</si>
  <si>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</si>
  <si>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</si>
  <si>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</si>
  <si>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</si>
  <si>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</si>
  <si>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</si>
  <si>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</si>
  <si>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</si>
  <si>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</si>
  <si>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</si>
  <si>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</si>
  <si>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</si>
  <si>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</si>
  <si>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</si>
  <si>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</si>
  <si>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</si>
  <si>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</si>
  <si>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</si>
  <si>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</si>
  <si>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</si>
  <si>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</si>
  <si>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</si>
  <si>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</si>
  <si>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</si>
  <si>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</si>
  <si>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</si>
  <si>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</si>
  <si>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</si>
  <si>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</si>
  <si>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</si>
  <si>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</si>
  <si>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</si>
  <si>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</si>
  <si>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</si>
  <si>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</si>
  <si>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</si>
  <si>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</si>
  <si>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</si>
  <si>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</si>
  <si>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</si>
  <si>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</si>
  <si>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</si>
  <si>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</si>
  <si>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</si>
  <si>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</si>
  <si>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</si>
  <si>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</si>
  <si>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</si>
  <si>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</si>
  <si>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</si>
  <si>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</si>
  <si>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</si>
  <si>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</si>
  <si>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</si>
  <si>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</si>
  <si>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</si>
  <si>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</si>
  <si>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</si>
  <si>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</si>
  <si>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</si>
  <si>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</si>
  <si>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</si>
  <si>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</si>
  <si>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</si>
  <si>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</si>
  <si>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</si>
  <si>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</si>
  <si>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</si>
  <si>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</si>
  <si>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</si>
  <si>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</si>
  <si>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</si>
  <si>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</si>
  <si>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</si>
  <si>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</si>
  <si>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</si>
  <si>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</si>
  <si>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</si>
  <si>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</si>
  <si>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</si>
  <si>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</si>
  <si>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</si>
  <si>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</si>
  <si>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</si>
  <si>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</si>
  <si>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</si>
  <si>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</si>
  <si>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</si>
  <si>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</si>
  <si>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</si>
  <si>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</si>
  <si>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</si>
  <si>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</si>
  <si>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</si>
  <si>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</si>
  <si>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</si>
  <si>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</si>
  <si>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</si>
  <si>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</si>
  <si>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</si>
  <si>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</si>
  <si>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</si>
  <si>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</si>
  <si>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</si>
  <si>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</si>
  <si>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</si>
  <si>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</si>
  <si>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</si>
  <si>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</si>
  <si>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</si>
  <si>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</si>
  <si>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</si>
  <si>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</si>
  <si>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</si>
  <si>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</si>
  <si>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</si>
  <si>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</si>
  <si>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</si>
  <si>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</si>
  <si>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</si>
  <si>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</si>
  <si>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</si>
  <si>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</si>
  <si>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</si>
  <si>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</si>
  <si>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</si>
  <si>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</si>
  <si>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</si>
  <si>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</si>
  <si>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</si>
  <si>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</si>
  <si>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</si>
  <si>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</si>
  <si>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</si>
  <si>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</si>
  <si>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</si>
  <si>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</si>
  <si>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</si>
  <si>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</si>
  <si>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</si>
  <si>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</si>
  <si>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</si>
  <si>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</si>
  <si>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</si>
  <si>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</si>
  <si>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</si>
  <si>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</si>
  <si>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</si>
  <si>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</si>
  <si>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</si>
  <si>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</si>
  <si>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</si>
  <si>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</si>
  <si>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</si>
  <si>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</si>
  <si>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</si>
  <si>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</si>
  <si>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</si>
  <si>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</si>
  <si>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</si>
  <si>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</si>
  <si>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</si>
  <si>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</si>
  <si>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</si>
  <si>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</si>
  <si>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</si>
  <si>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</si>
  <si>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</si>
  <si>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</si>
  <si>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</si>
  <si>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</si>
  <si>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</si>
  <si>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</si>
  <si>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</si>
  <si>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</si>
  <si>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</si>
  <si>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</si>
  <si>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</si>
  <si>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</si>
  <si>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</si>
  <si>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</si>
  <si>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</si>
  <si>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</si>
  <si>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</si>
  <si>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</si>
  <si>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</si>
  <si>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</si>
  <si>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</si>
  <si>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</si>
  <si>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</si>
  <si>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</si>
  <si>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</si>
  <si>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</si>
  <si>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</si>
  <si>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</si>
  <si>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</si>
  <si>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</si>
  <si>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</si>
  <si>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</si>
  <si>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</si>
  <si>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</si>
  <si>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</si>
  <si>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</si>
  <si>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</si>
  <si>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</si>
  <si>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</si>
  <si>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</si>
  <si>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</si>
  <si>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</si>
  <si>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</si>
  <si>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</si>
  <si>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</si>
  <si>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</si>
  <si>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</si>
  <si>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</si>
  <si>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</si>
  <si>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</si>
  <si>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</si>
  <si>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</si>
  <si>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</si>
  <si>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</si>
  <si>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</si>
  <si>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</si>
  <si>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</si>
  <si>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</si>
  <si>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</si>
  <si>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</si>
  <si>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</si>
  <si>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</si>
  <si>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</si>
  <si>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</si>
  <si>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</si>
  <si>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</si>
  <si>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</si>
  <si>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</si>
  <si>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</si>
  <si>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</si>
  <si>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</si>
  <si>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</si>
  <si>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</si>
  <si>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</si>
  <si>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</si>
  <si>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</si>
  <si>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</si>
  <si>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</si>
  <si>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</si>
  <si>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</si>
  <si>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</si>
  <si>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</si>
  <si>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</si>
  <si>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</si>
  <si>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</si>
  <si>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</si>
  <si>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</si>
  <si>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</si>
  <si>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</si>
  <si>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</si>
  <si>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</si>
  <si>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</si>
  <si>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</si>
  <si>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</si>
  <si>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</si>
  <si>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</si>
  <si>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</si>
  <si>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</si>
  <si>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</si>
  <si>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</si>
  <si>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</si>
  <si>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</si>
  <si>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</si>
  <si>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</si>
  <si>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</si>
  <si>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</si>
  <si>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</si>
  <si>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</si>
  <si>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</si>
  <si>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</si>
  <si>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</si>
  <si>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</si>
  <si>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</si>
  <si>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</si>
  <si>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</si>
  <si>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</si>
  <si>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</si>
  <si>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</si>
  <si>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</si>
  <si>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</si>
  <si>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</si>
  <si>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</si>
  <si>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</si>
  <si>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</si>
  <si>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</si>
  <si>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</si>
  <si>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</si>
  <si>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</si>
  <si>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</si>
  <si>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</si>
  <si>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</si>
  <si>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</si>
  <si>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</si>
  <si>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</si>
  <si>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</si>
  <si>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</si>
  <si>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</si>
  <si>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</si>
  <si>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</si>
  <si>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</si>
  <si>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</si>
  <si>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</si>
  <si>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</si>
  <si>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</si>
  <si>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</si>
  <si>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</si>
  <si>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</si>
  <si>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</si>
  <si>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</si>
  <si>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</si>
  <si>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</si>
  <si>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</si>
  <si>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</si>
  <si>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</si>
  <si>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</si>
  <si>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</si>
  <si>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</si>
  <si>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</si>
  <si>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</si>
  <si>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</si>
  <si>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</si>
  <si>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</si>
  <si>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</si>
  <si>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</si>
  <si>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</si>
  <si>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</si>
  <si>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</si>
  <si>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</si>
  <si>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</si>
  <si>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</si>
  <si>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</si>
  <si>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</si>
  <si>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</si>
  <si>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</si>
  <si>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</si>
  <si>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</si>
  <si>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</si>
  <si>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</si>
  <si>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</si>
  <si>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</si>
  <si>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</si>
  <si>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</si>
  <si>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</si>
  <si>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</si>
  <si>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</si>
  <si>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</si>
  <si>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</si>
  <si>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</si>
  <si>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</si>
  <si>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</si>
  <si>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</si>
  <si>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</si>
  <si>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</si>
  <si>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</si>
  <si>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</si>
  <si>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</si>
  <si>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</si>
  <si>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</si>
  <si>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</si>
  <si>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</si>
  <si>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</si>
  <si>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</si>
  <si>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</si>
  <si>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</si>
  <si>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</si>
  <si>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</si>
  <si>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</si>
  <si>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</si>
  <si>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</si>
  <si>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</si>
  <si>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</si>
  <si>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</si>
  <si>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</si>
  <si>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</si>
  <si>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</si>
  <si>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</si>
  <si>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</si>
  <si>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</si>
  <si>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</si>
  <si>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</si>
  <si>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</si>
  <si>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</si>
  <si>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</si>
  <si>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</si>
  <si>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</si>
  <si>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</si>
  <si>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</si>
  <si>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</si>
  <si>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</si>
  <si>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</si>
  <si>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</si>
  <si>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</si>
  <si>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</si>
  <si>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</si>
  <si>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</si>
  <si>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</si>
  <si>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</si>
  <si>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</si>
  <si>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</si>
  <si>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</si>
  <si>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</si>
  <si>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</si>
  <si>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</si>
  <si>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</si>
  <si>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</si>
  <si>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</si>
  <si>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</si>
  <si>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</si>
  <si>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</si>
  <si>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</si>
  <si>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</si>
  <si>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</si>
  <si>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</si>
  <si>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</si>
  <si>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</si>
  <si>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</si>
  <si>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</si>
  <si>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</si>
  <si>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</si>
  <si>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</si>
  <si>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</si>
  <si>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</si>
  <si>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</si>
  <si>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</si>
  <si>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</si>
  <si>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</si>
  <si>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</si>
  <si>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</si>
  <si>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</si>
  <si>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</si>
  <si>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</si>
  <si>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</si>
  <si>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</si>
  <si>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</si>
  <si>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</si>
  <si>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</si>
  <si>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</si>
  <si>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</si>
  <si>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</si>
  <si>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</si>
  <si>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</si>
  <si>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</si>
  <si>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</si>
  <si>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</si>
  <si>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</si>
  <si>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</si>
  <si>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</si>
  <si>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</si>
  <si>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</si>
  <si>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</si>
  <si>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</si>
  <si>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</si>
  <si>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</si>
  <si>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</si>
  <si>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</si>
  <si>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</si>
  <si>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</si>
  <si>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</si>
  <si>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</si>
  <si>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</si>
  <si>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</si>
  <si>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</si>
  <si>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</si>
  <si>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</si>
  <si>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</si>
  <si>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</si>
  <si>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</si>
  <si>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</si>
  <si>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</si>
  <si>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</si>
  <si>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</si>
  <si>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</si>
  <si>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</si>
  <si>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</si>
  <si>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</si>
  <si>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</si>
  <si>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</si>
  <si>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</si>
  <si>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</si>
  <si>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</si>
  <si>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</si>
  <si>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</si>
  <si>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</si>
  <si>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</si>
  <si>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</si>
  <si>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</si>
  <si>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</si>
  <si>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</si>
  <si>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</si>
  <si>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</si>
  <si>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</si>
  <si>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</si>
  <si>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</si>
  <si>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</si>
  <si>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</si>
  <si>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</si>
  <si>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</si>
  <si>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</si>
  <si>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</si>
  <si>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</si>
  <si>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</si>
  <si>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</si>
  <si>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</si>
  <si>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</si>
  <si>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</si>
  <si>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</si>
  <si>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</si>
  <si>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</si>
  <si>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</si>
  <si>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</si>
  <si>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</si>
  <si>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</si>
  <si>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</si>
  <si>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</si>
  <si>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</si>
  <si>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</si>
  <si>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</si>
  <si>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</si>
  <si>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</si>
  <si>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</si>
  <si>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</si>
  <si>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</si>
  <si>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</si>
  <si>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</si>
  <si>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</si>
  <si>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</si>
  <si>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</si>
  <si>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</si>
  <si>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</si>
  <si>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</si>
  <si>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</si>
  <si>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</si>
  <si>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</si>
  <si>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</si>
  <si>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</si>
  <si>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</si>
  <si>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</si>
  <si>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</si>
  <si>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</si>
  <si>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</si>
  <si>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</si>
  <si>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</si>
  <si>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</si>
  <si>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</si>
  <si>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</si>
  <si>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</si>
  <si>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</si>
  <si>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</si>
  <si>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</si>
  <si>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</si>
  <si>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</si>
  <si>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</si>
  <si>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</si>
  <si>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</si>
  <si>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</si>
  <si>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</si>
  <si>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</si>
  <si>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</si>
  <si>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</si>
  <si>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</si>
  <si>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</si>
  <si>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</si>
  <si>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</si>
  <si>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</si>
  <si>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</si>
  <si>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</si>
  <si>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</si>
  <si>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</si>
  <si>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</si>
  <si>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</si>
  <si>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</si>
  <si>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</si>
  <si>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</si>
  <si>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</si>
  <si>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</si>
  <si>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</si>
  <si>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</si>
  <si>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</si>
  <si>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</si>
  <si>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</si>
  <si>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</si>
  <si>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</si>
  <si>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</si>
  <si>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</si>
  <si>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</si>
  <si>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</si>
  <si>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</si>
  <si>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</si>
  <si>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</si>
  <si>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</si>
  <si>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</si>
  <si>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</si>
  <si>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</si>
  <si>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</si>
  <si>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</si>
  <si>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</si>
  <si>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</si>
  <si>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</si>
  <si>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</si>
  <si>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</si>
  <si>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</si>
  <si>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</si>
  <si>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</si>
  <si>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</si>
  <si>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</si>
  <si>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</si>
  <si>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</si>
  <si>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</si>
  <si>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</si>
  <si>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</si>
  <si>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</si>
  <si>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</si>
  <si>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</si>
  <si>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</si>
  <si>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</si>
  <si>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</si>
  <si>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</si>
  <si>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</si>
  <si>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</si>
  <si>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</si>
  <si>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</si>
  <si>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</si>
  <si>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</si>
  <si>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</si>
  <si>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</si>
  <si>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</si>
  <si>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</si>
  <si>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</si>
  <si>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</si>
  <si>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</si>
  <si>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</si>
  <si>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</si>
  <si>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</si>
  <si>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</si>
  <si>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</si>
  <si>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</si>
  <si>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</si>
  <si>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</si>
  <si>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</si>
  <si>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</si>
  <si>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</si>
  <si>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</si>
  <si>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</si>
  <si>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</si>
  <si>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</si>
  <si>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</si>
  <si>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</si>
  <si>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</si>
  <si>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</si>
  <si>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</si>
  <si>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</si>
  <si>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</si>
  <si>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</si>
  <si>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</si>
  <si>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</si>
  <si>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</si>
  <si>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</si>
  <si>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</si>
  <si>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</si>
  <si>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</si>
  <si>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</si>
  <si>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</si>
  <si>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</si>
  <si>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</si>
  <si>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</si>
  <si>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</si>
  <si>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</si>
  <si>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</si>
  <si>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</si>
  <si>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</si>
  <si>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</si>
  <si>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</si>
  <si>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</si>
  <si>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</si>
  <si>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</si>
  <si>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</si>
  <si>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</si>
  <si>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</si>
  <si>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</si>
  <si>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</si>
  <si>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</si>
  <si>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</si>
  <si>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</si>
  <si>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</si>
  <si>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</si>
  <si>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</si>
  <si>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</si>
  <si>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</si>
  <si>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</si>
  <si>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</si>
  <si>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</si>
  <si>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</si>
  <si>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</si>
  <si>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</si>
  <si>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</si>
  <si>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</si>
  <si>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</si>
  <si>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</si>
  <si>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</si>
  <si>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</si>
  <si>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</si>
  <si>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</si>
  <si>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</si>
  <si>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</si>
  <si>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</si>
  <si>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</si>
  <si>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</si>
  <si>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</si>
  <si>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</si>
  <si>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</si>
  <si>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</si>
  <si>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</si>
  <si>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</si>
  <si>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</si>
  <si>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</si>
  <si>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</si>
  <si>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</si>
  <si>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</si>
  <si>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</si>
  <si>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</si>
  <si>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</si>
  <si>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</si>
  <si>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</si>
  <si>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</si>
  <si>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</si>
  <si>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</si>
  <si>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</si>
  <si>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</si>
  <si>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</si>
  <si>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</si>
  <si>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</si>
  <si>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</si>
  <si>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</si>
  <si>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</si>
  <si>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</si>
  <si>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</si>
  <si>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</si>
  <si>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</si>
  <si>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</si>
  <si>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</si>
  <si>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</si>
  <si>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</si>
  <si>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</si>
  <si>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</si>
  <si>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</si>
  <si>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</si>
  <si>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</si>
  <si>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</si>
  <si>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</si>
  <si>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</si>
  <si>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</si>
  <si>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</si>
  <si>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</si>
  <si>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</si>
  <si>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</si>
  <si>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</si>
  <si>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</si>
  <si>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</si>
  <si>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</si>
  <si>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</si>
  <si>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</si>
  <si>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</si>
  <si>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</si>
  <si>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</si>
  <si>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</si>
  <si>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</si>
  <si>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</si>
  <si>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</si>
  <si>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</si>
  <si>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</si>
  <si>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</si>
  <si>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</si>
  <si>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</si>
  <si>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</si>
  <si>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</si>
  <si>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</si>
  <si>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</si>
  <si>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</si>
  <si>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</si>
  <si>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</si>
  <si>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</si>
  <si>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</si>
  <si>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</si>
  <si>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</si>
  <si>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</si>
  <si>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</si>
  <si>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</si>
  <si>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</si>
  <si>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</si>
  <si>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</si>
  <si>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</si>
  <si>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</si>
  <si>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</si>
  <si>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</si>
  <si>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</si>
  <si>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</si>
  <si>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</si>
  <si>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</si>
  <si>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</si>
  <si>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</si>
  <si>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</si>
  <si>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</si>
  <si>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</si>
  <si>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</si>
  <si>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</si>
  <si>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</si>
  <si>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</si>
  <si>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</si>
  <si>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</si>
  <si>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</si>
  <si>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</si>
  <si>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</si>
  <si>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</si>
  <si>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</si>
  <si>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</si>
  <si>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</si>
  <si>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</si>
  <si>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</si>
  <si>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</si>
  <si>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</si>
  <si>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</si>
  <si>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</si>
  <si>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</si>
  <si>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</si>
  <si>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</si>
  <si>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</si>
  <si>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</si>
  <si>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</si>
  <si>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</si>
  <si>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</si>
  <si>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</si>
  <si>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</si>
  <si>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</si>
  <si>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</si>
  <si>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</si>
  <si>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</si>
  <si>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</si>
  <si>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</si>
  <si>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</si>
  <si>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</si>
  <si>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</si>
  <si>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</si>
  <si>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</si>
  <si>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</si>
  <si>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</si>
  <si>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</si>
  <si>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</si>
  <si>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</si>
  <si>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</si>
  <si>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</si>
  <si>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</si>
  <si>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</si>
  <si>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</si>
  <si>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</si>
  <si>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</si>
  <si>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</si>
  <si>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</si>
  <si>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</si>
  <si>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</si>
  <si>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</si>
  <si>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</si>
  <si>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</si>
  <si>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</si>
  <si>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</si>
  <si>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</si>
  <si>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</si>
  <si>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</si>
  <si>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</si>
  <si>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</si>
  <si>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</si>
  <si>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</si>
  <si>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</si>
  <si>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</si>
  <si>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</si>
  <si>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</si>
  <si>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</si>
  <si>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</si>
  <si>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</si>
  <si>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</si>
  <si>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</si>
  <si>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</si>
  <si>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</si>
  <si>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</si>
  <si>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</si>
  <si>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</si>
  <si>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</si>
  <si>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</si>
  <si>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</si>
  <si>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</si>
  <si>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</si>
  <si>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</si>
  <si>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</si>
  <si>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</si>
  <si>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</si>
  <si>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</si>
  <si>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</si>
  <si>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</si>
  <si>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</si>
  <si>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</si>
  <si>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</si>
  <si>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</si>
  <si>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</si>
  <si>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</si>
  <si>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</si>
  <si>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</si>
  <si>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</si>
  <si>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</si>
  <si>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</si>
  <si>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</si>
  <si>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</si>
  <si>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</si>
  <si>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</si>
  <si>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</si>
  <si>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</si>
  <si>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</si>
  <si>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</si>
  <si>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</si>
  <si>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</si>
  <si>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</si>
  <si>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</si>
  <si>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</si>
  <si>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</si>
  <si>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</si>
  <si>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</si>
  <si>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</si>
  <si>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</si>
  <si>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</si>
  <si>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</si>
  <si>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</si>
  <si>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</si>
  <si>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</si>
  <si>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</si>
  <si>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</si>
  <si>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</si>
  <si>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</si>
  <si>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</si>
  <si>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</si>
  <si>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</si>
  <si>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</si>
  <si>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</si>
  <si>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</si>
  <si>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</si>
  <si>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</si>
  <si>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</si>
  <si>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</si>
  <si>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</si>
  <si>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</si>
  <si>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</si>
  <si>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</si>
  <si>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</si>
  <si>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</si>
  <si>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</si>
  <si>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</si>
  <si>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</si>
  <si>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</si>
  <si>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</si>
  <si>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</si>
  <si>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</si>
  <si>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</si>
  <si>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</si>
  <si>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</si>
  <si>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</si>
  <si>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</si>
  <si>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</si>
  <si>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</si>
  <si>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</si>
  <si>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</si>
  <si>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</si>
  <si>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</si>
  <si>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</si>
  <si>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</si>
  <si>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</si>
  <si>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</si>
  <si>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</si>
  <si>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</si>
  <si>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</si>
  <si>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</si>
  <si>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</si>
  <si>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</si>
  <si>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</si>
  <si>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</si>
  <si>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</si>
  <si>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</si>
  <si>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</si>
  <si>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</si>
  <si>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</si>
  <si>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</si>
  <si>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</si>
  <si>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</si>
  <si>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</si>
  <si>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</si>
  <si>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</si>
  <si>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</si>
  <si>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</si>
  <si>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</si>
  <si>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</si>
  <si>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</si>
  <si>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</si>
  <si>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</si>
  <si>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</si>
  <si>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</si>
  <si>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</si>
  <si>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</si>
  <si>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</si>
  <si>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</si>
  <si>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</si>
  <si>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</si>
  <si>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</si>
  <si>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</si>
  <si>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</si>
  <si>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</si>
  <si>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</si>
  <si>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</si>
  <si>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</si>
  <si>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</si>
  <si>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</si>
  <si>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</si>
  <si>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</si>
  <si>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</si>
  <si>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</si>
  <si>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</si>
  <si>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</si>
  <si>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</si>
  <si>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</si>
  <si>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</si>
  <si>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</si>
  <si>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</si>
  <si>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</si>
  <si>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</si>
  <si>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</si>
  <si>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</si>
  <si>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</si>
  <si>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</si>
  <si>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</si>
  <si>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</si>
  <si>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</si>
  <si>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</si>
  <si>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</si>
  <si>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</si>
  <si>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</si>
  <si>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</si>
  <si>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</si>
  <si>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</si>
  <si>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</si>
  <si>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</si>
  <si>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</si>
  <si>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</si>
  <si>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</si>
  <si>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</si>
  <si>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</si>
  <si>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</si>
  <si>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</si>
  <si>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</si>
  <si>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</si>
  <si>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</si>
  <si>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</si>
  <si>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</si>
  <si>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</si>
  <si>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</si>
  <si>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</si>
  <si>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</si>
  <si>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</si>
  <si>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</si>
  <si>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</si>
  <si>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</si>
  <si>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</si>
  <si>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</si>
  <si>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</si>
  <si>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</si>
  <si>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</si>
  <si>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</si>
  <si>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</si>
  <si>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</si>
  <si>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</si>
  <si>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</si>
  <si>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</si>
  <si>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</si>
  <si>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</si>
  <si>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</si>
  <si>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</si>
  <si>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</si>
  <si>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</si>
  <si>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</si>
  <si>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</si>
  <si>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</si>
  <si>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</si>
  <si>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</si>
  <si>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</si>
  <si>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</si>
  <si>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</si>
  <si>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</si>
  <si>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</si>
  <si>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</si>
  <si>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</si>
  <si>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</si>
  <si>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</si>
  <si>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</si>
  <si>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</si>
  <si>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</si>
  <si>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</si>
  <si>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</si>
  <si>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</si>
  <si>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</si>
  <si>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</si>
  <si>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</si>
  <si>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</si>
  <si>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</si>
  <si>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</si>
  <si>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</si>
  <si>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</si>
  <si>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</si>
  <si>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</si>
  <si>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</si>
  <si>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</si>
  <si>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</si>
  <si>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</si>
  <si>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</si>
  <si>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</si>
  <si>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</si>
  <si>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</si>
  <si>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</si>
  <si>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</si>
  <si>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</si>
  <si>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</si>
  <si>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</si>
  <si>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</si>
  <si>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</si>
  <si>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</si>
  <si>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</si>
  <si>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</si>
  <si>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</si>
  <si>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</si>
  <si>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</si>
  <si>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</si>
  <si>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</si>
  <si>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</si>
  <si>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</si>
  <si>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</si>
  <si>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</si>
  <si>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</si>
  <si>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</si>
  <si>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</si>
  <si>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</si>
  <si>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</si>
  <si>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</si>
  <si>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</si>
  <si>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</si>
  <si>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</si>
  <si>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</si>
  <si>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</si>
  <si>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</si>
  <si>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</si>
  <si>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</si>
  <si>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</si>
  <si>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</si>
  <si>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</si>
  <si>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</si>
  <si>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</si>
  <si>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</si>
  <si>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</si>
  <si>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</si>
  <si>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</si>
  <si>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</si>
  <si>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</si>
  <si>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</si>
  <si>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</si>
  <si>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</si>
  <si>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</si>
  <si>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</si>
  <si>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</si>
  <si>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</si>
  <si>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</si>
  <si>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</si>
  <si>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</si>
  <si>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</si>
  <si>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</si>
  <si>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</si>
  <si>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</si>
  <si>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</si>
  <si>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</si>
  <si>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</si>
  <si>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</si>
  <si>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</si>
  <si>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</si>
  <si>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</si>
  <si>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</si>
  <si>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</si>
  <si>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</si>
  <si>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</si>
  <si>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</si>
  <si>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</si>
  <si>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</si>
  <si>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</si>
  <si>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</si>
  <si>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</si>
  <si>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</si>
  <si>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</si>
  <si>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</si>
  <si>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</si>
  <si>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</si>
  <si>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</si>
  <si>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</si>
  <si>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</si>
  <si>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</si>
  <si>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</si>
  <si>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</si>
  <si>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</si>
  <si>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</si>
  <si>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</si>
  <si>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</si>
  <si>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</si>
  <si>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</si>
  <si>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</si>
  <si>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</si>
  <si>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</si>
  <si>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</si>
  <si>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</si>
  <si>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</si>
  <si>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</si>
  <si>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</si>
  <si>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</si>
  <si>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</si>
  <si>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</si>
  <si>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</si>
  <si>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</si>
  <si>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</si>
  <si>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</si>
  <si>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</si>
  <si>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</si>
  <si>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</si>
  <si>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</si>
  <si>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</si>
  <si>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</si>
  <si>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</si>
  <si>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</si>
  <si>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</si>
  <si>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</si>
  <si>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</si>
  <si>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</si>
  <si>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</si>
  <si>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</si>
  <si>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</si>
  <si>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</si>
  <si>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</si>
  <si>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</si>
  <si>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</si>
  <si>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</si>
  <si>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</si>
  <si>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</si>
  <si>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</si>
  <si>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</si>
  <si>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</si>
  <si>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</si>
  <si>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</si>
  <si>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</si>
  <si>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</si>
  <si>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</si>
  <si>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</si>
  <si>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</si>
  <si>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</si>
  <si>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</si>
  <si>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</si>
  <si>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</si>
  <si>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</si>
  <si>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</si>
  <si>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</si>
  <si>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</si>
  <si>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</si>
  <si>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</si>
  <si>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</si>
  <si>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</si>
  <si>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</si>
  <si>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</si>
  <si>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</si>
  <si>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</si>
  <si>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</si>
  <si>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</si>
  <si>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</si>
  <si>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</si>
  <si>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</si>
  <si>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</si>
  <si>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</si>
  <si>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</si>
  <si>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</si>
  <si>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</si>
  <si>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</si>
  <si>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</si>
  <si>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</si>
  <si>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</si>
  <si>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</si>
  <si>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</si>
  <si>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</si>
  <si>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</si>
  <si>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</si>
  <si>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</si>
  <si>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</si>
  <si>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</si>
  <si>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</si>
  <si>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</si>
  <si>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</si>
  <si>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</si>
  <si>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</si>
  <si>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</si>
  <si>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</si>
  <si>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</si>
  <si>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</si>
  <si>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</si>
  <si>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</si>
  <si>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</si>
  <si>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</si>
  <si>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</si>
  <si>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</si>
  <si>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</si>
  <si>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</si>
  <si>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</si>
  <si>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</si>
  <si>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</si>
  <si>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</si>
  <si>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</si>
  <si>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</si>
  <si>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</si>
  <si>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</si>
  <si>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</si>
  <si>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</si>
  <si>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</si>
  <si>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</si>
  <si>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</si>
  <si>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</si>
  <si>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</si>
  <si>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</si>
  <si>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</si>
  <si>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</si>
  <si>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</si>
  <si>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</si>
  <si>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</si>
  <si>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</si>
  <si>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</si>
  <si>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</si>
  <si>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</si>
  <si>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</si>
  <si>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</si>
  <si>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</si>
  <si>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</si>
  <si>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</si>
  <si>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</si>
  <si>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</si>
  <si>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</si>
  <si>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</si>
  <si>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</si>
  <si>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</si>
  <si>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</si>
  <si>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</si>
  <si>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</si>
  <si>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</si>
  <si>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</si>
  <si>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</si>
  <si>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</si>
  <si>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</si>
  <si>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</si>
  <si>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</si>
  <si>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</si>
  <si>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</si>
  <si>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</si>
  <si>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</si>
  <si>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</si>
  <si>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</si>
  <si>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</si>
  <si>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</si>
  <si>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</si>
  <si>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</si>
  <si>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</si>
  <si>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</si>
  <si>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</si>
  <si>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</si>
  <si>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</si>
  <si>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</si>
  <si>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</si>
  <si>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</si>
  <si>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</si>
  <si>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</si>
  <si>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</si>
  <si>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</si>
  <si>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</si>
  <si>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</si>
  <si>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</si>
  <si>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</si>
  <si>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</si>
  <si>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</si>
  <si>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</si>
  <si>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</si>
  <si>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</si>
  <si>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</si>
  <si>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</si>
  <si>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</si>
  <si>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</si>
  <si>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</si>
  <si>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</si>
  <si>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</si>
  <si>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</si>
  <si>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</si>
  <si>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</si>
  <si>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</si>
  <si>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</si>
  <si>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</si>
  <si>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</si>
  <si>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</si>
  <si>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</si>
  <si>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</si>
  <si>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</si>
  <si>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</si>
  <si>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</si>
  <si>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</si>
  <si>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</si>
  <si>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</si>
  <si>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</si>
  <si>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</si>
  <si>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</si>
  <si>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</si>
  <si>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</si>
  <si>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</si>
  <si>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</si>
  <si>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</si>
  <si>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</si>
  <si>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</si>
  <si>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</si>
  <si>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</si>
  <si>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</si>
  <si>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</si>
  <si>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</si>
  <si>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</si>
  <si>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</si>
  <si>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</si>
  <si>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</si>
  <si>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</si>
  <si>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</si>
  <si>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</si>
  <si>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</si>
  <si>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</si>
  <si>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</si>
  <si>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</si>
  <si>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</si>
  <si>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</si>
  <si>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</si>
  <si>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</si>
  <si>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</si>
  <si>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</si>
  <si>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</si>
  <si>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</si>
  <si>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</si>
  <si>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</si>
  <si>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</si>
  <si>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</si>
  <si>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</si>
  <si>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</si>
  <si>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</si>
  <si>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</si>
  <si>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</si>
  <si>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</si>
  <si>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</si>
  <si>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</si>
  <si>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</si>
  <si>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</si>
  <si>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</si>
  <si>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</si>
  <si>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</si>
  <si>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</si>
  <si>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</si>
  <si>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</si>
  <si>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</si>
  <si>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</si>
  <si>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</si>
  <si>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</si>
  <si>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</si>
  <si>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</si>
  <si>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</si>
  <si>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</si>
  <si>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</si>
  <si>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</si>
  <si>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</si>
  <si>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</si>
  <si>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</si>
  <si>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</si>
  <si>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</si>
  <si>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</si>
  <si>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</si>
  <si>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</si>
  <si>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</si>
  <si>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</si>
  <si>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</si>
  <si>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</si>
  <si>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</si>
  <si>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</si>
  <si>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</si>
  <si>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</si>
  <si>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</si>
  <si>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</si>
  <si>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</si>
  <si>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</si>
  <si>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</si>
  <si>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</si>
  <si>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</si>
  <si>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</si>
  <si>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</si>
  <si>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</si>
  <si>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</si>
  <si>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</si>
  <si>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</si>
  <si>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</si>
  <si>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</si>
  <si>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</si>
  <si>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</si>
  <si>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</si>
  <si>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</si>
  <si>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</si>
  <si>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</si>
  <si>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</si>
  <si>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</si>
  <si>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</si>
  <si>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</si>
  <si>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</si>
  <si>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</si>
  <si>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</si>
  <si>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</si>
  <si>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</si>
  <si>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</si>
  <si>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</si>
  <si>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</si>
  <si>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</si>
  <si>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</si>
  <si>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</si>
  <si>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</si>
  <si>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</si>
  <si>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</si>
  <si>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</si>
  <si>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</si>
  <si>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</si>
  <si>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</si>
  <si>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</si>
  <si>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</si>
  <si>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</si>
  <si>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</si>
  <si>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</si>
  <si>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</si>
  <si>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</si>
  <si>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</si>
  <si>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</si>
  <si>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</si>
  <si>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</si>
  <si>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</si>
  <si>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</si>
  <si>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</si>
  <si>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</si>
  <si>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</si>
  <si>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</si>
  <si>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</si>
  <si>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</si>
  <si>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</si>
  <si>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</si>
  <si>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</si>
  <si>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</si>
  <si>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</si>
  <si>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</si>
  <si>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</si>
  <si>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</si>
  <si>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</si>
  <si>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</si>
  <si>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</si>
  <si>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</si>
  <si>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</si>
  <si>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</si>
  <si>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</si>
  <si>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</si>
  <si>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</si>
  <si>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</si>
  <si>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</si>
  <si>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</si>
  <si>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</si>
  <si>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</si>
  <si>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</si>
  <si>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</si>
  <si>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</si>
  <si>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</si>
  <si>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</si>
  <si>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</si>
  <si>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</si>
  <si>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</si>
  <si>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</si>
  <si>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</si>
  <si>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</si>
  <si>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</si>
  <si>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</si>
  <si>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</si>
  <si>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</si>
  <si>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</si>
  <si>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</si>
  <si>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</si>
  <si>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</si>
  <si>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</si>
  <si>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</si>
  <si>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</si>
  <si>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</si>
  <si>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</si>
  <si>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</si>
  <si>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</si>
  <si>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</si>
  <si>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</si>
  <si>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</si>
  <si>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</si>
  <si>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</si>
  <si>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</si>
  <si>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</si>
  <si>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</si>
  <si>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</si>
  <si>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</si>
  <si>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</si>
  <si>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</si>
  <si>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</si>
  <si>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</si>
  <si>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</si>
  <si>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</si>
  <si>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</si>
  <si>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</si>
  <si>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</si>
  <si>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</si>
  <si>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</si>
  <si>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</si>
  <si>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</si>
  <si>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</si>
  <si>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</si>
  <si>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</si>
  <si>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</si>
  <si>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</si>
  <si>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</si>
  <si>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</si>
  <si>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</si>
  <si>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</si>
  <si>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</si>
  <si>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</si>
  <si>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</si>
  <si>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</si>
  <si>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</si>
  <si>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</si>
  <si>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</si>
  <si>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</si>
  <si>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</si>
  <si>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</si>
  <si>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</si>
  <si>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</si>
  <si>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</si>
  <si>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</si>
  <si>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</si>
  <si>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</si>
  <si>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</si>
  <si>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</si>
  <si>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</si>
  <si>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</si>
  <si>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</si>
  <si>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</si>
  <si>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</si>
  <si>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</si>
  <si>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</si>
  <si>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</si>
  <si>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</si>
  <si>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</si>
  <si>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</si>
  <si>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</si>
  <si>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</si>
  <si>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</si>
  <si>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</si>
  <si>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</si>
  <si>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</si>
  <si>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</si>
  <si>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</si>
  <si>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</si>
  <si>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</si>
  <si>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</si>
  <si>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</si>
  <si>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</si>
  <si>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</si>
  <si>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</si>
  <si>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</si>
  <si>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</si>
  <si>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</si>
  <si>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</si>
  <si>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</si>
  <si>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</si>
  <si>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</si>
  <si>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</si>
  <si>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</si>
  <si>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</si>
  <si>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</si>
  <si>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</si>
  <si>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</si>
  <si>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</si>
  <si>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</si>
  <si>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</si>
  <si>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</si>
  <si>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</si>
  <si>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</si>
  <si>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</si>
  <si>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</si>
  <si>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</si>
  <si>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</si>
  <si>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</si>
  <si>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</si>
  <si>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</si>
  <si>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</si>
  <si>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</si>
  <si>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</si>
  <si>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</si>
  <si>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</si>
  <si>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</si>
  <si>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</si>
  <si>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</si>
  <si>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</si>
  <si>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</si>
  <si>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</si>
  <si>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</si>
  <si>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</si>
  <si>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</si>
  <si>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</si>
  <si>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</si>
  <si>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</si>
  <si>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</si>
  <si>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</si>
  <si>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</si>
  <si>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</si>
  <si>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</si>
  <si>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</si>
  <si>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</si>
  <si>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</si>
  <si>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</si>
  <si>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</si>
  <si>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</si>
  <si>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</si>
  <si>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</si>
  <si>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</si>
  <si>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</si>
  <si>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</si>
  <si>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</si>
  <si>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</si>
  <si>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</si>
  <si>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</si>
  <si>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</si>
  <si>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</si>
  <si>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</si>
  <si>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</si>
  <si>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</si>
  <si>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</si>
  <si>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</si>
  <si>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</si>
  <si>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</si>
  <si>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</si>
  <si>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</si>
  <si>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</si>
  <si>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</si>
  <si>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</si>
  <si>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</si>
  <si>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</si>
  <si>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</si>
  <si>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</si>
  <si>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</si>
  <si>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</si>
  <si>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</si>
  <si>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</si>
  <si>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</si>
  <si>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</si>
  <si>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</si>
  <si>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</si>
  <si>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</si>
  <si>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</si>
  <si>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</si>
  <si>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</si>
  <si>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</si>
  <si>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</si>
  <si>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</si>
  <si>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</si>
  <si>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</si>
  <si>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</si>
  <si>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</si>
  <si>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</si>
  <si>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</si>
  <si>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</si>
  <si>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</si>
  <si>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</si>
  <si>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</si>
  <si>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</si>
  <si>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</si>
  <si>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</si>
  <si>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</si>
  <si>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</si>
  <si>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</si>
  <si>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</si>
  <si>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</si>
  <si>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</si>
  <si>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</si>
  <si>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</si>
  <si>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</si>
  <si>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</si>
  <si>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</si>
  <si>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</si>
  <si>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</si>
  <si>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</si>
  <si>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</si>
  <si>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</si>
  <si>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</si>
  <si>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</si>
  <si>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</si>
  <si>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</si>
  <si>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</si>
  <si>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</si>
  <si>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</si>
  <si>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</si>
  <si>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</si>
  <si>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</si>
  <si>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</si>
  <si>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</si>
  <si>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</si>
  <si>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</si>
  <si>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</si>
  <si>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</si>
  <si>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</si>
  <si>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</si>
  <si>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</si>
  <si>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</si>
  <si>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</si>
  <si>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</si>
  <si>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</si>
  <si>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</si>
  <si>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</si>
  <si>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</si>
  <si>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</si>
  <si>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</si>
  <si>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</si>
  <si>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</si>
  <si>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</si>
  <si>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</si>
  <si>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</si>
  <si>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</si>
  <si>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</si>
  <si>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</si>
  <si>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</si>
  <si>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</si>
  <si>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</si>
  <si>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</si>
  <si>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</si>
  <si>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</si>
  <si>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</si>
  <si>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</si>
  <si>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</si>
  <si>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</si>
  <si>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</si>
  <si>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</si>
  <si>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</si>
  <si>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</si>
  <si>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</si>
  <si>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</si>
  <si>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</si>
  <si>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</si>
  <si>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</si>
  <si>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</si>
  <si>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</si>
  <si>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</si>
  <si>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</si>
  <si>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</si>
  <si>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</si>
  <si>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</si>
  <si>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</si>
  <si>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</si>
  <si>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</si>
  <si>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</si>
  <si>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</si>
  <si>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</si>
  <si>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</si>
  <si>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</si>
  <si>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</si>
  <si>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</si>
  <si>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</si>
  <si>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</si>
  <si>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</si>
  <si>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</si>
  <si>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</si>
  <si>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</si>
  <si>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Jonesbury</t>
  </si>
  <si>
    <t>Christopher Garcia Dds</t>
  </si>
  <si>
    <t>Phillipschester</t>
  </si>
  <si>
    <t>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</si>
  <si>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</si>
  <si>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</si>
  <si>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</si>
  <si>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</si>
  <si>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</si>
  <si>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</si>
  <si>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</si>
  <si>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</si>
  <si>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</si>
  <si>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</si>
  <si>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</si>
  <si>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</si>
  <si>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</si>
  <si>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Stock1</t>
  </si>
  <si>
    <t>cost1</t>
  </si>
  <si>
    <t>COST=IF(F2="",AVERAGEIFS($F$2:$F$101,$C$2:$C$101,C2,$D$2:$D$101,D2),F2)</t>
  </si>
  <si>
    <t>STOCK=IF(G2="",MEDIAN(IF(($C$2:$C$101=C2)*($D$2:$D$101=D2),$G$2:$G$101)),G2)</t>
  </si>
  <si>
    <t>Quantity2</t>
  </si>
  <si>
    <t>Unit_Price2</t>
  </si>
  <si>
    <t>Discount3</t>
  </si>
  <si>
    <t>Total_Amount2</t>
  </si>
  <si>
    <t>Order_Date column datatype changed.</t>
  </si>
  <si>
    <t>Numerical column missing values are imputed by</t>
  </si>
  <si>
    <t>Quantity=IF(F2="",N2/(G2*(1-H2)),F2)</t>
  </si>
  <si>
    <t>Unit_Price=IF(G2="",[@[Total_Amount2]]/([@Quantity]*(1-[@Discount])),G2)</t>
  </si>
  <si>
    <t>Discount=IF(H2="",1-([@[Total_Amount2]]/([@Quantity]*[@[Unit_Price]])),H2)</t>
  </si>
  <si>
    <t>Total_Amount=IF(J2="",F2*G2*(1-H2),J2)</t>
  </si>
  <si>
    <t>Mean</t>
  </si>
  <si>
    <t>Standard Error</t>
  </si>
  <si>
    <t>Median</t>
  </si>
  <si>
    <t>Mode</t>
  </si>
  <si>
    <t>Standard Deviation</t>
  </si>
  <si>
    <t>Sample Variance</t>
  </si>
  <si>
    <t>Kurtosis</t>
  </si>
  <si>
    <t>Skewness</t>
  </si>
  <si>
    <t>Range</t>
  </si>
  <si>
    <t>Minimum</t>
  </si>
  <si>
    <t>Maximum</t>
  </si>
  <si>
    <t>Sum</t>
  </si>
  <si>
    <t>Count</t>
  </si>
  <si>
    <t>Conditional formatting applied as follows</t>
  </si>
  <si>
    <t>color scales applied on Unit_Price</t>
  </si>
  <si>
    <t>Top 10 discount % highlighted in Discount column</t>
  </si>
  <si>
    <t>Data Bars applied on Total_Amount column</t>
  </si>
  <si>
    <t>Discriptive Statistics using Analysis Toolpak</t>
  </si>
  <si>
    <t>Highlighted the cells where quantity &gt;=3.</t>
  </si>
  <si>
    <t>Row Labels</t>
  </si>
  <si>
    <t>Grand Total</t>
  </si>
  <si>
    <t>Count of Sales_ID</t>
  </si>
  <si>
    <t>Sum of Total_Amount</t>
  </si>
  <si>
    <t>Sum of Quantity</t>
  </si>
  <si>
    <t>Sum of Unit_Price</t>
  </si>
  <si>
    <t>All</t>
  </si>
  <si>
    <t>Average of Discount</t>
  </si>
  <si>
    <t>Pivot Tables and Charts created for Visual analysis</t>
  </si>
  <si>
    <t>2023</t>
  </si>
  <si>
    <t>2024</t>
  </si>
  <si>
    <t>2025</t>
  </si>
  <si>
    <t>E-Commerce Sales Performance Dashboard</t>
  </si>
  <si>
    <t>Cleaning Process</t>
  </si>
  <si>
    <t>1.There is no inconsistency found.</t>
  </si>
  <si>
    <t>2.Tables created and text formatting done</t>
  </si>
  <si>
    <t>1.There are some inconsistencies found in Customer_ID and Name column that are corrected.</t>
  </si>
  <si>
    <t>2.Missing values in Loyality_Level column has imputed by Mode function.</t>
  </si>
  <si>
    <t>1.Inconsistency found in Product_ID column and that are corrected.</t>
  </si>
  <si>
    <t xml:space="preserve">2.Some values are Missing in Cost and Stock column that are imputed by </t>
  </si>
  <si>
    <t>Total Number of Sales</t>
  </si>
  <si>
    <t xml:space="preserve">Total Revenue generated : </t>
  </si>
  <si>
    <t>Total Number of Products Sold</t>
  </si>
  <si>
    <t>Average Discount</t>
  </si>
  <si>
    <t>Findings Summary</t>
  </si>
  <si>
    <t>Key Insights</t>
  </si>
  <si>
    <t>Female Customers generate more revenue than Males</t>
  </si>
  <si>
    <t>Customers perfers Online Payment (Paypal)</t>
  </si>
  <si>
    <t>Sports Category got highiest sales amount</t>
  </si>
  <si>
    <t>127&amp;344</t>
  </si>
  <si>
    <t>More number of sales occurred and more products sold in store 8</t>
  </si>
  <si>
    <t>Year 2024 shows more revenue compare than others</t>
  </si>
  <si>
    <t>1. promote more discount for online payment to get more revenue</t>
  </si>
  <si>
    <t>2. Focus on Beauty and Clothing Category to increase sales</t>
  </si>
  <si>
    <t>3. Store Performance are evenly distributed but still need to focusing on direct purchase</t>
  </si>
  <si>
    <t>4. 2025 sales low compare than 2024 ,so need to check where the performance is lagging and improve that.</t>
  </si>
  <si>
    <t>5. overall need to focus on category, payment mode, location and suggest more discount option to bring back the performance like 2024.</t>
  </si>
  <si>
    <t>values</t>
  </si>
  <si>
    <t>processing steps.docx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</si>
</sst>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00"/>
  </numFmts>
  <fonts count="13" x14ac:knownFonts="1">
    <font>
      <sz val="11"/>
      <color theme="1"/>
      <name val="Calibri"/>
      <family val="2"/>
      <scheme val="minor"/>
    </font>
    <font>
      <b/>
      <sz val="11"/>
      <name val="Calibri"/>
    </font>
    <font>
      <sz val="11"/>
      <color rgb="FFFF0000"/>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sz val="8"/>
      <name val="Calibri"/>
      <family val="2"/>
      <scheme val="minor"/>
    </font>
    <font>
      <i/>
      <sz val="11"/>
      <color theme="1"/>
      <name val="Calibri"/>
      <family val="2"/>
      <scheme val="minor"/>
    </font>
    <font>
      <sz val="11"/>
      <name val="Calibri"/>
      <family val="2"/>
      <scheme val="minor"/>
    </font>
    <font>
      <b/>
      <sz val="12"/>
      <color theme="1"/>
      <name val="Calibri"/>
      <family val="2"/>
      <scheme val="minor"/>
    </font>
    <font>
      <b/>
      <sz val="20"/>
      <color theme="0"/>
      <name val="Algerian"/>
      <family val="5"/>
    </font>
    <font>
      <u/>
      <sz val="11"/>
      <color theme="1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theme="9"/>
      </patternFill>
    </fill>
    <fill>
      <patternFill patternType="solid">
        <fgColor rgb="FFFF0000"/>
        <bgColor theme="9"/>
      </patternFill>
    </fill>
    <fill>
      <patternFill patternType="solid">
        <fgColor rgb="FF7030A0"/>
        <bgColor indexed="64"/>
      </patternFill>
    </fill>
    <fill>
      <patternFill patternType="solid">
        <fgColor theme="7" tint="0.59999389629810485"/>
        <bgColor indexed="64"/>
      </patternFill>
    </fill>
    <fill>
      <patternFill patternType="solid">
        <fgColor rgb="FF7030A0"/>
        <bgColor rgb="FF7030A0"/>
      </patternFill>
    </fill>
    <fill>
      <patternFill patternType="solid">
        <fgColor theme="7"/>
        <bgColor indexed="64"/>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2" fillId="0" borderId="0" applyNumberFormat="0" applyFill="0" applyBorder="0" applyAlignment="0" applyProtection="0"/>
  </cellStyleXfs>
  <cellXfs count="6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2" borderId="0" xfId="0" applyFont="1" applyFill="1"/>
    <xf numFmtId="0" fontId="0" fillId="3" borderId="0" xfId="0" applyFill="1"/>
    <xf numFmtId="0" fontId="3" fillId="0" borderId="3" xfId="0" applyFont="1" applyBorder="1" applyAlignment="1">
      <alignment horizontal="center" vertical="top"/>
    </xf>
    <xf numFmtId="0" fontId="3" fillId="0" borderId="2" xfId="0" applyFont="1" applyBorder="1" applyAlignment="1">
      <alignment horizontal="center" vertical="top"/>
    </xf>
    <xf numFmtId="0" fontId="3" fillId="0" borderId="4" xfId="0" applyFont="1" applyBorder="1" applyAlignment="1">
      <alignment horizontal="center" vertical="top"/>
    </xf>
    <xf numFmtId="0" fontId="0" fillId="0" borderId="5" xfId="0" applyBorder="1" applyAlignment="1">
      <alignment horizontal="left"/>
    </xf>
    <xf numFmtId="0" fontId="0" fillId="0" borderId="1" xfId="0" applyBorder="1" applyAlignment="1">
      <alignment horizontal="left"/>
    </xf>
    <xf numFmtId="0" fontId="0" fillId="0" borderId="1" xfId="0" applyBorder="1" applyAlignment="1">
      <alignment horizontal="righ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8" xfId="0" applyBorder="1" applyAlignment="1">
      <alignment horizontal="right"/>
    </xf>
    <xf numFmtId="0" fontId="0" fillId="0" borderId="9" xfId="0" applyBorder="1" applyAlignment="1">
      <alignment horizontal="left"/>
    </xf>
    <xf numFmtId="165" fontId="0" fillId="0" borderId="1" xfId="0" applyNumberFormat="1" applyBorder="1" applyAlignment="1">
      <alignment horizontal="right"/>
    </xf>
    <xf numFmtId="0" fontId="0" fillId="0" borderId="6" xfId="0" applyBorder="1" applyAlignment="1">
      <alignment horizontal="right"/>
    </xf>
    <xf numFmtId="165" fontId="0" fillId="0" borderId="8" xfId="0" applyNumberFormat="1" applyBorder="1" applyAlignment="1">
      <alignment horizontal="right"/>
    </xf>
    <xf numFmtId="0" fontId="0" fillId="0" borderId="9" xfId="0" applyBorder="1" applyAlignment="1">
      <alignment horizontal="right"/>
    </xf>
    <xf numFmtId="0" fontId="0" fillId="5" borderId="1" xfId="0" applyFill="1" applyBorder="1" applyAlignment="1">
      <alignment horizontal="left"/>
    </xf>
    <xf numFmtId="0" fontId="0" fillId="5" borderId="5" xfId="0" applyFill="1" applyBorder="1" applyAlignment="1">
      <alignment horizontal="left"/>
    </xf>
    <xf numFmtId="0" fontId="0" fillId="5" borderId="6" xfId="0" applyFill="1" applyBorder="1" applyAlignment="1">
      <alignment horizontal="left"/>
    </xf>
    <xf numFmtId="0" fontId="4" fillId="4" borderId="3" xfId="0" applyFont="1" applyFill="1" applyBorder="1" applyAlignment="1">
      <alignment horizontal="center" vertical="top"/>
    </xf>
    <xf numFmtId="0" fontId="4" fillId="4" borderId="2" xfId="0" applyFont="1" applyFill="1" applyBorder="1" applyAlignment="1">
      <alignment horizontal="center" vertical="top"/>
    </xf>
    <xf numFmtId="0" fontId="4" fillId="4" borderId="4"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2" xfId="0" applyBorder="1" applyAlignment="1">
      <alignment horizontal="right"/>
    </xf>
    <xf numFmtId="0" fontId="6" fillId="6" borderId="2" xfId="0" applyFont="1" applyFill="1" applyBorder="1" applyAlignment="1">
      <alignment horizontal="center" vertical="top"/>
    </xf>
    <xf numFmtId="0" fontId="4" fillId="7" borderId="2" xfId="0" applyFont="1" applyFill="1" applyBorder="1" applyAlignment="1">
      <alignment horizontal="center" vertical="top"/>
    </xf>
    <xf numFmtId="0" fontId="4" fillId="7" borderId="4" xfId="0" applyFont="1" applyFill="1" applyBorder="1" applyAlignment="1">
      <alignment horizontal="center" vertical="top"/>
    </xf>
    <xf numFmtId="165" fontId="0" fillId="0" borderId="6" xfId="0" applyNumberFormat="1" applyBorder="1" applyAlignment="1">
      <alignment horizontal="right"/>
    </xf>
    <xf numFmtId="165" fontId="0" fillId="0" borderId="9" xfId="0" applyNumberFormat="1" applyBorder="1" applyAlignment="1">
      <alignment horizontal="right"/>
    </xf>
    <xf numFmtId="14" fontId="0" fillId="0" borderId="1" xfId="0" applyNumberFormat="1" applyBorder="1" applyAlignment="1">
      <alignment horizontal="right"/>
    </xf>
    <xf numFmtId="14" fontId="0" fillId="0" borderId="8" xfId="0" applyNumberFormat="1" applyBorder="1" applyAlignment="1">
      <alignment horizontal="right"/>
    </xf>
    <xf numFmtId="0" fontId="0" fillId="0" borderId="10" xfId="0" applyBorder="1"/>
    <xf numFmtId="0" fontId="8" fillId="0" borderId="11" xfId="0" applyFont="1" applyBorder="1" applyAlignment="1">
      <alignment horizontal="center"/>
    </xf>
    <xf numFmtId="0" fontId="8" fillId="0" borderId="11" xfId="0" applyFont="1" applyBorder="1" applyAlignment="1">
      <alignment horizontal="centerContinuous"/>
    </xf>
    <xf numFmtId="0" fontId="5" fillId="8" borderId="0" xfId="0" applyFont="1" applyFill="1"/>
    <xf numFmtId="0" fontId="5" fillId="8" borderId="0" xfId="0" applyFont="1" applyFill="1" applyAlignment="1">
      <alignment horizontal="left"/>
    </xf>
    <xf numFmtId="0" fontId="0" fillId="9" borderId="0" xfId="0" applyFill="1" applyAlignment="1">
      <alignment horizontal="left"/>
    </xf>
    <xf numFmtId="0" fontId="9" fillId="9" borderId="0" xfId="0" applyFont="1" applyFill="1" applyAlignment="1">
      <alignment horizontal="left"/>
    </xf>
    <xf numFmtId="0" fontId="10" fillId="0" borderId="0" xfId="0" applyFont="1"/>
    <xf numFmtId="0" fontId="5" fillId="10" borderId="0" xfId="0" applyFont="1" applyFill="1"/>
    <xf numFmtId="0" fontId="0" fillId="9" borderId="0" xfId="0" applyFill="1" applyAlignment="1">
      <alignment horizontal="right"/>
    </xf>
    <xf numFmtId="0" fontId="0" fillId="8" borderId="0" xfId="0" applyFill="1" applyAlignment="1">
      <alignment horizontal="right"/>
    </xf>
    <xf numFmtId="0" fontId="5" fillId="10" borderId="0" xfId="0" applyFont="1" applyFill="1" applyAlignment="1">
      <alignment horizontal="right"/>
    </xf>
    <xf numFmtId="0" fontId="0" fillId="9" borderId="0" xfId="0" applyFill="1"/>
    <xf numFmtId="0" fontId="9" fillId="9" borderId="0" xfId="0" applyFont="1" applyFill="1"/>
    <xf numFmtId="2" fontId="0" fillId="8" borderId="0" xfId="0" applyNumberFormat="1" applyFill="1" applyAlignment="1">
      <alignment horizontal="right"/>
    </xf>
    <xf numFmtId="2" fontId="0" fillId="9" borderId="0" xfId="0" applyNumberFormat="1" applyFill="1" applyAlignment="1">
      <alignment horizontal="right"/>
    </xf>
    <xf numFmtId="165" fontId="0" fillId="9" borderId="0" xfId="0" applyNumberFormat="1" applyFill="1" applyAlignment="1">
      <alignment horizontal="right"/>
    </xf>
    <xf numFmtId="165" fontId="5" fillId="8" borderId="0" xfId="0" applyNumberFormat="1" applyFont="1" applyFill="1"/>
    <xf numFmtId="165" fontId="0" fillId="9" borderId="0" xfId="0" applyNumberFormat="1" applyFill="1"/>
    <xf numFmtId="0" fontId="3" fillId="0" borderId="0" xfId="0" applyFont="1"/>
    <xf numFmtId="2" fontId="9" fillId="9" borderId="0" xfId="0" applyNumberFormat="1" applyFont="1" applyFill="1"/>
    <xf numFmtId="2" fontId="5" fillId="8" borderId="0" xfId="0" applyNumberFormat="1" applyFont="1" applyFill="1"/>
    <xf numFmtId="0" fontId="3" fillId="0" borderId="1" xfId="0" applyFont="1" applyBorder="1" applyAlignment="1">
      <alignment horizontal="left"/>
    </xf>
    <xf numFmtId="165" fontId="4" fillId="11" borderId="1" xfId="0" applyNumberFormat="1" applyFont="1" applyFill="1" applyBorder="1" applyAlignment="1">
      <alignment horizontal="right"/>
    </xf>
    <xf numFmtId="0" fontId="4" fillId="11" borderId="1" xfId="0" applyFont="1" applyFill="1" applyBorder="1" applyAlignment="1">
      <alignment horizontal="right"/>
    </xf>
    <xf numFmtId="9" fontId="4" fillId="11" borderId="1" xfId="0" applyNumberFormat="1" applyFont="1" applyFill="1" applyBorder="1" applyAlignment="1">
      <alignment horizontal="right"/>
    </xf>
    <xf numFmtId="0" fontId="10" fillId="12" borderId="0" xfId="0" applyFont="1" applyFill="1" applyAlignment="1">
      <alignment horizontal="center"/>
    </xf>
    <xf numFmtId="0" fontId="10" fillId="12" borderId="1" xfId="0" applyFont="1" applyFill="1" applyBorder="1" applyAlignment="1">
      <alignment horizontal="center"/>
    </xf>
    <xf numFmtId="0" fontId="12" fillId="0" borderId="0" xfId="1"/>
    <xf numFmtId="0" fontId="11" fillId="8" borderId="0" xfId="0" applyFont="1" applyFill="1" applyAlignment="1">
      <alignment horizontal="center" vertical="center"/>
    </xf>
  </cellXfs>
  <cellStyles count="2">
    <cellStyle name="Hyperlink" xfId="1" builtinId="8"/>
    <cellStyle name="Normal" xfId="0" builtinId="0"/>
  </cellStyles>
  <dxfs count="229">
    <dxf>
      <fill>
        <patternFill>
          <bgColor rgb="FF92D050"/>
        </patternFill>
      </fill>
    </dxf>
    <dxf>
      <font>
        <color theme="0"/>
      </font>
      <fill>
        <patternFill>
          <bgColor rgb="FF0CC05D"/>
        </patternFill>
      </fill>
    </dxf>
    <dxf>
      <numFmt numFmtId="2" formatCode="0.00"/>
    </dxf>
    <dxf>
      <alignment horizontal="right"/>
    </dxf>
    <dxf>
      <fill>
        <patternFill>
          <bgColor rgb="FF7030A0"/>
        </patternFill>
      </fill>
    </dxf>
    <dxf>
      <fill>
        <patternFill>
          <bgColor rgb="FF7030A0"/>
        </patternFill>
      </fill>
    </dxf>
    <dxf>
      <fill>
        <patternFill>
          <fgColor indexed="64"/>
          <bgColor rgb="FF7030A0"/>
        </patternFill>
      </fill>
      <alignment horizontal="left"/>
    </dxf>
    <dxf>
      <font>
        <b val="0"/>
        <i val="0"/>
        <strike val="0"/>
        <condense val="0"/>
        <extend val="0"/>
        <outline val="0"/>
        <shadow val="0"/>
        <u val="none"/>
        <vertAlign val="baseline"/>
        <sz val="11"/>
        <color theme="1"/>
        <name val="Calibri"/>
        <family val="2"/>
        <scheme val="minor"/>
      </font>
      <fill>
        <patternFill>
          <fgColor indexed="64"/>
          <bgColor theme="7" tint="0.59999389629810485"/>
        </patternFill>
      </fill>
    </dxf>
    <dxf>
      <font>
        <color auto="1"/>
      </font>
      <fill>
        <patternFill>
          <fgColor theme="7" tint="0.59999389629810485"/>
        </patternFill>
      </fill>
    </dxf>
    <dxf>
      <fill>
        <patternFill>
          <bgColor theme="8" tint="0.59999389629810485"/>
        </patternFill>
      </fill>
    </dxf>
    <dxf>
      <fill>
        <patternFill>
          <fgColor indexed="64"/>
          <bgColor rgb="FF7030A0"/>
        </patternFill>
      </fill>
    </dxf>
    <dxf>
      <fill>
        <patternFill>
          <fgColor rgb="FF7030A0"/>
        </patternFill>
      </fill>
    </dxf>
    <dxf>
      <fill>
        <patternFill>
          <fgColor rgb="FF7030A0"/>
        </patternFill>
      </fill>
    </dxf>
    <dxf>
      <fill>
        <patternFill>
          <bgColor theme="8" tint="0.59999389629810485"/>
        </patternFill>
      </fill>
    </dxf>
    <dxf>
      <font>
        <b val="0"/>
        <i val="0"/>
        <strike val="0"/>
        <condense val="0"/>
        <extend val="0"/>
        <outline val="0"/>
        <shadow val="0"/>
        <u val="none"/>
        <vertAlign val="baseline"/>
        <sz val="11"/>
        <color theme="1"/>
        <name val="Calibri"/>
        <family val="2"/>
        <scheme val="minor"/>
      </font>
      <fill>
        <patternFill>
          <fgColor indexed="64"/>
          <bgColor theme="7" tint="0.59999389629810485"/>
        </patternFill>
      </fill>
    </dxf>
    <dxf>
      <fill>
        <patternFill>
          <fgColor indexed="64"/>
          <bgColor rgb="FF7030A0"/>
        </patternFill>
      </fill>
    </dxf>
    <dxf>
      <fill>
        <patternFill>
          <fgColor indexed="64"/>
          <bgColor rgb="FF7030A0"/>
        </patternFill>
      </fill>
    </dxf>
    <dxf>
      <fill>
        <patternFill>
          <fgColor rgb="FF7030A0"/>
        </patternFill>
      </fill>
      <alignment horizontal="general" vertical="bottom" textRotation="0" wrapText="0" indent="0" justifyLastLine="0" shrinkToFit="0" readingOrder="0"/>
    </dxf>
    <dxf>
      <fill>
        <patternFill>
          <fgColor rgb="FF7030A0"/>
        </patternFill>
      </fill>
      <alignment horizontal="general" vertical="bottom" textRotation="0" wrapText="0" indent="0" justifyLastLine="0" shrinkToFit="0" readingOrder="0"/>
    </dxf>
    <dxf>
      <font>
        <color theme="0"/>
      </font>
    </dxf>
    <dxf>
      <font>
        <color theme="0"/>
      </font>
    </dxf>
    <dxf>
      <font>
        <color theme="0"/>
      </font>
    </dxf>
    <dxf>
      <font>
        <color theme="0"/>
      </font>
    </dxf>
    <dxf>
      <alignment vertical="bottom"/>
    </dxf>
    <dxf>
      <alignment horizontal="right"/>
    </dxf>
    <dxf>
      <fill>
        <patternFill>
          <bgColor theme="8" tint="0.39997558519241921"/>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249977111117893"/>
        </patternFill>
      </fill>
    </dxf>
    <dxf>
      <fill>
        <patternFill>
          <bgColor theme="8" tint="0.59999389629810485"/>
        </patternFill>
      </fill>
    </dxf>
    <dxf>
      <fill>
        <patternFill patternType="solid">
          <bgColor theme="8" tint="0.39997558519241921"/>
        </patternFill>
      </fill>
    </dxf>
    <dxf>
      <fill>
        <patternFill patternType="solid">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font>
        <color theme="0"/>
      </font>
      <fill>
        <patternFill patternType="solid">
          <fgColor indexed="64"/>
          <bgColor rgb="FF7030A0"/>
        </patternFill>
      </fill>
    </dxf>
    <dxf>
      <font>
        <color theme="0"/>
      </font>
    </dxf>
    <dxf>
      <font>
        <color theme="0"/>
      </font>
    </dxf>
    <dxf>
      <font>
        <color theme="0"/>
      </font>
    </dxf>
    <dxf>
      <font>
        <color theme="0"/>
      </font>
    </dxf>
    <dxf>
      <fill>
        <patternFill patternType="solid">
          <bgColor rgb="FF7030A0"/>
        </patternFill>
      </fill>
    </dxf>
    <dxf>
      <fill>
        <patternFill patternType="solid">
          <bgColor rgb="FF7030A0"/>
        </patternFill>
      </fill>
    </dxf>
    <dxf>
      <fill>
        <patternFill>
          <bgColor rgb="FF7030A0"/>
        </patternFill>
      </fill>
    </dxf>
    <dxf>
      <fill>
        <patternFill patternType="solid">
          <bgColor theme="7" tint="0.59999389629810485"/>
        </patternFill>
      </fill>
    </dxf>
    <dxf>
      <fill>
        <patternFill patternType="solid">
          <bgColor theme="7" tint="0.59999389629810485"/>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numFmt numFmtId="165" formatCode="&quot;₹&quot;\ #,##0.00"/>
    </dxf>
    <dxf>
      <fill>
        <patternFill>
          <fgColor indexed="64"/>
          <bgColor theme="7" tint="0.59999389629810485"/>
        </patternFill>
      </fill>
    </dxf>
    <dxf>
      <fill>
        <patternFill>
          <fgColor theme="7" tint="0.59999389629810485"/>
        </patternFill>
      </fill>
      <alignment horizontal="right"/>
    </dxf>
    <dxf>
      <fill>
        <patternFill>
          <fgColor indexed="64"/>
          <bgColor rgb="FF7030A0"/>
        </patternFill>
      </fill>
    </dxf>
    <dxf>
      <fill>
        <patternFill>
          <fgColor indexed="64"/>
          <bgColor rgb="FF7030A0"/>
        </patternFill>
      </fill>
    </dxf>
    <dxf>
      <font>
        <color theme="0"/>
      </font>
      <fill>
        <patternFill>
          <fgColor rgb="FF7030A0"/>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fill>
        <patternFill patternType="solid">
          <bgColor theme="7" tint="0.59999389629810485"/>
        </patternFill>
      </fill>
    </dxf>
    <dxf>
      <font>
        <color theme="0"/>
      </font>
    </dxf>
    <dxf>
      <font>
        <color theme="0"/>
      </font>
    </dxf>
    <dxf>
      <font>
        <color theme="0"/>
      </font>
    </dxf>
    <dxf>
      <font>
        <color theme="0"/>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fill>
        <patternFill>
          <fgColor indexed="64"/>
          <bgColor theme="7" tint="0.59999389629810485"/>
        </patternFill>
      </fill>
    </dxf>
    <dxf>
      <fill>
        <patternFill>
          <fgColor theme="7" tint="0.59999389629810485"/>
        </patternFill>
      </fill>
      <alignment horizontal="right"/>
    </dxf>
    <dxf>
      <fill>
        <patternFill>
          <fgColor indexed="64"/>
          <bgColor rgb="FF7030A0"/>
        </patternFill>
      </fill>
    </dxf>
    <dxf>
      <fill>
        <patternFill>
          <fgColor indexed="64"/>
          <bgColor rgb="FF7030A0"/>
        </patternFill>
      </fill>
    </dxf>
    <dxf>
      <font>
        <color theme="0"/>
      </font>
      <fill>
        <patternFill>
          <fgColor rgb="FF7030A0"/>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numFmt numFmtId="165" formatCode="&quot;₹&quot;\ #,##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color theme="0"/>
      </font>
    </dxf>
    <dxf>
      <font>
        <color theme="0"/>
      </font>
    </dxf>
    <dxf>
      <font>
        <color theme="0"/>
      </font>
    </dxf>
    <dxf>
      <font>
        <color theme="0"/>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numFmt numFmtId="2" formatCode="0.00"/>
    </dxf>
    <dxf>
      <fill>
        <patternFill>
          <fgColor indexed="64"/>
          <bgColor theme="7" tint="0.59999389629810485"/>
        </patternFill>
      </fill>
    </dxf>
    <dxf>
      <fill>
        <patternFill>
          <fgColor theme="7" tint="0.59999389629810485"/>
        </patternFill>
      </fill>
      <alignment horizontal="right"/>
    </dxf>
    <dxf>
      <fill>
        <patternFill>
          <fgColor indexed="64"/>
          <bgColor rgb="FF7030A0"/>
        </patternFill>
      </fill>
    </dxf>
    <dxf>
      <fill>
        <patternFill>
          <fgColor indexed="64"/>
          <bgColor rgb="FF7030A0"/>
        </patternFill>
      </fill>
    </dxf>
    <dxf>
      <font>
        <color theme="0"/>
      </font>
      <fill>
        <patternFill>
          <fgColor rgb="FF7030A0"/>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font>
        <b val="0"/>
        <i val="0"/>
        <strike val="0"/>
        <condense val="0"/>
        <extend val="0"/>
        <outline val="0"/>
        <shadow val="0"/>
        <u val="none"/>
        <vertAlign val="baseline"/>
        <sz val="11"/>
        <color theme="1"/>
        <name val="Calibri"/>
        <family val="2"/>
        <scheme val="minor"/>
      </font>
      <fill>
        <patternFill>
          <fgColor indexed="64"/>
          <bgColor theme="7" tint="0.59999389629810485"/>
        </patternFill>
      </fill>
      <alignment horizontal="right"/>
    </dxf>
    <dxf>
      <fill>
        <patternFill>
          <fgColor indexed="64"/>
          <bgColor rgb="FF7030A0"/>
        </patternFill>
      </fill>
    </dxf>
    <dxf>
      <fill>
        <patternFill>
          <fgColor indexed="64"/>
          <bgColor rgb="FF7030A0"/>
        </patternFill>
      </fill>
    </dxf>
    <dxf>
      <font>
        <color theme="0"/>
      </font>
      <fill>
        <patternFill>
          <fgColor rgb="FF7030A0"/>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fill>
        <patternFill patternType="solid">
          <bgColor theme="7" tint="0.59999389629810485"/>
        </patternFill>
      </fill>
    </dxf>
    <dxf>
      <font>
        <color theme="0"/>
      </font>
    </dxf>
    <dxf>
      <font>
        <color theme="0"/>
      </font>
    </dxf>
    <dxf>
      <font>
        <color theme="0"/>
      </font>
    </dxf>
    <dxf>
      <font>
        <color theme="0"/>
      </font>
    </dxf>
    <dxf>
      <fill>
        <patternFill patternType="solid">
          <bgColor rgb="FF7030A0"/>
        </patternFill>
      </fill>
    </dxf>
    <dxf>
      <fill>
        <patternFill patternType="solid">
          <bgColor rgb="FF7030A0"/>
        </patternFill>
      </fill>
    </dxf>
    <dxf>
      <fill>
        <patternFill patternType="solid">
          <bgColor rgb="FF7030A0"/>
        </patternFill>
      </fill>
    </dxf>
    <dxf>
      <fill>
        <patternFill patternType="solid">
          <bgColor rgb="FF7030A0"/>
        </patternFill>
      </fill>
    </dxf>
    <dxf>
      <fill>
        <patternFill patternType="none">
          <bgColor auto="1"/>
        </patternFill>
      </fill>
    </dxf>
    <dxf>
      <fill>
        <patternFill patternType="none">
          <bgColor auto="1"/>
        </patternFill>
      </fill>
    </dxf>
    <dxf>
      <numFmt numFmtId="2" formatCode="0.00"/>
    </dxf>
    <dxf>
      <numFmt numFmtId="2" formatCode="0.00"/>
    </dxf>
    <dxf>
      <font>
        <color auto="1"/>
      </font>
    </dxf>
    <dxf>
      <font>
        <color auto="1"/>
      </font>
    </dxf>
    <dxf>
      <fill>
        <patternFill patternType="solid">
          <bgColor theme="7" tint="0.59999389629810485"/>
        </patternFill>
      </fill>
    </dxf>
    <dxf>
      <font>
        <color theme="0"/>
      </font>
    </dxf>
    <dxf>
      <font>
        <color theme="0"/>
      </font>
    </dxf>
    <dxf>
      <font>
        <color theme="0"/>
      </font>
    </dxf>
    <dxf>
      <font>
        <color theme="0"/>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theme="8" tint="0.39997558519241921"/>
        </patternFill>
      </fill>
    </dxf>
    <dxf>
      <fill>
        <patternFill patternType="solid">
          <bgColor rgb="FF0CC05D"/>
        </patternFill>
      </fill>
    </dxf>
    <dxf>
      <fill>
        <patternFill patternType="solid">
          <bgColor rgb="FF0CC05D"/>
        </patternFill>
      </fill>
    </dxf>
    <dxf>
      <fill>
        <patternFill patternType="solid">
          <bgColor rgb="FF0CC05D"/>
        </patternFill>
      </fill>
    </dxf>
    <dxf>
      <numFmt numFmtId="165" formatCode="&quot;₹&quot;\ #,##0.00"/>
      <alignment horizontal="right" vertical="bottom" textRotation="0" wrapText="0" indent="0" justifyLastLine="0" shrinkToFit="0" readingOrder="0"/>
      <border diagonalUp="0" diagonalDown="0" outline="0">
        <left style="thin">
          <color auto="1"/>
        </left>
        <right/>
        <top style="thin">
          <color indexed="64"/>
        </top>
        <bottom style="thin">
          <color indexed="64"/>
        </bottom>
      </border>
    </dxf>
    <dxf>
      <alignment horizontal="left" vertical="bottom" textRotation="0" wrapText="0" indent="0" justifyLastLine="0" shrinkToFit="0" readingOrder="0"/>
      <border diagonalUp="0" diagonalDown="0" outline="0">
        <left style="thin">
          <color auto="1"/>
        </left>
        <right style="thin">
          <color indexed="64"/>
        </right>
        <top style="thin">
          <color auto="1"/>
        </top>
        <bottom style="thin">
          <color auto="1"/>
        </bottom>
      </border>
    </dxf>
    <dxf>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65" formatCode="&quot;₹&quot;\ #,##0.00"/>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right" vertical="bottom" textRotation="0" wrapText="0" indent="0" justifyLastLine="0" shrinkToFit="0" readingOrder="0"/>
      <border diagonalUp="0" diagonalDown="0" outline="0">
        <left style="thin">
          <color indexed="64"/>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right style="thin">
          <color auto="1"/>
        </right>
        <top style="thin">
          <color indexed="64"/>
        </top>
        <bottom style="thin">
          <color indexed="64"/>
        </bottom>
      </border>
    </dxf>
    <dxf>
      <border outline="0">
        <top style="thin">
          <color rgb="FF000000"/>
        </top>
      </border>
    </dxf>
    <dxf>
      <border outline="0">
        <left style="thin">
          <color auto="1"/>
        </left>
        <right style="thin">
          <color auto="1"/>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righ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quot;₹&quot;\ #,##0.0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font>
      <numFmt numFmtId="0" formatCode="Genera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border>
    </dxf>
    <dxf>
      <numFmt numFmtId="0" formatCode="Genera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border>
    </dxf>
    <dxf>
      <alignment horizontal="right" vertical="bottom" textRotation="0" wrapText="0" indent="0" justifyLastLine="0" shrinkToFit="0" readingOrder="0"/>
      <border diagonalUp="0" diagonalDown="0" outline="0">
        <left style="thin">
          <color auto="1"/>
        </left>
        <right/>
        <top style="thin">
          <color indexed="64"/>
        </top>
        <bottom style="thin">
          <color indexed="64"/>
        </bottom>
      </border>
    </dxf>
    <dxf>
      <alignment horizontal="left" vertical="bottom" textRotation="0" wrapText="0" indent="0" justifyLastLine="0" shrinkToFit="0" readingOrder="0"/>
      <border diagonalUp="0" diagonalDown="0" outline="0">
        <left style="thin">
          <color auto="1"/>
        </left>
        <right style="thin">
          <color indexed="64"/>
        </right>
        <top style="thin">
          <color auto="1"/>
        </top>
        <bottom style="thin">
          <color auto="1"/>
        </bottom>
      </border>
    </dxf>
    <dxf>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right" vertical="bottom" textRotation="0" wrapText="0" indent="0" justifyLastLine="0" shrinkToFit="0" readingOrder="0"/>
      <border diagonalUp="0" diagonalDown="0" outline="0">
        <left style="thin">
          <color indexed="64"/>
        </left>
        <right style="thin">
          <color auto="1"/>
        </right>
        <top style="thin">
          <color auto="1"/>
        </top>
        <bottom style="thin">
          <color auto="1"/>
        </bottom>
      </border>
    </dxf>
    <dxf>
      <alignment horizontal="left" vertical="bottom" textRotation="0" wrapText="0" indent="0" justifyLastLine="0" shrinkToFit="0" readingOrder="0"/>
      <border diagonalUp="0" diagonalDown="0" outline="0">
        <left/>
        <right style="thin">
          <color auto="1"/>
        </right>
        <top style="thin">
          <color indexed="64"/>
        </top>
        <bottom style="thin">
          <color indexed="64"/>
        </bottom>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A18CBA"/>
      <color rgb="FF0CC0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3.xml"/><Relationship Id="rId21" Type="http://schemas.openxmlformats.org/officeDocument/2006/relationships/pivotCacheDefinition" Target="pivotCache/pivotCacheDefinition9.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5.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Analysis'!$A$4:$A$6</c:f>
              <c:strCache>
                <c:ptCount val="2"/>
                <c:pt idx="0">
                  <c:v>Female</c:v>
                </c:pt>
                <c:pt idx="1">
                  <c:v>Male</c:v>
                </c:pt>
              </c:strCache>
            </c:strRef>
          </c:cat>
          <c:val>
            <c:numRef>
              <c:f>'Pivot Analysis'!$B$4:$B$6</c:f>
              <c:numCache>
                <c:formatCode>General</c:formatCode>
                <c:ptCount val="2"/>
                <c:pt idx="0">
                  <c:v>1231444.2297999992</c:v>
                </c:pt>
                <c:pt idx="1">
                  <c:v>942950.46850000066</c:v>
                </c:pt>
              </c:numCache>
            </c:numRef>
          </c:val>
          <c:extLst>
            <c:ext xmlns:c16="http://schemas.microsoft.com/office/drawing/2014/chart" uri="{C3380CC4-5D6E-409C-BE32-E72D297353CC}">
              <c16:uniqueId val="{00000000-F01C-4168-941E-4BE0BFD038EC}"/>
            </c:ext>
          </c:extLst>
        </c:ser>
        <c:dLbls>
          <c:showLegendKey val="0"/>
          <c:showVal val="0"/>
          <c:showCatName val="0"/>
          <c:showSerName val="0"/>
          <c:showPercent val="0"/>
          <c:showBubbleSize val="0"/>
        </c:dLbls>
        <c:gapWidth val="219"/>
        <c:overlap val="-27"/>
        <c:axId val="1988506848"/>
        <c:axId val="1988503488"/>
      </c:barChart>
      <c:catAx>
        <c:axId val="198850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03488"/>
        <c:crosses val="autoZero"/>
        <c:auto val="1"/>
        <c:lblAlgn val="ctr"/>
        <c:lblOffset val="100"/>
        <c:noMultiLvlLbl val="0"/>
      </c:catAx>
      <c:valAx>
        <c:axId val="198850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0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 Analysis'!$B$9</c:f>
              <c:strCache>
                <c:ptCount val="1"/>
                <c:pt idx="0">
                  <c:v>Sum of Total_Amount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8F-49A0-AE3A-F31A1A0621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8F-49A0-AE3A-F31A1A0621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8F-49A0-AE3A-F31A1A0621B0}"/>
              </c:ext>
            </c:extLst>
          </c:dPt>
          <c:cat>
            <c:strRef>
              <c:f>'Pivot Analysis'!$A$10:$A$13</c:f>
              <c:strCache>
                <c:ptCount val="3"/>
                <c:pt idx="0">
                  <c:v>COD</c:v>
                </c:pt>
                <c:pt idx="1">
                  <c:v>Credit Card</c:v>
                </c:pt>
                <c:pt idx="2">
                  <c:v>PayPal</c:v>
                </c:pt>
              </c:strCache>
            </c:strRef>
          </c:cat>
          <c:val>
            <c:numRef>
              <c:f>'Pivot Analysis'!$B$10:$B$13</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7855-4CE2-B3A2-B5144A647C41}"/>
            </c:ext>
          </c:extLst>
        </c:ser>
        <c:ser>
          <c:idx val="1"/>
          <c:order val="1"/>
          <c:tx>
            <c:strRef>
              <c:f>'Pivot Analysis'!$C$9</c:f>
              <c:strCache>
                <c:ptCount val="1"/>
                <c:pt idx="0">
                  <c:v>Count of Sales_ID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C98F-49A0-AE3A-F31A1A0621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C98F-49A0-AE3A-F31A1A0621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C98F-49A0-AE3A-F31A1A0621B0}"/>
              </c:ext>
            </c:extLst>
          </c:dPt>
          <c:cat>
            <c:strRef>
              <c:f>'Pivot Analysis'!$A$10:$A$13</c:f>
              <c:strCache>
                <c:ptCount val="3"/>
                <c:pt idx="0">
                  <c:v>COD</c:v>
                </c:pt>
                <c:pt idx="1">
                  <c:v>Credit Card</c:v>
                </c:pt>
                <c:pt idx="2">
                  <c:v>PayPal</c:v>
                </c:pt>
              </c:strCache>
            </c:strRef>
          </c:cat>
          <c:val>
            <c:numRef>
              <c:f>'Pivot Analysis'!$C$10:$C$13</c:f>
              <c:numCache>
                <c:formatCode>General</c:formatCode>
                <c:ptCount val="3"/>
                <c:pt idx="0">
                  <c:v>660</c:v>
                </c:pt>
                <c:pt idx="1">
                  <c:v>645</c:v>
                </c:pt>
                <c:pt idx="2">
                  <c:v>695</c:v>
                </c:pt>
              </c:numCache>
            </c:numRef>
          </c:val>
          <c:extLst>
            <c:ext xmlns:c16="http://schemas.microsoft.com/office/drawing/2014/chart" uri="{C3380CC4-5D6E-409C-BE32-E72D297353CC}">
              <c16:uniqueId val="{00000001-7855-4CE2-B3A2-B5144A647C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Analysis'!$B$16</c:f>
              <c:strCache>
                <c:ptCount val="1"/>
                <c:pt idx="0">
                  <c:v>Sum of Total_Amount</c:v>
                </c:pt>
              </c:strCache>
            </c:strRef>
          </c:tx>
          <c:spPr>
            <a:solidFill>
              <a:schemeClr val="accent1"/>
            </a:solidFill>
            <a:ln>
              <a:noFill/>
            </a:ln>
            <a:effectLst/>
          </c:spPr>
          <c:invertIfNegative val="0"/>
          <c:cat>
            <c:strRef>
              <c:f>'Pivot Analysis'!$A$17:$A$22</c:f>
              <c:strCache>
                <c:ptCount val="5"/>
                <c:pt idx="0">
                  <c:v>Beauty</c:v>
                </c:pt>
                <c:pt idx="1">
                  <c:v>Clothing</c:v>
                </c:pt>
                <c:pt idx="2">
                  <c:v>Electronics</c:v>
                </c:pt>
                <c:pt idx="3">
                  <c:v>Home</c:v>
                </c:pt>
                <c:pt idx="4">
                  <c:v>Sports</c:v>
                </c:pt>
              </c:strCache>
            </c:strRef>
          </c:cat>
          <c:val>
            <c:numRef>
              <c:f>'Pivot Analysis'!$B$17:$B$22</c:f>
              <c:numCache>
                <c:formatCode>0.00</c:formatCode>
                <c:ptCount val="5"/>
                <c:pt idx="0">
                  <c:v>320700.32539999986</c:v>
                </c:pt>
                <c:pt idx="1">
                  <c:v>386965.21440000017</c:v>
                </c:pt>
                <c:pt idx="2">
                  <c:v>487632.09050000028</c:v>
                </c:pt>
                <c:pt idx="3">
                  <c:v>455776.49919999967</c:v>
                </c:pt>
                <c:pt idx="4">
                  <c:v>523320.56880000024</c:v>
                </c:pt>
              </c:numCache>
            </c:numRef>
          </c:val>
          <c:extLst>
            <c:ext xmlns:c16="http://schemas.microsoft.com/office/drawing/2014/chart" uri="{C3380CC4-5D6E-409C-BE32-E72D297353CC}">
              <c16:uniqueId val="{00000000-7B82-4865-A4C1-C2A37C26C624}"/>
            </c:ext>
          </c:extLst>
        </c:ser>
        <c:ser>
          <c:idx val="1"/>
          <c:order val="1"/>
          <c:tx>
            <c:strRef>
              <c:f>'Pivot Analysis'!$C$16</c:f>
              <c:strCache>
                <c:ptCount val="1"/>
                <c:pt idx="0">
                  <c:v>Sum of Unit_Price</c:v>
                </c:pt>
              </c:strCache>
            </c:strRef>
          </c:tx>
          <c:spPr>
            <a:solidFill>
              <a:schemeClr val="accent2"/>
            </a:solidFill>
            <a:ln>
              <a:noFill/>
            </a:ln>
            <a:effectLst/>
          </c:spPr>
          <c:invertIfNegative val="0"/>
          <c:cat>
            <c:strRef>
              <c:f>'Pivot Analysis'!$A$17:$A$22</c:f>
              <c:strCache>
                <c:ptCount val="5"/>
                <c:pt idx="0">
                  <c:v>Beauty</c:v>
                </c:pt>
                <c:pt idx="1">
                  <c:v>Clothing</c:v>
                </c:pt>
                <c:pt idx="2">
                  <c:v>Electronics</c:v>
                </c:pt>
                <c:pt idx="3">
                  <c:v>Home</c:v>
                </c:pt>
                <c:pt idx="4">
                  <c:v>Sports</c:v>
                </c:pt>
              </c:strCache>
            </c:strRef>
          </c:cat>
          <c:val>
            <c:numRef>
              <c:f>'Pivot Analysis'!$C$17:$C$22</c:f>
              <c:numCache>
                <c:formatCode>General</c:formatCode>
                <c:ptCount val="5"/>
                <c:pt idx="0">
                  <c:v>150598.95999999993</c:v>
                </c:pt>
                <c:pt idx="1">
                  <c:v>173640.72999999986</c:v>
                </c:pt>
                <c:pt idx="2">
                  <c:v>231525.57110000012</c:v>
                </c:pt>
                <c:pt idx="3">
                  <c:v>215195.83999999979</c:v>
                </c:pt>
                <c:pt idx="4">
                  <c:v>256204.48000000013</c:v>
                </c:pt>
              </c:numCache>
            </c:numRef>
          </c:val>
          <c:extLst>
            <c:ext xmlns:c16="http://schemas.microsoft.com/office/drawing/2014/chart" uri="{C3380CC4-5D6E-409C-BE32-E72D297353CC}">
              <c16:uniqueId val="{00000001-7B82-4865-A4C1-C2A37C26C624}"/>
            </c:ext>
          </c:extLst>
        </c:ser>
        <c:dLbls>
          <c:showLegendKey val="0"/>
          <c:showVal val="0"/>
          <c:showCatName val="0"/>
          <c:showSerName val="0"/>
          <c:showPercent val="0"/>
          <c:showBubbleSize val="0"/>
        </c:dLbls>
        <c:gapWidth val="219"/>
        <c:overlap val="-27"/>
        <c:axId val="1988514048"/>
        <c:axId val="1988514528"/>
      </c:barChart>
      <c:lineChart>
        <c:grouping val="stacked"/>
        <c:varyColors val="0"/>
        <c:ser>
          <c:idx val="2"/>
          <c:order val="2"/>
          <c:tx>
            <c:strRef>
              <c:f>'Pivot Analysis'!$D$16</c:f>
              <c:strCache>
                <c:ptCount val="1"/>
                <c:pt idx="0">
                  <c:v>Sum of Quantity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Analysis'!$A$17:$A$22</c:f>
              <c:strCache>
                <c:ptCount val="5"/>
                <c:pt idx="0">
                  <c:v>Beauty</c:v>
                </c:pt>
                <c:pt idx="1">
                  <c:v>Clothing</c:v>
                </c:pt>
                <c:pt idx="2">
                  <c:v>Electronics</c:v>
                </c:pt>
                <c:pt idx="3">
                  <c:v>Home</c:v>
                </c:pt>
                <c:pt idx="4">
                  <c:v>Sports</c:v>
                </c:pt>
              </c:strCache>
            </c:strRef>
          </c:cat>
          <c:val>
            <c:numRef>
              <c:f>'Pivot Analysis'!$D$17:$D$22</c:f>
              <c:numCache>
                <c:formatCode>General</c:formatCode>
                <c:ptCount val="5"/>
                <c:pt idx="0">
                  <c:v>765</c:v>
                </c:pt>
                <c:pt idx="1">
                  <c:v>854</c:v>
                </c:pt>
                <c:pt idx="2">
                  <c:v>1134</c:v>
                </c:pt>
                <c:pt idx="3">
                  <c:v>993</c:v>
                </c:pt>
                <c:pt idx="4">
                  <c:v>1218</c:v>
                </c:pt>
              </c:numCache>
            </c:numRef>
          </c:val>
          <c:smooth val="0"/>
          <c:extLst>
            <c:ext xmlns:c16="http://schemas.microsoft.com/office/drawing/2014/chart" uri="{C3380CC4-5D6E-409C-BE32-E72D297353CC}">
              <c16:uniqueId val="{00000002-7B82-4865-A4C1-C2A37C26C624}"/>
            </c:ext>
          </c:extLst>
        </c:ser>
        <c:dLbls>
          <c:showLegendKey val="0"/>
          <c:showVal val="0"/>
          <c:showCatName val="0"/>
          <c:showSerName val="0"/>
          <c:showPercent val="0"/>
          <c:showBubbleSize val="0"/>
        </c:dLbls>
        <c:marker val="1"/>
        <c:smooth val="0"/>
        <c:axId val="1988508768"/>
        <c:axId val="1988504928"/>
      </c:lineChart>
      <c:catAx>
        <c:axId val="198851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4528"/>
        <c:crosses val="autoZero"/>
        <c:auto val="1"/>
        <c:lblAlgn val="ctr"/>
        <c:lblOffset val="100"/>
        <c:noMultiLvlLbl val="0"/>
      </c:catAx>
      <c:valAx>
        <c:axId val="1988514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14048"/>
        <c:crosses val="autoZero"/>
        <c:crossBetween val="between"/>
      </c:valAx>
      <c:valAx>
        <c:axId val="1988504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508768"/>
        <c:crosses val="max"/>
        <c:crossBetween val="between"/>
      </c:valAx>
      <c:catAx>
        <c:axId val="1988508768"/>
        <c:scaling>
          <c:orientation val="minMax"/>
        </c:scaling>
        <c:delete val="1"/>
        <c:axPos val="b"/>
        <c:numFmt formatCode="General" sourceLinked="1"/>
        <c:majorTickMark val="out"/>
        <c:minorTickMark val="none"/>
        <c:tickLblPos val="nextTo"/>
        <c:crossAx val="19885049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Analysis!PivotTable28</c:name>
    <c:fmtId val="4"/>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Analysis'!$C$27</c:f>
              <c:strCache>
                <c:ptCount val="1"/>
                <c:pt idx="0">
                  <c:v>Sum of Total_Amount</c:v>
                </c:pt>
              </c:strCache>
            </c:strRef>
          </c:tx>
          <c:spPr>
            <a:solidFill>
              <a:schemeClr val="accent2"/>
            </a:solidFill>
            <a:ln>
              <a:noFill/>
            </a:ln>
            <a:effectLst/>
          </c:spPr>
          <c:invertIfNegative val="0"/>
          <c:cat>
            <c:strRef>
              <c:f>'Pivot Analysis'!$A$28:$A$78</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Analysis'!$C$28:$C$78</c:f>
              <c:numCache>
                <c:formatCode>General</c:formatCode>
                <c:ptCount val="50"/>
                <c:pt idx="0">
                  <c:v>49377.684399999998</c:v>
                </c:pt>
                <c:pt idx="1">
                  <c:v>49032.414299999997</c:v>
                </c:pt>
                <c:pt idx="2">
                  <c:v>46317.775800000003</c:v>
                </c:pt>
                <c:pt idx="3">
                  <c:v>24828.744999999999</c:v>
                </c:pt>
                <c:pt idx="4">
                  <c:v>47072.304599999996</c:v>
                </c:pt>
                <c:pt idx="5">
                  <c:v>9312.2464999999993</c:v>
                </c:pt>
                <c:pt idx="6">
                  <c:v>56723.037900000003</c:v>
                </c:pt>
                <c:pt idx="7">
                  <c:v>29967.979799999994</c:v>
                </c:pt>
                <c:pt idx="8">
                  <c:v>60406.675800000012</c:v>
                </c:pt>
                <c:pt idx="9">
                  <c:v>47224.799399999996</c:v>
                </c:pt>
                <c:pt idx="10">
                  <c:v>34436.901099999995</c:v>
                </c:pt>
                <c:pt idx="11">
                  <c:v>12801.1716</c:v>
                </c:pt>
                <c:pt idx="12">
                  <c:v>32348.639099999997</c:v>
                </c:pt>
                <c:pt idx="13">
                  <c:v>51827.029300000024</c:v>
                </c:pt>
                <c:pt idx="14">
                  <c:v>51613.308000000005</c:v>
                </c:pt>
                <c:pt idx="15">
                  <c:v>58787.176100000012</c:v>
                </c:pt>
                <c:pt idx="16">
                  <c:v>23445.226199999997</c:v>
                </c:pt>
                <c:pt idx="17">
                  <c:v>41264.120800000004</c:v>
                </c:pt>
                <c:pt idx="18">
                  <c:v>43827.301900000013</c:v>
                </c:pt>
                <c:pt idx="19">
                  <c:v>27871.036100000005</c:v>
                </c:pt>
                <c:pt idx="20">
                  <c:v>26107.866100000003</c:v>
                </c:pt>
                <c:pt idx="21">
                  <c:v>44872.696599999996</c:v>
                </c:pt>
                <c:pt idx="22">
                  <c:v>47628.87200000001</c:v>
                </c:pt>
                <c:pt idx="23">
                  <c:v>30570.603400000004</c:v>
                </c:pt>
                <c:pt idx="24">
                  <c:v>36852.566799999993</c:v>
                </c:pt>
                <c:pt idx="25">
                  <c:v>44400.348399999988</c:v>
                </c:pt>
                <c:pt idx="26">
                  <c:v>24305.265999999996</c:v>
                </c:pt>
                <c:pt idx="27">
                  <c:v>53326.112299999993</c:v>
                </c:pt>
                <c:pt idx="28">
                  <c:v>69579.925199999983</c:v>
                </c:pt>
                <c:pt idx="29">
                  <c:v>65274.956299999991</c:v>
                </c:pt>
                <c:pt idx="30">
                  <c:v>46228.123599999999</c:v>
                </c:pt>
                <c:pt idx="31">
                  <c:v>57426.728600000002</c:v>
                </c:pt>
                <c:pt idx="32">
                  <c:v>48947.018499999984</c:v>
                </c:pt>
                <c:pt idx="33">
                  <c:v>47101.944100000001</c:v>
                </c:pt>
                <c:pt idx="34">
                  <c:v>48009.171400000007</c:v>
                </c:pt>
                <c:pt idx="35">
                  <c:v>59386.541099999995</c:v>
                </c:pt>
                <c:pt idx="36">
                  <c:v>52860.520099999994</c:v>
                </c:pt>
                <c:pt idx="37">
                  <c:v>53417.859700000008</c:v>
                </c:pt>
                <c:pt idx="38">
                  <c:v>38311.748800000008</c:v>
                </c:pt>
                <c:pt idx="39">
                  <c:v>35308.884199999993</c:v>
                </c:pt>
                <c:pt idx="40">
                  <c:v>43313.233700000012</c:v>
                </c:pt>
                <c:pt idx="41">
                  <c:v>50864.378900000003</c:v>
                </c:pt>
                <c:pt idx="42">
                  <c:v>22436.8063</c:v>
                </c:pt>
                <c:pt idx="43">
                  <c:v>49324.890500000009</c:v>
                </c:pt>
                <c:pt idx="44">
                  <c:v>61732.84120000001</c:v>
                </c:pt>
                <c:pt idx="45">
                  <c:v>56172.886300000013</c:v>
                </c:pt>
                <c:pt idx="46">
                  <c:v>43615.415799999988</c:v>
                </c:pt>
                <c:pt idx="47">
                  <c:v>56405.415699999976</c:v>
                </c:pt>
                <c:pt idx="48">
                  <c:v>44309.763600000006</c:v>
                </c:pt>
                <c:pt idx="49">
                  <c:v>17815.739399999999</c:v>
                </c:pt>
              </c:numCache>
            </c:numRef>
          </c:val>
          <c:extLst>
            <c:ext xmlns:c16="http://schemas.microsoft.com/office/drawing/2014/chart" uri="{C3380CC4-5D6E-409C-BE32-E72D297353CC}">
              <c16:uniqueId val="{00000001-D6A0-481A-9A2C-6152B0B075BE}"/>
            </c:ext>
          </c:extLst>
        </c:ser>
        <c:dLbls>
          <c:showLegendKey val="0"/>
          <c:showVal val="0"/>
          <c:showCatName val="0"/>
          <c:showSerName val="0"/>
          <c:showPercent val="0"/>
          <c:showBubbleSize val="0"/>
        </c:dLbls>
        <c:gapWidth val="219"/>
        <c:axId val="1856775280"/>
        <c:axId val="1856777680"/>
      </c:barChart>
      <c:lineChart>
        <c:grouping val="standard"/>
        <c:varyColors val="0"/>
        <c:ser>
          <c:idx val="0"/>
          <c:order val="0"/>
          <c:tx>
            <c:strRef>
              <c:f>'Pivot Analysis'!$B$27</c:f>
              <c:strCache>
                <c:ptCount val="1"/>
                <c:pt idx="0">
                  <c:v>Count of Sales_ID</c:v>
                </c:pt>
              </c:strCache>
            </c:strRef>
          </c:tx>
          <c:spPr>
            <a:ln w="28575" cap="rnd">
              <a:solidFill>
                <a:schemeClr val="accent1"/>
              </a:solidFill>
              <a:round/>
            </a:ln>
            <a:effectLst/>
          </c:spPr>
          <c:marker>
            <c:symbol val="none"/>
          </c:marker>
          <c:cat>
            <c:strRef>
              <c:f>'Pivot Analysis'!$A$28:$A$78</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Analysis'!$B$28:$B$78</c:f>
              <c:numCache>
                <c:formatCode>General</c:formatCode>
                <c:ptCount val="50"/>
                <c:pt idx="0">
                  <c:v>46</c:v>
                </c:pt>
                <c:pt idx="1">
                  <c:v>41</c:v>
                </c:pt>
                <c:pt idx="2">
                  <c:v>41</c:v>
                </c:pt>
                <c:pt idx="3">
                  <c:v>26</c:v>
                </c:pt>
                <c:pt idx="4">
                  <c:v>53</c:v>
                </c:pt>
                <c:pt idx="5">
                  <c:v>8</c:v>
                </c:pt>
                <c:pt idx="6">
                  <c:v>55</c:v>
                </c:pt>
                <c:pt idx="7">
                  <c:v>32</c:v>
                </c:pt>
                <c:pt idx="8">
                  <c:v>52</c:v>
                </c:pt>
                <c:pt idx="9">
                  <c:v>50</c:v>
                </c:pt>
                <c:pt idx="10">
                  <c:v>32</c:v>
                </c:pt>
                <c:pt idx="11">
                  <c:v>11</c:v>
                </c:pt>
                <c:pt idx="12">
                  <c:v>30</c:v>
                </c:pt>
                <c:pt idx="13">
                  <c:v>39</c:v>
                </c:pt>
                <c:pt idx="14">
                  <c:v>47</c:v>
                </c:pt>
                <c:pt idx="15">
                  <c:v>47</c:v>
                </c:pt>
                <c:pt idx="16">
                  <c:v>25</c:v>
                </c:pt>
                <c:pt idx="17">
                  <c:v>39</c:v>
                </c:pt>
                <c:pt idx="18">
                  <c:v>36</c:v>
                </c:pt>
                <c:pt idx="19">
                  <c:v>28</c:v>
                </c:pt>
                <c:pt idx="20">
                  <c:v>21</c:v>
                </c:pt>
                <c:pt idx="21">
                  <c:v>45</c:v>
                </c:pt>
                <c:pt idx="22">
                  <c:v>40</c:v>
                </c:pt>
                <c:pt idx="23">
                  <c:v>23</c:v>
                </c:pt>
                <c:pt idx="24">
                  <c:v>34</c:v>
                </c:pt>
                <c:pt idx="25">
                  <c:v>37</c:v>
                </c:pt>
                <c:pt idx="26">
                  <c:v>22</c:v>
                </c:pt>
                <c:pt idx="27">
                  <c:v>55</c:v>
                </c:pt>
                <c:pt idx="28">
                  <c:v>57</c:v>
                </c:pt>
                <c:pt idx="29">
                  <c:v>55</c:v>
                </c:pt>
                <c:pt idx="30">
                  <c:v>42</c:v>
                </c:pt>
                <c:pt idx="31">
                  <c:v>57</c:v>
                </c:pt>
                <c:pt idx="32">
                  <c:v>49</c:v>
                </c:pt>
                <c:pt idx="33">
                  <c:v>42</c:v>
                </c:pt>
                <c:pt idx="34">
                  <c:v>54</c:v>
                </c:pt>
                <c:pt idx="35">
                  <c:v>54</c:v>
                </c:pt>
                <c:pt idx="36">
                  <c:v>52</c:v>
                </c:pt>
                <c:pt idx="37">
                  <c:v>46</c:v>
                </c:pt>
                <c:pt idx="38">
                  <c:v>29</c:v>
                </c:pt>
                <c:pt idx="39">
                  <c:v>34</c:v>
                </c:pt>
                <c:pt idx="40">
                  <c:v>40</c:v>
                </c:pt>
                <c:pt idx="41">
                  <c:v>51</c:v>
                </c:pt>
                <c:pt idx="42">
                  <c:v>22</c:v>
                </c:pt>
                <c:pt idx="43">
                  <c:v>38</c:v>
                </c:pt>
                <c:pt idx="44">
                  <c:v>60</c:v>
                </c:pt>
                <c:pt idx="45">
                  <c:v>47</c:v>
                </c:pt>
                <c:pt idx="46">
                  <c:v>43</c:v>
                </c:pt>
                <c:pt idx="47">
                  <c:v>51</c:v>
                </c:pt>
                <c:pt idx="48">
                  <c:v>39</c:v>
                </c:pt>
                <c:pt idx="49">
                  <c:v>23</c:v>
                </c:pt>
              </c:numCache>
            </c:numRef>
          </c:val>
          <c:smooth val="0"/>
          <c:extLst>
            <c:ext xmlns:c16="http://schemas.microsoft.com/office/drawing/2014/chart" uri="{C3380CC4-5D6E-409C-BE32-E72D297353CC}">
              <c16:uniqueId val="{00000000-D6A0-481A-9A2C-6152B0B075BE}"/>
            </c:ext>
          </c:extLst>
        </c:ser>
        <c:dLbls>
          <c:showLegendKey val="0"/>
          <c:showVal val="0"/>
          <c:showCatName val="0"/>
          <c:showSerName val="0"/>
          <c:showPercent val="0"/>
          <c:showBubbleSize val="0"/>
        </c:dLbls>
        <c:marker val="1"/>
        <c:smooth val="0"/>
        <c:axId val="1478827504"/>
        <c:axId val="1478826544"/>
      </c:lineChart>
      <c:catAx>
        <c:axId val="185677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77680"/>
        <c:crosses val="autoZero"/>
        <c:auto val="1"/>
        <c:lblAlgn val="ctr"/>
        <c:lblOffset val="100"/>
        <c:noMultiLvlLbl val="0"/>
      </c:catAx>
      <c:valAx>
        <c:axId val="185677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75280"/>
        <c:crosses val="autoZero"/>
        <c:crossBetween val="between"/>
      </c:valAx>
      <c:valAx>
        <c:axId val="14788265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27504"/>
        <c:crosses val="max"/>
        <c:crossBetween val="between"/>
      </c:valAx>
      <c:catAx>
        <c:axId val="1478827504"/>
        <c:scaling>
          <c:orientation val="minMax"/>
        </c:scaling>
        <c:delete val="1"/>
        <c:axPos val="b"/>
        <c:numFmt formatCode="General" sourceLinked="1"/>
        <c:majorTickMark val="out"/>
        <c:minorTickMark val="none"/>
        <c:tickLblPos val="nextTo"/>
        <c:crossAx val="14788265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Analysis!PivotTable29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Analysis'!$F$53</c:f>
              <c:strCache>
                <c:ptCount val="1"/>
                <c:pt idx="0">
                  <c:v>Count of Sales_ID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179-44D1-ACA9-A7AB5DCFDA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179-44D1-ACA9-A7AB5DCFDA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179-44D1-ACA9-A7AB5DCFDA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179-44D1-ACA9-A7AB5DCFDA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179-44D1-ACA9-A7AB5DCFDA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179-44D1-ACA9-A7AB5DCFDA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179-44D1-ACA9-A7AB5DCFDA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179-44D1-ACA9-A7AB5DCFDA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179-44D1-ACA9-A7AB5DCFDA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179-44D1-ACA9-A7AB5DCFDAE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179-44D1-ACA9-A7AB5DCFDAE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179-44D1-ACA9-A7AB5DCFDAE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179-44D1-ACA9-A7AB5DCFDAE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179-44D1-ACA9-A7AB5DCFDAE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8179-44D1-ACA9-A7AB5DCFDAE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8179-44D1-ACA9-A7AB5DCFDAE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8179-44D1-ACA9-A7AB5DCFDAE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8179-44D1-ACA9-A7AB5DCFDAE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8179-44D1-ACA9-A7AB5DCFDAE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179-44D1-ACA9-A7AB5DCFDAE5}"/>
              </c:ext>
            </c:extLst>
          </c:dPt>
          <c:cat>
            <c:strRef>
              <c:f>'Pivot Analysis'!$E$54:$E$74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Analysis'!$F$54:$F$74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00-4B55-41D8-B74E-CDCEC54E6DC0}"/>
            </c:ext>
          </c:extLst>
        </c:ser>
        <c:ser>
          <c:idx val="1"/>
          <c:order val="1"/>
          <c:tx>
            <c:strRef>
              <c:f>'Pivot Analysis'!$G$53</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9-8179-44D1-ACA9-A7AB5DCFDA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B-8179-44D1-ACA9-A7AB5DCFDA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D-8179-44D1-ACA9-A7AB5DCFDA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F-8179-44D1-ACA9-A7AB5DCFDA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1-8179-44D1-ACA9-A7AB5DCFDA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3-8179-44D1-ACA9-A7AB5DCFDA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8179-44D1-ACA9-A7AB5DCFDA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8179-44D1-ACA9-A7AB5DCFDA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8179-44D1-ACA9-A7AB5DCFDA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8179-44D1-ACA9-A7AB5DCFDAE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8179-44D1-ACA9-A7AB5DCFDAE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8179-44D1-ACA9-A7AB5DCFDAE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8179-44D1-ACA9-A7AB5DCFDAE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8179-44D1-ACA9-A7AB5DCFDAE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8179-44D1-ACA9-A7AB5DCFDAE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8179-44D1-ACA9-A7AB5DCFDAE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8179-44D1-ACA9-A7AB5DCFDAE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8179-44D1-ACA9-A7AB5DCFDAE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8179-44D1-ACA9-A7AB5DCFDAE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8179-44D1-ACA9-A7AB5DCFDAE5}"/>
              </c:ext>
            </c:extLst>
          </c:dPt>
          <c:cat>
            <c:strRef>
              <c:f>'Pivot Analysis'!$E$54:$E$74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Analysis'!$G$54:$G$74</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01-4B55-41D8-B74E-CDCEC54E6DC0}"/>
            </c:ext>
          </c:extLst>
        </c:ser>
        <c:ser>
          <c:idx val="2"/>
          <c:order val="2"/>
          <c:tx>
            <c:strRef>
              <c:f>'Pivot Analysis'!$H$53</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1-8179-44D1-ACA9-A7AB5DCFDA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3-8179-44D1-ACA9-A7AB5DCFDA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5-8179-44D1-ACA9-A7AB5DCFDA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7-8179-44D1-ACA9-A7AB5DCFDA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9-8179-44D1-ACA9-A7AB5DCFDA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B-8179-44D1-ACA9-A7AB5DCFDA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8179-44D1-ACA9-A7AB5DCFDA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8179-44D1-ACA9-A7AB5DCFDA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8179-44D1-ACA9-A7AB5DCFDA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8179-44D1-ACA9-A7AB5DCFDAE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8179-44D1-ACA9-A7AB5DCFDAE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8179-44D1-ACA9-A7AB5DCFDAE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8179-44D1-ACA9-A7AB5DCFDAE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8179-44D1-ACA9-A7AB5DCFDAE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D-8179-44D1-ACA9-A7AB5DCFDAE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F-8179-44D1-ACA9-A7AB5DCFDAE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1-8179-44D1-ACA9-A7AB5DCFDAE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3-8179-44D1-ACA9-A7AB5DCFDAE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5-8179-44D1-ACA9-A7AB5DCFDAE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7-8179-44D1-ACA9-A7AB5DCFDAE5}"/>
              </c:ext>
            </c:extLst>
          </c:dPt>
          <c:cat>
            <c:strRef>
              <c:f>'Pivot Analysis'!$E$54:$E$74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Analysis'!$H$54:$H$74</c:f>
              <c:numCache>
                <c:formatCode>General</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2-4B55-41D8-B74E-CDCEC54E6DC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Analysis'!$M$3</c:f>
              <c:strCache>
                <c:ptCount val="1"/>
                <c:pt idx="0">
                  <c:v>Total</c:v>
                </c:pt>
              </c:strCache>
            </c:strRef>
          </c:tx>
          <c:spPr>
            <a:solidFill>
              <a:schemeClr val="accent1"/>
            </a:solidFill>
            <a:ln>
              <a:noFill/>
            </a:ln>
            <a:effectLst/>
          </c:spPr>
          <c:invertIfNegative val="0"/>
          <c:cat>
            <c:strRef>
              <c:f>'Pivot Analysis'!$L$4:$L$7</c:f>
              <c:strCache>
                <c:ptCount val="3"/>
                <c:pt idx="0">
                  <c:v>2023</c:v>
                </c:pt>
                <c:pt idx="1">
                  <c:v>2024</c:v>
                </c:pt>
                <c:pt idx="2">
                  <c:v>2025</c:v>
                </c:pt>
              </c:strCache>
            </c:strRef>
          </c:cat>
          <c:val>
            <c:numRef>
              <c:f>'Pivot Analysis'!$M$4:$M$7</c:f>
              <c:numCache>
                <c:formatCode>"₹"\ #,##0.00</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E543-4566-8B00-D965F4A56335}"/>
            </c:ext>
          </c:extLst>
        </c:ser>
        <c:dLbls>
          <c:showLegendKey val="0"/>
          <c:showVal val="0"/>
          <c:showCatName val="0"/>
          <c:showSerName val="0"/>
          <c:showPercent val="0"/>
          <c:showBubbleSize val="0"/>
        </c:dLbls>
        <c:gapWidth val="219"/>
        <c:overlap val="-27"/>
        <c:axId val="1967083104"/>
        <c:axId val="1967077344"/>
      </c:barChart>
      <c:catAx>
        <c:axId val="196708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77344"/>
        <c:crosses val="autoZero"/>
        <c:auto val="1"/>
        <c:lblAlgn val="ctr"/>
        <c:lblOffset val="100"/>
        <c:noMultiLvlLbl val="0"/>
      </c:catAx>
      <c:valAx>
        <c:axId val="1967077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8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[Ecommerce_Sales_Dataset_updated.xlsx]Pivot Analysis!PivotTable1</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Total Sale Amount by Gender</a:t>
            </a:r>
          </a:p>
        </c:rich>
      </c:tx>
      <c:layout>
        <c:manualLayout>
          <c:xMode val="edge"/>
          <c:yMode val="edge"/>
          <c:x val="0.28365450141354437"/>
          <c:y val="8.722790248233897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FAB619B-D829-4E81-9824-76A880545A6C}" type="VALUE">
                  <a:rPr lang="en-US"/>
                  <a:pPr>
                    <a:defRPr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7F6832C-F0FA-43E3-AE8C-ED53C16C37C7}" type="VALUE">
                  <a:rPr lang="en-US"/>
                  <a:pPr>
                    <a:defRPr b="1">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600759737937642"/>
          <c:y val="0.17805156196271485"/>
          <c:w val="0.66686301101822432"/>
          <c:h val="0.69501181755265662"/>
        </c:manualLayout>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21CC-49A2-8DD4-FAD5CA21F810}"/>
              </c:ext>
            </c:extLst>
          </c:dPt>
          <c:dPt>
            <c:idx val="1"/>
            <c:invertIfNegative val="0"/>
            <c:bubble3D val="0"/>
            <c:extLst>
              <c:ext xmlns:c16="http://schemas.microsoft.com/office/drawing/2014/chart" uri="{C3380CC4-5D6E-409C-BE32-E72D297353CC}">
                <c16:uniqueId val="{00000001-ED3C-40B1-A965-9349F0AEC713}"/>
              </c:ext>
            </c:extLst>
          </c:dPt>
          <c:dLbls>
            <c:dLbl>
              <c:idx val="0"/>
              <c:tx>
                <c:rich>
                  <a:bodyPr/>
                  <a:lstStyle/>
                  <a:p>
                    <a:fld id="{77F6832C-F0FA-43E3-AE8C-ED53C16C37C7}"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21CC-49A2-8DD4-FAD5CA21F810}"/>
                </c:ext>
              </c:extLst>
            </c:dLbl>
            <c:dLbl>
              <c:idx val="1"/>
              <c:tx>
                <c:rich>
                  <a:bodyPr/>
                  <a:lstStyle/>
                  <a:p>
                    <a:fld id="{2FAB619B-D829-4E81-9824-76A880545A6C}" type="VALUE">
                      <a:rPr lang="en-US"/>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D3C-40B1-A965-9349F0AEC71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Analysis'!$A$4:$A$6</c:f>
              <c:strCache>
                <c:ptCount val="2"/>
                <c:pt idx="0">
                  <c:v>Female</c:v>
                </c:pt>
                <c:pt idx="1">
                  <c:v>Male</c:v>
                </c:pt>
              </c:strCache>
            </c:strRef>
          </c:cat>
          <c:val>
            <c:numRef>
              <c:f>'Pivot Analysis'!$B$4:$B$6</c:f>
              <c:numCache>
                <c:formatCode>General</c:formatCode>
                <c:ptCount val="2"/>
                <c:pt idx="0">
                  <c:v>1231444.2297999992</c:v>
                </c:pt>
                <c:pt idx="1">
                  <c:v>942950.46850000066</c:v>
                </c:pt>
              </c:numCache>
            </c:numRef>
          </c:val>
          <c:extLst>
            <c:ext xmlns:c16="http://schemas.microsoft.com/office/drawing/2014/chart" uri="{C3380CC4-5D6E-409C-BE32-E72D297353CC}">
              <c16:uniqueId val="{00000000-9A13-4E42-A281-8EBED8B1BBD1}"/>
            </c:ext>
          </c:extLst>
        </c:ser>
        <c:dLbls>
          <c:dLblPos val="outEnd"/>
          <c:showLegendKey val="0"/>
          <c:showVal val="1"/>
          <c:showCatName val="0"/>
          <c:showSerName val="0"/>
          <c:showPercent val="0"/>
          <c:showBubbleSize val="0"/>
        </c:dLbls>
        <c:gapWidth val="100"/>
        <c:overlap val="-24"/>
        <c:axId val="1988506848"/>
        <c:axId val="1988503488"/>
      </c:barChart>
      <c:catAx>
        <c:axId val="198850684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503488"/>
        <c:crosses val="autoZero"/>
        <c:auto val="1"/>
        <c:lblAlgn val="ctr"/>
        <c:lblOffset val="100"/>
        <c:noMultiLvlLbl val="0"/>
      </c:catAx>
      <c:valAx>
        <c:axId val="19885034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a:t>
                </a:r>
                <a:r>
                  <a:rPr lang="en-IN" baseline="0"/>
                  <a:t> amOUNT</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506848"/>
        <c:crosses val="autoZero"/>
        <c:crossBetween val="between"/>
        <c:majorUnit val="100000"/>
        <c:minorUnit val="50000"/>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15875">
      <a:solidFill>
        <a:srgbClr val="7030A0"/>
      </a:solidFill>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Analysis!PivotTable2</c:name>
    <c:fmtId val="2"/>
  </c:pivotSource>
  <c:chart>
    <c:title>
      <c:tx>
        <c:rich>
          <a:bodyPr rot="0" spcFirstLastPara="1" vertOverflow="ellipsis" vert="horz" wrap="square" anchor="ctr" anchorCtr="1"/>
          <a:lstStyle/>
          <a:p>
            <a:pPr algn="r" rtl="0">
              <a:def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Total Sale Amount by Payment Type</a:t>
            </a:r>
          </a:p>
        </c:rich>
      </c:tx>
      <c:layout>
        <c:manualLayout>
          <c:xMode val="edge"/>
          <c:yMode val="edge"/>
          <c:x val="0.27681732648848129"/>
          <c:y val="9.064460899341222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elete val="1"/>
          <c:extLst>
            <c:ext xmlns:c15="http://schemas.microsoft.com/office/drawing/2012/chart" uri="{CE6537A1-D6FC-4f65-9D91-7224C49458BB}"/>
          </c:extLst>
        </c:dLbl>
      </c:pivotFmt>
      <c:pivotFmt>
        <c:idx val="9"/>
      </c:pivotFmt>
      <c:pivotFmt>
        <c:idx val="10"/>
      </c:pivotFmt>
      <c:pivotFmt>
        <c:idx val="11"/>
      </c:pivotFmt>
      <c:pivotFmt>
        <c:idx val="12"/>
        <c:dLbl>
          <c:idx val="0"/>
          <c:delete val="1"/>
          <c:extLst>
            <c:ext xmlns:c15="http://schemas.microsoft.com/office/drawing/2012/chart" uri="{CE6537A1-D6FC-4f65-9D91-7224C49458BB}"/>
          </c:extLst>
        </c:dLbl>
      </c:pivotFmt>
      <c:pivotFmt>
        <c:idx val="13"/>
      </c:pivotFmt>
      <c:pivotFmt>
        <c:idx val="14"/>
      </c:pivotFmt>
      <c:pivotFmt>
        <c:idx val="15"/>
      </c:pivotFmt>
      <c:pivotFmt>
        <c:idx val="16"/>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3.4802784222737679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341067285382829"/>
              <c:y val="2.122681684656967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3201856148491889E-2"/>
              <c:y val="-3.800217155266015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marker>
          <c:symbol val="none"/>
        </c:marker>
        <c:dLbl>
          <c:idx val="0"/>
          <c:delete val="1"/>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9700141890616341"/>
          <c:y val="0.25629493788846425"/>
          <c:w val="0.33479821692822048"/>
          <c:h val="0.47780805131146697"/>
        </c:manualLayout>
      </c:layout>
      <c:pieChart>
        <c:varyColors val="1"/>
        <c:ser>
          <c:idx val="0"/>
          <c:order val="0"/>
          <c:tx>
            <c:strRef>
              <c:f>'Pivot Analysis'!$B$9</c:f>
              <c:strCache>
                <c:ptCount val="1"/>
                <c:pt idx="0">
                  <c:v>Sum of Total_Amount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003-40C0-82E1-54031DE6466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003-40C0-82E1-54031DE6466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003-40C0-82E1-54031DE64664}"/>
              </c:ext>
            </c:extLst>
          </c:dPt>
          <c:dLbls>
            <c:dLbl>
              <c:idx val="0"/>
              <c:layout>
                <c:manualLayout>
                  <c:x val="3.4802784222737679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003-40C0-82E1-54031DE64664}"/>
                </c:ext>
              </c:extLst>
            </c:dLbl>
            <c:dLbl>
              <c:idx val="1"/>
              <c:layout>
                <c:manualLayout>
                  <c:x val="0.13341067285382829"/>
                  <c:y val="2.12268168465696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03-40C0-82E1-54031DE64664}"/>
                </c:ext>
              </c:extLst>
            </c:dLbl>
            <c:dLbl>
              <c:idx val="2"/>
              <c:layout>
                <c:manualLayout>
                  <c:x val="-2.3201856148491889E-2"/>
                  <c:y val="-3.80021715526601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003-40C0-82E1-54031DE64664}"/>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Analysis'!$A$10:$A$13</c:f>
              <c:strCache>
                <c:ptCount val="3"/>
                <c:pt idx="0">
                  <c:v>COD</c:v>
                </c:pt>
                <c:pt idx="1">
                  <c:v>Credit Card</c:v>
                </c:pt>
                <c:pt idx="2">
                  <c:v>PayPal</c:v>
                </c:pt>
              </c:strCache>
            </c:strRef>
          </c:cat>
          <c:val>
            <c:numRef>
              <c:f>'Pivot Analysis'!$B$10:$B$13</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6-6003-40C0-82E1-54031DE64664}"/>
            </c:ext>
          </c:extLst>
        </c:ser>
        <c:ser>
          <c:idx val="1"/>
          <c:order val="1"/>
          <c:tx>
            <c:strRef>
              <c:f>'Pivot Analysis'!$C$9</c:f>
              <c:strCache>
                <c:ptCount val="1"/>
                <c:pt idx="0">
                  <c:v>Count of Sales_ID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6003-40C0-82E1-54031DE6466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6003-40C0-82E1-54031DE6466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6003-40C0-82E1-54031DE64664}"/>
              </c:ext>
            </c:extLst>
          </c:dPt>
          <c:cat>
            <c:strRef>
              <c:f>'Pivot Analysis'!$A$10:$A$13</c:f>
              <c:strCache>
                <c:ptCount val="3"/>
                <c:pt idx="0">
                  <c:v>COD</c:v>
                </c:pt>
                <c:pt idx="1">
                  <c:v>Credit Card</c:v>
                </c:pt>
                <c:pt idx="2">
                  <c:v>PayPal</c:v>
                </c:pt>
              </c:strCache>
            </c:strRef>
          </c:cat>
          <c:val>
            <c:numRef>
              <c:f>'Pivot Analysis'!$C$10:$C$13</c:f>
              <c:numCache>
                <c:formatCode>General</c:formatCode>
                <c:ptCount val="3"/>
                <c:pt idx="0">
                  <c:v>660</c:v>
                </c:pt>
                <c:pt idx="1">
                  <c:v>645</c:v>
                </c:pt>
                <c:pt idx="2">
                  <c:v>695</c:v>
                </c:pt>
              </c:numCache>
            </c:numRef>
          </c:val>
          <c:extLst>
            <c:ext xmlns:c16="http://schemas.microsoft.com/office/drawing/2014/chart" uri="{C3380CC4-5D6E-409C-BE32-E72D297353CC}">
              <c16:uniqueId val="{0000000D-6003-40C0-82E1-54031DE64664}"/>
            </c:ext>
          </c:extLst>
        </c:ser>
        <c:dLbls>
          <c:showLegendKey val="0"/>
          <c:showVal val="0"/>
          <c:showCatName val="0"/>
          <c:showSerName val="0"/>
          <c:showPercent val="0"/>
          <c:showBubbleSize val="0"/>
          <c:showLeaderLines val="0"/>
        </c:dLbls>
        <c:firstSliceAng val="0"/>
      </c:pieChart>
      <c:spPr>
        <a:solidFill>
          <a:schemeClr val="accent4"/>
        </a:solidFill>
        <a:ln>
          <a:noFill/>
        </a:ln>
        <a:effectLst>
          <a:outerShdw blurRad="50800" dist="38100" dir="2700000" algn="tl" rotWithShape="0">
            <a:prstClr val="black">
              <a:alpha val="40000"/>
            </a:prstClr>
          </a:outerShdw>
          <a:softEdge rad="12700"/>
        </a:effectLst>
        <a:scene3d>
          <a:camera prst="orthographicFront"/>
          <a:lightRig rig="threePt" dir="t"/>
        </a:scene3d>
        <a:sp3d>
          <a:bevelB/>
        </a:sp3d>
      </c:spPr>
    </c:plotArea>
    <c:legend>
      <c:legendPos val="r"/>
      <c:layout>
        <c:manualLayout>
          <c:xMode val="edge"/>
          <c:yMode val="edge"/>
          <c:x val="0.7003093580819798"/>
          <c:y val="0.60220318551386287"/>
          <c:w val="0.27262180974477956"/>
          <c:h val="0.373389075551223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15875">
      <a:solidFill>
        <a:srgbClr val="7030A0"/>
      </a:solidFill>
    </a:ln>
    <a:effectLst>
      <a:outerShdw blurRad="50800" dist="38100" dir="2700000" algn="tl" rotWithShape="0">
        <a:prstClr val="black">
          <a:alpha val="40000"/>
        </a:prstClr>
      </a:outerShdw>
      <a:softEdge rad="12700"/>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Analysis!PivotTable6</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Category based Total Analysis</a:t>
            </a:r>
          </a:p>
        </c:rich>
      </c:tx>
      <c:layout>
        <c:manualLayout>
          <c:xMode val="edge"/>
          <c:yMode val="edge"/>
          <c:x val="0.54606365159128978"/>
          <c:y val="0.1024524143974638"/>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88393850266205"/>
          <c:y val="0.20666692440858969"/>
          <c:w val="0.52358555683052177"/>
          <c:h val="0.55274903239386397"/>
        </c:manualLayout>
      </c:layout>
      <c:barChart>
        <c:barDir val="col"/>
        <c:grouping val="clustered"/>
        <c:varyColors val="0"/>
        <c:ser>
          <c:idx val="0"/>
          <c:order val="0"/>
          <c:tx>
            <c:strRef>
              <c:f>'Pivot Analysis'!$B$16</c:f>
              <c:strCache>
                <c:ptCount val="1"/>
                <c:pt idx="0">
                  <c:v>Sum of Total_Amount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Analysis'!$A$17:$A$22</c:f>
              <c:strCache>
                <c:ptCount val="5"/>
                <c:pt idx="0">
                  <c:v>Beauty</c:v>
                </c:pt>
                <c:pt idx="1">
                  <c:v>Clothing</c:v>
                </c:pt>
                <c:pt idx="2">
                  <c:v>Electronics</c:v>
                </c:pt>
                <c:pt idx="3">
                  <c:v>Home</c:v>
                </c:pt>
                <c:pt idx="4">
                  <c:v>Sports</c:v>
                </c:pt>
              </c:strCache>
            </c:strRef>
          </c:cat>
          <c:val>
            <c:numRef>
              <c:f>'Pivot Analysis'!$B$17:$B$22</c:f>
              <c:numCache>
                <c:formatCode>0.00</c:formatCode>
                <c:ptCount val="5"/>
                <c:pt idx="0">
                  <c:v>320700.32539999986</c:v>
                </c:pt>
                <c:pt idx="1">
                  <c:v>386965.21440000017</c:v>
                </c:pt>
                <c:pt idx="2">
                  <c:v>487632.09050000028</c:v>
                </c:pt>
                <c:pt idx="3">
                  <c:v>455776.49919999967</c:v>
                </c:pt>
                <c:pt idx="4">
                  <c:v>523320.56880000024</c:v>
                </c:pt>
              </c:numCache>
            </c:numRef>
          </c:val>
          <c:extLst>
            <c:ext xmlns:c16="http://schemas.microsoft.com/office/drawing/2014/chart" uri="{C3380CC4-5D6E-409C-BE32-E72D297353CC}">
              <c16:uniqueId val="{00000000-6C50-4EB2-A336-01657702ACA0}"/>
            </c:ext>
          </c:extLst>
        </c:ser>
        <c:ser>
          <c:idx val="1"/>
          <c:order val="1"/>
          <c:tx>
            <c:strRef>
              <c:f>'Pivot Analysis'!$C$16</c:f>
              <c:strCache>
                <c:ptCount val="1"/>
                <c:pt idx="0">
                  <c:v>Sum of Unit_Price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Analysis'!$A$17:$A$22</c:f>
              <c:strCache>
                <c:ptCount val="5"/>
                <c:pt idx="0">
                  <c:v>Beauty</c:v>
                </c:pt>
                <c:pt idx="1">
                  <c:v>Clothing</c:v>
                </c:pt>
                <c:pt idx="2">
                  <c:v>Electronics</c:v>
                </c:pt>
                <c:pt idx="3">
                  <c:v>Home</c:v>
                </c:pt>
                <c:pt idx="4">
                  <c:v>Sports</c:v>
                </c:pt>
              </c:strCache>
            </c:strRef>
          </c:cat>
          <c:val>
            <c:numRef>
              <c:f>'Pivot Analysis'!$C$17:$C$22</c:f>
              <c:numCache>
                <c:formatCode>General</c:formatCode>
                <c:ptCount val="5"/>
                <c:pt idx="0">
                  <c:v>150598.95999999993</c:v>
                </c:pt>
                <c:pt idx="1">
                  <c:v>173640.72999999986</c:v>
                </c:pt>
                <c:pt idx="2">
                  <c:v>231525.57110000012</c:v>
                </c:pt>
                <c:pt idx="3">
                  <c:v>215195.83999999979</c:v>
                </c:pt>
                <c:pt idx="4">
                  <c:v>256204.48000000013</c:v>
                </c:pt>
              </c:numCache>
            </c:numRef>
          </c:val>
          <c:extLst>
            <c:ext xmlns:c16="http://schemas.microsoft.com/office/drawing/2014/chart" uri="{C3380CC4-5D6E-409C-BE32-E72D297353CC}">
              <c16:uniqueId val="{00000001-6C50-4EB2-A336-01657702ACA0}"/>
            </c:ext>
          </c:extLst>
        </c:ser>
        <c:dLbls>
          <c:showLegendKey val="0"/>
          <c:showVal val="0"/>
          <c:showCatName val="0"/>
          <c:showSerName val="0"/>
          <c:showPercent val="0"/>
          <c:showBubbleSize val="0"/>
        </c:dLbls>
        <c:gapWidth val="219"/>
        <c:overlap val="-27"/>
        <c:axId val="1988514048"/>
        <c:axId val="1988514528"/>
      </c:barChart>
      <c:lineChart>
        <c:grouping val="stacked"/>
        <c:varyColors val="0"/>
        <c:ser>
          <c:idx val="2"/>
          <c:order val="2"/>
          <c:tx>
            <c:strRef>
              <c:f>'Pivot Analysis'!$D$16</c:f>
              <c:strCache>
                <c:ptCount val="1"/>
                <c:pt idx="0">
                  <c:v>Sum of Quantity</c:v>
                </c:pt>
              </c:strCache>
            </c:strRef>
          </c:tx>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Analysis'!$A$17:$A$22</c:f>
              <c:strCache>
                <c:ptCount val="5"/>
                <c:pt idx="0">
                  <c:v>Beauty</c:v>
                </c:pt>
                <c:pt idx="1">
                  <c:v>Clothing</c:v>
                </c:pt>
                <c:pt idx="2">
                  <c:v>Electronics</c:v>
                </c:pt>
                <c:pt idx="3">
                  <c:v>Home</c:v>
                </c:pt>
                <c:pt idx="4">
                  <c:v>Sports</c:v>
                </c:pt>
              </c:strCache>
            </c:strRef>
          </c:cat>
          <c:val>
            <c:numRef>
              <c:f>'Pivot Analysis'!$D$17:$D$22</c:f>
              <c:numCache>
                <c:formatCode>General</c:formatCode>
                <c:ptCount val="5"/>
                <c:pt idx="0">
                  <c:v>765</c:v>
                </c:pt>
                <c:pt idx="1">
                  <c:v>854</c:v>
                </c:pt>
                <c:pt idx="2">
                  <c:v>1134</c:v>
                </c:pt>
                <c:pt idx="3">
                  <c:v>993</c:v>
                </c:pt>
                <c:pt idx="4">
                  <c:v>1218</c:v>
                </c:pt>
              </c:numCache>
            </c:numRef>
          </c:val>
          <c:smooth val="0"/>
          <c:extLst>
            <c:ext xmlns:c16="http://schemas.microsoft.com/office/drawing/2014/chart" uri="{C3380CC4-5D6E-409C-BE32-E72D297353CC}">
              <c16:uniqueId val="{00000002-6C50-4EB2-A336-01657702ACA0}"/>
            </c:ext>
          </c:extLst>
        </c:ser>
        <c:dLbls>
          <c:showLegendKey val="0"/>
          <c:showVal val="0"/>
          <c:showCatName val="0"/>
          <c:showSerName val="0"/>
          <c:showPercent val="0"/>
          <c:showBubbleSize val="0"/>
        </c:dLbls>
        <c:marker val="1"/>
        <c:smooth val="0"/>
        <c:axId val="1988508768"/>
        <c:axId val="1988504928"/>
      </c:lineChart>
      <c:catAx>
        <c:axId val="19885140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514528"/>
        <c:crosses val="autoZero"/>
        <c:auto val="1"/>
        <c:lblAlgn val="ctr"/>
        <c:lblOffset val="100"/>
        <c:noMultiLvlLbl val="0"/>
      </c:catAx>
      <c:valAx>
        <c:axId val="19885145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514048"/>
        <c:crosses val="autoZero"/>
        <c:crossBetween val="between"/>
      </c:valAx>
      <c:valAx>
        <c:axId val="1988504928"/>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 Quantity</a:t>
                </a:r>
              </a:p>
            </c:rich>
          </c:tx>
          <c:layout>
            <c:manualLayout>
              <c:xMode val="edge"/>
              <c:yMode val="edge"/>
              <c:x val="0.742136535696857"/>
              <c:y val="0.231077232367230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8508768"/>
        <c:crosses val="max"/>
        <c:crossBetween val="between"/>
      </c:valAx>
      <c:catAx>
        <c:axId val="1988508768"/>
        <c:scaling>
          <c:orientation val="minMax"/>
        </c:scaling>
        <c:delete val="1"/>
        <c:axPos val="b"/>
        <c:numFmt formatCode="General" sourceLinked="1"/>
        <c:majorTickMark val="none"/>
        <c:minorTickMark val="none"/>
        <c:tickLblPos val="nextTo"/>
        <c:crossAx val="1988504928"/>
        <c:crosses val="autoZero"/>
        <c:auto val="1"/>
        <c:lblAlgn val="ctr"/>
        <c:lblOffset val="100"/>
        <c:noMultiLvlLbl val="0"/>
      </c:catAx>
      <c:spPr>
        <a:noFill/>
        <a:ln>
          <a:noFill/>
        </a:ln>
        <a:effectLst>
          <a:outerShdw blurRad="50800" dist="38100" dir="2700000" algn="tl" rotWithShape="0">
            <a:prstClr val="black">
              <a:alpha val="40000"/>
            </a:prstClr>
          </a:outerShdw>
        </a:effectLst>
      </c:spPr>
    </c:plotArea>
    <c:legend>
      <c:legendPos val="r"/>
      <c:layout>
        <c:manualLayout>
          <c:xMode val="edge"/>
          <c:yMode val="edge"/>
          <c:x val="0.74204355108877718"/>
          <c:y val="0.50878814043498244"/>
          <c:w val="0.243997766610832"/>
          <c:h val="0.4297777835053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15875">
      <a:solidFill>
        <a:srgbClr val="7030A0"/>
      </a:solidFill>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Analysis!PivotTable28</c:name>
    <c:fmtId val="6"/>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Sales details</a:t>
            </a:r>
            <a:r>
              <a:rPr lang="en-IN" sz="1200" baseline="0"/>
              <a:t> by state</a:t>
            </a:r>
            <a:endParaRPr lang="en-IN" sz="1200"/>
          </a:p>
        </c:rich>
      </c:tx>
      <c:layout>
        <c:manualLayout>
          <c:xMode val="edge"/>
          <c:yMode val="edge"/>
          <c:x val="0.59171538549320135"/>
          <c:y val="9.344942154134056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22724040765807"/>
          <c:y val="0.21933058971858124"/>
          <c:w val="0.5948893512056812"/>
          <c:h val="0.520128696148631"/>
        </c:manualLayout>
      </c:layout>
      <c:barChart>
        <c:barDir val="col"/>
        <c:grouping val="clustered"/>
        <c:varyColors val="0"/>
        <c:ser>
          <c:idx val="1"/>
          <c:order val="1"/>
          <c:tx>
            <c:strRef>
              <c:f>'Pivot Analysis'!$C$27</c:f>
              <c:strCache>
                <c:ptCount val="1"/>
                <c:pt idx="0">
                  <c:v>Sum of Total_Amount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Analysis'!$A$28:$A$78</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Analysis'!$C$28:$C$78</c:f>
              <c:numCache>
                <c:formatCode>General</c:formatCode>
                <c:ptCount val="50"/>
                <c:pt idx="0">
                  <c:v>49377.684399999998</c:v>
                </c:pt>
                <c:pt idx="1">
                  <c:v>49032.414299999997</c:v>
                </c:pt>
                <c:pt idx="2">
                  <c:v>46317.775800000003</c:v>
                </c:pt>
                <c:pt idx="3">
                  <c:v>24828.744999999999</c:v>
                </c:pt>
                <c:pt idx="4">
                  <c:v>47072.304599999996</c:v>
                </c:pt>
                <c:pt idx="5">
                  <c:v>9312.2464999999993</c:v>
                </c:pt>
                <c:pt idx="6">
                  <c:v>56723.037900000003</c:v>
                </c:pt>
                <c:pt idx="7">
                  <c:v>29967.979799999994</c:v>
                </c:pt>
                <c:pt idx="8">
                  <c:v>60406.675800000012</c:v>
                </c:pt>
                <c:pt idx="9">
                  <c:v>47224.799399999996</c:v>
                </c:pt>
                <c:pt idx="10">
                  <c:v>34436.901099999995</c:v>
                </c:pt>
                <c:pt idx="11">
                  <c:v>12801.1716</c:v>
                </c:pt>
                <c:pt idx="12">
                  <c:v>32348.639099999997</c:v>
                </c:pt>
                <c:pt idx="13">
                  <c:v>51827.029300000024</c:v>
                </c:pt>
                <c:pt idx="14">
                  <c:v>51613.308000000005</c:v>
                </c:pt>
                <c:pt idx="15">
                  <c:v>58787.176100000012</c:v>
                </c:pt>
                <c:pt idx="16">
                  <c:v>23445.226199999997</c:v>
                </c:pt>
                <c:pt idx="17">
                  <c:v>41264.120800000004</c:v>
                </c:pt>
                <c:pt idx="18">
                  <c:v>43827.301900000013</c:v>
                </c:pt>
                <c:pt idx="19">
                  <c:v>27871.036100000005</c:v>
                </c:pt>
                <c:pt idx="20">
                  <c:v>26107.866100000003</c:v>
                </c:pt>
                <c:pt idx="21">
                  <c:v>44872.696599999996</c:v>
                </c:pt>
                <c:pt idx="22">
                  <c:v>47628.87200000001</c:v>
                </c:pt>
                <c:pt idx="23">
                  <c:v>30570.603400000004</c:v>
                </c:pt>
                <c:pt idx="24">
                  <c:v>36852.566799999993</c:v>
                </c:pt>
                <c:pt idx="25">
                  <c:v>44400.348399999988</c:v>
                </c:pt>
                <c:pt idx="26">
                  <c:v>24305.265999999996</c:v>
                </c:pt>
                <c:pt idx="27">
                  <c:v>53326.112299999993</c:v>
                </c:pt>
                <c:pt idx="28">
                  <c:v>69579.925199999983</c:v>
                </c:pt>
                <c:pt idx="29">
                  <c:v>65274.956299999991</c:v>
                </c:pt>
                <c:pt idx="30">
                  <c:v>46228.123599999999</c:v>
                </c:pt>
                <c:pt idx="31">
                  <c:v>57426.728600000002</c:v>
                </c:pt>
                <c:pt idx="32">
                  <c:v>48947.018499999984</c:v>
                </c:pt>
                <c:pt idx="33">
                  <c:v>47101.944100000001</c:v>
                </c:pt>
                <c:pt idx="34">
                  <c:v>48009.171400000007</c:v>
                </c:pt>
                <c:pt idx="35">
                  <c:v>59386.541099999995</c:v>
                </c:pt>
                <c:pt idx="36">
                  <c:v>52860.520099999994</c:v>
                </c:pt>
                <c:pt idx="37">
                  <c:v>53417.859700000008</c:v>
                </c:pt>
                <c:pt idx="38">
                  <c:v>38311.748800000008</c:v>
                </c:pt>
                <c:pt idx="39">
                  <c:v>35308.884199999993</c:v>
                </c:pt>
                <c:pt idx="40">
                  <c:v>43313.233700000012</c:v>
                </c:pt>
                <c:pt idx="41">
                  <c:v>50864.378900000003</c:v>
                </c:pt>
                <c:pt idx="42">
                  <c:v>22436.8063</c:v>
                </c:pt>
                <c:pt idx="43">
                  <c:v>49324.890500000009</c:v>
                </c:pt>
                <c:pt idx="44">
                  <c:v>61732.84120000001</c:v>
                </c:pt>
                <c:pt idx="45">
                  <c:v>56172.886300000013</c:v>
                </c:pt>
                <c:pt idx="46">
                  <c:v>43615.415799999988</c:v>
                </c:pt>
                <c:pt idx="47">
                  <c:v>56405.415699999976</c:v>
                </c:pt>
                <c:pt idx="48">
                  <c:v>44309.763600000006</c:v>
                </c:pt>
                <c:pt idx="49">
                  <c:v>17815.739399999999</c:v>
                </c:pt>
              </c:numCache>
            </c:numRef>
          </c:val>
          <c:extLst>
            <c:ext xmlns:c16="http://schemas.microsoft.com/office/drawing/2014/chart" uri="{C3380CC4-5D6E-409C-BE32-E72D297353CC}">
              <c16:uniqueId val="{00000000-B135-40C1-9B4C-DAA3CC8E465C}"/>
            </c:ext>
          </c:extLst>
        </c:ser>
        <c:dLbls>
          <c:showLegendKey val="0"/>
          <c:showVal val="0"/>
          <c:showCatName val="0"/>
          <c:showSerName val="0"/>
          <c:showPercent val="0"/>
          <c:showBubbleSize val="0"/>
        </c:dLbls>
        <c:gapWidth val="219"/>
        <c:axId val="1856775280"/>
        <c:axId val="1856777680"/>
      </c:barChart>
      <c:lineChart>
        <c:grouping val="standard"/>
        <c:varyColors val="0"/>
        <c:ser>
          <c:idx val="0"/>
          <c:order val="0"/>
          <c:tx>
            <c:strRef>
              <c:f>'Pivot Analysis'!$B$27</c:f>
              <c:strCache>
                <c:ptCount val="1"/>
                <c:pt idx="0">
                  <c:v>Count of Sales_ID</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Analysis'!$A$28:$A$78</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'Pivot Analysis'!$B$28:$B$78</c:f>
              <c:numCache>
                <c:formatCode>General</c:formatCode>
                <c:ptCount val="50"/>
                <c:pt idx="0">
                  <c:v>46</c:v>
                </c:pt>
                <c:pt idx="1">
                  <c:v>41</c:v>
                </c:pt>
                <c:pt idx="2">
                  <c:v>41</c:v>
                </c:pt>
                <c:pt idx="3">
                  <c:v>26</c:v>
                </c:pt>
                <c:pt idx="4">
                  <c:v>53</c:v>
                </c:pt>
                <c:pt idx="5">
                  <c:v>8</c:v>
                </c:pt>
                <c:pt idx="6">
                  <c:v>55</c:v>
                </c:pt>
                <c:pt idx="7">
                  <c:v>32</c:v>
                </c:pt>
                <c:pt idx="8">
                  <c:v>52</c:v>
                </c:pt>
                <c:pt idx="9">
                  <c:v>50</c:v>
                </c:pt>
                <c:pt idx="10">
                  <c:v>32</c:v>
                </c:pt>
                <c:pt idx="11">
                  <c:v>11</c:v>
                </c:pt>
                <c:pt idx="12">
                  <c:v>30</c:v>
                </c:pt>
                <c:pt idx="13">
                  <c:v>39</c:v>
                </c:pt>
                <c:pt idx="14">
                  <c:v>47</c:v>
                </c:pt>
                <c:pt idx="15">
                  <c:v>47</c:v>
                </c:pt>
                <c:pt idx="16">
                  <c:v>25</c:v>
                </c:pt>
                <c:pt idx="17">
                  <c:v>39</c:v>
                </c:pt>
                <c:pt idx="18">
                  <c:v>36</c:v>
                </c:pt>
                <c:pt idx="19">
                  <c:v>28</c:v>
                </c:pt>
                <c:pt idx="20">
                  <c:v>21</c:v>
                </c:pt>
                <c:pt idx="21">
                  <c:v>45</c:v>
                </c:pt>
                <c:pt idx="22">
                  <c:v>40</c:v>
                </c:pt>
                <c:pt idx="23">
                  <c:v>23</c:v>
                </c:pt>
                <c:pt idx="24">
                  <c:v>34</c:v>
                </c:pt>
                <c:pt idx="25">
                  <c:v>37</c:v>
                </c:pt>
                <c:pt idx="26">
                  <c:v>22</c:v>
                </c:pt>
                <c:pt idx="27">
                  <c:v>55</c:v>
                </c:pt>
                <c:pt idx="28">
                  <c:v>57</c:v>
                </c:pt>
                <c:pt idx="29">
                  <c:v>55</c:v>
                </c:pt>
                <c:pt idx="30">
                  <c:v>42</c:v>
                </c:pt>
                <c:pt idx="31">
                  <c:v>57</c:v>
                </c:pt>
                <c:pt idx="32">
                  <c:v>49</c:v>
                </c:pt>
                <c:pt idx="33">
                  <c:v>42</c:v>
                </c:pt>
                <c:pt idx="34">
                  <c:v>54</c:v>
                </c:pt>
                <c:pt idx="35">
                  <c:v>54</c:v>
                </c:pt>
                <c:pt idx="36">
                  <c:v>52</c:v>
                </c:pt>
                <c:pt idx="37">
                  <c:v>46</c:v>
                </c:pt>
                <c:pt idx="38">
                  <c:v>29</c:v>
                </c:pt>
                <c:pt idx="39">
                  <c:v>34</c:v>
                </c:pt>
                <c:pt idx="40">
                  <c:v>40</c:v>
                </c:pt>
                <c:pt idx="41">
                  <c:v>51</c:v>
                </c:pt>
                <c:pt idx="42">
                  <c:v>22</c:v>
                </c:pt>
                <c:pt idx="43">
                  <c:v>38</c:v>
                </c:pt>
                <c:pt idx="44">
                  <c:v>60</c:v>
                </c:pt>
                <c:pt idx="45">
                  <c:v>47</c:v>
                </c:pt>
                <c:pt idx="46">
                  <c:v>43</c:v>
                </c:pt>
                <c:pt idx="47">
                  <c:v>51</c:v>
                </c:pt>
                <c:pt idx="48">
                  <c:v>39</c:v>
                </c:pt>
                <c:pt idx="49">
                  <c:v>23</c:v>
                </c:pt>
              </c:numCache>
            </c:numRef>
          </c:val>
          <c:smooth val="0"/>
          <c:extLst>
            <c:ext xmlns:c16="http://schemas.microsoft.com/office/drawing/2014/chart" uri="{C3380CC4-5D6E-409C-BE32-E72D297353CC}">
              <c16:uniqueId val="{00000001-B135-40C1-9B4C-DAA3CC8E465C}"/>
            </c:ext>
          </c:extLst>
        </c:ser>
        <c:dLbls>
          <c:showLegendKey val="0"/>
          <c:showVal val="0"/>
          <c:showCatName val="0"/>
          <c:showSerName val="0"/>
          <c:showPercent val="0"/>
          <c:showBubbleSize val="0"/>
        </c:dLbls>
        <c:marker val="1"/>
        <c:smooth val="0"/>
        <c:axId val="1478827504"/>
        <c:axId val="1478826544"/>
      </c:lineChart>
      <c:catAx>
        <c:axId val="18567752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State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777680"/>
        <c:crosses val="autoZero"/>
        <c:auto val="1"/>
        <c:lblAlgn val="ctr"/>
        <c:lblOffset val="100"/>
        <c:noMultiLvlLbl val="0"/>
      </c:catAx>
      <c:valAx>
        <c:axId val="185677768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6775280"/>
        <c:crosses val="autoZero"/>
        <c:crossBetween val="between"/>
      </c:valAx>
      <c:valAx>
        <c:axId val="1478826544"/>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 </a:t>
                </a:r>
                <a:r>
                  <a:rPr lang="en-IN" baseline="0"/>
                  <a:t> count</a:t>
                </a:r>
                <a:endParaRPr lang="en-IN"/>
              </a:p>
            </c:rich>
          </c:tx>
          <c:layout>
            <c:manualLayout>
              <c:xMode val="edge"/>
              <c:yMode val="edge"/>
              <c:x val="0.78055899367094161"/>
              <c:y val="0.26014780629762663"/>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8827504"/>
        <c:crosses val="max"/>
        <c:crossBetween val="between"/>
      </c:valAx>
      <c:catAx>
        <c:axId val="1478827504"/>
        <c:scaling>
          <c:orientation val="minMax"/>
        </c:scaling>
        <c:delete val="1"/>
        <c:axPos val="b"/>
        <c:numFmt formatCode="General" sourceLinked="1"/>
        <c:majorTickMark val="none"/>
        <c:minorTickMark val="none"/>
        <c:tickLblPos val="nextTo"/>
        <c:crossAx val="1478826544"/>
        <c:crosses val="autoZero"/>
        <c:auto val="1"/>
        <c:lblAlgn val="ctr"/>
        <c:lblOffset val="100"/>
        <c:noMultiLvlLbl val="0"/>
      </c:catAx>
      <c:spPr>
        <a:noFill/>
        <a:ln>
          <a:noFill/>
        </a:ln>
        <a:effectLst>
          <a:outerShdw blurRad="50800" dist="38100" dir="2700000" algn="tl" rotWithShape="0">
            <a:prstClr val="black">
              <a:alpha val="40000"/>
            </a:prstClr>
          </a:outerShdw>
        </a:effectLst>
      </c:spPr>
    </c:plotArea>
    <c:legend>
      <c:legendPos val="r"/>
      <c:layout>
        <c:manualLayout>
          <c:xMode val="edge"/>
          <c:yMode val="edge"/>
          <c:x val="0.76662365364864504"/>
          <c:y val="0.59441008318069"/>
          <c:w val="0.2305892783468956"/>
          <c:h val="0.29848823655351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15875">
      <a:solidFill>
        <a:srgbClr val="7030A0"/>
      </a:solidFill>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Analysis!PivotTable29</c:name>
    <c:fmtId val="3"/>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Sales</a:t>
            </a:r>
            <a:r>
              <a:rPr lang="en-US" sz="1200" baseline="0"/>
              <a:t> Occurence</a:t>
            </a:r>
            <a:r>
              <a:rPr lang="en-US" sz="1200"/>
              <a:t> by Store</a:t>
            </a:r>
          </a:p>
        </c:rich>
      </c:tx>
      <c:layout>
        <c:manualLayout>
          <c:xMode val="edge"/>
          <c:yMode val="edge"/>
          <c:x val="0.34091462251429094"/>
          <c:y val="0.11066833109275975"/>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9724375538329"/>
          <c:y val="0.16478418475129633"/>
          <c:w val="0.77490657660040552"/>
          <c:h val="0.66357187439984622"/>
        </c:manualLayout>
      </c:layout>
      <c:pie3DChart>
        <c:varyColors val="1"/>
        <c:ser>
          <c:idx val="0"/>
          <c:order val="0"/>
          <c:tx>
            <c:strRef>
              <c:f>'Pivot Analysis'!$F$53</c:f>
              <c:strCache>
                <c:ptCount val="1"/>
                <c:pt idx="0">
                  <c:v>Count of Sales_ID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9A6-4B1A-9313-F0A886DC4A5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9A6-4B1A-9313-F0A886DC4A5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9A6-4B1A-9313-F0A886DC4A5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9A6-4B1A-9313-F0A886DC4A5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9A6-4B1A-9313-F0A886DC4A5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9A6-4B1A-9313-F0A886DC4A5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9A6-4B1A-9313-F0A886DC4A5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59A6-4B1A-9313-F0A886DC4A5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59A6-4B1A-9313-F0A886DC4A5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59A6-4B1A-9313-F0A886DC4A5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59A6-4B1A-9313-F0A886DC4A5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59A6-4B1A-9313-F0A886DC4A5B}"/>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59A6-4B1A-9313-F0A886DC4A5B}"/>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59A6-4B1A-9313-F0A886DC4A5B}"/>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59A6-4B1A-9313-F0A886DC4A5B}"/>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59A6-4B1A-9313-F0A886DC4A5B}"/>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59A6-4B1A-9313-F0A886DC4A5B}"/>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59A6-4B1A-9313-F0A886DC4A5B}"/>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59A6-4B1A-9313-F0A886DC4A5B}"/>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59A6-4B1A-9313-F0A886DC4A5B}"/>
              </c:ext>
            </c:extLst>
          </c:dPt>
          <c:dLbls>
            <c:dLbl>
              <c:idx val="5"/>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9A6-4B1A-9313-F0A886DC4A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Analysis'!$E$54:$E$74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Analysis'!$F$54:$F$74</c:f>
              <c:numCache>
                <c:formatCode>General</c:formatCode>
                <c:ptCount val="20"/>
                <c:pt idx="0">
                  <c:v>93</c:v>
                </c:pt>
                <c:pt idx="1">
                  <c:v>94</c:v>
                </c:pt>
                <c:pt idx="2">
                  <c:v>97</c:v>
                </c:pt>
                <c:pt idx="3">
                  <c:v>88</c:v>
                </c:pt>
                <c:pt idx="4">
                  <c:v>100</c:v>
                </c:pt>
                <c:pt idx="5">
                  <c:v>95</c:v>
                </c:pt>
                <c:pt idx="6">
                  <c:v>95</c:v>
                </c:pt>
                <c:pt idx="7">
                  <c:v>95</c:v>
                </c:pt>
                <c:pt idx="8">
                  <c:v>106</c:v>
                </c:pt>
                <c:pt idx="9">
                  <c:v>110</c:v>
                </c:pt>
                <c:pt idx="10">
                  <c:v>105</c:v>
                </c:pt>
                <c:pt idx="11">
                  <c:v>94</c:v>
                </c:pt>
                <c:pt idx="12">
                  <c:v>92</c:v>
                </c:pt>
                <c:pt idx="13">
                  <c:v>114</c:v>
                </c:pt>
                <c:pt idx="14">
                  <c:v>102</c:v>
                </c:pt>
                <c:pt idx="15">
                  <c:v>83</c:v>
                </c:pt>
                <c:pt idx="16">
                  <c:v>106</c:v>
                </c:pt>
                <c:pt idx="17">
                  <c:v>108</c:v>
                </c:pt>
                <c:pt idx="18">
                  <c:v>127</c:v>
                </c:pt>
                <c:pt idx="19">
                  <c:v>96</c:v>
                </c:pt>
              </c:numCache>
            </c:numRef>
          </c:val>
          <c:extLst>
            <c:ext xmlns:c16="http://schemas.microsoft.com/office/drawing/2014/chart" uri="{C3380CC4-5D6E-409C-BE32-E72D297353CC}">
              <c16:uniqueId val="{00000028-59A6-4B1A-9313-F0A886DC4A5B}"/>
            </c:ext>
          </c:extLst>
        </c:ser>
        <c:ser>
          <c:idx val="1"/>
          <c:order val="1"/>
          <c:tx>
            <c:strRef>
              <c:f>'Pivot Analysis'!$G$53</c:f>
              <c:strCache>
                <c:ptCount val="1"/>
                <c:pt idx="0">
                  <c:v>Sum of Quantity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59A6-4B1A-9313-F0A886DC4A5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59A6-4B1A-9313-F0A886DC4A5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E-59A6-4B1A-9313-F0A886DC4A5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0-59A6-4B1A-9313-F0A886DC4A5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2-59A6-4B1A-9313-F0A886DC4A5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4-59A6-4B1A-9313-F0A886DC4A5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6-59A6-4B1A-9313-F0A886DC4A5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8-59A6-4B1A-9313-F0A886DC4A5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A-59A6-4B1A-9313-F0A886DC4A5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C-59A6-4B1A-9313-F0A886DC4A5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E-59A6-4B1A-9313-F0A886DC4A5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0-59A6-4B1A-9313-F0A886DC4A5B}"/>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2-59A6-4B1A-9313-F0A886DC4A5B}"/>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4-59A6-4B1A-9313-F0A886DC4A5B}"/>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6-59A6-4B1A-9313-F0A886DC4A5B}"/>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8-59A6-4B1A-9313-F0A886DC4A5B}"/>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A-59A6-4B1A-9313-F0A886DC4A5B}"/>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C-59A6-4B1A-9313-F0A886DC4A5B}"/>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E-59A6-4B1A-9313-F0A886DC4A5B}"/>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0-59A6-4B1A-9313-F0A886DC4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Analysis'!$E$54:$E$74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Analysis'!$G$54:$G$74</c:f>
              <c:numCache>
                <c:formatCode>General</c:formatCode>
                <c:ptCount val="20"/>
                <c:pt idx="0">
                  <c:v>204</c:v>
                </c:pt>
                <c:pt idx="1">
                  <c:v>232</c:v>
                </c:pt>
                <c:pt idx="2">
                  <c:v>255</c:v>
                </c:pt>
                <c:pt idx="3">
                  <c:v>206</c:v>
                </c:pt>
                <c:pt idx="4">
                  <c:v>259</c:v>
                </c:pt>
                <c:pt idx="5">
                  <c:v>243</c:v>
                </c:pt>
                <c:pt idx="6">
                  <c:v>224</c:v>
                </c:pt>
                <c:pt idx="7">
                  <c:v>243</c:v>
                </c:pt>
                <c:pt idx="8">
                  <c:v>249</c:v>
                </c:pt>
                <c:pt idx="9">
                  <c:v>277</c:v>
                </c:pt>
                <c:pt idx="10">
                  <c:v>247</c:v>
                </c:pt>
                <c:pt idx="11">
                  <c:v>240</c:v>
                </c:pt>
                <c:pt idx="12">
                  <c:v>220</c:v>
                </c:pt>
                <c:pt idx="13">
                  <c:v>295</c:v>
                </c:pt>
                <c:pt idx="14">
                  <c:v>255</c:v>
                </c:pt>
                <c:pt idx="15">
                  <c:v>202</c:v>
                </c:pt>
                <c:pt idx="16">
                  <c:v>258</c:v>
                </c:pt>
                <c:pt idx="17">
                  <c:v>273</c:v>
                </c:pt>
                <c:pt idx="18">
                  <c:v>344</c:v>
                </c:pt>
                <c:pt idx="19">
                  <c:v>238</c:v>
                </c:pt>
              </c:numCache>
            </c:numRef>
          </c:val>
          <c:extLst>
            <c:ext xmlns:c16="http://schemas.microsoft.com/office/drawing/2014/chart" uri="{C3380CC4-5D6E-409C-BE32-E72D297353CC}">
              <c16:uniqueId val="{00000051-59A6-4B1A-9313-F0A886DC4A5B}"/>
            </c:ext>
          </c:extLst>
        </c:ser>
        <c:ser>
          <c:idx val="2"/>
          <c:order val="2"/>
          <c:tx>
            <c:strRef>
              <c:f>'Pivot Analysis'!$H$53</c:f>
              <c:strCache>
                <c:ptCount val="1"/>
                <c:pt idx="0">
                  <c:v>Sum of Total_Amount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3-59A6-4B1A-9313-F0A886DC4A5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5-59A6-4B1A-9313-F0A886DC4A5B}"/>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7-59A6-4B1A-9313-F0A886DC4A5B}"/>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9-59A6-4B1A-9313-F0A886DC4A5B}"/>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B-59A6-4B1A-9313-F0A886DC4A5B}"/>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D-59A6-4B1A-9313-F0A886DC4A5B}"/>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5F-59A6-4B1A-9313-F0A886DC4A5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1-59A6-4B1A-9313-F0A886DC4A5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3-59A6-4B1A-9313-F0A886DC4A5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5-59A6-4B1A-9313-F0A886DC4A5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7-59A6-4B1A-9313-F0A886DC4A5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9-59A6-4B1A-9313-F0A886DC4A5B}"/>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B-59A6-4B1A-9313-F0A886DC4A5B}"/>
              </c:ext>
            </c:extLst>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D-59A6-4B1A-9313-F0A886DC4A5B}"/>
              </c:ext>
            </c:extLst>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6F-59A6-4B1A-9313-F0A886DC4A5B}"/>
              </c:ext>
            </c:extLst>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1-59A6-4B1A-9313-F0A886DC4A5B}"/>
              </c:ext>
            </c:extLst>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3-59A6-4B1A-9313-F0A886DC4A5B}"/>
              </c:ext>
            </c:extLst>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5-59A6-4B1A-9313-F0A886DC4A5B}"/>
              </c:ext>
            </c:extLst>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7-59A6-4B1A-9313-F0A886DC4A5B}"/>
              </c:ext>
            </c:extLst>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79-59A6-4B1A-9313-F0A886DC4A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Analysis'!$E$54:$E$74</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Analysis'!$H$54:$H$74</c:f>
              <c:numCache>
                <c:formatCode>General</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7A-59A6-4B1A-9313-F0A886DC4A5B}"/>
            </c:ext>
          </c:extLst>
        </c:ser>
        <c:dLbls>
          <c:dLblPos val="inEnd"/>
          <c:showLegendKey val="0"/>
          <c:showVal val="1"/>
          <c:showCatName val="0"/>
          <c:showSerName val="0"/>
          <c:showPercent val="0"/>
          <c:showBubbleSize val="0"/>
          <c:showLeaderLines val="1"/>
        </c:dLbls>
      </c:pie3DChart>
      <c:spPr>
        <a:noFill/>
        <a:ln>
          <a:noFill/>
        </a:ln>
        <a:effectLst>
          <a:outerShdw blurRad="50800" dist="38100" dir="2700000" algn="tl" rotWithShape="0">
            <a:prstClr val="black">
              <a:alpha val="40000"/>
            </a:prstClr>
          </a:outerShdw>
        </a:effectLst>
      </c:spPr>
    </c:plotArea>
    <c:legend>
      <c:legendPos val="b"/>
      <c:layout>
        <c:manualLayout>
          <c:xMode val="edge"/>
          <c:yMode val="edge"/>
          <c:x val="0.2177718095315605"/>
          <c:y val="0.769768660777159"/>
          <c:w val="0.76256146276289105"/>
          <c:h val="0.180538617886178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15875">
      <a:solidFill>
        <a:srgbClr val="7030A0"/>
      </a:solidFill>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Analysis!PivotTable11</c:name>
    <c:fmtId val="2"/>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Total Sale Amount by Year</a:t>
            </a:r>
          </a:p>
        </c:rich>
      </c:tx>
      <c:layout>
        <c:manualLayout>
          <c:xMode val="edge"/>
          <c:yMode val="edge"/>
          <c:x val="0.28149948053368334"/>
          <c:y val="8.5522566559913957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01186570428696"/>
          <c:y val="0.1856754717586907"/>
          <c:w val="0.7449905675853018"/>
          <c:h val="0.63612455553147607"/>
        </c:manualLayout>
      </c:layout>
      <c:barChart>
        <c:barDir val="col"/>
        <c:grouping val="clustered"/>
        <c:varyColors val="0"/>
        <c:ser>
          <c:idx val="0"/>
          <c:order val="0"/>
          <c:tx>
            <c:strRef>
              <c:f>'Pivot Analysis'!$M$3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Analysis'!$L$4:$L$7</c:f>
              <c:strCache>
                <c:ptCount val="3"/>
                <c:pt idx="0">
                  <c:v>2023</c:v>
                </c:pt>
                <c:pt idx="1">
                  <c:v>2024</c:v>
                </c:pt>
                <c:pt idx="2">
                  <c:v>2025</c:v>
                </c:pt>
              </c:strCache>
            </c:strRef>
          </c:cat>
          <c:val>
            <c:numRef>
              <c:f>'Pivot Analysis'!$M$4:$M$7</c:f>
              <c:numCache>
                <c:formatCode>"₹"\ #,##0.00</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5EF6-4D94-8BEB-C80648C23636}"/>
            </c:ext>
          </c:extLst>
        </c:ser>
        <c:dLbls>
          <c:dLblPos val="inEnd"/>
          <c:showLegendKey val="0"/>
          <c:showVal val="1"/>
          <c:showCatName val="0"/>
          <c:showSerName val="0"/>
          <c:showPercent val="0"/>
          <c:showBubbleSize val="0"/>
        </c:dLbls>
        <c:gapWidth val="100"/>
        <c:overlap val="-24"/>
        <c:axId val="1967083104"/>
        <c:axId val="1967077344"/>
      </c:barChart>
      <c:catAx>
        <c:axId val="19670831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077344"/>
        <c:crosses val="autoZero"/>
        <c:auto val="1"/>
        <c:lblAlgn val="ctr"/>
        <c:lblOffset val="100"/>
        <c:noMultiLvlLbl val="0"/>
      </c:catAx>
      <c:valAx>
        <c:axId val="19670773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amount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7083104"/>
        <c:crosses val="autoZero"/>
        <c:crossBetween val="between"/>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15875">
      <a:solidFill>
        <a:srgbClr val="7030A0"/>
      </a:solidFill>
    </a:ln>
    <a:effectLst>
      <a:outerShdw blurRad="50800" dist="38100" dir="2700000" algn="tl" rotWithShape="0">
        <a:prstClr val="black">
          <a:alpha val="40000"/>
        </a:prstClr>
      </a:outerShdw>
    </a:effectLst>
    <a:scene3d>
      <a:camera prst="orthographicFront"/>
      <a:lightRig rig="threePt" dir="t"/>
    </a:scene3d>
    <a:sp3d>
      <a:bevelT/>
      <a:bevelB/>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76200</xdr:colOff>
      <xdr:row>4</xdr:row>
      <xdr:rowOff>49530</xdr:rowOff>
    </xdr:from>
    <xdr:to>
      <xdr:col>6</xdr:col>
      <xdr:colOff>845820</xdr:colOff>
      <xdr:row>17</xdr:row>
      <xdr:rowOff>22860</xdr:rowOff>
    </xdr:to>
    <xdr:graphicFrame macro="">
      <xdr:nvGraphicFramePr>
        <xdr:cNvPr id="2" name="Chart 1">
          <a:extLst>
            <a:ext uri="{FF2B5EF4-FFF2-40B4-BE49-F238E27FC236}">
              <a16:creationId xmlns:a16="http://schemas.microsoft.com/office/drawing/2014/main" id="{C371EF5F-1FD3-4953-D4A8-0538EA6F2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937260</xdr:colOff>
      <xdr:row>4</xdr:row>
      <xdr:rowOff>60960</xdr:rowOff>
    </xdr:from>
    <xdr:to>
      <xdr:col>9</xdr:col>
      <xdr:colOff>411480</xdr:colOff>
      <xdr:row>17</xdr:row>
      <xdr:rowOff>53340</xdr:rowOff>
    </xdr:to>
    <xdr:graphicFrame macro="">
      <xdr:nvGraphicFramePr>
        <xdr:cNvPr id="3" name="Chart 2">
          <a:extLst>
            <a:ext uri="{FF2B5EF4-FFF2-40B4-BE49-F238E27FC236}">
              <a16:creationId xmlns:a16="http://schemas.microsoft.com/office/drawing/2014/main" id="{E2F3EA69-4E9A-6DD0-5659-5FEFF7B93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220980</xdr:colOff>
      <xdr:row>18</xdr:row>
      <xdr:rowOff>49530</xdr:rowOff>
    </xdr:from>
    <xdr:to>
      <xdr:col>7</xdr:col>
      <xdr:colOff>777240</xdr:colOff>
      <xdr:row>31</xdr:row>
      <xdr:rowOff>30480</xdr:rowOff>
    </xdr:to>
    <xdr:graphicFrame macro="">
      <xdr:nvGraphicFramePr>
        <xdr:cNvPr id="5" name="Chart 4">
          <a:extLst>
            <a:ext uri="{FF2B5EF4-FFF2-40B4-BE49-F238E27FC236}">
              <a16:creationId xmlns:a16="http://schemas.microsoft.com/office/drawing/2014/main" id="{F1E6B728-351F-4DE7-555A-9129FD9EC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1005840</xdr:colOff>
      <xdr:row>32</xdr:row>
      <xdr:rowOff>38100</xdr:rowOff>
    </xdr:from>
    <xdr:to>
      <xdr:col>8</xdr:col>
      <xdr:colOff>1120140</xdr:colOff>
      <xdr:row>47</xdr:row>
      <xdr:rowOff>106680</xdr:rowOff>
    </xdr:to>
    <xdr:graphicFrame macro="">
      <xdr:nvGraphicFramePr>
        <xdr:cNvPr id="10" name="Chart 9">
          <a:extLst>
            <a:ext uri="{FF2B5EF4-FFF2-40B4-BE49-F238E27FC236}">
              <a16:creationId xmlns:a16="http://schemas.microsoft.com/office/drawing/2014/main" id="{2A0412AC-0E42-DAD7-0187-47981548E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990600</xdr:colOff>
      <xdr:row>18</xdr:row>
      <xdr:rowOff>106680</xdr:rowOff>
    </xdr:from>
    <xdr:to>
      <xdr:col>10</xdr:col>
      <xdr:colOff>83820</xdr:colOff>
      <xdr:row>29</xdr:row>
      <xdr:rowOff>38100</xdr:rowOff>
    </xdr:to>
    <xdr:graphicFrame macro="">
      <xdr:nvGraphicFramePr>
        <xdr:cNvPr id="11" name="Chart 10">
          <a:extLst>
            <a:ext uri="{FF2B5EF4-FFF2-40B4-BE49-F238E27FC236}">
              <a16:creationId xmlns:a16="http://schemas.microsoft.com/office/drawing/2014/main" id="{529E652C-D4B0-E8C2-4DF0-DB1CD0D12C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716280</xdr:colOff>
      <xdr:row>7</xdr:row>
      <xdr:rowOff>34290</xdr:rowOff>
    </xdr:from>
    <xdr:to>
      <xdr:col>12</xdr:col>
      <xdr:colOff>1295400</xdr:colOff>
      <xdr:row>17</xdr:row>
      <xdr:rowOff>91440</xdr:rowOff>
    </xdr:to>
    <xdr:graphicFrame macro="">
      <xdr:nvGraphicFramePr>
        <xdr:cNvPr id="4" name="Chart 3">
          <a:extLst>
            <a:ext uri="{FF2B5EF4-FFF2-40B4-BE49-F238E27FC236}">
              <a16:creationId xmlns:a16="http://schemas.microsoft.com/office/drawing/2014/main" id="{9AA5E47D-8B96-1FF7-D114-056585894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2</xdr:row>
      <xdr:rowOff>26670</xdr:rowOff>
    </xdr:from>
    <xdr:to>
      <xdr:col>5</xdr:col>
      <xdr:colOff>0</xdr:colOff>
      <xdr:row>14</xdr:row>
      <xdr:rowOff>129540</xdr:rowOff>
    </xdr:to>
    <xdr:graphicFrame macro="">
      <xdr:nvGraphicFramePr>
        <xdr:cNvPr id="2" name="Chart 1">
          <a:extLst>
            <a:ext uri="{FF2B5EF4-FFF2-40B4-BE49-F238E27FC236}">
              <a16:creationId xmlns:a16="http://schemas.microsoft.com/office/drawing/2014/main" id="{A72E4E99-838C-4AE4-91E2-C80859EFF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2</xdr:row>
      <xdr:rowOff>38100</xdr:rowOff>
    </xdr:from>
    <xdr:to>
      <xdr:col>10</xdr:col>
      <xdr:colOff>274320</xdr:colOff>
      <xdr:row>14</xdr:row>
      <xdr:rowOff>144780</xdr:rowOff>
    </xdr:to>
    <xdr:graphicFrame macro="">
      <xdr:nvGraphicFramePr>
        <xdr:cNvPr id="3" name="Chart 2">
          <a:extLst>
            <a:ext uri="{FF2B5EF4-FFF2-40B4-BE49-F238E27FC236}">
              <a16:creationId xmlns:a16="http://schemas.microsoft.com/office/drawing/2014/main" id="{7FAF6830-3902-46BA-828B-0A45B0C38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312420</xdr:colOff>
      <xdr:row>2</xdr:row>
      <xdr:rowOff>26670</xdr:rowOff>
    </xdr:from>
    <xdr:to>
      <xdr:col>18</xdr:col>
      <xdr:colOff>53340</xdr:colOff>
      <xdr:row>14</xdr:row>
      <xdr:rowOff>152400</xdr:rowOff>
    </xdr:to>
    <xdr:graphicFrame macro="">
      <xdr:nvGraphicFramePr>
        <xdr:cNvPr id="4" name="Chart 3">
          <a:extLst>
            <a:ext uri="{FF2B5EF4-FFF2-40B4-BE49-F238E27FC236}">
              <a16:creationId xmlns:a16="http://schemas.microsoft.com/office/drawing/2014/main" id="{539BD7F9-057A-4D00-8433-3B9C62366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14</xdr:row>
      <xdr:rowOff>175260</xdr:rowOff>
    </xdr:from>
    <xdr:to>
      <xdr:col>7</xdr:col>
      <xdr:colOff>327660</xdr:colOff>
      <xdr:row>28</xdr:row>
      <xdr:rowOff>137160</xdr:rowOff>
    </xdr:to>
    <xdr:graphicFrame macro="">
      <xdr:nvGraphicFramePr>
        <xdr:cNvPr id="5" name="Chart 4">
          <a:extLst>
            <a:ext uri="{FF2B5EF4-FFF2-40B4-BE49-F238E27FC236}">
              <a16:creationId xmlns:a16="http://schemas.microsoft.com/office/drawing/2014/main" id="{42CA18E0-BF23-4F49-97AF-FAFB26D6B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358140</xdr:colOff>
      <xdr:row>15</xdr:row>
      <xdr:rowOff>15240</xdr:rowOff>
    </xdr:from>
    <xdr:to>
      <xdr:col>12</xdr:col>
      <xdr:colOff>350520</xdr:colOff>
      <xdr:row>28</xdr:row>
      <xdr:rowOff>137160</xdr:rowOff>
    </xdr:to>
    <xdr:graphicFrame macro="">
      <xdr:nvGraphicFramePr>
        <xdr:cNvPr id="6" name="Chart 5">
          <a:extLst>
            <a:ext uri="{FF2B5EF4-FFF2-40B4-BE49-F238E27FC236}">
              <a16:creationId xmlns:a16="http://schemas.microsoft.com/office/drawing/2014/main" id="{CE1214A8-3DA7-4C1E-B302-D9FD9079A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464820</xdr:colOff>
      <xdr:row>5</xdr:row>
      <xdr:rowOff>45720</xdr:rowOff>
    </xdr:from>
    <xdr:to>
      <xdr:col>23</xdr:col>
      <xdr:colOff>99060</xdr:colOff>
      <xdr:row>8</xdr:row>
      <xdr:rowOff>7620</xdr:rowOff>
    </xdr:to>
    <xdr:sp macro="" textlink="'Pivot Analysis'!J4">
      <xdr:nvSpPr>
        <xdr:cNvPr id="7" name="Rectangle: Rounded Corners 6">
          <a:extLst>
            <a:ext uri="{FF2B5EF4-FFF2-40B4-BE49-F238E27FC236}">
              <a16:creationId xmlns:a16="http://schemas.microsoft.com/office/drawing/2014/main" id="{12A72341-3832-59A9-7D6E-A3D82F047D2F}"/>
            </a:ext>
          </a:extLst>
        </xdr:cNvPr>
        <xdr:cNvSpPr/>
      </xdr:nvSpPr>
      <xdr:spPr>
        <a:xfrm>
          <a:off x="12656820" y="960120"/>
          <a:ext cx="1463040" cy="510540"/>
        </a:xfrm>
        <a:prstGeom prst="roundRect">
          <a:avLst/>
        </a:prstGeom>
        <a:solidFill>
          <a:schemeClr val="accent4"/>
        </a:solidFill>
        <a:ln w="12700">
          <a:solidFill>
            <a:srgbClr val="7030A0"/>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8C7ABA57-ADEB-40B3-9152-9C811F0D5607}" type="TxLink">
            <a:rPr lang="en-US" sz="11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l"/>
            <a:t>0.15</a:t>
          </a:fld>
          <a:endParaRPr lang="en-US" sz="11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algn="l"/>
          <a:r>
            <a:rPr lang="en-US" sz="11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t>Average Discount</a:t>
          </a:r>
        </a:p>
        <a:p>
          <a:pPr algn="l"/>
          <a:endParaRPr lang="en-IN" sz="1000">
            <a:solidFill>
              <a:schemeClr val="bg1"/>
            </a:solidFill>
            <a:effectLst>
              <a:outerShdw blurRad="50800" dist="38100" dir="2700000" algn="tl" rotWithShape="0">
                <a:prstClr val="black">
                  <a:alpha val="40000"/>
                </a:prstClr>
              </a:outerShdw>
            </a:effectLst>
          </a:endParaRPr>
        </a:p>
      </xdr:txBody>
    </xdr:sp>
    <xdr:clientData/>
  </xdr:twoCellAnchor>
  <xdr:twoCellAnchor>
    <xdr:from>
      <xdr:col>18</xdr:col>
      <xdr:colOff>114300</xdr:colOff>
      <xdr:row>5</xdr:row>
      <xdr:rowOff>45720</xdr:rowOff>
    </xdr:from>
    <xdr:to>
      <xdr:col>20</xdr:col>
      <xdr:colOff>426720</xdr:colOff>
      <xdr:row>8</xdr:row>
      <xdr:rowOff>22860</xdr:rowOff>
    </xdr:to>
    <xdr:sp macro="" textlink="'Pivot Analysis'!H4">
      <xdr:nvSpPr>
        <xdr:cNvPr id="8" name="Rectangle: Rounded Corners 7">
          <a:extLst>
            <a:ext uri="{FF2B5EF4-FFF2-40B4-BE49-F238E27FC236}">
              <a16:creationId xmlns:a16="http://schemas.microsoft.com/office/drawing/2014/main" id="{8A4D298F-C222-4374-8714-01B4EF3DB660}"/>
            </a:ext>
          </a:extLst>
        </xdr:cNvPr>
        <xdr:cNvSpPr/>
      </xdr:nvSpPr>
      <xdr:spPr>
        <a:xfrm>
          <a:off x="11087100" y="960120"/>
          <a:ext cx="1531620" cy="525780"/>
        </a:xfrm>
        <a:prstGeom prst="roundRect">
          <a:avLst/>
        </a:prstGeom>
        <a:solidFill>
          <a:schemeClr val="accent4"/>
        </a:solidFill>
        <a:ln w="12700">
          <a:solidFill>
            <a:srgbClr val="7030A0"/>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0339E744-F218-4546-8784-6CB9E46FE1A4}" type="TxLink">
            <a:rPr lang="en-US" sz="10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l"/>
            <a:t>4964</a:t>
          </a:fld>
          <a:endParaRPr lang="en-US" sz="10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algn="l"/>
          <a:r>
            <a:rPr lang="en-US" sz="10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t>Total</a:t>
          </a:r>
          <a:r>
            <a:rPr lang="en-US" sz="1000" b="1" i="0" u="none" strike="noStrike" baseline="0">
              <a:solidFill>
                <a:schemeClr val="bg1"/>
              </a:solidFill>
              <a:effectLst>
                <a:outerShdw blurRad="50800" dist="38100" dir="2700000" algn="tl" rotWithShape="0">
                  <a:prstClr val="black">
                    <a:alpha val="40000"/>
                  </a:prstClr>
                </a:outerShdw>
              </a:effectLst>
              <a:latin typeface="Calibri"/>
              <a:ea typeface="Calibri"/>
              <a:cs typeface="Calibri"/>
            </a:rPr>
            <a:t> no.of Product sale</a:t>
          </a:r>
          <a:endParaRPr lang="en-US" sz="10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20</xdr:col>
      <xdr:colOff>472440</xdr:colOff>
      <xdr:row>2</xdr:row>
      <xdr:rowOff>60960</xdr:rowOff>
    </xdr:from>
    <xdr:to>
      <xdr:col>23</xdr:col>
      <xdr:colOff>106680</xdr:colOff>
      <xdr:row>5</xdr:row>
      <xdr:rowOff>0</xdr:rowOff>
    </xdr:to>
    <xdr:sp macro="" textlink="'Pivot Analysis'!F4">
      <xdr:nvSpPr>
        <xdr:cNvPr id="9" name="Rectangle: Rounded Corners 8">
          <a:extLst>
            <a:ext uri="{FF2B5EF4-FFF2-40B4-BE49-F238E27FC236}">
              <a16:creationId xmlns:a16="http://schemas.microsoft.com/office/drawing/2014/main" id="{AFB5FAD1-3B56-45C3-AD0C-EBB3C6D577CE}"/>
            </a:ext>
          </a:extLst>
        </xdr:cNvPr>
        <xdr:cNvSpPr/>
      </xdr:nvSpPr>
      <xdr:spPr>
        <a:xfrm>
          <a:off x="12664440" y="426720"/>
          <a:ext cx="1463040" cy="487680"/>
        </a:xfrm>
        <a:prstGeom prst="roundRect">
          <a:avLst/>
        </a:prstGeom>
        <a:solidFill>
          <a:schemeClr val="accent4"/>
        </a:solidFill>
        <a:ln w="12700">
          <a:solidFill>
            <a:srgbClr val="7030A0"/>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CFEB5B0F-9979-44FB-91B7-3363DC243638}" type="TxLink">
            <a:rPr lang="en-US" sz="10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l"/>
            <a:t>₹ 21,74,394.70</a:t>
          </a:fld>
          <a:endParaRPr lang="en-US" sz="1000" b="1"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algn="l"/>
          <a:r>
            <a:rPr lang="en-US" sz="10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t>Total Sale Amount</a:t>
          </a:r>
          <a:endParaRPr lang="en-IN" sz="1000" b="1">
            <a:solidFill>
              <a:schemeClr val="bg1"/>
            </a:solidFill>
            <a:effectLst>
              <a:outerShdw blurRad="50800" dist="38100" dir="2700000" algn="tl" rotWithShape="0">
                <a:prstClr val="black">
                  <a:alpha val="40000"/>
                </a:prstClr>
              </a:outerShdw>
            </a:effectLst>
          </a:endParaRPr>
        </a:p>
      </xdr:txBody>
    </xdr:sp>
    <xdr:clientData/>
  </xdr:twoCellAnchor>
  <xdr:twoCellAnchor>
    <xdr:from>
      <xdr:col>18</xdr:col>
      <xdr:colOff>99060</xdr:colOff>
      <xdr:row>2</xdr:row>
      <xdr:rowOff>53340</xdr:rowOff>
    </xdr:from>
    <xdr:to>
      <xdr:col>20</xdr:col>
      <xdr:colOff>426720</xdr:colOff>
      <xdr:row>4</xdr:row>
      <xdr:rowOff>175260</xdr:rowOff>
    </xdr:to>
    <xdr:sp macro="" textlink="'Pivot Analysis'!D4">
      <xdr:nvSpPr>
        <xdr:cNvPr id="10" name="Rectangle: Rounded Corners 9">
          <a:extLst>
            <a:ext uri="{FF2B5EF4-FFF2-40B4-BE49-F238E27FC236}">
              <a16:creationId xmlns:a16="http://schemas.microsoft.com/office/drawing/2014/main" id="{C1917AAA-3B01-4DAD-9114-1F7851F41E31}"/>
            </a:ext>
          </a:extLst>
        </xdr:cNvPr>
        <xdr:cNvSpPr/>
      </xdr:nvSpPr>
      <xdr:spPr>
        <a:xfrm>
          <a:off x="11071860" y="419100"/>
          <a:ext cx="1546860" cy="487680"/>
        </a:xfrm>
        <a:prstGeom prst="roundRect">
          <a:avLst/>
        </a:prstGeom>
        <a:solidFill>
          <a:schemeClr val="accent4"/>
        </a:solidFill>
        <a:ln w="12700">
          <a:solidFill>
            <a:srgbClr val="7030A0"/>
          </a:solidFill>
        </a:ln>
        <a:effectLst>
          <a:outerShdw blurRad="50800" dist="38100" dir="2700000" algn="tl"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A33E167F-8CDC-413F-B352-25DDB7B10DF5}" type="TxLink">
            <a:rPr lang="en-US" sz="10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l"/>
            <a:t>2000</a:t>
          </a:fld>
          <a:endParaRPr lang="en-US" sz="10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a:p>
          <a:pPr algn="l"/>
          <a:r>
            <a:rPr lang="en-US" sz="10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t>Total</a:t>
          </a:r>
          <a:r>
            <a:rPr lang="en-US" sz="1000" b="1" i="0" u="none" strike="noStrike" baseline="0">
              <a:solidFill>
                <a:schemeClr val="bg1"/>
              </a:solidFill>
              <a:effectLst>
                <a:outerShdw blurRad="50800" dist="38100" dir="2700000" algn="tl" rotWithShape="0">
                  <a:prstClr val="black">
                    <a:alpha val="40000"/>
                  </a:prstClr>
                </a:outerShdw>
              </a:effectLst>
              <a:latin typeface="Calibri"/>
              <a:ea typeface="Calibri"/>
              <a:cs typeface="Calibri"/>
            </a:rPr>
            <a:t> no.of Sales</a:t>
          </a:r>
          <a:endParaRPr lang="en-IN" sz="1000" b="1">
            <a:solidFill>
              <a:schemeClr val="bg1"/>
            </a:solidFill>
            <a:effectLst>
              <a:outerShdw blurRad="50800" dist="38100" dir="2700000" algn="tl" rotWithShape="0">
                <a:prstClr val="black">
                  <a:alpha val="40000"/>
                </a:prstClr>
              </a:outerShdw>
            </a:effectLst>
          </a:endParaRPr>
        </a:p>
      </xdr:txBody>
    </xdr:sp>
    <xdr:clientData/>
  </xdr:twoCellAnchor>
  <xdr:twoCellAnchor editAs="oneCell">
    <xdr:from>
      <xdr:col>20</xdr:col>
      <xdr:colOff>396240</xdr:colOff>
      <xdr:row>8</xdr:row>
      <xdr:rowOff>99060</xdr:rowOff>
    </xdr:from>
    <xdr:to>
      <xdr:col>23</xdr:col>
      <xdr:colOff>68580</xdr:colOff>
      <xdr:row>14</xdr:row>
      <xdr:rowOff>144780</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F41B246A-1D12-0C0E-FD49-240CB71E419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588240" y="1562100"/>
              <a:ext cx="150114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297180</xdr:colOff>
      <xdr:row>15</xdr:row>
      <xdr:rowOff>22860</xdr:rowOff>
    </xdr:from>
    <xdr:to>
      <xdr:col>20</xdr:col>
      <xdr:colOff>220980</xdr:colOff>
      <xdr:row>21</xdr:row>
      <xdr:rowOff>160020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156A77AC-964A-C250-0C2E-85E263BEC44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660380" y="2766060"/>
              <a:ext cx="170688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99060</xdr:colOff>
      <xdr:row>8</xdr:row>
      <xdr:rowOff>83820</xdr:rowOff>
    </xdr:from>
    <xdr:to>
      <xdr:col>20</xdr:col>
      <xdr:colOff>373380</xdr:colOff>
      <xdr:row>14</xdr:row>
      <xdr:rowOff>160020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53297605-DBB3-06F8-31CF-C2F2D717E36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71860" y="1546860"/>
              <a:ext cx="149352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274320</xdr:colOff>
      <xdr:row>15</xdr:row>
      <xdr:rowOff>22860</xdr:rowOff>
    </xdr:from>
    <xdr:to>
      <xdr:col>23</xdr:col>
      <xdr:colOff>91440</xdr:colOff>
      <xdr:row>21</xdr:row>
      <xdr:rowOff>167640</xdr:rowOff>
    </xdr:to>
    <mc:AlternateContent xmlns:mc="http://schemas.openxmlformats.org/markup-compatibility/2006" xmlns:a14="http://schemas.microsoft.com/office/drawing/2010/main">
      <mc:Choice Requires="a14">
        <xdr:graphicFrame macro="">
          <xdr:nvGraphicFramePr>
            <xdr:cNvPr id="14" name="Store_ID">
              <a:extLst>
                <a:ext uri="{FF2B5EF4-FFF2-40B4-BE49-F238E27FC236}">
                  <a16:creationId xmlns:a16="http://schemas.microsoft.com/office/drawing/2014/main" id="{C2EFDFFB-FF29-5616-0AD7-F4F85944DCBE}"/>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12466320" y="2766060"/>
              <a:ext cx="164592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373380</xdr:colOff>
      <xdr:row>15</xdr:row>
      <xdr:rowOff>22860</xdr:rowOff>
    </xdr:from>
    <xdr:to>
      <xdr:col>17</xdr:col>
      <xdr:colOff>251460</xdr:colOff>
      <xdr:row>28</xdr:row>
      <xdr:rowOff>137160</xdr:rowOff>
    </xdr:to>
    <xdr:graphicFrame macro="">
      <xdr:nvGraphicFramePr>
        <xdr:cNvPr id="15" name="Chart 14">
          <a:extLst>
            <a:ext uri="{FF2B5EF4-FFF2-40B4-BE49-F238E27FC236}">
              <a16:creationId xmlns:a16="http://schemas.microsoft.com/office/drawing/2014/main" id="{2DC5909E-6F2D-4371-9237-7944CDAB99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297180</xdr:colOff>
      <xdr:row>22</xdr:row>
      <xdr:rowOff>7620</xdr:rowOff>
    </xdr:from>
    <xdr:to>
      <xdr:col>20</xdr:col>
      <xdr:colOff>220980</xdr:colOff>
      <xdr:row>28</xdr:row>
      <xdr:rowOff>114299</xdr:rowOff>
    </xdr:to>
    <mc:AlternateContent xmlns:mc="http://schemas.openxmlformats.org/markup-compatibility/2006" xmlns:a14="http://schemas.microsoft.com/office/drawing/2010/main">
      <mc:Choice Requires="a14">
        <xdr:graphicFrame macro="">
          <xdr:nvGraphicFramePr>
            <xdr:cNvPr id="16" name="Order_Date (Year)">
              <a:extLst>
                <a:ext uri="{FF2B5EF4-FFF2-40B4-BE49-F238E27FC236}">
                  <a16:creationId xmlns:a16="http://schemas.microsoft.com/office/drawing/2014/main" id="{5EBB9FF1-4B7F-FEB5-B111-ACEB0C02D5E1}"/>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10660380" y="4030980"/>
              <a:ext cx="17526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274320</xdr:colOff>
      <xdr:row>22</xdr:row>
      <xdr:rowOff>22860</xdr:rowOff>
    </xdr:from>
    <xdr:to>
      <xdr:col>23</xdr:col>
      <xdr:colOff>99060</xdr:colOff>
      <xdr:row>28</xdr:row>
      <xdr:rowOff>106679</xdr:rowOff>
    </xdr:to>
    <mc:AlternateContent xmlns:mc="http://schemas.openxmlformats.org/markup-compatibility/2006" xmlns:a14="http://schemas.microsoft.com/office/drawing/2010/main">
      <mc:Choice Requires="a14">
        <xdr:graphicFrame macro="">
          <xdr:nvGraphicFramePr>
            <xdr:cNvPr id="17" name="Payment_Type">
              <a:extLst>
                <a:ext uri="{FF2B5EF4-FFF2-40B4-BE49-F238E27FC236}">
                  <a16:creationId xmlns:a16="http://schemas.microsoft.com/office/drawing/2014/main" id="{93EB0492-FB54-4107-1B68-BC55785A6B29}"/>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12466320" y="4046220"/>
              <a:ext cx="165354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4513889" backgroundQuery="1" createdVersion="8" refreshedVersion="8" minRefreshableVersion="3" recordCount="0" supportSubquery="1" supportAdvancedDrill="1" xr:uid="{8939B6EC-2076-46A4-BFC4-B06DF27F6AB1}">
  <cacheSource type="external" connectionId="4"/>
  <cacheFields count="5">
    <cacheField name="[Measures].[Sum of Total_Amount]" caption="Sum of Total_Amount" numFmtId="0" hierarchy="23" level="32767"/>
    <cacheField name="[Ecommerce_Sales_Analysis].[Category].[Category]" caption="Category" numFmtId="0" hierarchy="8" level="1">
      <sharedItems count="5">
        <s v="Beauty"/>
        <s v="Clothing"/>
        <s v="Electronics"/>
        <s v="Home"/>
        <s v="Sports"/>
      </sharedItems>
    </cacheField>
    <cacheField name="[Measures].[Sum of Unit_Price]" caption="Sum of Unit_Price" numFmtId="0" hierarchy="26" level="32767"/>
    <cacheField name="[Measures].[Sum of Quantity]" caption="Sum of Quantity" numFmtId="0" hierarchy="25" level="32767"/>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fieldsUsage count="2">
        <fieldUsage x="-1"/>
        <fieldUsage x="1"/>
      </fieldsUsage>
    </cacheHierarchy>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4"/>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5208336" backgroundQuery="1" createdVersion="8" refreshedVersion="8" minRefreshableVersion="3" recordCount="0" supportSubquery="1" supportAdvancedDrill="1" xr:uid="{92404306-A50C-425A-BAF5-0C17AFACD2CD}">
  <cacheSource type="external" connectionId="4"/>
  <cacheFields count="3">
    <cacheField name="[Measures].[Sum of Total_Amount]" caption="Sum of Total_Amount" numFmtId="0" hierarchy="23" level="32767"/>
    <cacheField name="[Ecommerce_Sales_Analysis].[Gender].[Gender]" caption="Gender" numFmtId="0" hierarchy="3" level="1">
      <sharedItems count="2">
        <s v="Female"/>
        <s v="Male"/>
      </sharedItems>
    </cacheField>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fieldsUsage count="2">
        <fieldUsage x="-1"/>
        <fieldUsage x="1"/>
      </fieldsUsage>
    </cacheHierarchy>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2"/>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6249998" backgroundQuery="1" createdVersion="8" refreshedVersion="8" minRefreshableVersion="3" recordCount="0" supportSubquery="1" supportAdvancedDrill="1" xr:uid="{AF96EE8C-E994-4B92-9A9B-7440D161CEEC}">
  <cacheSource type="external" connectionId="4"/>
  <cacheFields count="4">
    <cacheField name="[Measures].[Sum of Total_Amount]" caption="Sum of Total_Amount" numFmtId="0" hierarchy="23" level="32767"/>
    <cacheField name="[Ecommerce_Sales_Analysis].[Payment_Type].[Payment_Type]" caption="Payment_Type" numFmtId="0" hierarchy="14" level="1">
      <sharedItems count="3">
        <s v="COD"/>
        <s v="Credit Card"/>
        <s v="PayPal"/>
      </sharedItems>
    </cacheField>
    <cacheField name="[Measures].[Count of Sales_ID]" caption="Count of Sales_ID" numFmtId="0" hierarchy="22" level="32767"/>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3"/>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fieldsUsage count="2">
        <fieldUsage x="-1"/>
        <fieldUsage x="1"/>
      </fieldsUsage>
    </cacheHierarchy>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6828706" backgroundQuery="1" createdVersion="8" refreshedVersion="8" minRefreshableVersion="3" recordCount="0" supportSubquery="1" supportAdvancedDrill="1" xr:uid="{56CFD9B9-B401-42A2-BED8-F14EBE277E3D}">
  <cacheSource type="external" connectionId="4"/>
  <cacheFields count="5">
    <cacheField name="[Ecommerce_Sales_Analysis].[State].[State]" caption="State" numFmtId="0" hierarchy="5"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Count of Sales_ID]" caption="Count of Sales_ID" numFmtId="0" hierarchy="22" level="32767"/>
    <cacheField name="[Measures].[Sum of Total_Amount]" caption="Sum of Total_Amount" numFmtId="0" hierarchy="23" level="32767"/>
    <cacheField name="[Ecommerce_Sales_Analysis].[Category].[Category]" caption="Category" numFmtId="0" hierarchy="8" level="1">
      <sharedItems containsSemiMixedTypes="0" containsNonDate="0" containsString="0"/>
    </cacheField>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fieldsUsage count="2">
        <fieldUsage x="-1"/>
        <fieldUsage x="0"/>
      </fieldsUsage>
    </cacheHierarchy>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fieldsUsage count="2">
        <fieldUsage x="-1"/>
        <fieldUsage x="3"/>
      </fieldsUsage>
    </cacheHierarchy>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4"/>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7291668" backgroundQuery="1" createdVersion="8" refreshedVersion="8" minRefreshableVersion="3" recordCount="0" supportSubquery="1" supportAdvancedDrill="1" xr:uid="{98365E3F-95D8-41C9-BB5F-A277AC1D28C7}">
  <cacheSource type="external" connectionId="4"/>
  <cacheFields count="4">
    <cacheField name="[Ecommerce_Sales_Analysis].[Store_ID].[Store_ID]" caption="Store_ID" numFmtId="0" hierarchy="10" level="1">
      <sharedItems count="20">
        <s v="STORE0"/>
        <s v="STORE1"/>
        <s v="STORE10"/>
        <s v="STORE11"/>
        <s v="STORE12"/>
        <s v="STORE13"/>
        <s v="STORE14"/>
        <s v="STORE15"/>
        <s v="STORE16"/>
        <s v="STORE17"/>
        <s v="STORE18"/>
        <s v="STORE19"/>
        <s v="STORE2"/>
        <s v="STORE3"/>
        <s v="STORE4"/>
        <s v="STORE5"/>
        <s v="STORE6"/>
        <s v="STORE7"/>
        <s v="STORE8"/>
        <s v="STORE9"/>
      </sharedItems>
    </cacheField>
    <cacheField name="[Measures].[Count of Sales_ID]" caption="Count of Sales_ID" numFmtId="0" hierarchy="22" level="32767"/>
    <cacheField name="[Measures].[Sum of Quantity]" caption="Sum of Quantity" numFmtId="0" hierarchy="25" level="32767"/>
    <cacheField name="[Measures].[Sum of Total_Amount]" caption="Sum of Total_Amount" numFmtId="0" hierarchy="23" level="32767"/>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0"/>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775463" backgroundQuery="1" createdVersion="8" refreshedVersion="8" minRefreshableVersion="3" recordCount="0" supportSubquery="1" supportAdvancedDrill="1" xr:uid="{73E18CF7-D2E2-4F87-90A9-28CA324502E0}">
  <cacheSource type="external" connectionId="4"/>
  <cacheFields count="2">
    <cacheField name="[Measures].[Count of Sales_ID]" caption="Count of Sales_ID" numFmtId="0" hierarchy="22" level="32767"/>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1"/>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7870369" backgroundQuery="1" createdVersion="8" refreshedVersion="8" minRefreshableVersion="3" recordCount="0" supportSubquery="1" supportAdvancedDrill="1" xr:uid="{70FCB234-7135-4038-A233-128A3F5FF02D}">
  <cacheSource type="external" connectionId="4"/>
  <cacheFields count="2">
    <cacheField name="[Measures].[Average of Discount]" caption="Average of Discount" numFmtId="0" hierarchy="28" level="32767"/>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1"/>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8217592" backgroundQuery="1" createdVersion="8" refreshedVersion="8" minRefreshableVersion="3" recordCount="0" supportSubquery="1" supportAdvancedDrill="1" xr:uid="{1CA69E70-D5D4-406E-8811-E836F7079A2D}">
  <cacheSource type="external" connectionId="4"/>
  <cacheFields count="2">
    <cacheField name="[Measures].[Sum of Total_Amount]" caption="Sum of Total_Amount" numFmtId="0" hierarchy="23" level="32767"/>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1"/>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0"/>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5508217592" backgroundQuery="1" createdVersion="8" refreshedVersion="8" minRefreshableVersion="3" recordCount="0" supportSubquery="1" supportAdvancedDrill="1" xr:uid="{AA4A5E81-D344-4EF5-9271-7867C023060F}">
  <cacheSource type="external" connectionId="4"/>
  <cacheFields count="2">
    <cacheField name="[Measures].[Sum of Quantity]" caption="Sum of Quantity" numFmtId="0" hierarchy="25" level="32767"/>
    <cacheField name="[Ecommerce_Sales_Analysis].[Store_ID].[Store_ID]" caption="Store_ID" numFmtId="0" hierarchy="10" level="1">
      <sharedItems containsSemiMixedTypes="0" containsNonDate="0" containsString="0"/>
    </cacheField>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fieldsUsage count="2">
        <fieldUsage x="-1"/>
        <fieldUsage x="1"/>
      </fieldsUsage>
    </cacheHierarchy>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448896064816" backgroundQuery="1" createdVersion="8" refreshedVersion="8" minRefreshableVersion="3" recordCount="0" supportSubquery="1" supportAdvancedDrill="1" xr:uid="{0C094F8B-453C-424F-8A60-1BF9B2534F6C}">
  <cacheSource type="external" connectionId="4"/>
  <cacheFields count="4">
    <cacheField name="[Ecommerce_Sales_Analysis].[Order_Date].[Order_Date]" caption="Order_Date" numFmtId="0" hierarchy="1" level="1">
      <sharedItems containsSemiMixedTypes="0" containsNonDate="0" containsDate="1" containsString="0" minDate="2023-10-14T00:00:00" maxDate="2025-10-14T00:00:00" count="683">
        <d v="2023-10-14T00:00:00"/>
        <d v="2023-10-15T00:00:00"/>
        <d v="2023-10-16T00:00:00"/>
        <d v="2023-10-17T00:00:00"/>
        <d v="2023-10-18T00:00:00"/>
        <d v="2023-10-19T00:00:00"/>
        <d v="2023-10-20T00:00:00"/>
        <d v="2023-10-21T00:00:00"/>
        <d v="2023-10-22T00:00:00"/>
        <d v="2023-10-23T00:00:00"/>
        <d v="2023-10-24T00:00:00"/>
        <d v="2023-10-25T00:00:00"/>
        <d v="2023-10-26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8T00:00:00"/>
        <d v="2024-03-09T00:00:00"/>
        <d v="2024-03-10T00:00:00"/>
        <d v="2024-03-11T00:00:00"/>
        <d v="2024-03-12T00:00:00"/>
        <d v="2024-03-13T00:00:00"/>
        <d v="2024-03-14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1T00:00:00"/>
        <d v="2024-04-01T00:00:00"/>
        <d v="2024-04-02T00:00:00"/>
        <d v="2024-04-03T00:00:00"/>
        <d v="2024-04-04T00:00:00"/>
        <d v="2024-04-05T00:00:00"/>
        <d v="2024-04-06T00:00:00"/>
        <d v="2024-04-07T00:00:00"/>
        <d v="2024-04-08T00:00:00"/>
        <d v="2024-04-10T00:00:00"/>
        <d v="2024-04-12T00:00:00"/>
        <d v="2024-04-13T00:00:00"/>
        <d v="2024-04-14T00:00:00"/>
        <d v="2024-04-15T00:00:00"/>
        <d v="2024-04-16T00:00:00"/>
        <d v="2024-04-17T00:00:00"/>
        <d v="2024-04-18T00:00:00"/>
        <d v="2024-04-19T00:00:00"/>
        <d v="2024-04-20T00:00:00"/>
        <d v="2024-04-22T00:00:00"/>
        <d v="2024-04-23T00:00:00"/>
        <d v="2024-04-24T00:00:00"/>
        <d v="2024-04-25T00:00:00"/>
        <d v="2024-04-26T00:00:00"/>
        <d v="2024-04-27T00:00:00"/>
        <d v="2024-04-29T00:00:00"/>
        <d v="2024-04-30T00:00:00"/>
        <d v="2024-05-01T00:00:00"/>
        <d v="2024-05-02T00:00:00"/>
        <d v="2024-05-03T00:00:00"/>
        <d v="2024-05-04T00:00:00"/>
        <d v="2024-05-06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5T00:00:00"/>
        <d v="2024-05-26T00:00:00"/>
        <d v="2024-05-28T00:00:00"/>
        <d v="2024-05-29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2T00:00:00"/>
        <d v="2024-06-23T00:00:00"/>
        <d v="2024-06-24T00:00:00"/>
        <d v="2024-06-25T00:00:00"/>
        <d v="2024-06-26T00:00:00"/>
        <d v="2024-06-27T00:00:00"/>
        <d v="2024-06-28T00:00:00"/>
        <d v="2024-06-29T00:00:00"/>
        <d v="2024-06-30T00:00:00"/>
        <d v="2024-07-01T00:00:00"/>
        <d v="2024-07-02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6T00:00:00"/>
        <d v="2024-09-07T00:00:00"/>
        <d v="2024-09-08T00:00:00"/>
        <d v="2024-09-09T00:00:00"/>
        <d v="2024-09-10T00:00:00"/>
        <d v="2024-09-11T00:00:00"/>
        <d v="2024-09-12T00:00:00"/>
        <d v="2024-09-13T00:00:00"/>
        <d v="2024-09-14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1T00:00:00"/>
        <d v="2024-10-22T00:00:00"/>
        <d v="2024-10-23T00:00:00"/>
        <d v="2024-10-24T00:00:00"/>
        <d v="2024-10-25T00:00:00"/>
        <d v="2024-10-26T00:00:00"/>
        <d v="2024-10-27T00:00:00"/>
        <d v="2024-10-28T00:00:00"/>
        <d v="2024-10-29T00:00:00"/>
        <d v="2024-10-30T00:00:00"/>
        <d v="2024-10-31T00:00:00"/>
        <d v="2024-11-01T00:00:00"/>
        <d v="2024-11-02T00:00:00"/>
        <d v="2024-11-04T00:00:00"/>
        <d v="2024-11-05T00:00:00"/>
        <d v="2024-11-06T00:00:00"/>
        <d v="2024-11-07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6T00:00:00"/>
        <d v="2025-02-17T00:00:00"/>
        <d v="2025-02-18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3T00:00:00"/>
        <d v="2025-03-24T00:00:00"/>
        <d v="2025-03-25T00:00:00"/>
        <d v="2025-03-26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6T00:00:00"/>
        <d v="2025-05-27T00:00:00"/>
        <d v="2025-05-28T00:00:00"/>
        <d v="2025-05-29T00:00:00"/>
        <d v="2025-05-30T00:00:00"/>
        <d v="2025-06-01T00:00:00"/>
        <d v="2025-06-02T00:00:00"/>
        <d v="2025-06-03T00:00:00"/>
        <d v="2025-06-04T00:00:00"/>
        <d v="2025-06-05T00:00:00"/>
        <d v="2025-06-06T00:00:00"/>
        <d v="2025-06-07T00:00:00"/>
        <d v="2025-06-08T00:00:00"/>
        <d v="2025-06-09T00:00:00"/>
        <d v="2025-06-10T00:00:00"/>
        <d v="2025-06-11T00:00:00"/>
        <d v="2025-06-13T00:00:00"/>
        <d v="2025-06-14T00:00:00"/>
        <d v="2025-06-15T00:00:00"/>
        <d v="2025-06-16T00:00:00"/>
        <d v="2025-06-17T00:00:00"/>
        <d v="2025-06-18T00:00:00"/>
        <d v="2025-06-19T00:00:00"/>
        <d v="2025-06-21T00:00:00"/>
        <d v="2025-06-22T00:00:00"/>
        <d v="2025-06-23T00:00:00"/>
        <d v="2025-06-24T00:00:00"/>
        <d v="2025-06-26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5T00:00:00"/>
        <d v="2025-07-16T00:00:00"/>
        <d v="2025-07-17T00:00:00"/>
        <d v="2025-07-18T00:00:00"/>
        <d v="2025-07-19T00:00:00"/>
        <d v="2025-07-20T00:00:00"/>
        <d v="2025-07-21T00:00:00"/>
        <d v="2025-07-22T00:00:00"/>
        <d v="2025-07-23T00:00:00"/>
        <d v="2025-07-24T00:00:00"/>
        <d v="2025-07-25T00:00:00"/>
        <d v="2025-07-26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8T00:00:00"/>
        <d v="2025-08-29T00:00:00"/>
        <d v="2025-08-30T00:00:00"/>
        <d v="2025-08-3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1T00:00:00"/>
        <d v="2025-09-22T00:00:00"/>
        <d v="2025-09-23T00:00:00"/>
        <d v="2025-09-24T00:00:00"/>
        <d v="2025-09-25T00:00:00"/>
        <d v="2025-09-26T00:00:00"/>
        <d v="2025-09-27T00:00:00"/>
        <d v="2025-09-28T00:00:00"/>
        <d v="2025-09-29T00:00:00"/>
        <d v="2025-09-30T00:00:00"/>
        <d v="2025-10-02T00:00:00"/>
        <d v="2025-10-03T00:00:00"/>
        <d v="2025-10-04T00:00:00"/>
        <d v="2025-10-05T00:00:00"/>
        <d v="2025-10-06T00:00:00"/>
        <d v="2025-10-08T00:00:00"/>
        <d v="2025-10-09T00:00:00"/>
        <d v="2025-10-10T00:00:00"/>
        <d v="2025-10-11T00:00:00"/>
        <d v="2025-10-12T00:00:00"/>
        <d v="2025-10-13T00:00:00"/>
      </sharedItems>
    </cacheField>
    <cacheField name="[Ecommerce_Sales_Analysis].[Order_Date (Month)].[Order_Date (Month)]" caption="Order_Date (Month)" numFmtId="0" hierarchy="18" level="1">
      <sharedItems count="12">
        <s v="Oct"/>
        <s v="Nov"/>
        <s v="Dec"/>
        <s v="Jan"/>
        <s v="Feb"/>
        <s v="Mar"/>
        <s v="Apr"/>
        <s v="May"/>
        <s v="Jun"/>
        <s v="Jul"/>
        <s v="Aug"/>
        <s v="Sep"/>
      </sharedItems>
    </cacheField>
    <cacheField name="[Ecommerce_Sales_Analysis].[Order_Date (Year)].[Order_Date (Year)]" caption="Order_Date (Year)" numFmtId="0" hierarchy="16" level="1">
      <sharedItems count="3">
        <s v="2023"/>
        <s v="2024"/>
        <s v="2025"/>
      </sharedItems>
    </cacheField>
    <cacheField name="[Measures].[Sum of Total_Amount]" caption="Sum of Total_Amount" numFmtId="0" hierarchy="23" level="32767"/>
  </cacheFields>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2"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2" memberValueDatatype="7" unbalanced="0">
      <fieldsUsage count="2">
        <fieldUsage x="-1"/>
        <fieldUsage x="0"/>
      </fieldsUsage>
    </cacheHierarchy>
    <cacheHierarchy uniqueName="[Ecommerce_Sales_Analysis].[Customer_ID]" caption="Customer_ID" attribute="1" defaultMemberUniqueName="[Ecommerce_Sales_Analysis].[Customer_ID].[All]" allUniqueName="[Ecommerce_Sales_Analysis].[Customer_ID].[All]" dimensionUniqueName="[Ecommerce_Sales_Analysis]" displayFolder="" count="2"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2"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2"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2"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2"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cacheHierarchy uniqueName="[Ecommerce_Sales_Analysis].[Quantity]" caption="Quantity" attribute="1" defaultMemberUniqueName="[Ecommerce_Sales_Analysis].[Quantity].[All]" allUniqueName="[Ecommerce_Sales_Analysis].[Quantity].[All]" dimensionUniqueName="[Ecommerce_Sales_Analysis]" displayFolder="" count="2"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2"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2"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2"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fieldsUsage count="2">
        <fieldUsage x="-1"/>
        <fieldUsage x="2"/>
      </fieldsUsage>
    </cacheHierarchy>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2"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2" memberValueDatatype="130" unbalanced="0">
      <fieldsUsage count="2">
        <fieldUsage x="-1"/>
        <fieldUsage x="1"/>
      </fieldsUsage>
    </cacheHierarchy>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2"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oneField="1" hidden="1">
      <fieldsUsage count="1">
        <fieldUsage x="3"/>
      </fieldsUsage>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dimensions count="2">
    <dimension name="Ecommerce_Sales_Analysis" uniqueName="[Ecommerce_Sales_Analysis]" caption="Ecommerce_Sales_Analysis"/>
    <dimension measure="1" name="Measures" uniqueName="[Measures]" caption="Measures"/>
  </dimensions>
  <measureGroups count="1">
    <measureGroup name="Ecommerce_Sales_Analysis" caption="Ecommerce_Sales_Analysi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hya dharun" refreshedDate="46045.085606828703" backgroundQuery="1" createdVersion="3" refreshedVersion="8" minRefreshableVersion="3" recordCount="0" supportSubquery="1" supportAdvancedDrill="1" xr:uid="{F27F69C9-1B62-4FF7-8EFF-6B6BF15F5B69}">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Ecommerce_Sales_Analysis].[Sales_ID]" caption="Sales_ID" attribute="1" defaultMemberUniqueName="[Ecommerce_Sales_Analysis].[Sales_ID].[All]" allUniqueName="[Ecommerce_Sales_Analysis].[Sales_ID].[All]" dimensionUniqueName="[Ecommerce_Sales_Analysis]" displayFolder="" count="0" memberValueDatatype="130" unbalanced="0"/>
    <cacheHierarchy uniqueName="[Ecommerce_Sales_Analysis].[Order_Date]" caption="Order_Date" attribute="1" time="1" defaultMemberUniqueName="[Ecommerce_Sales_Analysis].[Order_Date].[All]" allUniqueName="[Ecommerce_Sales_Analysis].[Order_Date].[All]" dimensionUniqueName="[Ecommerce_Sales_Analysis]" displayFolder="" count="0" memberValueDatatype="7" unbalanced="0"/>
    <cacheHierarchy uniqueName="[Ecommerce_Sales_Analysis].[Customer_ID]" caption="Customer_ID" attribute="1" defaultMemberUniqueName="[Ecommerce_Sales_Analysis].[Customer_ID].[All]" allUniqueName="[Ecommerce_Sales_Analysis].[Customer_ID].[All]" dimensionUniqueName="[Ecommerce_Sales_Analysis]" displayFolder="" count="0" memberValueDatatype="130" unbalanced="0"/>
    <cacheHierarchy uniqueName="[Ecommerce_Sales_Analysis].[Gender]" caption="Gender" attribute="1" defaultMemberUniqueName="[Ecommerce_Sales_Analysis].[Gender].[All]" allUniqueName="[Ecommerce_Sales_Analysis].[Gender].[All]" dimensionUniqueName="[Ecommerce_Sales_Analysis]" displayFolder="" count="2" memberValueDatatype="130" unbalanced="0"/>
    <cacheHierarchy uniqueName="[Ecommerce_Sales_Analysis].[City]" caption="City" attribute="1" defaultMemberUniqueName="[Ecommerce_Sales_Analysis].[City].[All]" allUniqueName="[Ecommerce_Sales_Analysis].[City].[All]" dimensionUniqueName="[Ecommerce_Sales_Analysis]" displayFolder="" count="0" memberValueDatatype="130" unbalanced="0"/>
    <cacheHierarchy uniqueName="[Ecommerce_Sales_Analysis].[State]" caption="State" attribute="1" defaultMemberUniqueName="[Ecommerce_Sales_Analysis].[State].[All]" allUniqueName="[Ecommerce_Sales_Analysis].[State].[All]" dimensionUniqueName="[Ecommerce_Sales_Analysis]" displayFolder="" count="2" memberValueDatatype="130" unbalanced="0"/>
    <cacheHierarchy uniqueName="[Ecommerce_Sales_Analysis].[Product_ID]" caption="Product_ID" attribute="1" defaultMemberUniqueName="[Ecommerce_Sales_Analysis].[Product_ID].[All]" allUniqueName="[Ecommerce_Sales_Analysis].[Product_ID].[All]" dimensionUniqueName="[Ecommerce_Sales_Analysis]" displayFolder="" count="0" memberValueDatatype="130" unbalanced="0"/>
    <cacheHierarchy uniqueName="[Ecommerce_Sales_Analysis].[Product_Name]" caption="Product_Name" attribute="1" defaultMemberUniqueName="[Ecommerce_Sales_Analysis].[Product_Name].[All]" allUniqueName="[Ecommerce_Sales_Analysis].[Product_Name].[All]" dimensionUniqueName="[Ecommerce_Sales_Analysis]" displayFolder="" count="0" memberValueDatatype="130" unbalanced="0"/>
    <cacheHierarchy uniqueName="[Ecommerce_Sales_Analysis].[Category]" caption="Category" attribute="1" defaultMemberUniqueName="[Ecommerce_Sales_Analysis].[Category].[All]" allUniqueName="[Ecommerce_Sales_Analysis].[Category].[All]" dimensionUniqueName="[Ecommerce_Sales_Analysis]" displayFolder="" count="2" memberValueDatatype="130" unbalanced="0"/>
    <cacheHierarchy uniqueName="[Ecommerce_Sales_Analysis].[Sub_Category]" caption="Sub_Category" attribute="1" defaultMemberUniqueName="[Ecommerce_Sales_Analysis].[Sub_Category].[All]" allUniqueName="[Ecommerce_Sales_Analysis].[Sub_Category].[All]" dimensionUniqueName="[Ecommerce_Sales_Analysis]" displayFolder="" count="0" memberValueDatatype="130" unbalanced="0"/>
    <cacheHierarchy uniqueName="[Ecommerce_Sales_Analysis].[Store_ID]" caption="Store_ID" attribute="1" defaultMemberUniqueName="[Ecommerce_Sales_Analysis].[Store_ID].[All]" allUniqueName="[Ecommerce_Sales_Analysis].[Store_ID].[All]" dimensionUniqueName="[Ecommerce_Sales_Analysis]" displayFolder="" count="2" memberValueDatatype="130" unbalanced="0"/>
    <cacheHierarchy uniqueName="[Ecommerce_Sales_Analysis].[Quantity]" caption="Quantity" attribute="1" defaultMemberUniqueName="[Ecommerce_Sales_Analysis].[Quantity].[All]" allUniqueName="[Ecommerce_Sales_Analysis].[Quantity].[All]" dimensionUniqueName="[Ecommerce_Sales_Analysis]" displayFolder="" count="0" memberValueDatatype="5" unbalanced="0"/>
    <cacheHierarchy uniqueName="[Ecommerce_Sales_Analysis].[Unit_Price]" caption="Unit_Price" attribute="1" defaultMemberUniqueName="[Ecommerce_Sales_Analysis].[Unit_Price].[All]" allUniqueName="[Ecommerce_Sales_Analysis].[Unit_Price].[All]" dimensionUniqueName="[Ecommerce_Sales_Analysis]" displayFolder="" count="0" memberValueDatatype="5" unbalanced="0"/>
    <cacheHierarchy uniqueName="[Ecommerce_Sales_Analysis].[Discount]" caption="Discount" attribute="1" defaultMemberUniqueName="[Ecommerce_Sales_Analysis].[Discount].[All]" allUniqueName="[Ecommerce_Sales_Analysis].[Discount].[All]" dimensionUniqueName="[Ecommerce_Sales_Analysis]" displayFolder="" count="0" memberValueDatatype="5" unbalanced="0"/>
    <cacheHierarchy uniqueName="[Ecommerce_Sales_Analysis].[Payment_Type]" caption="Payment_Type" attribute="1" defaultMemberUniqueName="[Ecommerce_Sales_Analysis].[Payment_Type].[All]" allUniqueName="[Ecommerce_Sales_Analysis].[Payment_Type].[All]" dimensionUniqueName="[Ecommerce_Sales_Analysis]" displayFolder="" count="2" memberValueDatatype="130" unbalanced="0"/>
    <cacheHierarchy uniqueName="[Ecommerce_Sales_Analysis].[Total_Amount]" caption="Total_Amount" attribute="1" defaultMemberUniqueName="[Ecommerce_Sales_Analysis].[Total_Amount].[All]" allUniqueName="[Ecommerce_Sales_Analysis].[Total_Amount].[All]" dimensionUniqueName="[Ecommerce_Sales_Analysis]" displayFolder="" count="0" memberValueDatatype="5" unbalanced="0"/>
    <cacheHierarchy uniqueName="[Ecommerce_Sales_Analysis].[Order_Date (Year)]" caption="Order_Date (Year)" attribute="1" defaultMemberUniqueName="[Ecommerce_Sales_Analysis].[Order_Date (Year)].[All]" allUniqueName="[Ecommerce_Sales_Analysis].[Order_Date (Year)].[All]" dimensionUniqueName="[Ecommerce_Sales_Analysis]" displayFolder="" count="2" memberValueDatatype="130" unbalanced="0"/>
    <cacheHierarchy uniqueName="[Ecommerce_Sales_Analysis].[Order_Date (Quarter)]" caption="Order_Date (Quarter)" attribute="1" defaultMemberUniqueName="[Ecommerce_Sales_Analysis].[Order_Date (Quarter)].[All]" allUniqueName="[Ecommerce_Sales_Analysis].[Order_Date (Quarter)].[All]" dimensionUniqueName="[Ecommerce_Sales_Analysis]" displayFolder="" count="0" memberValueDatatype="130" unbalanced="0"/>
    <cacheHierarchy uniqueName="[Ecommerce_Sales_Analysis].[Order_Date (Month)]" caption="Order_Date (Month)" attribute="1" defaultMemberUniqueName="[Ecommerce_Sales_Analysis].[Order_Date (Month)].[All]" allUniqueName="[Ecommerce_Sales_Analysis].[Order_Date (Month)].[All]" dimensionUniqueName="[Ecommerce_Sales_Analysis]" displayFolder="" count="0" memberValueDatatype="130" unbalanced="0"/>
    <cacheHierarchy uniqueName="[Ecommerce_Sales_Analysis].[Order_Date (Month Index)]" caption="Order_Date (Month Index)" attribute="1" defaultMemberUniqueName="[Ecommerce_Sales_Analysis].[Order_Date (Month Index)].[All]" allUniqueName="[Ecommerce_Sales_Analysis].[Order_Date (Month Index)].[All]" dimensionUniqueName="[Ecommerce_Sales_Analysis]" displayFolder="" count="0" memberValueDatatype="20" unbalanced="0" hidden="1"/>
    <cacheHierarchy uniqueName="[Measures].[__XL_Count Ecommerce_Sales_Analysis]" caption="__XL_Count Ecommerce_Sales_Analysis" measure="1" displayFolder="" measureGroup="Ecommerce_Sales_Analysis" count="0" hidden="1"/>
    <cacheHierarchy uniqueName="[Measures].[__No measures defined]" caption="__No measures defined" measure="1" displayFolder="" count="0" hidden="1"/>
    <cacheHierarchy uniqueName="[Measures].[Count of Sales_ID]" caption="Count of Sales_ID" measure="1" displayFolder="" measureGroup="Ecommerce_Sales_Analysis" count="0" hidden="1">
      <extLst>
        <ext xmlns:x15="http://schemas.microsoft.com/office/spreadsheetml/2010/11/main" uri="{B97F6D7D-B522-45F9-BDA1-12C45D357490}">
          <x15:cacheHierarchy aggregatedColumn="0"/>
        </ext>
      </extLst>
    </cacheHierarchy>
    <cacheHierarchy uniqueName="[Measures].[Sum of Total_Amount]" caption="Sum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Average of Total_Amount]" caption="Average of Total_Amount" measure="1" displayFolder="" measureGroup="Ecommerce_Sales_Analysis"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Ecommerce_Sales_Analysis" count="0" hidden="1">
      <extLst>
        <ext xmlns:x15="http://schemas.microsoft.com/office/spreadsheetml/2010/11/main" uri="{B97F6D7D-B522-45F9-BDA1-12C45D357490}">
          <x15:cacheHierarchy aggregatedColumn="11"/>
        </ext>
      </extLst>
    </cacheHierarchy>
    <cacheHierarchy uniqueName="[Measures].[Sum of Unit_Price]" caption="Sum of Unit_Price" measure="1" displayFolder="" measureGroup="Ecommerce_Sales_Analysi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Ecommerce_Sales_Analysis" count="0" hidden="1">
      <extLst>
        <ext xmlns:x15="http://schemas.microsoft.com/office/spreadsheetml/2010/11/main" uri="{B97F6D7D-B522-45F9-BDA1-12C45D357490}">
          <x15:cacheHierarchy aggregatedColumn="13"/>
        </ext>
      </extLst>
    </cacheHierarchy>
    <cacheHierarchy uniqueName="[Measures].[Average of Discount]" caption="Average of Discount" measure="1" displayFolder="" measureGroup="Ecommerce_Sales_Analysi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8406352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2D7A9B-812C-4796-8F18-EBDC8A547D53}"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_Amount" fld="0" baseField="0" baseItem="0"/>
  </dataFields>
  <formats count="34">
    <format dxfId="35">
      <pivotArea dataOnly="0" labelOnly="1" outline="0" axis="axisValues" fieldPosition="0"/>
    </format>
    <format dxfId="34">
      <pivotArea grandRow="1" outline="0" collapsedLevelsAreSubtotals="1" fieldPosition="0"/>
    </format>
    <format dxfId="33">
      <pivotArea dataOnly="0" labelOnly="1" grandRow="1" outline="0" fieldPosition="0"/>
    </format>
    <format dxfId="32">
      <pivotArea collapsedLevelsAreSubtotals="1" fieldPosition="0">
        <references count="1">
          <reference field="1" count="0"/>
        </references>
      </pivotArea>
    </format>
    <format dxfId="31">
      <pivotArea dataOnly="0" labelOnly="1" fieldPosition="0">
        <references count="1">
          <reference field="1" count="0"/>
        </references>
      </pivotArea>
    </format>
    <format dxfId="30">
      <pivotArea dataOnly="0" fieldPosition="0">
        <references count="1">
          <reference field="1" count="0"/>
        </references>
      </pivotArea>
    </format>
    <format dxfId="29">
      <pivotArea field="1" type="button" dataOnly="0" labelOnly="1" outline="0" axis="axisRow" fieldPosition="0"/>
    </format>
    <format dxfId="28">
      <pivotArea dataOnly="0" labelOnly="1" outline="0" axis="axisValues" fieldPosition="0"/>
    </format>
    <format dxfId="27">
      <pivotArea grandRow="1" outline="0" collapsedLevelsAreSubtotals="1" fieldPosition="0"/>
    </format>
    <format dxfId="26">
      <pivotArea dataOnly="0" labelOnly="1" grandRow="1" outline="0" fieldPosition="0"/>
    </format>
    <format dxfId="25">
      <pivotArea collapsedLevelsAreSubtotals="1" fieldPosition="0">
        <references count="1">
          <reference field="1" count="0"/>
        </references>
      </pivotArea>
    </format>
    <format dxfId="24">
      <pivotArea collapsedLevelsAreSubtotals="1" fieldPosition="0">
        <references count="1">
          <reference field="1" count="0"/>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outline="0" axis="axisValues" fieldPosition="0"/>
    </format>
    <format dxfId="20">
      <pivotArea grandRow="1" outline="0" collapsedLevelsAreSubtotals="1" fieldPosition="0"/>
    </format>
    <format dxfId="19">
      <pivotArea dataOnly="0" labelOnly="1" grandRow="1" outline="0" fieldPosition="0"/>
    </format>
    <format dxfId="18">
      <pivotArea grandRow="1" outline="0" collapsedLevelsAreSubtotals="1" fieldPosition="0"/>
    </format>
    <format dxfId="17">
      <pivotArea dataOnly="0" labelOnly="1" grandRow="1" outline="0" fieldPosition="0"/>
    </format>
    <format dxfId="16">
      <pivotArea field="1" type="button" dataOnly="0" labelOnly="1" outline="0" axis="axisRow" fieldPosition="0"/>
    </format>
    <format dxfId="15">
      <pivotArea dataOnly="0" labelOnly="1" outline="0" axis="axisValues" fieldPosition="0"/>
    </format>
    <format dxfId="14">
      <pivotArea collapsedLevelsAreSubtotals="1" fieldPosition="0">
        <references count="1">
          <reference field="1" count="0"/>
        </references>
      </pivotArea>
    </format>
    <format dxfId="13">
      <pivotArea dataOnly="0" labelOnly="1" fieldPosition="0">
        <references count="1">
          <reference field="1" count="0"/>
        </references>
      </pivotArea>
    </format>
    <format dxfId="12">
      <pivotArea field="1" type="button" dataOnly="0" labelOnly="1" outline="0" axis="axisRow" fieldPosition="0"/>
    </format>
    <format dxfId="11">
      <pivotArea dataOnly="0" labelOnly="1" outline="0" axis="axisValues" fieldPosition="0"/>
    </format>
    <format dxfId="10">
      <pivotArea dataOnly="0" labelOnly="1" outline="0" axis="axisValues" fieldPosition="0"/>
    </format>
    <format dxfId="9">
      <pivotArea collapsedLevelsAreSubtotals="1" fieldPosition="0">
        <references count="1">
          <reference field="1" count="0"/>
        </references>
      </pivotArea>
    </format>
    <format dxfId="8">
      <pivotArea dataOnly="0" labelOnly="1" fieldPosition="0">
        <references count="1">
          <reference field="1" count="1">
            <x v="0"/>
          </reference>
        </references>
      </pivotArea>
    </format>
    <format dxfId="7">
      <pivotArea dataOnly="0" labelOnly="1" fieldPosition="0">
        <references count="1">
          <reference field="1" count="0"/>
        </references>
      </pivotArea>
    </format>
    <format dxfId="6">
      <pivotArea dataOnly="0" labelOnly="1" grandRow="1" outline="0"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 dxfId="2">
      <pivotArea collapsedLevelsAreSubtotals="1" fieldPosition="0">
        <references count="1">
          <reference field="1"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F5D8EE-14E7-4B84-9175-6390C4AE72FD}" name="PivotTable2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27:C78" firstHeaderRow="0" firstDataRow="1" firstDataCol="1" rowPageCount="1" colPageCount="1"/>
  <pivotFields count="5">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pageFields count="1">
    <pageField fld="3" hier="8" name="[Ecommerce_Sales_Analysis].[Category].[All]" cap="All"/>
  </pageFields>
  <dataFields count="2">
    <dataField name="Count of Sales_ID" fld="1" subtotal="count" baseField="0" baseItem="0"/>
    <dataField name="Sum of Total_Amount" fld="2" baseField="0" baseItem="0"/>
  </dataFields>
  <formats count="16">
    <format dxfId="51">
      <pivotArea dataOnly="0" labelOnly="1" outline="0" axis="axisValues" fieldPosition="0"/>
    </format>
    <format dxfId="50">
      <pivotArea grandRow="1" outline="0" collapsedLevelsAreSubtotals="1" fieldPosition="0"/>
    </format>
    <format dxfId="49">
      <pivotArea dataOnly="0" labelOnly="1" grandRow="1" outline="0"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 dxfId="45">
      <pivotArea collapsedLevelsAreSubtotals="1" fieldPosition="0">
        <references count="1">
          <reference field="0" count="0"/>
        </references>
      </pivotArea>
    </format>
    <format dxfId="44">
      <pivotArea dataOnly="0" labelOnly="1" fieldPosition="0">
        <references count="1">
          <reference field="0" count="0"/>
        </references>
      </pivotArea>
    </format>
    <format dxfId="43">
      <pivotArea dataOnly="0" grandRow="1" fieldPosition="0"/>
    </format>
    <format dxfId="42">
      <pivotArea field="0" type="button" dataOnly="0" labelOnly="1" outline="0" axis="axisRow" fieldPosition="0"/>
    </format>
    <format dxfId="41">
      <pivotArea dataOnly="0" labelOnly="1" outline="0" fieldPosition="0">
        <references count="1">
          <reference field="4294967294" count="2">
            <x v="0"/>
            <x v="1"/>
          </reference>
        </references>
      </pivotArea>
    </format>
    <format dxfId="40">
      <pivotArea field="0" type="button" dataOnly="0" labelOnly="1" outline="0" axis="axisRow" fieldPosition="0"/>
    </format>
    <format dxfId="39">
      <pivotArea dataOnly="0" labelOnly="1" outline="0" fieldPosition="0">
        <references count="1">
          <reference field="4294967294" count="2">
            <x v="0"/>
            <x v="1"/>
          </reference>
        </references>
      </pivotArea>
    </format>
    <format dxfId="38">
      <pivotArea grandRow="1" outline="0" collapsedLevelsAreSubtotals="1" fieldPosition="0"/>
    </format>
    <format dxfId="37">
      <pivotArea dataOnly="0" labelOnly="1" grandRow="1" outline="0" fieldPosition="0"/>
    </format>
    <format dxfId="36">
      <pivotArea field="3" type="button" dataOnly="0" labelOnly="1" outline="0" axis="axisPage"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DE94C-04E7-41B1-B866-F0846DBC60C3}"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Amount" fld="0" baseField="0" baseItem="0" numFmtId="165"/>
  </dataFields>
  <formats count="12">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 dxfId="60">
      <pivotArea dataOnly="0" labelOnly="1" outline="0" axis="axisValues" fieldPosition="0"/>
    </format>
    <format dxfId="59">
      <pivotArea grandRow="1" outline="0" collapsedLevelsAreSubtotals="1" fieldPosition="0"/>
    </format>
    <format dxfId="58">
      <pivotArea dataOnly="0" labelOnly="1" grandRow="1" outline="0" fieldPosition="0"/>
    </format>
    <format dxfId="57">
      <pivotArea dataOnly="0" labelOnly="1" outline="0" axis="axisValues" fieldPosition="0"/>
    </format>
    <format dxfId="56">
      <pivotArea dataOnly="0" labelOnly="1" outline="0" axis="axisValues" fieldPosition="0"/>
    </format>
    <format dxfId="55">
      <pivotArea dataOnly="0" labelOnly="1" outline="0" axis="axisValues" fieldPosition="0"/>
    </format>
    <format dxfId="54">
      <pivotArea outline="0" collapsedLevelsAreSubtotals="1" fieldPosition="0"/>
    </format>
    <format dxfId="53">
      <pivotArea outline="0" collapsedLevelsAreSubtotals="1" fieldPosition="0"/>
    </format>
    <format dxfId="52">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20BE3B-DB98-4ADC-AE7F-A70D21966A8C}" name="PivotTable2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E53:H74" firstHeaderRow="0" firstDataRow="1" firstDataCol="1"/>
  <pivotFields count="4">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Count of Sales_ID" fld="1" subtotal="count" baseField="0" baseItem="0"/>
    <dataField name="Sum of Quantity" fld="2" baseField="0" baseItem="0"/>
    <dataField name="Sum of Total_Amount" fld="3" baseField="0" baseItem="0"/>
  </dataFields>
  <formats count="13">
    <format dxfId="76">
      <pivotArea dataOnly="0" labelOnly="1" outline="0" axis="axisValues" fieldPosition="0"/>
    </format>
    <format dxfId="75">
      <pivotArea grandRow="1" outline="0" collapsedLevelsAreSubtotals="1" fieldPosition="0"/>
    </format>
    <format dxfId="74">
      <pivotArea dataOnly="0" labelOnly="1" grandRow="1" outline="0" fieldPosition="0"/>
    </format>
    <format dxfId="73">
      <pivotArea dataOnly="0" labelOnly="1" outline="0" axis="axisValues" fieldPosition="0"/>
    </format>
    <format dxfId="72">
      <pivotArea field="0" type="button" dataOnly="0" labelOnly="1" outline="0" axis="axisRow" fieldPosition="0"/>
    </format>
    <format dxfId="71">
      <pivotArea dataOnly="0" labelOnly="1" outline="0" fieldPosition="0">
        <references count="1">
          <reference field="4294967294" count="3">
            <x v="0"/>
            <x v="1"/>
            <x v="2"/>
          </reference>
        </references>
      </pivotArea>
    </format>
    <format dxfId="70">
      <pivotArea grandRow="1" outline="0" collapsedLevelsAreSubtotals="1" fieldPosition="0"/>
    </format>
    <format dxfId="69">
      <pivotArea dataOnly="0" labelOnly="1" grandRow="1" outline="0" fieldPosition="0"/>
    </format>
    <format dxfId="68">
      <pivotArea field="0" type="button" dataOnly="0" labelOnly="1" outline="0" axis="axisRow" fieldPosition="0"/>
    </format>
    <format dxfId="67">
      <pivotArea dataOnly="0" labelOnly="1" outline="0" fieldPosition="0">
        <references count="1">
          <reference field="4294967294" count="3">
            <x v="0"/>
            <x v="1"/>
            <x v="2"/>
          </reference>
        </references>
      </pivotArea>
    </format>
    <format dxfId="66">
      <pivotArea grandRow="1" outline="0" collapsedLevelsAreSubtotals="1" fieldPosition="0"/>
    </format>
    <format dxfId="65">
      <pivotArea dataOnly="0" labelOnly="1" grandRow="1" outline="0" fieldPosition="0"/>
    </format>
    <format dxfId="64">
      <pivotArea dataOnly="0" fieldPosition="0">
        <references count="1">
          <reference field="0" count="0"/>
        </references>
      </pivotArea>
    </format>
  </formats>
  <chartFormats count="1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0" format="11">
      <pivotArea type="data" outline="0" fieldPosition="0">
        <references count="2">
          <reference field="4294967294" count="1" selected="0">
            <x v="0"/>
          </reference>
          <reference field="0" count="1" selected="0">
            <x v="8"/>
          </reference>
        </references>
      </pivotArea>
    </chartFormat>
    <chartFormat chart="0" format="12">
      <pivotArea type="data" outline="0" fieldPosition="0">
        <references count="2">
          <reference field="4294967294" count="1" selected="0">
            <x v="0"/>
          </reference>
          <reference field="0" count="1" selected="0">
            <x v="9"/>
          </reference>
        </references>
      </pivotArea>
    </chartFormat>
    <chartFormat chart="0" format="13">
      <pivotArea type="data" outline="0" fieldPosition="0">
        <references count="2">
          <reference field="4294967294" count="1" selected="0">
            <x v="0"/>
          </reference>
          <reference field="0" count="1" selected="0">
            <x v="10"/>
          </reference>
        </references>
      </pivotArea>
    </chartFormat>
    <chartFormat chart="0" format="14">
      <pivotArea type="data" outline="0" fieldPosition="0">
        <references count="2">
          <reference field="4294967294" count="1" selected="0">
            <x v="0"/>
          </reference>
          <reference field="0" count="1" selected="0">
            <x v="11"/>
          </reference>
        </references>
      </pivotArea>
    </chartFormat>
    <chartFormat chart="0" format="15">
      <pivotArea type="data" outline="0" fieldPosition="0">
        <references count="2">
          <reference field="4294967294" count="1" selected="0">
            <x v="0"/>
          </reference>
          <reference field="0" count="1" selected="0">
            <x v="12"/>
          </reference>
        </references>
      </pivotArea>
    </chartFormat>
    <chartFormat chart="0" format="16">
      <pivotArea type="data" outline="0" fieldPosition="0">
        <references count="2">
          <reference field="4294967294" count="1" selected="0">
            <x v="0"/>
          </reference>
          <reference field="0" count="1" selected="0">
            <x v="13"/>
          </reference>
        </references>
      </pivotArea>
    </chartFormat>
    <chartFormat chart="0" format="17">
      <pivotArea type="data" outline="0" fieldPosition="0">
        <references count="2">
          <reference field="4294967294" count="1" selected="0">
            <x v="0"/>
          </reference>
          <reference field="0" count="1" selected="0">
            <x v="14"/>
          </reference>
        </references>
      </pivotArea>
    </chartFormat>
    <chartFormat chart="0" format="18">
      <pivotArea type="data" outline="0" fieldPosition="0">
        <references count="2">
          <reference field="4294967294" count="1" selected="0">
            <x v="0"/>
          </reference>
          <reference field="0" count="1" selected="0">
            <x v="15"/>
          </reference>
        </references>
      </pivotArea>
    </chartFormat>
    <chartFormat chart="0" format="19">
      <pivotArea type="data" outline="0" fieldPosition="0">
        <references count="2">
          <reference field="4294967294" count="1" selected="0">
            <x v="0"/>
          </reference>
          <reference field="0" count="1" selected="0">
            <x v="16"/>
          </reference>
        </references>
      </pivotArea>
    </chartFormat>
    <chartFormat chart="0" format="20">
      <pivotArea type="data" outline="0" fieldPosition="0">
        <references count="2">
          <reference field="4294967294" count="1" selected="0">
            <x v="0"/>
          </reference>
          <reference field="0" count="1" selected="0">
            <x v="17"/>
          </reference>
        </references>
      </pivotArea>
    </chartFormat>
    <chartFormat chart="0" format="21">
      <pivotArea type="data" outline="0" fieldPosition="0">
        <references count="2">
          <reference field="4294967294" count="1" selected="0">
            <x v="0"/>
          </reference>
          <reference field="0" count="1" selected="0">
            <x v="18"/>
          </reference>
        </references>
      </pivotArea>
    </chartFormat>
    <chartFormat chart="0" format="22">
      <pivotArea type="data" outline="0" fieldPosition="0">
        <references count="2">
          <reference field="4294967294" count="1" selected="0">
            <x v="0"/>
          </reference>
          <reference field="0" count="1" selected="0">
            <x v="19"/>
          </reference>
        </references>
      </pivotArea>
    </chartFormat>
    <chartFormat chart="0" format="23">
      <pivotArea type="data" outline="0" fieldPosition="0">
        <references count="2">
          <reference field="4294967294" count="1" selected="0">
            <x v="1"/>
          </reference>
          <reference field="0" count="1" selected="0">
            <x v="0"/>
          </reference>
        </references>
      </pivotArea>
    </chartFormat>
    <chartFormat chart="0" format="24">
      <pivotArea type="data" outline="0" fieldPosition="0">
        <references count="2">
          <reference field="4294967294" count="1" selected="0">
            <x v="1"/>
          </reference>
          <reference field="0" count="1" selected="0">
            <x v="1"/>
          </reference>
        </references>
      </pivotArea>
    </chartFormat>
    <chartFormat chart="0" format="25">
      <pivotArea type="data" outline="0" fieldPosition="0">
        <references count="2">
          <reference field="4294967294" count="1" selected="0">
            <x v="1"/>
          </reference>
          <reference field="0" count="1" selected="0">
            <x v="2"/>
          </reference>
        </references>
      </pivotArea>
    </chartFormat>
    <chartFormat chart="0" format="26">
      <pivotArea type="data" outline="0" fieldPosition="0">
        <references count="2">
          <reference field="4294967294" count="1" selected="0">
            <x v="1"/>
          </reference>
          <reference field="0" count="1" selected="0">
            <x v="3"/>
          </reference>
        </references>
      </pivotArea>
    </chartFormat>
    <chartFormat chart="0" format="27">
      <pivotArea type="data" outline="0" fieldPosition="0">
        <references count="2">
          <reference field="4294967294" count="1" selected="0">
            <x v="1"/>
          </reference>
          <reference field="0" count="1" selected="0">
            <x v="4"/>
          </reference>
        </references>
      </pivotArea>
    </chartFormat>
    <chartFormat chart="0" format="28">
      <pivotArea type="data" outline="0" fieldPosition="0">
        <references count="2">
          <reference field="4294967294" count="1" selected="0">
            <x v="1"/>
          </reference>
          <reference field="0" count="1" selected="0">
            <x v="5"/>
          </reference>
        </references>
      </pivotArea>
    </chartFormat>
    <chartFormat chart="0" format="29">
      <pivotArea type="data" outline="0" fieldPosition="0">
        <references count="2">
          <reference field="4294967294" count="1" selected="0">
            <x v="1"/>
          </reference>
          <reference field="0" count="1" selected="0">
            <x v="6"/>
          </reference>
        </references>
      </pivotArea>
    </chartFormat>
    <chartFormat chart="0" format="30">
      <pivotArea type="data" outline="0" fieldPosition="0">
        <references count="2">
          <reference field="4294967294" count="1" selected="0">
            <x v="1"/>
          </reference>
          <reference field="0" count="1" selected="0">
            <x v="7"/>
          </reference>
        </references>
      </pivotArea>
    </chartFormat>
    <chartFormat chart="0" format="31">
      <pivotArea type="data" outline="0" fieldPosition="0">
        <references count="2">
          <reference field="4294967294" count="1" selected="0">
            <x v="1"/>
          </reference>
          <reference field="0" count="1" selected="0">
            <x v="8"/>
          </reference>
        </references>
      </pivotArea>
    </chartFormat>
    <chartFormat chart="0" format="32">
      <pivotArea type="data" outline="0" fieldPosition="0">
        <references count="2">
          <reference field="4294967294" count="1" selected="0">
            <x v="1"/>
          </reference>
          <reference field="0" count="1" selected="0">
            <x v="9"/>
          </reference>
        </references>
      </pivotArea>
    </chartFormat>
    <chartFormat chart="0" format="33">
      <pivotArea type="data" outline="0" fieldPosition="0">
        <references count="2">
          <reference field="4294967294" count="1" selected="0">
            <x v="1"/>
          </reference>
          <reference field="0" count="1" selected="0">
            <x v="10"/>
          </reference>
        </references>
      </pivotArea>
    </chartFormat>
    <chartFormat chart="0" format="34">
      <pivotArea type="data" outline="0" fieldPosition="0">
        <references count="2">
          <reference field="4294967294" count="1" selected="0">
            <x v="1"/>
          </reference>
          <reference field="0" count="1" selected="0">
            <x v="11"/>
          </reference>
        </references>
      </pivotArea>
    </chartFormat>
    <chartFormat chart="0" format="35">
      <pivotArea type="data" outline="0" fieldPosition="0">
        <references count="2">
          <reference field="4294967294" count="1" selected="0">
            <x v="1"/>
          </reference>
          <reference field="0" count="1" selected="0">
            <x v="12"/>
          </reference>
        </references>
      </pivotArea>
    </chartFormat>
    <chartFormat chart="0" format="36">
      <pivotArea type="data" outline="0" fieldPosition="0">
        <references count="2">
          <reference field="4294967294" count="1" selected="0">
            <x v="1"/>
          </reference>
          <reference field="0" count="1" selected="0">
            <x v="13"/>
          </reference>
        </references>
      </pivotArea>
    </chartFormat>
    <chartFormat chart="0" format="37">
      <pivotArea type="data" outline="0" fieldPosition="0">
        <references count="2">
          <reference field="4294967294" count="1" selected="0">
            <x v="1"/>
          </reference>
          <reference field="0" count="1" selected="0">
            <x v="14"/>
          </reference>
        </references>
      </pivotArea>
    </chartFormat>
    <chartFormat chart="0" format="38">
      <pivotArea type="data" outline="0" fieldPosition="0">
        <references count="2">
          <reference field="4294967294" count="1" selected="0">
            <x v="1"/>
          </reference>
          <reference field="0" count="1" selected="0">
            <x v="15"/>
          </reference>
        </references>
      </pivotArea>
    </chartFormat>
    <chartFormat chart="0" format="39">
      <pivotArea type="data" outline="0" fieldPosition="0">
        <references count="2">
          <reference field="4294967294" count="1" selected="0">
            <x v="1"/>
          </reference>
          <reference field="0" count="1" selected="0">
            <x v="16"/>
          </reference>
        </references>
      </pivotArea>
    </chartFormat>
    <chartFormat chart="0" format="40">
      <pivotArea type="data" outline="0" fieldPosition="0">
        <references count="2">
          <reference field="4294967294" count="1" selected="0">
            <x v="1"/>
          </reference>
          <reference field="0" count="1" selected="0">
            <x v="17"/>
          </reference>
        </references>
      </pivotArea>
    </chartFormat>
    <chartFormat chart="0" format="41">
      <pivotArea type="data" outline="0" fieldPosition="0">
        <references count="2">
          <reference field="4294967294" count="1" selected="0">
            <x v="1"/>
          </reference>
          <reference field="0" count="1" selected="0">
            <x v="18"/>
          </reference>
        </references>
      </pivotArea>
    </chartFormat>
    <chartFormat chart="0" format="42">
      <pivotArea type="data" outline="0" fieldPosition="0">
        <references count="2">
          <reference field="4294967294" count="1" selected="0">
            <x v="1"/>
          </reference>
          <reference field="0" count="1" selected="0">
            <x v="19"/>
          </reference>
        </references>
      </pivotArea>
    </chartFormat>
    <chartFormat chart="0" format="43">
      <pivotArea type="data" outline="0" fieldPosition="0">
        <references count="2">
          <reference field="4294967294" count="1" selected="0">
            <x v="2"/>
          </reference>
          <reference field="0" count="1" selected="0">
            <x v="0"/>
          </reference>
        </references>
      </pivotArea>
    </chartFormat>
    <chartFormat chart="0" format="44">
      <pivotArea type="data" outline="0" fieldPosition="0">
        <references count="2">
          <reference field="4294967294" count="1" selected="0">
            <x v="2"/>
          </reference>
          <reference field="0" count="1" selected="0">
            <x v="1"/>
          </reference>
        </references>
      </pivotArea>
    </chartFormat>
    <chartFormat chart="0" format="45">
      <pivotArea type="data" outline="0" fieldPosition="0">
        <references count="2">
          <reference field="4294967294" count="1" selected="0">
            <x v="2"/>
          </reference>
          <reference field="0" count="1" selected="0">
            <x v="2"/>
          </reference>
        </references>
      </pivotArea>
    </chartFormat>
    <chartFormat chart="0" format="46">
      <pivotArea type="data" outline="0" fieldPosition="0">
        <references count="2">
          <reference field="4294967294" count="1" selected="0">
            <x v="2"/>
          </reference>
          <reference field="0" count="1" selected="0">
            <x v="3"/>
          </reference>
        </references>
      </pivotArea>
    </chartFormat>
    <chartFormat chart="0" format="47">
      <pivotArea type="data" outline="0" fieldPosition="0">
        <references count="2">
          <reference field="4294967294" count="1" selected="0">
            <x v="2"/>
          </reference>
          <reference field="0" count="1" selected="0">
            <x v="4"/>
          </reference>
        </references>
      </pivotArea>
    </chartFormat>
    <chartFormat chart="0" format="48">
      <pivotArea type="data" outline="0" fieldPosition="0">
        <references count="2">
          <reference field="4294967294" count="1" selected="0">
            <x v="2"/>
          </reference>
          <reference field="0" count="1" selected="0">
            <x v="5"/>
          </reference>
        </references>
      </pivotArea>
    </chartFormat>
    <chartFormat chart="0" format="49">
      <pivotArea type="data" outline="0" fieldPosition="0">
        <references count="2">
          <reference field="4294967294" count="1" selected="0">
            <x v="2"/>
          </reference>
          <reference field="0" count="1" selected="0">
            <x v="6"/>
          </reference>
        </references>
      </pivotArea>
    </chartFormat>
    <chartFormat chart="0" format="50">
      <pivotArea type="data" outline="0" fieldPosition="0">
        <references count="2">
          <reference field="4294967294" count="1" selected="0">
            <x v="2"/>
          </reference>
          <reference field="0" count="1" selected="0">
            <x v="7"/>
          </reference>
        </references>
      </pivotArea>
    </chartFormat>
    <chartFormat chart="0" format="51">
      <pivotArea type="data" outline="0" fieldPosition="0">
        <references count="2">
          <reference field="4294967294" count="1" selected="0">
            <x v="2"/>
          </reference>
          <reference field="0" count="1" selected="0">
            <x v="8"/>
          </reference>
        </references>
      </pivotArea>
    </chartFormat>
    <chartFormat chart="0" format="52">
      <pivotArea type="data" outline="0" fieldPosition="0">
        <references count="2">
          <reference field="4294967294" count="1" selected="0">
            <x v="2"/>
          </reference>
          <reference field="0" count="1" selected="0">
            <x v="9"/>
          </reference>
        </references>
      </pivotArea>
    </chartFormat>
    <chartFormat chart="0" format="53">
      <pivotArea type="data" outline="0" fieldPosition="0">
        <references count="2">
          <reference field="4294967294" count="1" selected="0">
            <x v="2"/>
          </reference>
          <reference field="0" count="1" selected="0">
            <x v="10"/>
          </reference>
        </references>
      </pivotArea>
    </chartFormat>
    <chartFormat chart="0" format="54">
      <pivotArea type="data" outline="0" fieldPosition="0">
        <references count="2">
          <reference field="4294967294" count="1" selected="0">
            <x v="2"/>
          </reference>
          <reference field="0" count="1" selected="0">
            <x v="11"/>
          </reference>
        </references>
      </pivotArea>
    </chartFormat>
    <chartFormat chart="0" format="55">
      <pivotArea type="data" outline="0" fieldPosition="0">
        <references count="2">
          <reference field="4294967294" count="1" selected="0">
            <x v="2"/>
          </reference>
          <reference field="0" count="1" selected="0">
            <x v="12"/>
          </reference>
        </references>
      </pivotArea>
    </chartFormat>
    <chartFormat chart="0" format="56">
      <pivotArea type="data" outline="0" fieldPosition="0">
        <references count="2">
          <reference field="4294967294" count="1" selected="0">
            <x v="2"/>
          </reference>
          <reference field="0" count="1" selected="0">
            <x v="13"/>
          </reference>
        </references>
      </pivotArea>
    </chartFormat>
    <chartFormat chart="0" format="57">
      <pivotArea type="data" outline="0" fieldPosition="0">
        <references count="2">
          <reference field="4294967294" count="1" selected="0">
            <x v="2"/>
          </reference>
          <reference field="0" count="1" selected="0">
            <x v="14"/>
          </reference>
        </references>
      </pivotArea>
    </chartFormat>
    <chartFormat chart="0" format="58">
      <pivotArea type="data" outline="0" fieldPosition="0">
        <references count="2">
          <reference field="4294967294" count="1" selected="0">
            <x v="2"/>
          </reference>
          <reference field="0" count="1" selected="0">
            <x v="15"/>
          </reference>
        </references>
      </pivotArea>
    </chartFormat>
    <chartFormat chart="0" format="59">
      <pivotArea type="data" outline="0" fieldPosition="0">
        <references count="2">
          <reference field="4294967294" count="1" selected="0">
            <x v="2"/>
          </reference>
          <reference field="0" count="1" selected="0">
            <x v="16"/>
          </reference>
        </references>
      </pivotArea>
    </chartFormat>
    <chartFormat chart="0" format="60">
      <pivotArea type="data" outline="0" fieldPosition="0">
        <references count="2">
          <reference field="4294967294" count="1" selected="0">
            <x v="2"/>
          </reference>
          <reference field="0" count="1" selected="0">
            <x v="17"/>
          </reference>
        </references>
      </pivotArea>
    </chartFormat>
    <chartFormat chart="0" format="61">
      <pivotArea type="data" outline="0" fieldPosition="0">
        <references count="2">
          <reference field="4294967294" count="1" selected="0">
            <x v="2"/>
          </reference>
          <reference field="0" count="1" selected="0">
            <x v="18"/>
          </reference>
        </references>
      </pivotArea>
    </chartFormat>
    <chartFormat chart="0" format="62">
      <pivotArea type="data" outline="0" fieldPosition="0">
        <references count="2">
          <reference field="4294967294" count="1" selected="0">
            <x v="2"/>
          </reference>
          <reference field="0" count="1" selected="0">
            <x v="19"/>
          </reference>
        </references>
      </pivotArea>
    </chartFormat>
    <chartFormat chart="3" format="126" series="1">
      <pivotArea type="data" outline="0" fieldPosition="0">
        <references count="1">
          <reference field="4294967294" count="1" selected="0">
            <x v="0"/>
          </reference>
        </references>
      </pivotArea>
    </chartFormat>
    <chartFormat chart="3" format="127">
      <pivotArea type="data" outline="0" fieldPosition="0">
        <references count="2">
          <reference field="4294967294" count="1" selected="0">
            <x v="0"/>
          </reference>
          <reference field="0" count="1" selected="0">
            <x v="0"/>
          </reference>
        </references>
      </pivotArea>
    </chartFormat>
    <chartFormat chart="3" format="128">
      <pivotArea type="data" outline="0" fieldPosition="0">
        <references count="2">
          <reference field="4294967294" count="1" selected="0">
            <x v="0"/>
          </reference>
          <reference field="0" count="1" selected="0">
            <x v="1"/>
          </reference>
        </references>
      </pivotArea>
    </chartFormat>
    <chartFormat chart="3" format="129">
      <pivotArea type="data" outline="0" fieldPosition="0">
        <references count="2">
          <reference field="4294967294" count="1" selected="0">
            <x v="0"/>
          </reference>
          <reference field="0" count="1" selected="0">
            <x v="2"/>
          </reference>
        </references>
      </pivotArea>
    </chartFormat>
    <chartFormat chart="3" format="130">
      <pivotArea type="data" outline="0" fieldPosition="0">
        <references count="2">
          <reference field="4294967294" count="1" selected="0">
            <x v="0"/>
          </reference>
          <reference field="0" count="1" selected="0">
            <x v="3"/>
          </reference>
        </references>
      </pivotArea>
    </chartFormat>
    <chartFormat chart="3" format="131">
      <pivotArea type="data" outline="0" fieldPosition="0">
        <references count="2">
          <reference field="4294967294" count="1" selected="0">
            <x v="0"/>
          </reference>
          <reference field="0" count="1" selected="0">
            <x v="4"/>
          </reference>
        </references>
      </pivotArea>
    </chartFormat>
    <chartFormat chart="3" format="132">
      <pivotArea type="data" outline="0" fieldPosition="0">
        <references count="2">
          <reference field="4294967294" count="1" selected="0">
            <x v="0"/>
          </reference>
          <reference field="0" count="1" selected="0">
            <x v="5"/>
          </reference>
        </references>
      </pivotArea>
    </chartFormat>
    <chartFormat chart="3" format="133">
      <pivotArea type="data" outline="0" fieldPosition="0">
        <references count="2">
          <reference field="4294967294" count="1" selected="0">
            <x v="0"/>
          </reference>
          <reference field="0" count="1" selected="0">
            <x v="6"/>
          </reference>
        </references>
      </pivotArea>
    </chartFormat>
    <chartFormat chart="3" format="134">
      <pivotArea type="data" outline="0" fieldPosition="0">
        <references count="2">
          <reference field="4294967294" count="1" selected="0">
            <x v="0"/>
          </reference>
          <reference field="0" count="1" selected="0">
            <x v="7"/>
          </reference>
        </references>
      </pivotArea>
    </chartFormat>
    <chartFormat chart="3" format="135">
      <pivotArea type="data" outline="0" fieldPosition="0">
        <references count="2">
          <reference field="4294967294" count="1" selected="0">
            <x v="0"/>
          </reference>
          <reference field="0" count="1" selected="0">
            <x v="8"/>
          </reference>
        </references>
      </pivotArea>
    </chartFormat>
    <chartFormat chart="3" format="136">
      <pivotArea type="data" outline="0" fieldPosition="0">
        <references count="2">
          <reference field="4294967294" count="1" selected="0">
            <x v="0"/>
          </reference>
          <reference field="0" count="1" selected="0">
            <x v="9"/>
          </reference>
        </references>
      </pivotArea>
    </chartFormat>
    <chartFormat chart="3" format="137">
      <pivotArea type="data" outline="0" fieldPosition="0">
        <references count="2">
          <reference field="4294967294" count="1" selected="0">
            <x v="0"/>
          </reference>
          <reference field="0" count="1" selected="0">
            <x v="10"/>
          </reference>
        </references>
      </pivotArea>
    </chartFormat>
    <chartFormat chart="3" format="138">
      <pivotArea type="data" outline="0" fieldPosition="0">
        <references count="2">
          <reference field="4294967294" count="1" selected="0">
            <x v="0"/>
          </reference>
          <reference field="0" count="1" selected="0">
            <x v="11"/>
          </reference>
        </references>
      </pivotArea>
    </chartFormat>
    <chartFormat chart="3" format="139">
      <pivotArea type="data" outline="0" fieldPosition="0">
        <references count="2">
          <reference field="4294967294" count="1" selected="0">
            <x v="0"/>
          </reference>
          <reference field="0" count="1" selected="0">
            <x v="12"/>
          </reference>
        </references>
      </pivotArea>
    </chartFormat>
    <chartFormat chart="3" format="140">
      <pivotArea type="data" outline="0" fieldPosition="0">
        <references count="2">
          <reference field="4294967294" count="1" selected="0">
            <x v="0"/>
          </reference>
          <reference field="0" count="1" selected="0">
            <x v="13"/>
          </reference>
        </references>
      </pivotArea>
    </chartFormat>
    <chartFormat chart="3" format="141">
      <pivotArea type="data" outline="0" fieldPosition="0">
        <references count="2">
          <reference field="4294967294" count="1" selected="0">
            <x v="0"/>
          </reference>
          <reference field="0" count="1" selected="0">
            <x v="14"/>
          </reference>
        </references>
      </pivotArea>
    </chartFormat>
    <chartFormat chart="3" format="142">
      <pivotArea type="data" outline="0" fieldPosition="0">
        <references count="2">
          <reference field="4294967294" count="1" selected="0">
            <x v="0"/>
          </reference>
          <reference field="0" count="1" selected="0">
            <x v="15"/>
          </reference>
        </references>
      </pivotArea>
    </chartFormat>
    <chartFormat chart="3" format="143">
      <pivotArea type="data" outline="0" fieldPosition="0">
        <references count="2">
          <reference field="4294967294" count="1" selected="0">
            <x v="0"/>
          </reference>
          <reference field="0" count="1" selected="0">
            <x v="16"/>
          </reference>
        </references>
      </pivotArea>
    </chartFormat>
    <chartFormat chart="3" format="144">
      <pivotArea type="data" outline="0" fieldPosition="0">
        <references count="2">
          <reference field="4294967294" count="1" selected="0">
            <x v="0"/>
          </reference>
          <reference field="0" count="1" selected="0">
            <x v="17"/>
          </reference>
        </references>
      </pivotArea>
    </chartFormat>
    <chartFormat chart="3" format="145">
      <pivotArea type="data" outline="0" fieldPosition="0">
        <references count="2">
          <reference field="4294967294" count="1" selected="0">
            <x v="0"/>
          </reference>
          <reference field="0" count="1" selected="0">
            <x v="18"/>
          </reference>
        </references>
      </pivotArea>
    </chartFormat>
    <chartFormat chart="3" format="146">
      <pivotArea type="data" outline="0" fieldPosition="0">
        <references count="2">
          <reference field="4294967294" count="1" selected="0">
            <x v="0"/>
          </reference>
          <reference field="0" count="1" selected="0">
            <x v="19"/>
          </reference>
        </references>
      </pivotArea>
    </chartFormat>
    <chartFormat chart="3" format="147" series="1">
      <pivotArea type="data" outline="0" fieldPosition="0">
        <references count="1">
          <reference field="4294967294" count="1" selected="0">
            <x v="1"/>
          </reference>
        </references>
      </pivotArea>
    </chartFormat>
    <chartFormat chart="3" format="148">
      <pivotArea type="data" outline="0" fieldPosition="0">
        <references count="2">
          <reference field="4294967294" count="1" selected="0">
            <x v="1"/>
          </reference>
          <reference field="0" count="1" selected="0">
            <x v="0"/>
          </reference>
        </references>
      </pivotArea>
    </chartFormat>
    <chartFormat chart="3" format="149">
      <pivotArea type="data" outline="0" fieldPosition="0">
        <references count="2">
          <reference field="4294967294" count="1" selected="0">
            <x v="1"/>
          </reference>
          <reference field="0" count="1" selected="0">
            <x v="1"/>
          </reference>
        </references>
      </pivotArea>
    </chartFormat>
    <chartFormat chart="3" format="150">
      <pivotArea type="data" outline="0" fieldPosition="0">
        <references count="2">
          <reference field="4294967294" count="1" selected="0">
            <x v="1"/>
          </reference>
          <reference field="0" count="1" selected="0">
            <x v="2"/>
          </reference>
        </references>
      </pivotArea>
    </chartFormat>
    <chartFormat chart="3" format="151">
      <pivotArea type="data" outline="0" fieldPosition="0">
        <references count="2">
          <reference field="4294967294" count="1" selected="0">
            <x v="1"/>
          </reference>
          <reference field="0" count="1" selected="0">
            <x v="3"/>
          </reference>
        </references>
      </pivotArea>
    </chartFormat>
    <chartFormat chart="3" format="152">
      <pivotArea type="data" outline="0" fieldPosition="0">
        <references count="2">
          <reference field="4294967294" count="1" selected="0">
            <x v="1"/>
          </reference>
          <reference field="0" count="1" selected="0">
            <x v="4"/>
          </reference>
        </references>
      </pivotArea>
    </chartFormat>
    <chartFormat chart="3" format="153">
      <pivotArea type="data" outline="0" fieldPosition="0">
        <references count="2">
          <reference field="4294967294" count="1" selected="0">
            <x v="1"/>
          </reference>
          <reference field="0" count="1" selected="0">
            <x v="5"/>
          </reference>
        </references>
      </pivotArea>
    </chartFormat>
    <chartFormat chart="3" format="154">
      <pivotArea type="data" outline="0" fieldPosition="0">
        <references count="2">
          <reference field="4294967294" count="1" selected="0">
            <x v="1"/>
          </reference>
          <reference field="0" count="1" selected="0">
            <x v="6"/>
          </reference>
        </references>
      </pivotArea>
    </chartFormat>
    <chartFormat chart="3" format="155">
      <pivotArea type="data" outline="0" fieldPosition="0">
        <references count="2">
          <reference field="4294967294" count="1" selected="0">
            <x v="1"/>
          </reference>
          <reference field="0" count="1" selected="0">
            <x v="7"/>
          </reference>
        </references>
      </pivotArea>
    </chartFormat>
    <chartFormat chart="3" format="156">
      <pivotArea type="data" outline="0" fieldPosition="0">
        <references count="2">
          <reference field="4294967294" count="1" selected="0">
            <x v="1"/>
          </reference>
          <reference field="0" count="1" selected="0">
            <x v="8"/>
          </reference>
        </references>
      </pivotArea>
    </chartFormat>
    <chartFormat chart="3" format="157">
      <pivotArea type="data" outline="0" fieldPosition="0">
        <references count="2">
          <reference field="4294967294" count="1" selected="0">
            <x v="1"/>
          </reference>
          <reference field="0" count="1" selected="0">
            <x v="9"/>
          </reference>
        </references>
      </pivotArea>
    </chartFormat>
    <chartFormat chart="3" format="158">
      <pivotArea type="data" outline="0" fieldPosition="0">
        <references count="2">
          <reference field="4294967294" count="1" selected="0">
            <x v="1"/>
          </reference>
          <reference field="0" count="1" selected="0">
            <x v="10"/>
          </reference>
        </references>
      </pivotArea>
    </chartFormat>
    <chartFormat chart="3" format="159">
      <pivotArea type="data" outline="0" fieldPosition="0">
        <references count="2">
          <reference field="4294967294" count="1" selected="0">
            <x v="1"/>
          </reference>
          <reference field="0" count="1" selected="0">
            <x v="11"/>
          </reference>
        </references>
      </pivotArea>
    </chartFormat>
    <chartFormat chart="3" format="160">
      <pivotArea type="data" outline="0" fieldPosition="0">
        <references count="2">
          <reference field="4294967294" count="1" selected="0">
            <x v="1"/>
          </reference>
          <reference field="0" count="1" selected="0">
            <x v="12"/>
          </reference>
        </references>
      </pivotArea>
    </chartFormat>
    <chartFormat chart="3" format="161">
      <pivotArea type="data" outline="0" fieldPosition="0">
        <references count="2">
          <reference field="4294967294" count="1" selected="0">
            <x v="1"/>
          </reference>
          <reference field="0" count="1" selected="0">
            <x v="13"/>
          </reference>
        </references>
      </pivotArea>
    </chartFormat>
    <chartFormat chart="3" format="162">
      <pivotArea type="data" outline="0" fieldPosition="0">
        <references count="2">
          <reference field="4294967294" count="1" selected="0">
            <x v="1"/>
          </reference>
          <reference field="0" count="1" selected="0">
            <x v="14"/>
          </reference>
        </references>
      </pivotArea>
    </chartFormat>
    <chartFormat chart="3" format="163">
      <pivotArea type="data" outline="0" fieldPosition="0">
        <references count="2">
          <reference field="4294967294" count="1" selected="0">
            <x v="1"/>
          </reference>
          <reference field="0" count="1" selected="0">
            <x v="15"/>
          </reference>
        </references>
      </pivotArea>
    </chartFormat>
    <chartFormat chart="3" format="164">
      <pivotArea type="data" outline="0" fieldPosition="0">
        <references count="2">
          <reference field="4294967294" count="1" selected="0">
            <x v="1"/>
          </reference>
          <reference field="0" count="1" selected="0">
            <x v="16"/>
          </reference>
        </references>
      </pivotArea>
    </chartFormat>
    <chartFormat chart="3" format="165">
      <pivotArea type="data" outline="0" fieldPosition="0">
        <references count="2">
          <reference field="4294967294" count="1" selected="0">
            <x v="1"/>
          </reference>
          <reference field="0" count="1" selected="0">
            <x v="17"/>
          </reference>
        </references>
      </pivotArea>
    </chartFormat>
    <chartFormat chart="3" format="166">
      <pivotArea type="data" outline="0" fieldPosition="0">
        <references count="2">
          <reference field="4294967294" count="1" selected="0">
            <x v="1"/>
          </reference>
          <reference field="0" count="1" selected="0">
            <x v="18"/>
          </reference>
        </references>
      </pivotArea>
    </chartFormat>
    <chartFormat chart="3" format="167">
      <pivotArea type="data" outline="0" fieldPosition="0">
        <references count="2">
          <reference field="4294967294" count="1" selected="0">
            <x v="1"/>
          </reference>
          <reference field="0" count="1" selected="0">
            <x v="19"/>
          </reference>
        </references>
      </pivotArea>
    </chartFormat>
    <chartFormat chart="3" format="168" series="1">
      <pivotArea type="data" outline="0" fieldPosition="0">
        <references count="1">
          <reference field="4294967294" count="1" selected="0">
            <x v="2"/>
          </reference>
        </references>
      </pivotArea>
    </chartFormat>
    <chartFormat chart="3" format="169">
      <pivotArea type="data" outline="0" fieldPosition="0">
        <references count="2">
          <reference field="4294967294" count="1" selected="0">
            <x v="2"/>
          </reference>
          <reference field="0" count="1" selected="0">
            <x v="0"/>
          </reference>
        </references>
      </pivotArea>
    </chartFormat>
    <chartFormat chart="3" format="170">
      <pivotArea type="data" outline="0" fieldPosition="0">
        <references count="2">
          <reference field="4294967294" count="1" selected="0">
            <x v="2"/>
          </reference>
          <reference field="0" count="1" selected="0">
            <x v="1"/>
          </reference>
        </references>
      </pivotArea>
    </chartFormat>
    <chartFormat chart="3" format="171">
      <pivotArea type="data" outline="0" fieldPosition="0">
        <references count="2">
          <reference field="4294967294" count="1" selected="0">
            <x v="2"/>
          </reference>
          <reference field="0" count="1" selected="0">
            <x v="2"/>
          </reference>
        </references>
      </pivotArea>
    </chartFormat>
    <chartFormat chart="3" format="172">
      <pivotArea type="data" outline="0" fieldPosition="0">
        <references count="2">
          <reference field="4294967294" count="1" selected="0">
            <x v="2"/>
          </reference>
          <reference field="0" count="1" selected="0">
            <x v="3"/>
          </reference>
        </references>
      </pivotArea>
    </chartFormat>
    <chartFormat chart="3" format="173">
      <pivotArea type="data" outline="0" fieldPosition="0">
        <references count="2">
          <reference field="4294967294" count="1" selected="0">
            <x v="2"/>
          </reference>
          <reference field="0" count="1" selected="0">
            <x v="4"/>
          </reference>
        </references>
      </pivotArea>
    </chartFormat>
    <chartFormat chart="3" format="174">
      <pivotArea type="data" outline="0" fieldPosition="0">
        <references count="2">
          <reference field="4294967294" count="1" selected="0">
            <x v="2"/>
          </reference>
          <reference field="0" count="1" selected="0">
            <x v="5"/>
          </reference>
        </references>
      </pivotArea>
    </chartFormat>
    <chartFormat chart="3" format="175">
      <pivotArea type="data" outline="0" fieldPosition="0">
        <references count="2">
          <reference field="4294967294" count="1" selected="0">
            <x v="2"/>
          </reference>
          <reference field="0" count="1" selected="0">
            <x v="6"/>
          </reference>
        </references>
      </pivotArea>
    </chartFormat>
    <chartFormat chart="3" format="176">
      <pivotArea type="data" outline="0" fieldPosition="0">
        <references count="2">
          <reference field="4294967294" count="1" selected="0">
            <x v="2"/>
          </reference>
          <reference field="0" count="1" selected="0">
            <x v="7"/>
          </reference>
        </references>
      </pivotArea>
    </chartFormat>
    <chartFormat chart="3" format="177">
      <pivotArea type="data" outline="0" fieldPosition="0">
        <references count="2">
          <reference field="4294967294" count="1" selected="0">
            <x v="2"/>
          </reference>
          <reference field="0" count="1" selected="0">
            <x v="8"/>
          </reference>
        </references>
      </pivotArea>
    </chartFormat>
    <chartFormat chart="3" format="178">
      <pivotArea type="data" outline="0" fieldPosition="0">
        <references count="2">
          <reference field="4294967294" count="1" selected="0">
            <x v="2"/>
          </reference>
          <reference field="0" count="1" selected="0">
            <x v="9"/>
          </reference>
        </references>
      </pivotArea>
    </chartFormat>
    <chartFormat chart="3" format="179">
      <pivotArea type="data" outline="0" fieldPosition="0">
        <references count="2">
          <reference field="4294967294" count="1" selected="0">
            <x v="2"/>
          </reference>
          <reference field="0" count="1" selected="0">
            <x v="10"/>
          </reference>
        </references>
      </pivotArea>
    </chartFormat>
    <chartFormat chart="3" format="180">
      <pivotArea type="data" outline="0" fieldPosition="0">
        <references count="2">
          <reference field="4294967294" count="1" selected="0">
            <x v="2"/>
          </reference>
          <reference field="0" count="1" selected="0">
            <x v="11"/>
          </reference>
        </references>
      </pivotArea>
    </chartFormat>
    <chartFormat chart="3" format="181">
      <pivotArea type="data" outline="0" fieldPosition="0">
        <references count="2">
          <reference field="4294967294" count="1" selected="0">
            <x v="2"/>
          </reference>
          <reference field="0" count="1" selected="0">
            <x v="12"/>
          </reference>
        </references>
      </pivotArea>
    </chartFormat>
    <chartFormat chart="3" format="182">
      <pivotArea type="data" outline="0" fieldPosition="0">
        <references count="2">
          <reference field="4294967294" count="1" selected="0">
            <x v="2"/>
          </reference>
          <reference field="0" count="1" selected="0">
            <x v="13"/>
          </reference>
        </references>
      </pivotArea>
    </chartFormat>
    <chartFormat chart="3" format="183">
      <pivotArea type="data" outline="0" fieldPosition="0">
        <references count="2">
          <reference field="4294967294" count="1" selected="0">
            <x v="2"/>
          </reference>
          <reference field="0" count="1" selected="0">
            <x v="14"/>
          </reference>
        </references>
      </pivotArea>
    </chartFormat>
    <chartFormat chart="3" format="184">
      <pivotArea type="data" outline="0" fieldPosition="0">
        <references count="2">
          <reference field="4294967294" count="1" selected="0">
            <x v="2"/>
          </reference>
          <reference field="0" count="1" selected="0">
            <x v="15"/>
          </reference>
        </references>
      </pivotArea>
    </chartFormat>
    <chartFormat chart="3" format="185">
      <pivotArea type="data" outline="0" fieldPosition="0">
        <references count="2">
          <reference field="4294967294" count="1" selected="0">
            <x v="2"/>
          </reference>
          <reference field="0" count="1" selected="0">
            <x v="16"/>
          </reference>
        </references>
      </pivotArea>
    </chartFormat>
    <chartFormat chart="3" format="186">
      <pivotArea type="data" outline="0" fieldPosition="0">
        <references count="2">
          <reference field="4294967294" count="1" selected="0">
            <x v="2"/>
          </reference>
          <reference field="0" count="1" selected="0">
            <x v="17"/>
          </reference>
        </references>
      </pivotArea>
    </chartFormat>
    <chartFormat chart="3" format="187">
      <pivotArea type="data" outline="0" fieldPosition="0">
        <references count="2">
          <reference field="4294967294" count="1" selected="0">
            <x v="2"/>
          </reference>
          <reference field="0" count="1" selected="0">
            <x v="18"/>
          </reference>
        </references>
      </pivotArea>
    </chartFormat>
    <chartFormat chart="3" format="188">
      <pivotArea type="data" outline="0" fieldPosition="0">
        <references count="2">
          <reference field="4294967294" count="1" selected="0">
            <x v="2"/>
          </reference>
          <reference field="0" count="1" selected="0">
            <x v="19"/>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04CBC-BEEF-49C5-8CA1-CD827B8AE5D2}" name="PivotTable5"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formats count="11">
    <format dxfId="87">
      <pivotArea dataOnly="0" labelOnly="1" outline="0" axis="axisValues" fieldPosition="0"/>
    </format>
    <format dxfId="86">
      <pivotArea grandRow="1" outline="0" collapsedLevelsAreSubtotals="1" fieldPosition="0"/>
    </format>
    <format dxfId="85">
      <pivotArea dataOnly="0" labelOnly="1" grandRow="1" outline="0" fieldPosition="0"/>
    </format>
    <format dxfId="84">
      <pivotArea dataOnly="0" labelOnly="1" outline="0" axis="axisValues" fieldPosition="0"/>
    </format>
    <format dxfId="83">
      <pivotArea grandRow="1" outline="0" collapsedLevelsAreSubtotals="1" fieldPosition="0"/>
    </format>
    <format dxfId="82">
      <pivotArea dataOnly="0" labelOnly="1" grandRow="1" outline="0" fieldPosition="0"/>
    </format>
    <format dxfId="81">
      <pivotArea dataOnly="0" labelOnly="1" outline="0" axis="axisValues" fieldPosition="0"/>
    </format>
    <format dxfId="80">
      <pivotArea dataOnly="0" labelOnly="1" outline="0" axis="axisValues" fieldPosition="0"/>
    </format>
    <format dxfId="79">
      <pivotArea dataOnly="0" labelOnly="1" outline="0" axis="axisValues" fieldPosition="0"/>
    </format>
    <format dxfId="78">
      <pivotArea outline="0" collapsedLevelsAreSubtotals="1" fieldPosition="0"/>
    </format>
    <format dxfId="77">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0B810D-AC9A-4176-87C7-9C54531F06E7}" name="PivotTable11"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L3:M7" firstHeaderRow="1" firstDataRow="1" firstDataCol="1"/>
  <pivotFields count="4">
    <pivotField axis="axisRow" allDrilled="1" subtotalTop="0" showAll="0" dataSourceSort="1" defaultSubtotal="0" defaultAttributeDrillState="1">
      <items count="6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3">
        <item x="0" e="0"/>
        <item x="1" e="0"/>
        <item x="2" e="0"/>
      </items>
    </pivotField>
    <pivotField dataField="1" subtotalTop="0" showAll="0" defaultSubtotal="0"/>
  </pivotFields>
  <rowFields count="3">
    <field x="2"/>
    <field x="1"/>
    <field x="0"/>
  </rowFields>
  <rowItems count="4">
    <i>
      <x/>
    </i>
    <i>
      <x v="1"/>
    </i>
    <i>
      <x v="2"/>
    </i>
    <i t="grand">
      <x/>
    </i>
  </rowItems>
  <colItems count="1">
    <i/>
  </colItems>
  <dataFields count="1">
    <dataField name="Sum of Total_Amount" fld="3" baseField="0" baseItem="0" numFmtId="165"/>
  </dataFields>
  <formats count="13">
    <format dxfId="100">
      <pivotArea field="2" type="button" dataOnly="0" labelOnly="1" outline="0" axis="axisRow" fieldPosition="0"/>
    </format>
    <format dxfId="99">
      <pivotArea dataOnly="0" labelOnly="1" outline="0" axis="axisValues" fieldPosition="0"/>
    </format>
    <format dxfId="98">
      <pivotArea grandRow="1" outline="0" collapsedLevelsAreSubtotals="1" fieldPosition="0"/>
    </format>
    <format dxfId="97">
      <pivotArea dataOnly="0" labelOnly="1" grandRow="1" outline="0" fieldPosition="0"/>
    </format>
    <format dxfId="96">
      <pivotArea field="2" type="button" dataOnly="0" labelOnly="1" outline="0" axis="axisRow" fieldPosition="0"/>
    </format>
    <format dxfId="95">
      <pivotArea dataOnly="0" labelOnly="1" outline="0" axis="axisValues" fieldPosition="0"/>
    </format>
    <format dxfId="94">
      <pivotArea grandRow="1" outline="0" collapsedLevelsAreSubtotals="1" fieldPosition="0"/>
    </format>
    <format dxfId="93">
      <pivotArea dataOnly="0" labelOnly="1" grandRow="1" outline="0" fieldPosition="0"/>
    </format>
    <format dxfId="92">
      <pivotArea collapsedLevelsAreSubtotals="1" fieldPosition="0">
        <references count="1">
          <reference field="2" count="1">
            <x v="0"/>
          </reference>
        </references>
      </pivotArea>
    </format>
    <format dxfId="91">
      <pivotArea collapsedLevelsAreSubtotals="1" fieldPosition="0">
        <references count="1">
          <reference field="2" count="1">
            <x v="1"/>
          </reference>
        </references>
      </pivotArea>
    </format>
    <format dxfId="90">
      <pivotArea collapsedLevelsAreSubtotals="1" fieldPosition="0">
        <references count="1">
          <reference field="2" count="1">
            <x v="2"/>
          </reference>
        </references>
      </pivotArea>
    </format>
    <format dxfId="89">
      <pivotArea dataOnly="0" labelOnly="1" fieldPosition="0">
        <references count="1">
          <reference field="2" count="0"/>
        </references>
      </pivotArea>
    </format>
    <format dxfId="8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6"/>
    <rowHierarchyUsage hierarchyUsage="18"/>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FFFC1C-1CCF-409E-AF94-4D18F967F022}" name="PivotTable3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scount" fld="0" subtotal="average" baseField="0" baseItem="0" numFmtId="2"/>
  </dataFields>
  <formats count="12">
    <format dxfId="112">
      <pivotArea dataOnly="0" labelOnly="1" outline="0" axis="axisValues" fieldPosition="0"/>
    </format>
    <format dxfId="111">
      <pivotArea grandRow="1" outline="0" collapsedLevelsAreSubtotals="1" fieldPosition="0"/>
    </format>
    <format dxfId="110">
      <pivotArea dataOnly="0" labelOnly="1" grandRow="1" outline="0" fieldPosition="0"/>
    </format>
    <format dxfId="109">
      <pivotArea dataOnly="0" labelOnly="1" outline="0" axis="axisValues" fieldPosition="0"/>
    </format>
    <format dxfId="108">
      <pivotArea grandRow="1" outline="0" collapsedLevelsAreSubtotals="1" fieldPosition="0"/>
    </format>
    <format dxfId="107">
      <pivotArea dataOnly="0" labelOnly="1" grandRow="1" outline="0" fieldPosition="0"/>
    </format>
    <format dxfId="106">
      <pivotArea dataOnly="0" labelOnly="1" outline="0" axis="axisValues" fieldPosition="0"/>
    </format>
    <format dxfId="105">
      <pivotArea dataOnly="0" labelOnly="1" outline="0" axis="axisValues" fieldPosition="0"/>
    </format>
    <format dxfId="104">
      <pivotArea dataOnly="0" labelOnly="1" outline="0" axis="axisValues" fieldPosition="0"/>
    </format>
    <format dxfId="103">
      <pivotArea outline="0" collapsedLevelsAreSubtotals="1" fieldPosition="0"/>
    </format>
    <format dxfId="102">
      <pivotArea outline="0" collapsedLevelsAreSubtotals="1" fieldPosition="0"/>
    </format>
    <format dxfId="101">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caption="Average of Disc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8682C2-C04A-4052-A94E-BA7196E4C987}"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ales_ID" fld="0" subtotal="count" baseField="0" baseItem="0"/>
  </dataFields>
  <formats count="10">
    <format dxfId="122">
      <pivotArea dataOnly="0" labelOnly="1" outline="0" axis="axisValues" fieldPosition="0"/>
    </format>
    <format dxfId="121">
      <pivotArea grandRow="1" outline="0" collapsedLevelsAreSubtotals="1" fieldPosition="0"/>
    </format>
    <format dxfId="120">
      <pivotArea dataOnly="0" labelOnly="1" grandRow="1" outline="0" fieldPosition="0"/>
    </format>
    <format dxfId="119">
      <pivotArea dataOnly="0" labelOnly="1" outline="0" axis="axisValues" fieldPosition="0"/>
    </format>
    <format dxfId="118">
      <pivotArea grandRow="1" outline="0" collapsedLevelsAreSubtotals="1" fieldPosition="0"/>
    </format>
    <format dxfId="117">
      <pivotArea dataOnly="0" labelOnly="1" grandRow="1" outline="0" fieldPosition="0"/>
    </format>
    <format dxfId="116">
      <pivotArea dataOnly="0" labelOnly="1" outline="0" axis="axisValues" fieldPosition="0"/>
    </format>
    <format dxfId="115">
      <pivotArea dataOnly="0" labelOnly="1" outline="0" axis="axisValues" fieldPosition="0"/>
    </format>
    <format dxfId="114">
      <pivotArea dataOnly="0" labelOnly="1" outline="0" axis="axisValues" fieldPosition="0"/>
    </format>
    <format dxfId="113">
      <pivotArea outline="0" collapsedLevelsAreSubtotals="1" fieldPosition="0"/>
    </format>
  </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FF1293-02B6-43A2-85FF-FB897BDDD8C9}"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9:C13"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Sum of Total_Amount" fld="0" baseField="0" baseItem="0"/>
    <dataField name="Count of Sales_ID" fld="2" subtotal="count" baseField="0" baseItem="0"/>
  </dataFields>
  <formats count="11">
    <format dxfId="133">
      <pivotArea type="all" dataOnly="0" outline="0" fieldPosition="0"/>
    </format>
    <format dxfId="132">
      <pivotArea outline="0" collapsedLevelsAreSubtotals="1" fieldPosition="0"/>
    </format>
    <format dxfId="131">
      <pivotArea field="1" type="button" dataOnly="0" labelOnly="1" outline="0" axis="axisRow" fieldPosition="0"/>
    </format>
    <format dxfId="130">
      <pivotArea dataOnly="0" labelOnly="1" outline="0" fieldPosition="0">
        <references count="1">
          <reference field="4294967294" count="2">
            <x v="0"/>
            <x v="1"/>
          </reference>
        </references>
      </pivotArea>
    </format>
    <format dxfId="129">
      <pivotArea grandRow="1" outline="0" collapsedLevelsAreSubtotals="1" fieldPosition="0"/>
    </format>
    <format dxfId="128">
      <pivotArea dataOnly="0" labelOnly="1" grandRow="1" outline="0" fieldPosition="0"/>
    </format>
    <format dxfId="127">
      <pivotArea field="1" type="button" dataOnly="0" labelOnly="1" outline="0" axis="axisRow" fieldPosition="0"/>
    </format>
    <format dxfId="126">
      <pivotArea dataOnly="0" labelOnly="1" outline="0" fieldPosition="0">
        <references count="1">
          <reference field="4294967294" count="2">
            <x v="0"/>
            <x v="1"/>
          </reference>
        </references>
      </pivotArea>
    </format>
    <format dxfId="125">
      <pivotArea grandRow="1" outline="0" collapsedLevelsAreSubtotals="1" fieldPosition="0"/>
    </format>
    <format dxfId="124">
      <pivotArea dataOnly="0" labelOnly="1" grandRow="1" outline="0" fieldPosition="0"/>
    </format>
    <format dxfId="123">
      <pivotArea dataOnly="0" fieldPosition="0">
        <references count="1">
          <reference field="1" count="0"/>
        </references>
      </pivotArea>
    </format>
  </format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1"/>
          </reference>
          <reference field="1" count="1" selected="0">
            <x v="0"/>
          </reference>
        </references>
      </pivotArea>
    </chartFormat>
    <chartFormat chart="0" format="6">
      <pivotArea type="data" outline="0" fieldPosition="0">
        <references count="2">
          <reference field="4294967294" count="1" selected="0">
            <x v="1"/>
          </reference>
          <reference field="1" count="1" selected="0">
            <x v="1"/>
          </reference>
        </references>
      </pivotArea>
    </chartFormat>
    <chartFormat chart="0" format="7">
      <pivotArea type="data" outline="0" fieldPosition="0">
        <references count="2">
          <reference field="4294967294" count="1" selected="0">
            <x v="1"/>
          </reference>
          <reference field="1" count="1" selected="0">
            <x v="2"/>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 count="1" selected="0">
            <x v="0"/>
          </reference>
        </references>
      </pivotArea>
    </chartFormat>
    <chartFormat chart="2" format="18">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2">
          <reference field="4294967294" count="1" selected="0">
            <x v="0"/>
          </reference>
          <reference field="1" count="1" selected="0">
            <x v="2"/>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1" count="1" selected="0">
            <x v="0"/>
          </reference>
        </references>
      </pivotArea>
    </chartFormat>
    <chartFormat chart="2" format="22">
      <pivotArea type="data" outline="0" fieldPosition="0">
        <references count="2">
          <reference field="4294967294" count="1" selected="0">
            <x v="1"/>
          </reference>
          <reference field="1" count="1" selected="0">
            <x v="1"/>
          </reference>
        </references>
      </pivotArea>
    </chartFormat>
    <chartFormat chart="2" format="23">
      <pivotArea type="data" outline="0" fieldPosition="0">
        <references count="2">
          <reference field="4294967294" count="1" selected="0">
            <x v="1"/>
          </reference>
          <reference field="1"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A1A9B3-1F80-42DC-B55F-627514981AF8}"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6:D22" firstHeaderRow="0"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i="1">
      <x v="1"/>
    </i>
    <i i="2">
      <x v="2"/>
    </i>
  </colItems>
  <dataFields count="3">
    <dataField name="Sum of Total_Amount" fld="0" baseField="0" baseItem="0" numFmtId="2"/>
    <dataField name="Sum of Unit_Price" fld="2" baseField="0" baseItem="0"/>
    <dataField name="Sum of Quantity" fld="3" baseField="0" baseItem="0"/>
  </dataFields>
  <formats count="17">
    <format dxfId="150">
      <pivotArea dataOnly="0" labelOnly="1" outline="0" axis="axisValues" fieldPosition="0"/>
    </format>
    <format dxfId="149">
      <pivotArea grandRow="1" outline="0" collapsedLevelsAreSubtotals="1" fieldPosition="0"/>
    </format>
    <format dxfId="148">
      <pivotArea dataOnly="0" labelOnly="1" grandRow="1" outline="0" fieldPosition="0"/>
    </format>
    <format dxfId="147">
      <pivotArea dataOnly="0" labelOnly="1" outline="0" axis="axisValues" fieldPosition="0"/>
    </format>
    <format dxfId="146">
      <pivotArea field="1" type="button" dataOnly="0" labelOnly="1" outline="0" axis="axisRow" fieldPosition="0"/>
    </format>
    <format dxfId="145">
      <pivotArea dataOnly="0" labelOnly="1" outline="0" fieldPosition="0">
        <references count="1">
          <reference field="4294967294" count="3">
            <x v="0"/>
            <x v="1"/>
            <x v="2"/>
          </reference>
        </references>
      </pivotArea>
    </format>
    <format dxfId="144">
      <pivotArea grandRow="1" outline="0" collapsedLevelsAreSubtotals="1" fieldPosition="0"/>
    </format>
    <format dxfId="143">
      <pivotArea dataOnly="0" labelOnly="1" grandRow="1" outline="0" fieldPosition="0"/>
    </format>
    <format dxfId="142">
      <pivotArea field="1" type="button" dataOnly="0" labelOnly="1" outline="0" axis="axisRow" fieldPosition="0"/>
    </format>
    <format dxfId="141">
      <pivotArea dataOnly="0" labelOnly="1" outline="0" fieldPosition="0">
        <references count="1">
          <reference field="4294967294" count="3">
            <x v="0"/>
            <x v="1"/>
            <x v="2"/>
          </reference>
        </references>
      </pivotArea>
    </format>
    <format dxfId="140">
      <pivotArea grandRow="1" outline="0" collapsedLevelsAreSubtotals="1" fieldPosition="0"/>
    </format>
    <format dxfId="139">
      <pivotArea dataOnly="0" labelOnly="1" grandRow="1" outline="0" fieldPosition="0"/>
    </format>
    <format dxfId="138">
      <pivotArea dataOnly="0" fieldPosition="0">
        <references count="1">
          <reference field="1" count="0"/>
        </references>
      </pivotArea>
    </format>
    <format dxfId="137">
      <pivotArea collapsedLevelsAreSubtotals="1" fieldPosition="0">
        <references count="1">
          <reference field="1" count="0"/>
        </references>
      </pivotArea>
    </format>
    <format dxfId="136">
      <pivotArea dataOnly="0" labelOnly="1" fieldPosition="0">
        <references count="1">
          <reference field="1" count="0"/>
        </references>
      </pivotArea>
    </format>
    <format dxfId="135">
      <pivotArea collapsedLevelsAreSubtotals="1" fieldPosition="0">
        <references count="2">
          <reference field="4294967294" count="1" selected="0">
            <x v="1"/>
          </reference>
          <reference field="1" count="1">
            <x v="2"/>
          </reference>
        </references>
      </pivotArea>
    </format>
    <format dxfId="134">
      <pivotArea outline="0" collapsedLevelsAreSubtotals="1" fieldPosition="0">
        <references count="1">
          <reference field="4294967294" count="1" selected="0">
            <x v="0"/>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29">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set_updated.xlsx!Ecommerce_Sales_Analysis">
        <x15:activeTabTopLevelEntity name="[Ecommerce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10CD77E-EE4A-417C-BC30-15AE4A04CBB2}" autoFormatId="16" applyNumberFormats="0" applyBorderFormats="0" applyFontFormats="0" applyPatternFormats="0" applyAlignmentFormats="0" applyWidthHeightFormats="0">
  <queryTableRefresh nextId="10" unboundColumnsRight="2">
    <queryTableFields count="9">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 id="8" dataBound="0" tableColumnId="8"/>
      <queryTableField id="9" dataBound="0"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0B60463-22E8-4D62-9911-39095660DB6D}" autoFormatId="16" applyNumberFormats="0" applyBorderFormats="0" applyFontFormats="0" applyPatternFormats="0" applyAlignmentFormats="0" applyWidthHeightFormats="0">
  <queryTableRefresh nextId="9">
    <queryTableFields count="8">
      <queryTableField id="1" name="Customer_ID" tableColumnId="1"/>
      <queryTableField id="2" name="Name" tableColumnId="2"/>
      <queryTableField id="3" name="Age" tableColumnId="3"/>
      <queryTableField id="4" name="Gender" tableColumnId="4"/>
      <queryTableField id="5" name="City" tableColumnId="5"/>
      <queryTableField id="6" name="State" tableColumnId="6"/>
      <queryTableField id="7" name="Country" tableColumnId="7"/>
      <queryTableField id="8" name="Loyalty_Level"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1D9DF958-CBAA-4EA9-A7BD-B78B6D6F5D51}" autoFormatId="16" applyNumberFormats="0" applyBorderFormats="0" applyFontFormats="0" applyPatternFormats="0" applyAlignmentFormats="0" applyWidthHeightFormats="0">
  <queryTableRefresh nextId="10">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3135ED-72E3-4F87-977F-0FD9EA5E9F4C}" sourceName="[Ecommerce_Sales_Analysis].[Gender]">
  <pivotTables>
    <pivotTable tabId="13" name="PivotTable6"/>
    <pivotTable tabId="13" name="PivotTable1"/>
    <pivotTable tabId="13" name="PivotTable11"/>
    <pivotTable tabId="13" name="PivotTable2"/>
    <pivotTable tabId="13" name="PivotTable28"/>
    <pivotTable tabId="13" name="PivotTable29"/>
    <pivotTable tabId="13" name="PivotTable3"/>
    <pivotTable tabId="13" name="PivotTable30"/>
    <pivotTable tabId="13" name="PivotTable4"/>
    <pivotTable tabId="13" name="PivotTable5"/>
  </pivotTables>
  <data>
    <olap pivotCacheId="840635284">
      <levels count="2">
        <level uniqueName="[Ecommerce_Sales_Analysis].[Gender].[(All)]" sourceCaption="(All)" count="0"/>
        <level uniqueName="[Ecommerce_Sales_Analysis].[Gender].[Gender]" sourceCaption="Gender" count="2">
          <ranges>
            <range startItem="0">
              <i n="[Ecommerce_Sales_Analysis].[Gender].&amp;[Female]" c="Female"/>
              <i n="[Ecommerce_Sales_Analysis].[Gender].&amp;[Male]" c="Male"/>
            </range>
          </ranges>
        </level>
      </levels>
      <selections count="1">
        <selection n="[Ecommerce_Sales_Analysi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0C042F6-76F8-4760-9020-9CBE78115698}" sourceName="[Ecommerce_Sales_Analysis].[State]">
  <pivotTables>
    <pivotTable tabId="13" name="PivotTable6"/>
    <pivotTable tabId="13" name="PivotTable1"/>
    <pivotTable tabId="13" name="PivotTable11"/>
    <pivotTable tabId="13" name="PivotTable2"/>
    <pivotTable tabId="13" name="PivotTable28"/>
    <pivotTable tabId="13" name="PivotTable29"/>
    <pivotTable tabId="13" name="PivotTable3"/>
    <pivotTable tabId="13" name="PivotTable30"/>
    <pivotTable tabId="13" name="PivotTable4"/>
    <pivotTable tabId="13" name="PivotTable5"/>
  </pivotTables>
  <data>
    <olap pivotCacheId="840635284">
      <levels count="2">
        <level uniqueName="[Ecommerce_Sales_Analysis].[State].[(All)]" sourceCaption="(All)" count="0"/>
        <level uniqueName="[Ecommerce_Sales_Analysis].[State].[State]" sourceCaption="State" count="50">
          <ranges>
            <range startItem="0">
              <i n="[Ecommerce_Sales_Analysis].[State].&amp;[Alabama]" c="Alabama"/>
              <i n="[Ecommerce_Sales_Analysis].[State].&amp;[Alaska]" c="Alaska"/>
              <i n="[Ecommerce_Sales_Analysis].[State].&amp;[Arizona]" c="Arizona"/>
              <i n="[Ecommerce_Sales_Analysis].[State].&amp;[Arkansas]" c="Arkansas"/>
              <i n="[Ecommerce_Sales_Analysis].[State].&amp;[California]" c="California"/>
              <i n="[Ecommerce_Sales_Analysis].[State].&amp;[Colorado]" c="Colorado"/>
              <i n="[Ecommerce_Sales_Analysis].[State].&amp;[Connecticut]" c="Connecticut"/>
              <i n="[Ecommerce_Sales_Analysis].[State].&amp;[Delaware]" c="Delaware"/>
              <i n="[Ecommerce_Sales_Analysis].[State].&amp;[Florida]" c="Florida"/>
              <i n="[Ecommerce_Sales_Analysis].[State].&amp;[Georgia]" c="Georgia"/>
              <i n="[Ecommerce_Sales_Analysis].[State].&amp;[Hawaii]" c="Hawaii"/>
              <i n="[Ecommerce_Sales_Analysis].[State].&amp;[Idaho]" c="Idaho"/>
              <i n="[Ecommerce_Sales_Analysis].[State].&amp;[Illinois]" c="Illinois"/>
              <i n="[Ecommerce_Sales_Analysis].[State].&amp;[Indiana]" c="Indiana"/>
              <i n="[Ecommerce_Sales_Analysis].[State].&amp;[Iowa]" c="Iowa"/>
              <i n="[Ecommerce_Sales_Analysis].[State].&amp;[Kansas]" c="Kansas"/>
              <i n="[Ecommerce_Sales_Analysis].[State].&amp;[Kentucky]" c="Kentucky"/>
              <i n="[Ecommerce_Sales_Analysis].[State].&amp;[Louisiana]" c="Louisiana"/>
              <i n="[Ecommerce_Sales_Analysis].[State].&amp;[Maine]" c="Maine"/>
              <i n="[Ecommerce_Sales_Analysis].[State].&amp;[Maryland]" c="Maryland"/>
              <i n="[Ecommerce_Sales_Analysis].[State].&amp;[Massachusetts]" c="Massachusetts"/>
              <i n="[Ecommerce_Sales_Analysis].[State].&amp;[Michigan]" c="Michigan"/>
              <i n="[Ecommerce_Sales_Analysis].[State].&amp;[Minnesota]" c="Minnesota"/>
              <i n="[Ecommerce_Sales_Analysis].[State].&amp;[Mississippi]" c="Mississippi"/>
              <i n="[Ecommerce_Sales_Analysis].[State].&amp;[Missouri]" c="Missouri"/>
              <i n="[Ecommerce_Sales_Analysis].[State].&amp;[Montana]" c="Montana"/>
              <i n="[Ecommerce_Sales_Analysis].[State].&amp;[Nebraska]" c="Nebraska"/>
              <i n="[Ecommerce_Sales_Analysis].[State].&amp;[Nevada]" c="Nevada"/>
              <i n="[Ecommerce_Sales_Analysis].[State].&amp;[New Hampshire]" c="New Hampshire"/>
              <i n="[Ecommerce_Sales_Analysis].[State].&amp;[New Jersey]" c="New Jersey"/>
              <i n="[Ecommerce_Sales_Analysis].[State].&amp;[New Mexico]" c="New Mexico"/>
              <i n="[Ecommerce_Sales_Analysis].[State].&amp;[New York]" c="New York"/>
              <i n="[Ecommerce_Sales_Analysis].[State].&amp;[North Carolina]" c="North Carolina"/>
              <i n="[Ecommerce_Sales_Analysis].[State].&amp;[North Dakota]" c="North Dakota"/>
              <i n="[Ecommerce_Sales_Analysis].[State].&amp;[Ohio]" c="Ohio"/>
              <i n="[Ecommerce_Sales_Analysis].[State].&amp;[Oklahoma]" c="Oklahoma"/>
              <i n="[Ecommerce_Sales_Analysis].[State].&amp;[Oregon]" c="Oregon"/>
              <i n="[Ecommerce_Sales_Analysis].[State].&amp;[Pennsylvania]" c="Pennsylvania"/>
              <i n="[Ecommerce_Sales_Analysis].[State].&amp;[Rhode Island]" c="Rhode Island"/>
              <i n="[Ecommerce_Sales_Analysis].[State].&amp;[South Carolina]" c="South Carolina"/>
              <i n="[Ecommerce_Sales_Analysis].[State].&amp;[South Dakota]" c="South Dakota"/>
              <i n="[Ecommerce_Sales_Analysis].[State].&amp;[Tennessee]" c="Tennessee"/>
              <i n="[Ecommerce_Sales_Analysis].[State].&amp;[Texas]" c="Texas"/>
              <i n="[Ecommerce_Sales_Analysis].[State].&amp;[Utah]" c="Utah"/>
              <i n="[Ecommerce_Sales_Analysis].[State].&amp;[Vermont]" c="Vermont"/>
              <i n="[Ecommerce_Sales_Analysis].[State].&amp;[Virginia]" c="Virginia"/>
              <i n="[Ecommerce_Sales_Analysis].[State].&amp;[Washington]" c="Washington"/>
              <i n="[Ecommerce_Sales_Analysis].[State].&amp;[West Virginia]" c="West Virginia"/>
              <i n="[Ecommerce_Sales_Analysis].[State].&amp;[Wisconsin]" c="Wisconsin"/>
              <i n="[Ecommerce_Sales_Analysis].[State].&amp;[Wyoming]" c="Wyoming"/>
            </range>
          </ranges>
        </level>
      </levels>
      <selections count="1">
        <selection n="[Ecommerce_Sales_Analysis].[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56EB0A-B5DB-4D83-A662-0A9A55C63270}" sourceName="[Ecommerce_Sales_Analysis].[Category]">
  <pivotTables>
    <pivotTable tabId="13" name="PivotTable6"/>
    <pivotTable tabId="13" name="PivotTable1"/>
    <pivotTable tabId="13" name="PivotTable11"/>
    <pivotTable tabId="13" name="PivotTable2"/>
    <pivotTable tabId="13" name="PivotTable28"/>
    <pivotTable tabId="13" name="PivotTable29"/>
    <pivotTable tabId="13" name="PivotTable3"/>
    <pivotTable tabId="13" name="PivotTable30"/>
    <pivotTable tabId="13" name="PivotTable4"/>
    <pivotTable tabId="13" name="PivotTable5"/>
  </pivotTables>
  <data>
    <olap pivotCacheId="840635284">
      <levels count="2">
        <level uniqueName="[Ecommerce_Sales_Analysis].[Category].[(All)]" sourceCaption="(All)" count="0"/>
        <level uniqueName="[Ecommerce_Sales_Analysis].[Category].[Category]" sourceCaption="Category" count="5">
          <ranges>
            <range startItem="0">
              <i n="[Ecommerce_Sales_Analysis].[Category].&amp;[Beauty]" c="Beauty"/>
              <i n="[Ecommerce_Sales_Analysis].[Category].&amp;[Clothing]" c="Clothing"/>
              <i n="[Ecommerce_Sales_Analysis].[Category].&amp;[Electronics]" c="Electronics"/>
              <i n="[Ecommerce_Sales_Analysis].[Category].&amp;[Home]" c="Home"/>
              <i n="[Ecommerce_Sales_Analysis].[Category].&amp;[Sports]" c="Sports"/>
            </range>
          </ranges>
        </level>
      </levels>
      <selections count="1">
        <selection n="[Ecommerce_Sales_Analysi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682DE657-B39B-4DD9-A9B1-2F8EF76A7FDE}" sourceName="[Ecommerce_Sales_Analysis].[Store_ID]">
  <pivotTables>
    <pivotTable tabId="13" name="PivotTable6"/>
    <pivotTable tabId="13" name="PivotTable1"/>
    <pivotTable tabId="13" name="PivotTable11"/>
    <pivotTable tabId="13" name="PivotTable2"/>
    <pivotTable tabId="13" name="PivotTable28"/>
    <pivotTable tabId="13" name="PivotTable29"/>
    <pivotTable tabId="13" name="PivotTable3"/>
    <pivotTable tabId="13" name="PivotTable30"/>
    <pivotTable tabId="13" name="PivotTable4"/>
    <pivotTable tabId="13" name="PivotTable5"/>
  </pivotTables>
  <data>
    <olap pivotCacheId="840635284">
      <levels count="2">
        <level uniqueName="[Ecommerce_Sales_Analysis].[Store_ID].[(All)]" sourceCaption="(All)" count="0"/>
        <level uniqueName="[Ecommerce_Sales_Analysis].[Store_ID].[Store_ID]" sourceCaption="Store_ID" count="20">
          <ranges>
            <range startItem="0">
              <i n="[Ecommerce_Sales_Analysis].[Store_ID].&amp;[STORE0]" c="STORE0"/>
              <i n="[Ecommerce_Sales_Analysis].[Store_ID].&amp;[STORE1]" c="STORE1"/>
              <i n="[Ecommerce_Sales_Analysis].[Store_ID].&amp;[STORE10]" c="STORE10"/>
              <i n="[Ecommerce_Sales_Analysis].[Store_ID].&amp;[STORE11]" c="STORE11"/>
              <i n="[Ecommerce_Sales_Analysis].[Store_ID].&amp;[STORE12]" c="STORE12"/>
              <i n="[Ecommerce_Sales_Analysis].[Store_ID].&amp;[STORE13]" c="STORE13"/>
              <i n="[Ecommerce_Sales_Analysis].[Store_ID].&amp;[STORE14]" c="STORE14"/>
              <i n="[Ecommerce_Sales_Analysis].[Store_ID].&amp;[STORE15]" c="STORE15"/>
              <i n="[Ecommerce_Sales_Analysis].[Store_ID].&amp;[STORE16]" c="STORE16"/>
              <i n="[Ecommerce_Sales_Analysis].[Store_ID].&amp;[STORE17]" c="STORE17"/>
              <i n="[Ecommerce_Sales_Analysis].[Store_ID].&amp;[STORE18]" c="STORE18"/>
              <i n="[Ecommerce_Sales_Analysis].[Store_ID].&amp;[STORE19]" c="STORE19"/>
              <i n="[Ecommerce_Sales_Analysis].[Store_ID].&amp;[STORE2]" c="STORE2"/>
              <i n="[Ecommerce_Sales_Analysis].[Store_ID].&amp;[STORE3]" c="STORE3"/>
              <i n="[Ecommerce_Sales_Analysis].[Store_ID].&amp;[STORE4]" c="STORE4"/>
              <i n="[Ecommerce_Sales_Analysis].[Store_ID].&amp;[STORE5]" c="STORE5"/>
              <i n="[Ecommerce_Sales_Analysis].[Store_ID].&amp;[STORE6]" c="STORE6"/>
              <i n="[Ecommerce_Sales_Analysis].[Store_ID].&amp;[STORE7]" c="STORE7"/>
              <i n="[Ecommerce_Sales_Analysis].[Store_ID].&amp;[STORE8]" c="STORE8"/>
              <i n="[Ecommerce_Sales_Analysis].[Store_ID].&amp;[STORE9]" c="STORE9"/>
            </range>
          </ranges>
        </level>
      </levels>
      <selections count="1">
        <selection n="[Ecommerce_Sales_Analysis].[Store_I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7B33E53D-25FD-423E-A95D-78AB589EE54B}" sourceName="[Ecommerce_Sales_Analysis].[Order_Date (Year)]">
  <pivotTables>
    <pivotTable tabId="13" name="PivotTable11"/>
    <pivotTable tabId="13" name="PivotTable1"/>
    <pivotTable tabId="13" name="PivotTable2"/>
    <pivotTable tabId="13" name="PivotTable28"/>
    <pivotTable tabId="13" name="PivotTable29"/>
    <pivotTable tabId="13" name="PivotTable3"/>
    <pivotTable tabId="13" name="PivotTable30"/>
    <pivotTable tabId="13" name="PivotTable4"/>
    <pivotTable tabId="13" name="PivotTable5"/>
    <pivotTable tabId="13" name="PivotTable6"/>
  </pivotTables>
  <data>
    <olap pivotCacheId="840635284">
      <levels count="2">
        <level uniqueName="[Ecommerce_Sales_Analysis].[Order_Date (Year)].[(All)]" sourceCaption="(All)" count="0"/>
        <level uniqueName="[Ecommerce_Sales_Analysis].[Order_Date (Year)].[Order_Date (Year)]" sourceCaption="Order_Date (Year)" count="3">
          <ranges>
            <range startItem="0">
              <i n="[Ecommerce_Sales_Analysis].[Order_Date (Year)].&amp;[2023]" c="2023"/>
              <i n="[Ecommerce_Sales_Analysis].[Order_Date (Year)].&amp;[2024]" c="2024"/>
              <i n="[Ecommerce_Sales_Analysis].[Order_Date (Year)].&amp;[2025]" c="2025"/>
            </range>
          </ranges>
        </level>
      </levels>
      <selections count="1">
        <selection n="[Ecommerce_Sales_Analysis].[Order_Date (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E3DEC467-4707-4837-9DF7-701B46C5E966}" sourceName="[Ecommerce_Sales_Analysis].[Payment_Type]">
  <pivotTables>
    <pivotTable tabId="13" name="PivotTable11"/>
    <pivotTable tabId="13" name="PivotTable1"/>
    <pivotTable tabId="13" name="PivotTable2"/>
    <pivotTable tabId="13" name="PivotTable28"/>
    <pivotTable tabId="13" name="PivotTable29"/>
    <pivotTable tabId="13" name="PivotTable3"/>
    <pivotTable tabId="13" name="PivotTable30"/>
    <pivotTable tabId="13" name="PivotTable4"/>
    <pivotTable tabId="13" name="PivotTable5"/>
    <pivotTable tabId="13" name="PivotTable6"/>
  </pivotTables>
  <data>
    <olap pivotCacheId="840635284">
      <levels count="2">
        <level uniqueName="[Ecommerce_Sales_Analysis].[Payment_Type].[(All)]" sourceCaption="(All)" count="0"/>
        <level uniqueName="[Ecommerce_Sales_Analysis].[Payment_Type].[Payment_Type]" sourceCaption="Payment_Type" count="3">
          <ranges>
            <range startItem="0">
              <i n="[Ecommerce_Sales_Analysis].[Payment_Type].&amp;[COD]" c="COD"/>
              <i n="[Ecommerce_Sales_Analysis].[Payment_Type].&amp;[Credit Card]" c="Credit Card"/>
              <i n="[Ecommerce_Sales_Analysis].[Payment_Type].&amp;[PayPal]" c="PayPal"/>
            </range>
          </ranges>
        </level>
      </levels>
      <selections count="1">
        <selection n="[Ecommerce_Sales_Analysis].[Payme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AFE7ACB-3795-4C5B-AA69-B282639D518A}" cache="Slicer_Gender" caption="Gender" level="1" style="SlicerStyleLight4" rowHeight="234950"/>
  <slicer name="State" xr10:uid="{05C12A24-2EC1-43C0-8F70-ED009ABE56F7}" cache="Slicer_State" caption="State" startItem="14" level="1" style="SlicerStyleLight4" rowHeight="234950"/>
  <slicer name="Category" xr10:uid="{7277A4FB-606B-484C-ACF4-47537AE8279A}" cache="Slicer_Category" caption="Category" startItem="2" level="1" style="SlicerStyleLight4" rowHeight="234950"/>
  <slicer name="Store_ID" xr10:uid="{3038BFB2-81C6-432D-804B-4B23B932D160}" cache="Slicer_Store_ID" caption="Store_ID" level="1" style="SlicerStyleLight4" rowHeight="234950"/>
  <slicer name="Order_Date (Year)" xr10:uid="{09483758-0EDB-466F-A6C3-4B452AFD63F0}" cache="Slicer_Order_Date__Year" caption="Order_Date (Year)" level="1" style="SlicerStyleLight4" rowHeight="234950"/>
  <slicer name="Payment_Type" xr10:uid="{F7A9ACBF-F029-46E4-9192-ABDF58F5BC42}" cache="Slicer_Payment_Type" caption="Payment_Type" level="1" style="SlicerStyleLight4"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1E7799-585B-4688-B5BD-0AB11D50C436}" name="Table1" displayName="Table1" ref="A1:H501" totalsRowShown="0" headerRowDxfId="228" headerRowBorderDxfId="227" tableBorderDxfId="226">
  <tableColumns count="8">
    <tableColumn id="1" xr3:uid="{5FCDC4EC-49B0-48F2-BB2B-B8B1AC67BFC5}" name="Customer_ID"/>
    <tableColumn id="2" xr3:uid="{B9C9E164-4230-487E-B9AA-2D0FAAA4C126}" name="Name"/>
    <tableColumn id="3" xr3:uid="{03257FA7-8F8B-49ED-A4BB-AFD52E3A03D8}" name="Age"/>
    <tableColumn id="4" xr3:uid="{E797E75B-689A-4990-9E72-C3EED83A253D}" name="Gender"/>
    <tableColumn id="5" xr3:uid="{118D6504-68CD-4344-AC27-099C54D9E260}" name="City"/>
    <tableColumn id="6" xr3:uid="{308BFBEC-5C4C-410D-AABD-23C6D47410BB}" name="State"/>
    <tableColumn id="7" xr3:uid="{7420246B-41CB-4BC9-85D9-F54B002AE07C}" name="Country"/>
    <tableColumn id="8" xr3:uid="{1FD0FFD6-FFA8-48D2-89F1-F0CB51A8EE56}" name="Loyalty_Level"/>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DB164A-57EA-4BE1-9DE2-B7D0BECD9107}" name="Table3" displayName="Table3" ref="A1:G101" totalsRowShown="0" headerRowDxfId="225" headerRowBorderDxfId="224" tableBorderDxfId="223">
  <autoFilter ref="A1:G101" xr:uid="{00000000-0001-0000-0100-000000000000}"/>
  <tableColumns count="7">
    <tableColumn id="1" xr3:uid="{0373C770-109F-4D1D-B209-BAFEE274955B}" name="Product_ID"/>
    <tableColumn id="2" xr3:uid="{D20CA42E-2A7C-49C8-8D56-2BB1911C2551}" name="Product_Name"/>
    <tableColumn id="3" xr3:uid="{C3F097F2-6F85-4CDD-B273-C9B1F37A2A5A}" name="Category"/>
    <tableColumn id="4" xr3:uid="{67FE2EEE-E172-4C2A-AC63-2A419ACAE05A}" name="Sub_Category"/>
    <tableColumn id="5" xr3:uid="{55149DA5-9EAE-4C0F-A93A-CCD401B814C8}" name="Brand"/>
    <tableColumn id="6" xr3:uid="{73757A73-9121-4E11-BFA6-3FADE14C9DE0}" name="Cost"/>
    <tableColumn id="7" xr3:uid="{27C7CD5E-867D-46F5-BEC8-C956A4B97626}" name="Stoc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92D76D-D887-49A2-8338-CB425BB3D30F}" name="Table3_16" displayName="Table3_16" ref="A1:I101" tableType="queryTable" totalsRowShown="0">
  <autoFilter ref="A1:I101" xr:uid="{F1C5052E-C8D1-4701-A389-5A5FC5B13C0C}"/>
  <tableColumns count="9">
    <tableColumn id="1" xr3:uid="{E96FA0AF-314C-4197-AE9D-F08EA77FA1F8}" uniqueName="1" name="Product_ID" queryTableFieldId="1" dataDxfId="222"/>
    <tableColumn id="2" xr3:uid="{49A45B4B-749B-42BB-91B6-402E5AF672AA}" uniqueName="2" name="Product_Name" queryTableFieldId="2" dataDxfId="221"/>
    <tableColumn id="3" xr3:uid="{C2B5A6CD-5BB2-4223-AD49-7CD88C4CD3BD}" uniqueName="3" name="Category" queryTableFieldId="3" dataDxfId="220"/>
    <tableColumn id="4" xr3:uid="{3E62183E-03D2-486D-9A11-16A734B9BF17}" uniqueName="4" name="Sub_Category" queryTableFieldId="4" dataDxfId="219"/>
    <tableColumn id="5" xr3:uid="{0A856BD7-7925-4800-ACA7-C8F46E2062F0}" uniqueName="5" name="Brand" queryTableFieldId="5" dataDxfId="218"/>
    <tableColumn id="6" xr3:uid="{A141936B-BF62-4BCB-94CE-8CF19A02E383}" uniqueName="6" name="Cost" queryTableFieldId="6"/>
    <tableColumn id="7" xr3:uid="{D988A280-5DBF-4A18-99FC-ACA2109FF695}" uniqueName="7" name="Stock" queryTableFieldId="7"/>
    <tableColumn id="8" xr3:uid="{ACC86EA6-7F81-46AC-B8D5-528CEA6E539E}" uniqueName="8" name="cost1" queryTableFieldId="8" dataDxfId="217">
      <calculatedColumnFormula>IF(F2="",AVERAGEIFS($F$2:$F$101,$C$2:$C$101,C2,$D$2:$D$101,D2),F2)</calculatedColumnFormula>
    </tableColumn>
    <tableColumn id="9" xr3:uid="{F12FBB2C-357E-4799-A4A0-5B2CADDD8BC9}" uniqueName="9" name="Stock1" queryTableFieldId="9" dataDxfId="216">
      <calculatedColumnFormula array="1">IF(G2="",MEDIAN(IF(($C$2:$C$101=C2)*($D$2:$D$101=D2),$G$2:$G$101)),G2)</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7878FE2-C18F-4C64-9755-5BCBBC1FC7D6}" name="Table8" displayName="Table8" ref="A1:N2001" totalsRowShown="0" headerRowDxfId="215" headerRowBorderDxfId="214" tableBorderDxfId="213" totalsRowBorderDxfId="212">
  <autoFilter ref="A1:N2001" xr:uid="{00000000-0001-0000-0300-000000000000}"/>
  <tableColumns count="14">
    <tableColumn id="1" xr3:uid="{5BD6330B-A605-4410-8B32-45B42E482879}" name="Sales_ID" dataDxfId="211"/>
    <tableColumn id="2" xr3:uid="{6F0802BE-775F-4754-8677-EE6BB492B481}" name="Order_Date" dataDxfId="210"/>
    <tableColumn id="3" xr3:uid="{09472577-11E6-4784-BA76-3736AD7421FE}" name="Customer_ID" dataDxfId="209"/>
    <tableColumn id="4" xr3:uid="{A33269B5-3B4A-4500-A6E3-372E00A07191}" name="Product_ID" dataDxfId="208"/>
    <tableColumn id="5" xr3:uid="{564DE54C-7366-4A7F-983D-681D9292474D}" name="Store_ID" dataDxfId="207"/>
    <tableColumn id="6" xr3:uid="{7A559E5F-7EFC-4A72-BCA6-55145C95FCFD}" name="Quantity" dataDxfId="206"/>
    <tableColumn id="7" xr3:uid="{EE4160DC-2441-49B1-A409-57A655F022E2}" name="Unit_Price" dataDxfId="205"/>
    <tableColumn id="8" xr3:uid="{7F44695F-C2B8-4755-8093-E9EE21E4B5BC}" name="Discount" dataDxfId="204"/>
    <tableColumn id="9" xr3:uid="{2C6DC939-38B4-4CB4-A37F-A1CFB960D1F8}" name="Payment_Type" dataDxfId="203"/>
    <tableColumn id="10" xr3:uid="{2CCA6B1C-D69D-479C-BAE6-942E3E7C4672}" name="Total_Amount" dataDxfId="202"/>
    <tableColumn id="11" xr3:uid="{D2645EB7-30B0-4CF2-9B25-925976721559}" name="Quantity2" dataDxfId="201">
      <calculatedColumnFormula>IF(F2="",N2/(G2*(1-H2)),F2)</calculatedColumnFormula>
    </tableColumn>
    <tableColumn id="12" xr3:uid="{822CA851-8508-4486-9FCE-634AB9A930FA}" name="Unit_Price2" dataDxfId="200">
      <calculatedColumnFormula>IF(G2="",Table8[[#This Row],[Total_Amount2]]/(Table8[[#This Row],[Quantity]]*(1-Table8[[#This Row],[Discount]])),G2)</calculatedColumnFormula>
    </tableColumn>
    <tableColumn id="13" xr3:uid="{7DE0B5F7-3288-4723-A45B-4FE0090EE80A}" name="Discount3" dataDxfId="199">
      <calculatedColumnFormula>IF(H2="",1-(Table8[[#This Row],[Total_Amount2]]/(Table8[[#This Row],[Quantity]]*Table8[[#This Row],[Unit_Price]])),H2)</calculatedColumnFormula>
    </tableColumn>
    <tableColumn id="14" xr3:uid="{8B2CA27D-093A-4848-BB1A-C35F94EB3976}" name="Total_Amount2" dataDxfId="198">
      <calculatedColumnFormula>IF(J2="",F2*G2*(1-H2),J2)</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F3D0FB-8870-40F3-B13F-A52F93C4FF11}" name="Table1_1" displayName="Table1_1" ref="A1:H501" tableType="queryTable" totalsRowShown="0" headerRowDxfId="197" headerRowBorderDxfId="196" tableBorderDxfId="195" totalsRowBorderDxfId="194">
  <autoFilter ref="A1:H501" xr:uid="{5BF3D0FB-8870-40F3-B13F-A52F93C4FF11}"/>
  <tableColumns count="8">
    <tableColumn id="1" xr3:uid="{351AF724-6B78-4F08-9797-62F4D984BDBA}" uniqueName="1" name="Customer_ID" queryTableFieldId="1" dataDxfId="193"/>
    <tableColumn id="2" xr3:uid="{E8BE84CF-6955-45D6-B855-8B7D229B2FF7}" uniqueName="2" name="Name" queryTableFieldId="2" dataDxfId="192"/>
    <tableColumn id="3" xr3:uid="{DB50864D-75F7-49F2-A236-9F7227E70614}" uniqueName="3" name="Age" queryTableFieldId="3" dataDxfId="191"/>
    <tableColumn id="4" xr3:uid="{EE8E7CA7-3971-4231-9A46-F74B854B7465}" uniqueName="4" name="Gender" queryTableFieldId="4" dataDxfId="190"/>
    <tableColumn id="5" xr3:uid="{C0B7032C-49DA-4CF5-A04D-101FAFF654F9}" uniqueName="5" name="City" queryTableFieldId="5" dataDxfId="189"/>
    <tableColumn id="6" xr3:uid="{0D894680-4547-4979-AF38-6B0655487D7C}" uniqueName="6" name="State" queryTableFieldId="6" dataDxfId="188"/>
    <tableColumn id="7" xr3:uid="{8B159AB6-E257-43F3-9B71-36354B85D561}" uniqueName="7" name="Country" queryTableFieldId="7" dataDxfId="187"/>
    <tableColumn id="8" xr3:uid="{D36BD158-72C1-4FD0-A249-FA50F67FC8AE}" uniqueName="8" name="Loyalty_Level" queryTableFieldId="8" dataDxfId="18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C5052E-C8D1-4701-A389-5A5FC5B13C0C}" name="Table3_1" displayName="Table3_1" ref="A1:G101" tableType="queryTable" totalsRowShown="0" headerRowDxfId="185" headerRowBorderDxfId="184" tableBorderDxfId="183" totalsRowBorderDxfId="182">
  <autoFilter ref="A1:G101" xr:uid="{F1C5052E-C8D1-4701-A389-5A5FC5B13C0C}"/>
  <tableColumns count="7">
    <tableColumn id="1" xr3:uid="{3A54AAD3-44A9-4E05-93B5-C04AD51A21BC}" uniqueName="1" name="Product_ID" queryTableFieldId="1" dataDxfId="181"/>
    <tableColumn id="2" xr3:uid="{18EDAF85-A330-4B71-9190-1BB4934A10DE}" uniqueName="2" name="Product_Name" queryTableFieldId="2" dataDxfId="180"/>
    <tableColumn id="3" xr3:uid="{2795EC20-9EAC-493C-92F3-1E2F15CDEAA2}" uniqueName="3" name="Category" queryTableFieldId="3" dataDxfId="179"/>
    <tableColumn id="4" xr3:uid="{DBA07780-C11F-4ED9-BDC1-D157F2E8BA58}" uniqueName="4" name="Sub_Category" queryTableFieldId="4" dataDxfId="178"/>
    <tableColumn id="5" xr3:uid="{98A0BDAF-18FF-411B-A726-BB5F8EC5BC55}" uniqueName="5" name="Brand" queryTableFieldId="5" dataDxfId="177"/>
    <tableColumn id="6" xr3:uid="{3FBB86B0-11A8-4489-8000-73460E305CFF}" uniqueName="6" name="Cost" queryTableFieldId="6" dataDxfId="176"/>
    <tableColumn id="7" xr3:uid="{13DF056E-F40D-4D15-A2D6-02BCCBFB6D05}" uniqueName="7" name="Stock" queryTableFieldId="7" dataDxfId="17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A03B1B-EFAA-486B-B91F-E13B7AFFE277}" name="Table7" displayName="Table7" ref="A1:E21" totalsRowShown="0" headerRowDxfId="174" headerRowBorderDxfId="173" tableBorderDxfId="172" totalsRowBorderDxfId="171">
  <autoFilter ref="A1:E21" xr:uid="{47A03B1B-EFAA-486B-B91F-E13B7AFFE277}"/>
  <tableColumns count="5">
    <tableColumn id="1" xr3:uid="{519621DE-694E-4F1F-B9E2-D45D7033E3F3}" name="Store_ID"/>
    <tableColumn id="2" xr3:uid="{1A20003E-13FD-42CD-998E-6B49175F4959}" name="Store_Name"/>
    <tableColumn id="3" xr3:uid="{877D1EAB-7452-47F9-856B-70ABF25F7EEC}" name="Region"/>
    <tableColumn id="4" xr3:uid="{73F0D9DA-1127-4A97-915A-D5308475AE39}" name="City"/>
    <tableColumn id="5" xr3:uid="{FA078965-A66E-4CBA-B9FF-0290C2FDF02B}" name="Store_Type"/>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7C011E1-372E-48E0-9E3E-A0C66F17F0FC}" name="Ecommerce_Sales_Analysis" displayName="Ecommerce_Sales_Analysis" ref="A1:P2001" totalsRowShown="0" headerRowDxfId="170" headerRowBorderDxfId="169" tableBorderDxfId="168" totalsRowBorderDxfId="167">
  <autoFilter ref="A1:P2001" xr:uid="{00000000-0001-0000-0300-000000000000}"/>
  <tableColumns count="16">
    <tableColumn id="1" xr3:uid="{C8414EB2-7473-4CFA-8F6B-0A04CF1D283A}" name="Sales_ID" dataDxfId="166"/>
    <tableColumn id="2" xr3:uid="{000945B3-0147-4F0B-B939-EA793E4B2A58}" name="Order_Date" dataDxfId="165"/>
    <tableColumn id="3" xr3:uid="{E7667F4B-08FD-4807-86FE-B316C3EC9A04}" name="Customer_ID" dataDxfId="164"/>
    <tableColumn id="19" xr3:uid="{B1C7AB69-4B6E-4EC1-AFD4-1D8B98B76433}" name="Gender" dataDxfId="163">
      <calculatedColumnFormula>VLOOKUP($C2,'Customer_Dim Cleaned'!$A$1:$H$501,4,FALSE)</calculatedColumnFormula>
    </tableColumn>
    <tableColumn id="18" xr3:uid="{C74F5AC3-F1BB-4730-A028-6B09E03A26B8}" name="City" dataDxfId="162">
      <calculatedColumnFormula>VLOOKUP($C2,'Customer_Dim Cleaned'!$A$1:$H$501,5,FALSE)</calculatedColumnFormula>
    </tableColumn>
    <tableColumn id="17" xr3:uid="{92E3E034-ABE4-4CF0-A220-9A88416249A6}" name="State" dataDxfId="161">
      <calculatedColumnFormula>VLOOKUP($C2,'Customer_Dim Cleaned'!$A$1:$H$501,6,FALSE)</calculatedColumnFormula>
    </tableColumn>
    <tableColumn id="4" xr3:uid="{0D5DAAF5-9C67-458F-818C-521B97AC7F3C}" name="Product_ID" dataDxfId="160"/>
    <tableColumn id="23" xr3:uid="{577C88FC-58FF-405B-B019-9A8D679287B5}" name="Product_Name" dataDxfId="159">
      <calculatedColumnFormula>VLOOKUP($G2,'Product_Dim Cleaned'!$A$1:$G$101,2,FALSE)</calculatedColumnFormula>
    </tableColumn>
    <tableColumn id="22" xr3:uid="{5FDE1D5B-A294-422A-9056-EF9468869528}" name="Category" dataDxfId="158">
      <calculatedColumnFormula>VLOOKUP($G2,'Product_Dim Cleaned'!$A$1:$G$101,3,FALSE)</calculatedColumnFormula>
    </tableColumn>
    <tableColumn id="20" xr3:uid="{721707D5-69F3-46E5-87B8-0A65999EE8D8}" name="Sub_Category" dataDxfId="157">
      <calculatedColumnFormula>VLOOKUP($G2,'Product_Dim Cleaned'!$A$1:$G$101,4,FALSE)</calculatedColumnFormula>
    </tableColumn>
    <tableColumn id="5" xr3:uid="{491C4C9C-2AF7-4AD6-998D-F31E0EF42D0A}" name="Store_ID" dataDxfId="156"/>
    <tableColumn id="6" xr3:uid="{A2C88421-2159-4292-A816-C6B7D531305F}" name="Quantity" dataDxfId="155"/>
    <tableColumn id="7" xr3:uid="{37BFBE46-93A1-4CB0-BC12-6B590563746C}" name="Unit_Price" dataDxfId="154"/>
    <tableColumn id="8" xr3:uid="{49D645D2-25D2-46FD-BAAB-E25BB45D7D7E}" name="Discount" dataDxfId="153"/>
    <tableColumn id="9" xr3:uid="{D5FD37CE-AC87-40C3-9643-9D23C4CB587D}" name="Payment_Type" dataDxfId="152"/>
    <tableColumn id="10" xr3:uid="{985A3CE9-A0D4-47DC-AC59-435A5919E7A0}" name="Total_Amount" dataDxfId="15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hyperlink" Target="processing%20steps.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C24" sqref="C24"/>
    </sheetView>
  </sheetViews>
  <sheetFormatPr defaultRowHeight="14.4" x14ac:dyDescent="0.3"/>
  <cols>
    <col min="1" max="1" width="13.77734375" customWidth="1"/>
    <col min="2" max="2" width="20.109375" bestFit="1" customWidth="1"/>
    <col min="3" max="3" width="6.109375" customWidth="1"/>
    <col min="4" max="4" width="9" customWidth="1"/>
    <col min="5" max="5" width="20.6640625" bestFit="1" customWidth="1"/>
    <col min="6" max="6" width="14" bestFit="1" customWidth="1"/>
    <col min="7" max="7" width="21.5546875" bestFit="1" customWidth="1"/>
    <col min="8" max="8" width="14.33203125" customWidth="1"/>
  </cols>
  <sheetData>
    <row r="1" spans="1:8" x14ac:dyDescent="0.3">
      <c r="A1" s="3" t="s">
        <v>0</v>
      </c>
      <c r="B1" s="3" t="s">
        <v>1</v>
      </c>
      <c r="C1" s="3" t="s">
        <v>2</v>
      </c>
      <c r="D1" s="3" t="s">
        <v>3</v>
      </c>
      <c r="E1" s="3" t="s">
        <v>4</v>
      </c>
      <c r="F1" s="3" t="s">
        <v>5</v>
      </c>
      <c r="G1" s="3" t="s">
        <v>6</v>
      </c>
      <c r="H1" s="3" t="s">
        <v>7</v>
      </c>
    </row>
    <row r="2" spans="1:8" x14ac:dyDescent="0.3">
      <c r="A2" t="s">
        <v>8</v>
      </c>
      <c r="B2" t="s">
        <v>3839</v>
      </c>
      <c r="C2">
        <v>55</v>
      </c>
      <c r="D2" t="s">
        <v>9</v>
      </c>
      <c r="E2" t="s">
        <v>10</v>
      </c>
      <c r="F2" t="s">
        <v>11</v>
      </c>
      <c r="G2" t="s">
        <v>12</v>
      </c>
    </row>
    <row r="3" spans="1:8" x14ac:dyDescent="0.3">
      <c r="A3" t="s">
        <v>14</v>
      </c>
      <c r="B3" t="s">
        <v>15</v>
      </c>
      <c r="C3">
        <v>26</v>
      </c>
      <c r="D3" t="s">
        <v>16</v>
      </c>
      <c r="E3" t="s">
        <v>17</v>
      </c>
      <c r="F3" t="s">
        <v>18</v>
      </c>
      <c r="G3" t="s">
        <v>12</v>
      </c>
      <c r="H3" t="s">
        <v>19</v>
      </c>
    </row>
    <row r="4" spans="1:8" x14ac:dyDescent="0.3">
      <c r="A4" t="s">
        <v>20</v>
      </c>
      <c r="B4" t="s">
        <v>3838</v>
      </c>
      <c r="C4">
        <v>29</v>
      </c>
      <c r="D4" t="s">
        <v>16</v>
      </c>
      <c r="E4" t="s">
        <v>21</v>
      </c>
      <c r="F4" t="s">
        <v>22</v>
      </c>
      <c r="G4" t="s">
        <v>12</v>
      </c>
      <c r="H4" t="s">
        <v>19</v>
      </c>
    </row>
    <row r="5" spans="1:8" x14ac:dyDescent="0.3">
      <c r="A5" t="s">
        <v>23</v>
      </c>
      <c r="B5" t="s">
        <v>3840</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49</v>
      </c>
      <c r="C11">
        <v>64</v>
      </c>
      <c r="D11" t="s">
        <v>9</v>
      </c>
      <c r="E11" t="s">
        <v>50</v>
      </c>
      <c r="F11" t="s">
        <v>51</v>
      </c>
      <c r="G11" t="s">
        <v>12</v>
      </c>
      <c r="H11" t="s">
        <v>19</v>
      </c>
    </row>
    <row r="12" spans="1:8" x14ac:dyDescent="0.3">
      <c r="A12" t="s">
        <v>52</v>
      </c>
      <c r="B12" t="s">
        <v>53</v>
      </c>
      <c r="C12">
        <v>53</v>
      </c>
      <c r="D12" t="s">
        <v>9</v>
      </c>
      <c r="E12" t="s">
        <v>54</v>
      </c>
      <c r="F12" t="s">
        <v>51</v>
      </c>
      <c r="G12" t="s">
        <v>12</v>
      </c>
      <c r="H12" t="s">
        <v>26</v>
      </c>
    </row>
    <row r="13" spans="1:8" x14ac:dyDescent="0.3">
      <c r="A13" t="s">
        <v>55</v>
      </c>
      <c r="B13" t="s">
        <v>56</v>
      </c>
      <c r="C13">
        <v>28</v>
      </c>
      <c r="D13" t="s">
        <v>16</v>
      </c>
      <c r="E13" t="s">
        <v>57</v>
      </c>
      <c r="F13" t="s">
        <v>58</v>
      </c>
      <c r="G13" t="s">
        <v>12</v>
      </c>
      <c r="H13" t="s">
        <v>13</v>
      </c>
    </row>
    <row r="14" spans="1:8" x14ac:dyDescent="0.3">
      <c r="A14" t="s">
        <v>59</v>
      </c>
      <c r="B14" t="s">
        <v>60</v>
      </c>
      <c r="C14">
        <v>55</v>
      </c>
      <c r="D14" t="s">
        <v>16</v>
      </c>
      <c r="E14" t="s">
        <v>61</v>
      </c>
      <c r="F14" t="s">
        <v>62</v>
      </c>
      <c r="G14" t="s">
        <v>12</v>
      </c>
      <c r="H14" t="s">
        <v>19</v>
      </c>
    </row>
    <row r="15" spans="1:8" x14ac:dyDescent="0.3">
      <c r="A15" t="s">
        <v>63</v>
      </c>
      <c r="B15" t="s">
        <v>64</v>
      </c>
      <c r="C15">
        <v>32</v>
      </c>
      <c r="D15" t="s">
        <v>16</v>
      </c>
      <c r="E15" t="s">
        <v>65</v>
      </c>
      <c r="F15" t="s">
        <v>66</v>
      </c>
      <c r="G15" t="s">
        <v>12</v>
      </c>
      <c r="H15" t="s">
        <v>31</v>
      </c>
    </row>
    <row r="16" spans="1:8" x14ac:dyDescent="0.3">
      <c r="A16" t="s">
        <v>67</v>
      </c>
      <c r="B16" t="s">
        <v>68</v>
      </c>
      <c r="C16">
        <v>53</v>
      </c>
      <c r="D16" t="s">
        <v>16</v>
      </c>
      <c r="E16" t="s">
        <v>69</v>
      </c>
      <c r="F16" t="s">
        <v>70</v>
      </c>
      <c r="G16" t="s">
        <v>12</v>
      </c>
      <c r="H16" t="s">
        <v>31</v>
      </c>
    </row>
    <row r="17" spans="1:8" x14ac:dyDescent="0.3">
      <c r="A17" t="s">
        <v>71</v>
      </c>
      <c r="B17" t="s">
        <v>72</v>
      </c>
      <c r="C17">
        <v>49</v>
      </c>
      <c r="D17" t="s">
        <v>16</v>
      </c>
      <c r="E17" t="s">
        <v>73</v>
      </c>
      <c r="F17" t="s">
        <v>74</v>
      </c>
      <c r="G17" t="s">
        <v>12</v>
      </c>
      <c r="H17" t="s">
        <v>19</v>
      </c>
    </row>
    <row r="18" spans="1:8" x14ac:dyDescent="0.3">
      <c r="A18" t="s">
        <v>75</v>
      </c>
      <c r="B18" t="s">
        <v>76</v>
      </c>
      <c r="C18">
        <v>24</v>
      </c>
      <c r="D18" t="s">
        <v>16</v>
      </c>
      <c r="E18" t="s">
        <v>77</v>
      </c>
      <c r="F18" t="s">
        <v>51</v>
      </c>
      <c r="G18" t="s">
        <v>12</v>
      </c>
      <c r="H18" t="s">
        <v>26</v>
      </c>
    </row>
    <row r="19" spans="1:8" x14ac:dyDescent="0.3">
      <c r="A19" t="s">
        <v>78</v>
      </c>
      <c r="B19" t="s">
        <v>79</v>
      </c>
      <c r="C19">
        <v>60</v>
      </c>
      <c r="D19" t="s">
        <v>16</v>
      </c>
      <c r="E19" t="s">
        <v>80</v>
      </c>
      <c r="F19" t="s">
        <v>81</v>
      </c>
      <c r="G19" t="s">
        <v>12</v>
      </c>
      <c r="H19" t="s">
        <v>19</v>
      </c>
    </row>
    <row r="20" spans="1:8" x14ac:dyDescent="0.3">
      <c r="A20" t="s">
        <v>82</v>
      </c>
      <c r="B20" t="s">
        <v>83</v>
      </c>
      <c r="C20">
        <v>43</v>
      </c>
      <c r="D20" t="s">
        <v>9</v>
      </c>
      <c r="E20" t="s">
        <v>84</v>
      </c>
      <c r="F20" t="s">
        <v>62</v>
      </c>
      <c r="G20" t="s">
        <v>12</v>
      </c>
    </row>
    <row r="21" spans="1:8" x14ac:dyDescent="0.3">
      <c r="A21" t="s">
        <v>85</v>
      </c>
      <c r="B21" t="s">
        <v>86</v>
      </c>
      <c r="C21">
        <v>46</v>
      </c>
      <c r="D21" t="s">
        <v>16</v>
      </c>
      <c r="E21" t="s">
        <v>87</v>
      </c>
      <c r="F21" t="s">
        <v>88</v>
      </c>
      <c r="G21" t="s">
        <v>12</v>
      </c>
      <c r="H21" t="s">
        <v>19</v>
      </c>
    </row>
    <row r="22" spans="1:8" x14ac:dyDescent="0.3">
      <c r="A22" t="s">
        <v>89</v>
      </c>
      <c r="B22" t="s">
        <v>90</v>
      </c>
      <c r="C22">
        <v>59</v>
      </c>
      <c r="D22" t="s">
        <v>9</v>
      </c>
      <c r="E22" t="s">
        <v>91</v>
      </c>
      <c r="F22" t="s">
        <v>92</v>
      </c>
      <c r="G22" t="s">
        <v>12</v>
      </c>
      <c r="H22" t="s">
        <v>31</v>
      </c>
    </row>
    <row r="23" spans="1:8" x14ac:dyDescent="0.3">
      <c r="A23" t="s">
        <v>93</v>
      </c>
      <c r="B23" t="s">
        <v>94</v>
      </c>
      <c r="C23">
        <v>36</v>
      </c>
      <c r="D23" t="s">
        <v>16</v>
      </c>
      <c r="E23" t="s">
        <v>95</v>
      </c>
      <c r="F23" t="s">
        <v>96</v>
      </c>
      <c r="G23" t="s">
        <v>12</v>
      </c>
      <c r="H23" t="s">
        <v>13</v>
      </c>
    </row>
    <row r="24" spans="1:8" x14ac:dyDescent="0.3">
      <c r="A24" t="s">
        <v>97</v>
      </c>
      <c r="B24" t="s">
        <v>3841</v>
      </c>
      <c r="C24">
        <v>33</v>
      </c>
      <c r="D24" t="s">
        <v>16</v>
      </c>
      <c r="E24" t="s">
        <v>98</v>
      </c>
      <c r="F24" t="s">
        <v>99</v>
      </c>
      <c r="G24" t="s">
        <v>12</v>
      </c>
      <c r="H24" t="s">
        <v>31</v>
      </c>
    </row>
    <row r="25" spans="1:8" x14ac:dyDescent="0.3">
      <c r="A25" t="s">
        <v>100</v>
      </c>
      <c r="B25" t="s">
        <v>101</v>
      </c>
      <c r="C25">
        <v>52</v>
      </c>
      <c r="D25" t="s">
        <v>16</v>
      </c>
      <c r="E25" t="s">
        <v>102</v>
      </c>
      <c r="F25" t="s">
        <v>35</v>
      </c>
      <c r="G25" t="s">
        <v>12</v>
      </c>
      <c r="H25" t="s">
        <v>31</v>
      </c>
    </row>
    <row r="26" spans="1:8" x14ac:dyDescent="0.3">
      <c r="A26" t="s">
        <v>103</v>
      </c>
      <c r="B26" t="s">
        <v>104</v>
      </c>
      <c r="C26">
        <v>40</v>
      </c>
      <c r="D26" t="s">
        <v>9</v>
      </c>
      <c r="E26" t="s">
        <v>105</v>
      </c>
      <c r="F26" t="s">
        <v>106</v>
      </c>
      <c r="G26" t="s">
        <v>12</v>
      </c>
      <c r="H26" t="s">
        <v>19</v>
      </c>
    </row>
    <row r="27" spans="1:8" x14ac:dyDescent="0.3">
      <c r="A27" t="s">
        <v>107</v>
      </c>
      <c r="B27" t="s">
        <v>108</v>
      </c>
      <c r="C27">
        <v>59</v>
      </c>
      <c r="D27" t="s">
        <v>16</v>
      </c>
      <c r="E27" t="s">
        <v>109</v>
      </c>
      <c r="F27" t="s">
        <v>30</v>
      </c>
      <c r="G27" t="s">
        <v>12</v>
      </c>
      <c r="H27" t="s">
        <v>26</v>
      </c>
    </row>
    <row r="28" spans="1:8" x14ac:dyDescent="0.3">
      <c r="A28" t="s">
        <v>110</v>
      </c>
      <c r="B28" t="s">
        <v>111</v>
      </c>
      <c r="C28">
        <v>18</v>
      </c>
      <c r="D28" t="s">
        <v>16</v>
      </c>
      <c r="E28" t="s">
        <v>112</v>
      </c>
      <c r="F28" t="s">
        <v>113</v>
      </c>
      <c r="G28" t="s">
        <v>12</v>
      </c>
      <c r="H28" t="s">
        <v>13</v>
      </c>
    </row>
    <row r="29" spans="1:8" x14ac:dyDescent="0.3">
      <c r="A29" t="s">
        <v>114</v>
      </c>
      <c r="B29" t="s">
        <v>115</v>
      </c>
      <c r="C29">
        <v>31</v>
      </c>
      <c r="D29" t="s">
        <v>9</v>
      </c>
      <c r="E29" t="s">
        <v>116</v>
      </c>
      <c r="F29" t="s">
        <v>117</v>
      </c>
      <c r="G29" t="s">
        <v>12</v>
      </c>
    </row>
    <row r="30" spans="1:8" x14ac:dyDescent="0.3">
      <c r="A30" t="s">
        <v>118</v>
      </c>
      <c r="B30" t="s">
        <v>119</v>
      </c>
      <c r="C30">
        <v>27</v>
      </c>
      <c r="D30" t="s">
        <v>16</v>
      </c>
      <c r="E30" t="s">
        <v>120</v>
      </c>
      <c r="F30" t="s">
        <v>88</v>
      </c>
      <c r="G30" t="s">
        <v>12</v>
      </c>
      <c r="H30" t="s">
        <v>19</v>
      </c>
    </row>
    <row r="31" spans="1:8" x14ac:dyDescent="0.3">
      <c r="A31" t="s">
        <v>121</v>
      </c>
      <c r="B31" t="s">
        <v>122</v>
      </c>
      <c r="C31">
        <v>54</v>
      </c>
      <c r="D31" t="s">
        <v>16</v>
      </c>
      <c r="E31" t="s">
        <v>123</v>
      </c>
      <c r="F31" t="s">
        <v>30</v>
      </c>
      <c r="G31" t="s">
        <v>12</v>
      </c>
      <c r="H31" t="s">
        <v>31</v>
      </c>
    </row>
    <row r="32" spans="1:8" x14ac:dyDescent="0.3">
      <c r="A32" t="s">
        <v>124</v>
      </c>
      <c r="B32" t="s">
        <v>125</v>
      </c>
      <c r="C32">
        <v>64</v>
      </c>
      <c r="D32" t="s">
        <v>16</v>
      </c>
      <c r="E32" t="s">
        <v>126</v>
      </c>
      <c r="F32" t="s">
        <v>51</v>
      </c>
      <c r="G32" t="s">
        <v>12</v>
      </c>
      <c r="H32" t="s">
        <v>26</v>
      </c>
    </row>
    <row r="33" spans="1:8" x14ac:dyDescent="0.3">
      <c r="A33" t="s">
        <v>127</v>
      </c>
      <c r="B33" t="s">
        <v>128</v>
      </c>
      <c r="C33">
        <v>41</v>
      </c>
      <c r="D33" t="s">
        <v>9</v>
      </c>
      <c r="E33" t="s">
        <v>129</v>
      </c>
      <c r="F33" t="s">
        <v>35</v>
      </c>
      <c r="G33" t="s">
        <v>12</v>
      </c>
      <c r="H33" t="s">
        <v>31</v>
      </c>
    </row>
    <row r="34" spans="1:8" x14ac:dyDescent="0.3">
      <c r="A34" t="s">
        <v>130</v>
      </c>
      <c r="B34" t="s">
        <v>131</v>
      </c>
      <c r="C34">
        <v>48</v>
      </c>
      <c r="D34" t="s">
        <v>16</v>
      </c>
      <c r="E34" t="s">
        <v>132</v>
      </c>
      <c r="F34" t="s">
        <v>133</v>
      </c>
      <c r="G34" t="s">
        <v>12</v>
      </c>
      <c r="H34" t="s">
        <v>13</v>
      </c>
    </row>
    <row r="35" spans="1:8" x14ac:dyDescent="0.3">
      <c r="A35" t="s">
        <v>134</v>
      </c>
      <c r="B35" t="s">
        <v>135</v>
      </c>
      <c r="C35">
        <v>25</v>
      </c>
      <c r="D35" t="s">
        <v>9</v>
      </c>
      <c r="E35" t="s">
        <v>136</v>
      </c>
      <c r="F35" t="s">
        <v>96</v>
      </c>
      <c r="G35" t="s">
        <v>12</v>
      </c>
      <c r="H35" t="s">
        <v>19</v>
      </c>
    </row>
    <row r="36" spans="1:8" x14ac:dyDescent="0.3">
      <c r="A36" t="s">
        <v>137</v>
      </c>
      <c r="B36" t="s">
        <v>138</v>
      </c>
      <c r="C36">
        <v>27</v>
      </c>
      <c r="D36" t="s">
        <v>16</v>
      </c>
      <c r="E36" t="s">
        <v>139</v>
      </c>
      <c r="F36" t="s">
        <v>140</v>
      </c>
      <c r="G36" t="s">
        <v>12</v>
      </c>
      <c r="H36" t="s">
        <v>19</v>
      </c>
    </row>
    <row r="37" spans="1:8" x14ac:dyDescent="0.3">
      <c r="A37" t="s">
        <v>141</v>
      </c>
      <c r="B37" t="s">
        <v>142</v>
      </c>
      <c r="C37">
        <v>52</v>
      </c>
      <c r="D37" t="s">
        <v>9</v>
      </c>
      <c r="E37" t="s">
        <v>143</v>
      </c>
      <c r="F37" t="s">
        <v>18</v>
      </c>
      <c r="G37" t="s">
        <v>12</v>
      </c>
      <c r="H37" t="s">
        <v>31</v>
      </c>
    </row>
    <row r="38" spans="1:8" x14ac:dyDescent="0.3">
      <c r="A38" t="s">
        <v>144</v>
      </c>
      <c r="B38" t="s">
        <v>145</v>
      </c>
      <c r="C38">
        <v>20</v>
      </c>
      <c r="D38" t="s">
        <v>16</v>
      </c>
      <c r="E38" t="s">
        <v>146</v>
      </c>
      <c r="F38" t="s">
        <v>81</v>
      </c>
      <c r="G38" t="s">
        <v>12</v>
      </c>
      <c r="H38" t="s">
        <v>13</v>
      </c>
    </row>
    <row r="39" spans="1:8" x14ac:dyDescent="0.3">
      <c r="A39" t="s">
        <v>147</v>
      </c>
      <c r="B39" t="s">
        <v>148</v>
      </c>
      <c r="C39">
        <v>27</v>
      </c>
      <c r="D39" t="s">
        <v>16</v>
      </c>
      <c r="E39" t="s">
        <v>149</v>
      </c>
      <c r="F39" t="s">
        <v>39</v>
      </c>
      <c r="G39" t="s">
        <v>12</v>
      </c>
    </row>
    <row r="40" spans="1:8" x14ac:dyDescent="0.3">
      <c r="A40" t="s">
        <v>150</v>
      </c>
      <c r="B40" t="s">
        <v>151</v>
      </c>
      <c r="C40">
        <v>35</v>
      </c>
      <c r="D40" t="s">
        <v>16</v>
      </c>
      <c r="E40" t="s">
        <v>152</v>
      </c>
      <c r="F40" t="s">
        <v>18</v>
      </c>
      <c r="G40" t="s">
        <v>12</v>
      </c>
      <c r="H40" t="s">
        <v>26</v>
      </c>
    </row>
    <row r="41" spans="1:8" x14ac:dyDescent="0.3">
      <c r="A41" t="s">
        <v>153</v>
      </c>
      <c r="B41" t="s">
        <v>154</v>
      </c>
      <c r="C41">
        <v>55</v>
      </c>
      <c r="D41" t="s">
        <v>16</v>
      </c>
      <c r="E41" t="s">
        <v>155</v>
      </c>
      <c r="F41" t="s">
        <v>156</v>
      </c>
      <c r="G41" t="s">
        <v>12</v>
      </c>
      <c r="H41" t="s">
        <v>13</v>
      </c>
    </row>
    <row r="42" spans="1:8" x14ac:dyDescent="0.3">
      <c r="A42" t="s">
        <v>157</v>
      </c>
      <c r="B42" t="s">
        <v>158</v>
      </c>
      <c r="C42">
        <v>50</v>
      </c>
      <c r="D42" t="s">
        <v>9</v>
      </c>
      <c r="E42" t="s">
        <v>159</v>
      </c>
      <c r="F42" t="s">
        <v>62</v>
      </c>
      <c r="G42" t="s">
        <v>12</v>
      </c>
      <c r="H42" t="s">
        <v>13</v>
      </c>
    </row>
    <row r="43" spans="1:8" x14ac:dyDescent="0.3">
      <c r="A43" t="s">
        <v>160</v>
      </c>
      <c r="B43" t="s">
        <v>161</v>
      </c>
      <c r="C43">
        <v>21</v>
      </c>
      <c r="D43" t="s">
        <v>9</v>
      </c>
      <c r="E43" t="s">
        <v>162</v>
      </c>
      <c r="F43" t="s">
        <v>163</v>
      </c>
      <c r="G43" t="s">
        <v>12</v>
      </c>
      <c r="H43" t="s">
        <v>19</v>
      </c>
    </row>
    <row r="44" spans="1:8" x14ac:dyDescent="0.3">
      <c r="A44" t="s">
        <v>164</v>
      </c>
      <c r="B44" t="s">
        <v>165</v>
      </c>
      <c r="C44">
        <v>19</v>
      </c>
      <c r="D44" t="s">
        <v>9</v>
      </c>
      <c r="E44" t="s">
        <v>166</v>
      </c>
      <c r="F44" t="s">
        <v>167</v>
      </c>
      <c r="G44" t="s">
        <v>12</v>
      </c>
      <c r="H44" t="s">
        <v>19</v>
      </c>
    </row>
    <row r="45" spans="1:8" x14ac:dyDescent="0.3">
      <c r="A45" t="s">
        <v>168</v>
      </c>
      <c r="B45" t="s">
        <v>169</v>
      </c>
      <c r="C45">
        <v>45</v>
      </c>
      <c r="D45" t="s">
        <v>9</v>
      </c>
      <c r="E45" t="s">
        <v>170</v>
      </c>
      <c r="F45" t="s">
        <v>171</v>
      </c>
      <c r="G45" t="s">
        <v>12</v>
      </c>
      <c r="H45" t="s">
        <v>13</v>
      </c>
    </row>
    <row r="46" spans="1:8" x14ac:dyDescent="0.3">
      <c r="A46" t="s">
        <v>172</v>
      </c>
      <c r="B46" t="s">
        <v>173</v>
      </c>
      <c r="C46">
        <v>34</v>
      </c>
      <c r="D46" t="s">
        <v>9</v>
      </c>
      <c r="E46" t="s">
        <v>174</v>
      </c>
      <c r="F46" t="s">
        <v>99</v>
      </c>
      <c r="G46" t="s">
        <v>12</v>
      </c>
      <c r="H46" t="s">
        <v>26</v>
      </c>
    </row>
    <row r="47" spans="1:8" x14ac:dyDescent="0.3">
      <c r="A47" t="s">
        <v>175</v>
      </c>
      <c r="B47" t="s">
        <v>176</v>
      </c>
      <c r="C47">
        <v>54</v>
      </c>
      <c r="D47" t="s">
        <v>9</v>
      </c>
      <c r="E47" t="s">
        <v>177</v>
      </c>
      <c r="F47" t="s">
        <v>133</v>
      </c>
      <c r="G47" t="s">
        <v>12</v>
      </c>
      <c r="H47" t="s">
        <v>13</v>
      </c>
    </row>
    <row r="48" spans="1:8" x14ac:dyDescent="0.3">
      <c r="A48" t="s">
        <v>178</v>
      </c>
      <c r="B48" t="s">
        <v>179</v>
      </c>
      <c r="C48">
        <v>55</v>
      </c>
      <c r="D48" t="s">
        <v>16</v>
      </c>
      <c r="E48" t="s">
        <v>180</v>
      </c>
      <c r="F48" t="s">
        <v>25</v>
      </c>
      <c r="G48" t="s">
        <v>12</v>
      </c>
      <c r="H48" t="s">
        <v>19</v>
      </c>
    </row>
    <row r="49" spans="1:8" x14ac:dyDescent="0.3">
      <c r="A49" t="s">
        <v>181</v>
      </c>
      <c r="B49" t="s">
        <v>182</v>
      </c>
      <c r="C49">
        <v>54</v>
      </c>
      <c r="D49" t="s">
        <v>16</v>
      </c>
      <c r="E49" t="s">
        <v>183</v>
      </c>
      <c r="F49" t="s">
        <v>184</v>
      </c>
      <c r="G49" t="s">
        <v>12</v>
      </c>
      <c r="H49" t="s">
        <v>31</v>
      </c>
    </row>
    <row r="50" spans="1:8" x14ac:dyDescent="0.3">
      <c r="A50" t="s">
        <v>185</v>
      </c>
      <c r="B50" t="s">
        <v>186</v>
      </c>
      <c r="C50">
        <v>54</v>
      </c>
      <c r="D50" t="s">
        <v>9</v>
      </c>
      <c r="E50" t="s">
        <v>187</v>
      </c>
      <c r="F50" t="s">
        <v>11</v>
      </c>
      <c r="G50" t="s">
        <v>12</v>
      </c>
      <c r="H50" t="s">
        <v>19</v>
      </c>
    </row>
    <row r="51" spans="1:8" x14ac:dyDescent="0.3">
      <c r="A51" t="s">
        <v>188</v>
      </c>
      <c r="B51" t="s">
        <v>189</v>
      </c>
      <c r="C51">
        <v>45</v>
      </c>
      <c r="D51" t="s">
        <v>16</v>
      </c>
      <c r="E51" t="s">
        <v>190</v>
      </c>
      <c r="F51" t="s">
        <v>25</v>
      </c>
      <c r="G51" t="s">
        <v>12</v>
      </c>
      <c r="H51" t="s">
        <v>13</v>
      </c>
    </row>
    <row r="52" spans="1:8" x14ac:dyDescent="0.3">
      <c r="A52" t="s">
        <v>191</v>
      </c>
      <c r="B52" t="s">
        <v>192</v>
      </c>
      <c r="C52">
        <v>61</v>
      </c>
      <c r="D52" t="s">
        <v>16</v>
      </c>
      <c r="E52" t="s">
        <v>193</v>
      </c>
      <c r="F52" t="s">
        <v>194</v>
      </c>
      <c r="G52" t="s">
        <v>12</v>
      </c>
      <c r="H52" t="s">
        <v>13</v>
      </c>
    </row>
    <row r="53" spans="1:8" x14ac:dyDescent="0.3">
      <c r="A53" t="s">
        <v>195</v>
      </c>
      <c r="B53" t="s">
        <v>196</v>
      </c>
      <c r="C53">
        <v>23</v>
      </c>
      <c r="D53" t="s">
        <v>16</v>
      </c>
      <c r="E53" t="s">
        <v>197</v>
      </c>
      <c r="F53" t="s">
        <v>43</v>
      </c>
      <c r="G53" t="s">
        <v>12</v>
      </c>
      <c r="H53" t="s">
        <v>13</v>
      </c>
    </row>
    <row r="54" spans="1:8" x14ac:dyDescent="0.3">
      <c r="A54" t="s">
        <v>198</v>
      </c>
      <c r="B54" t="s">
        <v>199</v>
      </c>
      <c r="C54">
        <v>55</v>
      </c>
      <c r="D54" t="s">
        <v>9</v>
      </c>
      <c r="E54" t="s">
        <v>200</v>
      </c>
      <c r="F54" t="s">
        <v>201</v>
      </c>
      <c r="G54" t="s">
        <v>12</v>
      </c>
      <c r="H54" t="s">
        <v>26</v>
      </c>
    </row>
    <row r="55" spans="1:8" x14ac:dyDescent="0.3">
      <c r="A55" t="s">
        <v>202</v>
      </c>
      <c r="B55" t="s">
        <v>203</v>
      </c>
      <c r="C55">
        <v>37</v>
      </c>
      <c r="D55" t="s">
        <v>16</v>
      </c>
      <c r="E55" t="s">
        <v>204</v>
      </c>
      <c r="F55" t="s">
        <v>156</v>
      </c>
      <c r="G55" t="s">
        <v>12</v>
      </c>
      <c r="H55" t="s">
        <v>13</v>
      </c>
    </row>
    <row r="56" spans="1:8" x14ac:dyDescent="0.3">
      <c r="A56" t="s">
        <v>205</v>
      </c>
      <c r="B56" t="s">
        <v>206</v>
      </c>
      <c r="C56">
        <v>24</v>
      </c>
      <c r="D56" t="s">
        <v>9</v>
      </c>
      <c r="E56" t="s">
        <v>207</v>
      </c>
      <c r="F56" t="s">
        <v>96</v>
      </c>
      <c r="G56" t="s">
        <v>12</v>
      </c>
      <c r="H56" t="s">
        <v>19</v>
      </c>
    </row>
    <row r="57" spans="1:8" x14ac:dyDescent="0.3">
      <c r="A57" t="s">
        <v>208</v>
      </c>
      <c r="B57" t="s">
        <v>209</v>
      </c>
      <c r="C57">
        <v>56</v>
      </c>
      <c r="D57" t="s">
        <v>16</v>
      </c>
      <c r="E57" t="s">
        <v>210</v>
      </c>
      <c r="F57" t="s">
        <v>201</v>
      </c>
      <c r="G57" t="s">
        <v>12</v>
      </c>
      <c r="H57" t="s">
        <v>26</v>
      </c>
    </row>
    <row r="58" spans="1:8" x14ac:dyDescent="0.3">
      <c r="A58" t="s">
        <v>211</v>
      </c>
      <c r="B58" t="s">
        <v>212</v>
      </c>
      <c r="C58">
        <v>49</v>
      </c>
      <c r="D58" t="s">
        <v>16</v>
      </c>
      <c r="E58" t="s">
        <v>213</v>
      </c>
      <c r="F58" t="s">
        <v>51</v>
      </c>
      <c r="G58" t="s">
        <v>12</v>
      </c>
      <c r="H58" t="s">
        <v>13</v>
      </c>
    </row>
    <row r="59" spans="1:8" x14ac:dyDescent="0.3">
      <c r="A59" t="s">
        <v>214</v>
      </c>
      <c r="B59" t="s">
        <v>215</v>
      </c>
      <c r="C59">
        <v>43</v>
      </c>
      <c r="D59" t="s">
        <v>16</v>
      </c>
      <c r="E59" t="s">
        <v>216</v>
      </c>
      <c r="F59" t="s">
        <v>217</v>
      </c>
      <c r="G59" t="s">
        <v>12</v>
      </c>
      <c r="H59" t="s">
        <v>19</v>
      </c>
    </row>
    <row r="60" spans="1:8" x14ac:dyDescent="0.3">
      <c r="A60" t="s">
        <v>218</v>
      </c>
      <c r="B60" t="s">
        <v>219</v>
      </c>
      <c r="C60">
        <v>51</v>
      </c>
      <c r="D60" t="s">
        <v>9</v>
      </c>
      <c r="E60" t="s">
        <v>220</v>
      </c>
      <c r="F60" t="s">
        <v>140</v>
      </c>
      <c r="G60" t="s">
        <v>12</v>
      </c>
      <c r="H60" t="s">
        <v>19</v>
      </c>
    </row>
    <row r="61" spans="1:8" x14ac:dyDescent="0.3">
      <c r="A61" t="s">
        <v>221</v>
      </c>
      <c r="B61" t="s">
        <v>222</v>
      </c>
      <c r="C61">
        <v>53</v>
      </c>
      <c r="D61" t="s">
        <v>9</v>
      </c>
      <c r="E61" t="s">
        <v>223</v>
      </c>
      <c r="F61" t="s">
        <v>66</v>
      </c>
      <c r="G61" t="s">
        <v>12</v>
      </c>
      <c r="H61" t="s">
        <v>19</v>
      </c>
    </row>
    <row r="62" spans="1:8" x14ac:dyDescent="0.3">
      <c r="A62" t="s">
        <v>224</v>
      </c>
      <c r="B62" t="s">
        <v>225</v>
      </c>
      <c r="C62">
        <v>22</v>
      </c>
      <c r="D62" t="s">
        <v>16</v>
      </c>
      <c r="E62" t="s">
        <v>226</v>
      </c>
      <c r="F62" t="s">
        <v>163</v>
      </c>
      <c r="G62" t="s">
        <v>12</v>
      </c>
      <c r="H62" t="s">
        <v>31</v>
      </c>
    </row>
    <row r="63" spans="1:8" x14ac:dyDescent="0.3">
      <c r="A63" t="s">
        <v>227</v>
      </c>
      <c r="B63" t="s">
        <v>228</v>
      </c>
      <c r="C63">
        <v>23</v>
      </c>
      <c r="D63" t="s">
        <v>9</v>
      </c>
      <c r="E63" t="s">
        <v>229</v>
      </c>
      <c r="F63" t="s">
        <v>113</v>
      </c>
      <c r="G63" t="s">
        <v>12</v>
      </c>
      <c r="H63" t="s">
        <v>31</v>
      </c>
    </row>
    <row r="64" spans="1:8" x14ac:dyDescent="0.3">
      <c r="A64" t="s">
        <v>230</v>
      </c>
      <c r="B64" t="s">
        <v>231</v>
      </c>
      <c r="C64">
        <v>50</v>
      </c>
      <c r="D64" t="s">
        <v>9</v>
      </c>
      <c r="E64" t="s">
        <v>232</v>
      </c>
      <c r="F64" t="s">
        <v>233</v>
      </c>
      <c r="G64" t="s">
        <v>12</v>
      </c>
      <c r="H64" t="s">
        <v>26</v>
      </c>
    </row>
    <row r="65" spans="1:8" x14ac:dyDescent="0.3">
      <c r="A65" t="s">
        <v>234</v>
      </c>
      <c r="B65" t="s">
        <v>235</v>
      </c>
      <c r="C65">
        <v>51</v>
      </c>
      <c r="D65" t="s">
        <v>9</v>
      </c>
      <c r="E65" t="s">
        <v>236</v>
      </c>
      <c r="F65" t="s">
        <v>237</v>
      </c>
      <c r="G65" t="s">
        <v>12</v>
      </c>
      <c r="H65" t="s">
        <v>19</v>
      </c>
    </row>
    <row r="66" spans="1:8" x14ac:dyDescent="0.3">
      <c r="A66" t="s">
        <v>238</v>
      </c>
      <c r="B66" t="s">
        <v>239</v>
      </c>
      <c r="C66">
        <v>33</v>
      </c>
      <c r="D66" t="s">
        <v>9</v>
      </c>
      <c r="E66" t="s">
        <v>240</v>
      </c>
      <c r="F66" t="s">
        <v>133</v>
      </c>
      <c r="G66" t="s">
        <v>12</v>
      </c>
      <c r="H66" t="s">
        <v>13</v>
      </c>
    </row>
    <row r="67" spans="1:8" x14ac:dyDescent="0.3">
      <c r="A67" t="s">
        <v>241</v>
      </c>
      <c r="B67" t="s">
        <v>242</v>
      </c>
      <c r="C67">
        <v>21</v>
      </c>
      <c r="D67" t="s">
        <v>16</v>
      </c>
      <c r="E67" t="s">
        <v>243</v>
      </c>
      <c r="F67" t="s">
        <v>184</v>
      </c>
      <c r="G67" t="s">
        <v>12</v>
      </c>
      <c r="H67" t="s">
        <v>31</v>
      </c>
    </row>
    <row r="68" spans="1:8" x14ac:dyDescent="0.3">
      <c r="A68" t="s">
        <v>244</v>
      </c>
      <c r="B68" t="s">
        <v>245</v>
      </c>
      <c r="C68">
        <v>27</v>
      </c>
      <c r="D68" t="s">
        <v>16</v>
      </c>
      <c r="E68" t="s">
        <v>246</v>
      </c>
      <c r="F68" t="s">
        <v>47</v>
      </c>
      <c r="G68" t="s">
        <v>12</v>
      </c>
      <c r="H68" t="s">
        <v>31</v>
      </c>
    </row>
    <row r="69" spans="1:8" x14ac:dyDescent="0.3">
      <c r="A69" t="s">
        <v>247</v>
      </c>
      <c r="B69" t="s">
        <v>248</v>
      </c>
      <c r="C69">
        <v>58</v>
      </c>
      <c r="D69" t="s">
        <v>9</v>
      </c>
      <c r="E69" t="s">
        <v>249</v>
      </c>
      <c r="F69" t="s">
        <v>250</v>
      </c>
      <c r="G69" t="s">
        <v>12</v>
      </c>
      <c r="H69" t="s">
        <v>31</v>
      </c>
    </row>
    <row r="70" spans="1:8" x14ac:dyDescent="0.3">
      <c r="A70" t="s">
        <v>251</v>
      </c>
      <c r="B70" t="s">
        <v>252</v>
      </c>
      <c r="C70">
        <v>24</v>
      </c>
      <c r="D70" t="s">
        <v>16</v>
      </c>
      <c r="E70" t="s">
        <v>253</v>
      </c>
      <c r="F70" t="s">
        <v>254</v>
      </c>
      <c r="G70" t="s">
        <v>12</v>
      </c>
      <c r="H70" t="s">
        <v>31</v>
      </c>
    </row>
    <row r="71" spans="1:8" x14ac:dyDescent="0.3">
      <c r="A71" t="s">
        <v>255</v>
      </c>
      <c r="B71" t="s">
        <v>256</v>
      </c>
      <c r="C71">
        <v>24</v>
      </c>
      <c r="D71" t="s">
        <v>16</v>
      </c>
      <c r="E71" t="s">
        <v>257</v>
      </c>
      <c r="F71" t="s">
        <v>88</v>
      </c>
      <c r="G71" t="s">
        <v>12</v>
      </c>
      <c r="H71" t="s">
        <v>19</v>
      </c>
    </row>
    <row r="72" spans="1:8" x14ac:dyDescent="0.3">
      <c r="A72" t="s">
        <v>258</v>
      </c>
      <c r="B72" t="s">
        <v>259</v>
      </c>
      <c r="C72">
        <v>29</v>
      </c>
      <c r="D72" t="s">
        <v>16</v>
      </c>
      <c r="E72" t="s">
        <v>260</v>
      </c>
      <c r="F72" t="s">
        <v>233</v>
      </c>
      <c r="G72" t="s">
        <v>12</v>
      </c>
      <c r="H72" t="s">
        <v>13</v>
      </c>
    </row>
    <row r="73" spans="1:8" x14ac:dyDescent="0.3">
      <c r="A73" t="s">
        <v>261</v>
      </c>
      <c r="B73" t="s">
        <v>262</v>
      </c>
      <c r="C73">
        <v>61</v>
      </c>
      <c r="D73" t="s">
        <v>16</v>
      </c>
      <c r="E73" t="s">
        <v>263</v>
      </c>
      <c r="F73" t="s">
        <v>233</v>
      </c>
      <c r="G73" t="s">
        <v>12</v>
      </c>
      <c r="H73" t="s">
        <v>13</v>
      </c>
    </row>
    <row r="74" spans="1:8" x14ac:dyDescent="0.3">
      <c r="A74" t="s">
        <v>264</v>
      </c>
      <c r="B74" t="s">
        <v>265</v>
      </c>
      <c r="C74">
        <v>39</v>
      </c>
      <c r="D74" t="s">
        <v>16</v>
      </c>
      <c r="E74" t="s">
        <v>266</v>
      </c>
      <c r="F74" t="s">
        <v>267</v>
      </c>
      <c r="G74" t="s">
        <v>12</v>
      </c>
      <c r="H74" t="s">
        <v>13</v>
      </c>
    </row>
    <row r="75" spans="1:8" x14ac:dyDescent="0.3">
      <c r="A75" t="s">
        <v>268</v>
      </c>
      <c r="B75" t="s">
        <v>269</v>
      </c>
      <c r="C75">
        <v>56</v>
      </c>
      <c r="D75" t="s">
        <v>16</v>
      </c>
      <c r="E75" t="s">
        <v>270</v>
      </c>
      <c r="F75" t="s">
        <v>43</v>
      </c>
      <c r="G75" t="s">
        <v>12</v>
      </c>
      <c r="H75" t="s">
        <v>31</v>
      </c>
    </row>
    <row r="76" spans="1:8" x14ac:dyDescent="0.3">
      <c r="A76" t="s">
        <v>271</v>
      </c>
      <c r="B76" t="s">
        <v>272</v>
      </c>
      <c r="C76">
        <v>58</v>
      </c>
      <c r="D76" t="s">
        <v>9</v>
      </c>
      <c r="E76" t="s">
        <v>273</v>
      </c>
      <c r="F76" t="s">
        <v>274</v>
      </c>
      <c r="G76" t="s">
        <v>12</v>
      </c>
      <c r="H76" t="s">
        <v>26</v>
      </c>
    </row>
    <row r="77" spans="1:8" x14ac:dyDescent="0.3">
      <c r="A77" t="s">
        <v>275</v>
      </c>
      <c r="B77" t="s">
        <v>276</v>
      </c>
      <c r="C77">
        <v>61</v>
      </c>
      <c r="D77" t="s">
        <v>16</v>
      </c>
      <c r="E77" t="s">
        <v>277</v>
      </c>
      <c r="F77" t="s">
        <v>30</v>
      </c>
      <c r="G77" t="s">
        <v>12</v>
      </c>
      <c r="H77" t="s">
        <v>13</v>
      </c>
    </row>
    <row r="78" spans="1:8" x14ac:dyDescent="0.3">
      <c r="A78" t="s">
        <v>278</v>
      </c>
      <c r="B78" t="s">
        <v>279</v>
      </c>
      <c r="C78">
        <v>37</v>
      </c>
      <c r="D78" t="s">
        <v>9</v>
      </c>
      <c r="E78" t="s">
        <v>280</v>
      </c>
      <c r="F78" t="s">
        <v>96</v>
      </c>
      <c r="G78" t="s">
        <v>12</v>
      </c>
      <c r="H78" t="s">
        <v>13</v>
      </c>
    </row>
    <row r="79" spans="1:8" x14ac:dyDescent="0.3">
      <c r="A79" t="s">
        <v>281</v>
      </c>
      <c r="B79" t="s">
        <v>282</v>
      </c>
      <c r="C79">
        <v>29</v>
      </c>
      <c r="D79" t="s">
        <v>9</v>
      </c>
      <c r="E79" t="s">
        <v>283</v>
      </c>
      <c r="F79" t="s">
        <v>171</v>
      </c>
      <c r="G79" t="s">
        <v>12</v>
      </c>
      <c r="H79" t="s">
        <v>13</v>
      </c>
    </row>
    <row r="80" spans="1:8" x14ac:dyDescent="0.3">
      <c r="A80" t="s">
        <v>284</v>
      </c>
      <c r="B80" t="s">
        <v>285</v>
      </c>
      <c r="C80">
        <v>21</v>
      </c>
      <c r="D80" t="s">
        <v>9</v>
      </c>
      <c r="E80" t="s">
        <v>286</v>
      </c>
      <c r="F80" t="s">
        <v>287</v>
      </c>
      <c r="G80" t="s">
        <v>12</v>
      </c>
      <c r="H80" t="s">
        <v>13</v>
      </c>
    </row>
    <row r="81" spans="1:8" x14ac:dyDescent="0.3">
      <c r="A81" t="s">
        <v>288</v>
      </c>
      <c r="B81" t="s">
        <v>289</v>
      </c>
      <c r="C81">
        <v>22</v>
      </c>
      <c r="D81" t="s">
        <v>16</v>
      </c>
      <c r="E81" t="s">
        <v>290</v>
      </c>
      <c r="F81" t="s">
        <v>291</v>
      </c>
      <c r="G81" t="s">
        <v>12</v>
      </c>
      <c r="H81" t="s">
        <v>19</v>
      </c>
    </row>
    <row r="82" spans="1:8" x14ac:dyDescent="0.3">
      <c r="A82" t="s">
        <v>292</v>
      </c>
      <c r="B82" t="s">
        <v>293</v>
      </c>
      <c r="C82">
        <v>61</v>
      </c>
      <c r="D82" t="s">
        <v>16</v>
      </c>
      <c r="E82" t="s">
        <v>294</v>
      </c>
      <c r="F82" t="s">
        <v>233</v>
      </c>
      <c r="G82" t="s">
        <v>12</v>
      </c>
      <c r="H82" t="s">
        <v>26</v>
      </c>
    </row>
    <row r="83" spans="1:8" x14ac:dyDescent="0.3">
      <c r="A83" t="s">
        <v>295</v>
      </c>
      <c r="B83" t="s">
        <v>296</v>
      </c>
      <c r="C83">
        <v>34</v>
      </c>
      <c r="D83" t="s">
        <v>16</v>
      </c>
      <c r="E83" t="s">
        <v>297</v>
      </c>
      <c r="F83" t="s">
        <v>133</v>
      </c>
      <c r="G83" t="s">
        <v>12</v>
      </c>
      <c r="H83" t="s">
        <v>19</v>
      </c>
    </row>
    <row r="84" spans="1:8" x14ac:dyDescent="0.3">
      <c r="A84" t="s">
        <v>298</v>
      </c>
      <c r="B84" t="s">
        <v>299</v>
      </c>
      <c r="C84">
        <v>53</v>
      </c>
      <c r="D84" t="s">
        <v>9</v>
      </c>
      <c r="E84" t="s">
        <v>300</v>
      </c>
      <c r="F84" t="s">
        <v>250</v>
      </c>
      <c r="G84" t="s">
        <v>12</v>
      </c>
      <c r="H84" t="s">
        <v>26</v>
      </c>
    </row>
    <row r="85" spans="1:8" x14ac:dyDescent="0.3">
      <c r="A85" t="s">
        <v>301</v>
      </c>
      <c r="B85" t="s">
        <v>302</v>
      </c>
      <c r="C85">
        <v>48</v>
      </c>
      <c r="D85" t="s">
        <v>16</v>
      </c>
      <c r="E85" t="s">
        <v>303</v>
      </c>
      <c r="F85" t="s">
        <v>81</v>
      </c>
      <c r="G85" t="s">
        <v>12</v>
      </c>
      <c r="H85" t="s">
        <v>26</v>
      </c>
    </row>
    <row r="86" spans="1:8" x14ac:dyDescent="0.3">
      <c r="A86" t="s">
        <v>304</v>
      </c>
      <c r="B86" t="s">
        <v>305</v>
      </c>
      <c r="C86">
        <v>26</v>
      </c>
      <c r="D86" t="s">
        <v>16</v>
      </c>
      <c r="E86" t="s">
        <v>306</v>
      </c>
      <c r="F86" t="s">
        <v>254</v>
      </c>
      <c r="G86" t="s">
        <v>12</v>
      </c>
      <c r="H86" t="s">
        <v>19</v>
      </c>
    </row>
    <row r="87" spans="1:8" x14ac:dyDescent="0.3">
      <c r="A87" t="s">
        <v>307</v>
      </c>
      <c r="B87" t="s">
        <v>308</v>
      </c>
      <c r="C87">
        <v>36</v>
      </c>
      <c r="D87" t="s">
        <v>9</v>
      </c>
      <c r="E87" t="s">
        <v>309</v>
      </c>
      <c r="F87" t="s">
        <v>51</v>
      </c>
      <c r="G87" t="s">
        <v>12</v>
      </c>
      <c r="H87" t="s">
        <v>31</v>
      </c>
    </row>
    <row r="88" spans="1:8" x14ac:dyDescent="0.3">
      <c r="A88" t="s">
        <v>310</v>
      </c>
      <c r="B88" t="s">
        <v>311</v>
      </c>
      <c r="C88">
        <v>19</v>
      </c>
      <c r="D88" t="s">
        <v>16</v>
      </c>
      <c r="E88" t="s">
        <v>312</v>
      </c>
      <c r="F88" t="s">
        <v>313</v>
      </c>
      <c r="G88" t="s">
        <v>12</v>
      </c>
      <c r="H88" t="s">
        <v>13</v>
      </c>
    </row>
    <row r="89" spans="1:8" x14ac:dyDescent="0.3">
      <c r="A89" t="s">
        <v>314</v>
      </c>
      <c r="B89" t="s">
        <v>315</v>
      </c>
      <c r="C89">
        <v>58</v>
      </c>
      <c r="D89" t="s">
        <v>16</v>
      </c>
      <c r="E89" t="s">
        <v>316</v>
      </c>
      <c r="F89" t="s">
        <v>317</v>
      </c>
      <c r="G89" t="s">
        <v>12</v>
      </c>
      <c r="H89" t="s">
        <v>26</v>
      </c>
    </row>
    <row r="90" spans="1:8" x14ac:dyDescent="0.3">
      <c r="A90" t="s">
        <v>318</v>
      </c>
      <c r="B90" t="s">
        <v>319</v>
      </c>
      <c r="C90">
        <v>58</v>
      </c>
      <c r="D90" t="s">
        <v>9</v>
      </c>
      <c r="E90" t="s">
        <v>320</v>
      </c>
      <c r="F90" t="s">
        <v>291</v>
      </c>
      <c r="G90" t="s">
        <v>12</v>
      </c>
      <c r="H90" t="s">
        <v>31</v>
      </c>
    </row>
    <row r="91" spans="1:8" x14ac:dyDescent="0.3">
      <c r="A91" t="s">
        <v>321</v>
      </c>
      <c r="B91" t="s">
        <v>322</v>
      </c>
      <c r="C91">
        <v>43</v>
      </c>
      <c r="D91" t="s">
        <v>9</v>
      </c>
      <c r="E91" t="s">
        <v>323</v>
      </c>
      <c r="F91" t="s">
        <v>324</v>
      </c>
      <c r="G91" t="s">
        <v>12</v>
      </c>
      <c r="H91" t="s">
        <v>19</v>
      </c>
    </row>
    <row r="92" spans="1:8" x14ac:dyDescent="0.3">
      <c r="A92" t="s">
        <v>325</v>
      </c>
      <c r="B92" t="s">
        <v>326</v>
      </c>
      <c r="C92">
        <v>58</v>
      </c>
      <c r="D92" t="s">
        <v>16</v>
      </c>
      <c r="E92" t="s">
        <v>327</v>
      </c>
      <c r="F92" t="s">
        <v>328</v>
      </c>
      <c r="G92" t="s">
        <v>12</v>
      </c>
      <c r="H92" t="s">
        <v>19</v>
      </c>
    </row>
    <row r="93" spans="1:8" x14ac:dyDescent="0.3">
      <c r="A93" t="s">
        <v>329</v>
      </c>
      <c r="B93" t="s">
        <v>330</v>
      </c>
      <c r="C93">
        <v>29</v>
      </c>
      <c r="D93" t="s">
        <v>16</v>
      </c>
      <c r="E93" t="s">
        <v>331</v>
      </c>
      <c r="F93" t="s">
        <v>133</v>
      </c>
      <c r="G93" t="s">
        <v>12</v>
      </c>
      <c r="H93" t="s">
        <v>31</v>
      </c>
    </row>
    <row r="94" spans="1:8" x14ac:dyDescent="0.3">
      <c r="A94" t="s">
        <v>332</v>
      </c>
      <c r="B94" t="s">
        <v>333</v>
      </c>
      <c r="C94">
        <v>44</v>
      </c>
      <c r="D94" t="s">
        <v>16</v>
      </c>
      <c r="E94" t="s">
        <v>334</v>
      </c>
      <c r="F94" t="s">
        <v>237</v>
      </c>
      <c r="G94" t="s">
        <v>12</v>
      </c>
      <c r="H94" t="s">
        <v>19</v>
      </c>
    </row>
    <row r="95" spans="1:8" x14ac:dyDescent="0.3">
      <c r="A95" t="s">
        <v>335</v>
      </c>
      <c r="B95" t="s">
        <v>336</v>
      </c>
      <c r="C95">
        <v>28</v>
      </c>
      <c r="D95" t="s">
        <v>16</v>
      </c>
      <c r="E95" t="s">
        <v>337</v>
      </c>
      <c r="F95" t="s">
        <v>317</v>
      </c>
      <c r="G95" t="s">
        <v>12</v>
      </c>
      <c r="H95" t="s">
        <v>13</v>
      </c>
    </row>
    <row r="96" spans="1:8" x14ac:dyDescent="0.3">
      <c r="A96" t="s">
        <v>338</v>
      </c>
      <c r="B96" t="s">
        <v>339</v>
      </c>
      <c r="C96">
        <v>43</v>
      </c>
      <c r="D96" t="s">
        <v>16</v>
      </c>
      <c r="E96" t="s">
        <v>340</v>
      </c>
      <c r="F96" t="s">
        <v>184</v>
      </c>
      <c r="G96" t="s">
        <v>12</v>
      </c>
      <c r="H96" t="s">
        <v>13</v>
      </c>
    </row>
    <row r="97" spans="1:8" x14ac:dyDescent="0.3">
      <c r="A97" t="s">
        <v>341</v>
      </c>
      <c r="B97" t="s">
        <v>342</v>
      </c>
      <c r="C97">
        <v>62</v>
      </c>
      <c r="D97" t="s">
        <v>16</v>
      </c>
      <c r="E97" t="s">
        <v>343</v>
      </c>
      <c r="F97" t="s">
        <v>58</v>
      </c>
      <c r="G97" t="s">
        <v>12</v>
      </c>
      <c r="H97" t="s">
        <v>19</v>
      </c>
    </row>
    <row r="98" spans="1:8" x14ac:dyDescent="0.3">
      <c r="A98" t="s">
        <v>344</v>
      </c>
      <c r="B98" t="s">
        <v>345</v>
      </c>
      <c r="C98">
        <v>30</v>
      </c>
      <c r="D98" t="s">
        <v>16</v>
      </c>
      <c r="E98" t="s">
        <v>346</v>
      </c>
      <c r="F98" t="s">
        <v>328</v>
      </c>
      <c r="G98" t="s">
        <v>12</v>
      </c>
      <c r="H98" t="s">
        <v>19</v>
      </c>
    </row>
    <row r="99" spans="1:8" x14ac:dyDescent="0.3">
      <c r="A99" t="s">
        <v>347</v>
      </c>
      <c r="B99" t="s">
        <v>348</v>
      </c>
      <c r="C99">
        <v>36</v>
      </c>
      <c r="D99" t="s">
        <v>9</v>
      </c>
      <c r="E99" t="s">
        <v>349</v>
      </c>
      <c r="F99" t="s">
        <v>39</v>
      </c>
      <c r="G99" t="s">
        <v>12</v>
      </c>
      <c r="H99" t="s">
        <v>31</v>
      </c>
    </row>
    <row r="100" spans="1:8" x14ac:dyDescent="0.3">
      <c r="A100" t="s">
        <v>350</v>
      </c>
      <c r="B100" t="s">
        <v>351</v>
      </c>
      <c r="C100">
        <v>24</v>
      </c>
      <c r="D100" t="s">
        <v>9</v>
      </c>
      <c r="E100" t="s">
        <v>352</v>
      </c>
      <c r="F100" t="s">
        <v>163</v>
      </c>
      <c r="G100" t="s">
        <v>12</v>
      </c>
      <c r="H100" t="s">
        <v>13</v>
      </c>
    </row>
    <row r="101" spans="1:8" x14ac:dyDescent="0.3">
      <c r="A101" t="s">
        <v>353</v>
      </c>
      <c r="B101" t="s">
        <v>354</v>
      </c>
      <c r="C101">
        <v>35</v>
      </c>
      <c r="D101" t="s">
        <v>9</v>
      </c>
      <c r="E101" t="s">
        <v>355</v>
      </c>
      <c r="F101" t="s">
        <v>237</v>
      </c>
      <c r="G101" t="s">
        <v>12</v>
      </c>
      <c r="H101" t="s">
        <v>31</v>
      </c>
    </row>
    <row r="102" spans="1:8" x14ac:dyDescent="0.3">
      <c r="A102" t="s">
        <v>356</v>
      </c>
      <c r="B102" t="s">
        <v>357</v>
      </c>
      <c r="C102">
        <v>53</v>
      </c>
      <c r="D102" t="s">
        <v>16</v>
      </c>
      <c r="E102" t="s">
        <v>358</v>
      </c>
      <c r="F102" t="s">
        <v>359</v>
      </c>
      <c r="G102" t="s">
        <v>12</v>
      </c>
      <c r="H102" t="s">
        <v>19</v>
      </c>
    </row>
    <row r="103" spans="1:8" x14ac:dyDescent="0.3">
      <c r="A103" t="s">
        <v>360</v>
      </c>
      <c r="B103" t="s">
        <v>361</v>
      </c>
      <c r="C103">
        <v>29</v>
      </c>
      <c r="D103" t="s">
        <v>9</v>
      </c>
      <c r="E103" t="s">
        <v>362</v>
      </c>
      <c r="F103" t="s">
        <v>117</v>
      </c>
      <c r="G103" t="s">
        <v>12</v>
      </c>
      <c r="H103" t="s">
        <v>13</v>
      </c>
    </row>
    <row r="104" spans="1:8" x14ac:dyDescent="0.3">
      <c r="A104" t="s">
        <v>363</v>
      </c>
      <c r="B104" t="s">
        <v>364</v>
      </c>
      <c r="C104">
        <v>34</v>
      </c>
      <c r="D104" t="s">
        <v>16</v>
      </c>
      <c r="E104" t="s">
        <v>365</v>
      </c>
      <c r="F104" t="s">
        <v>51</v>
      </c>
      <c r="G104" t="s">
        <v>12</v>
      </c>
      <c r="H104" t="s">
        <v>26</v>
      </c>
    </row>
    <row r="105" spans="1:8" x14ac:dyDescent="0.3">
      <c r="A105" t="s">
        <v>366</v>
      </c>
      <c r="B105" t="s">
        <v>367</v>
      </c>
      <c r="C105">
        <v>21</v>
      </c>
      <c r="D105" t="s">
        <v>9</v>
      </c>
      <c r="E105" t="s">
        <v>368</v>
      </c>
      <c r="F105" t="s">
        <v>167</v>
      </c>
      <c r="G105" t="s">
        <v>12</v>
      </c>
      <c r="H105" t="s">
        <v>26</v>
      </c>
    </row>
    <row r="106" spans="1:8" x14ac:dyDescent="0.3">
      <c r="A106" t="s">
        <v>369</v>
      </c>
      <c r="B106" t="s">
        <v>370</v>
      </c>
      <c r="C106">
        <v>64</v>
      </c>
      <c r="D106" t="s">
        <v>9</v>
      </c>
      <c r="E106" t="s">
        <v>371</v>
      </c>
      <c r="F106" t="s">
        <v>81</v>
      </c>
      <c r="G106" t="s">
        <v>12</v>
      </c>
      <c r="H106" t="s">
        <v>31</v>
      </c>
    </row>
    <row r="107" spans="1:8" x14ac:dyDescent="0.3">
      <c r="A107" t="s">
        <v>372</v>
      </c>
      <c r="B107" t="s">
        <v>373</v>
      </c>
      <c r="C107">
        <v>50</v>
      </c>
      <c r="D107" t="s">
        <v>16</v>
      </c>
      <c r="E107" t="s">
        <v>374</v>
      </c>
      <c r="F107" t="s">
        <v>250</v>
      </c>
      <c r="G107" t="s">
        <v>12</v>
      </c>
      <c r="H107" t="s">
        <v>13</v>
      </c>
    </row>
    <row r="108" spans="1:8" x14ac:dyDescent="0.3">
      <c r="A108" t="s">
        <v>375</v>
      </c>
      <c r="B108" t="s">
        <v>376</v>
      </c>
      <c r="C108">
        <v>53</v>
      </c>
      <c r="D108" t="s">
        <v>16</v>
      </c>
      <c r="E108" t="s">
        <v>377</v>
      </c>
      <c r="F108" t="s">
        <v>217</v>
      </c>
      <c r="G108" t="s">
        <v>12</v>
      </c>
      <c r="H108" t="s">
        <v>26</v>
      </c>
    </row>
    <row r="109" spans="1:8" x14ac:dyDescent="0.3">
      <c r="A109" t="s">
        <v>378</v>
      </c>
      <c r="B109" t="s">
        <v>379</v>
      </c>
      <c r="C109">
        <v>62</v>
      </c>
      <c r="D109" t="s">
        <v>16</v>
      </c>
      <c r="E109" t="s">
        <v>380</v>
      </c>
      <c r="F109" t="s">
        <v>18</v>
      </c>
      <c r="G109" t="s">
        <v>12</v>
      </c>
      <c r="H109" t="s">
        <v>19</v>
      </c>
    </row>
    <row r="110" spans="1:8" x14ac:dyDescent="0.3">
      <c r="A110" t="s">
        <v>381</v>
      </c>
      <c r="B110" t="s">
        <v>382</v>
      </c>
      <c r="C110">
        <v>38</v>
      </c>
      <c r="D110" t="s">
        <v>9</v>
      </c>
      <c r="E110" t="s">
        <v>383</v>
      </c>
      <c r="F110" t="s">
        <v>47</v>
      </c>
      <c r="G110" t="s">
        <v>12</v>
      </c>
      <c r="H110" t="s">
        <v>26</v>
      </c>
    </row>
    <row r="111" spans="1:8" x14ac:dyDescent="0.3">
      <c r="A111" t="s">
        <v>384</v>
      </c>
      <c r="B111" t="s">
        <v>385</v>
      </c>
      <c r="C111">
        <v>27</v>
      </c>
      <c r="D111" t="s">
        <v>9</v>
      </c>
      <c r="E111" t="s">
        <v>386</v>
      </c>
      <c r="F111" t="s">
        <v>43</v>
      </c>
      <c r="G111" t="s">
        <v>12</v>
      </c>
      <c r="H111" t="s">
        <v>31</v>
      </c>
    </row>
    <row r="112" spans="1:8" x14ac:dyDescent="0.3">
      <c r="A112" t="s">
        <v>387</v>
      </c>
      <c r="B112" t="s">
        <v>388</v>
      </c>
      <c r="C112">
        <v>40</v>
      </c>
      <c r="D112" t="s">
        <v>16</v>
      </c>
      <c r="E112" t="s">
        <v>389</v>
      </c>
      <c r="F112" t="s">
        <v>140</v>
      </c>
      <c r="G112" t="s">
        <v>12</v>
      </c>
      <c r="H112" t="s">
        <v>13</v>
      </c>
    </row>
    <row r="113" spans="1:8" x14ac:dyDescent="0.3">
      <c r="A113" t="s">
        <v>390</v>
      </c>
      <c r="B113" t="s">
        <v>391</v>
      </c>
      <c r="C113">
        <v>18</v>
      </c>
      <c r="D113" t="s">
        <v>16</v>
      </c>
      <c r="E113" t="s">
        <v>392</v>
      </c>
      <c r="F113" t="s">
        <v>133</v>
      </c>
      <c r="G113" t="s">
        <v>12</v>
      </c>
      <c r="H113" t="s">
        <v>19</v>
      </c>
    </row>
    <row r="114" spans="1:8" x14ac:dyDescent="0.3">
      <c r="A114" t="s">
        <v>393</v>
      </c>
      <c r="B114" t="s">
        <v>394</v>
      </c>
      <c r="C114">
        <v>27</v>
      </c>
      <c r="D114" t="s">
        <v>16</v>
      </c>
      <c r="E114" t="s">
        <v>395</v>
      </c>
      <c r="F114" t="s">
        <v>156</v>
      </c>
      <c r="G114" t="s">
        <v>12</v>
      </c>
      <c r="H114" t="s">
        <v>31</v>
      </c>
    </row>
    <row r="115" spans="1:8" x14ac:dyDescent="0.3">
      <c r="A115" t="s">
        <v>396</v>
      </c>
      <c r="B115" t="s">
        <v>397</v>
      </c>
      <c r="C115">
        <v>51</v>
      </c>
      <c r="D115" t="s">
        <v>9</v>
      </c>
      <c r="E115" t="s">
        <v>398</v>
      </c>
      <c r="F115" t="s">
        <v>233</v>
      </c>
      <c r="G115" t="s">
        <v>12</v>
      </c>
      <c r="H115" t="s">
        <v>13</v>
      </c>
    </row>
    <row r="116" spans="1:8" x14ac:dyDescent="0.3">
      <c r="A116" t="s">
        <v>399</v>
      </c>
      <c r="B116" t="s">
        <v>400</v>
      </c>
      <c r="C116">
        <v>30</v>
      </c>
      <c r="D116" t="s">
        <v>9</v>
      </c>
      <c r="E116" t="s">
        <v>401</v>
      </c>
      <c r="F116" t="s">
        <v>184</v>
      </c>
      <c r="G116" t="s">
        <v>12</v>
      </c>
      <c r="H116" t="s">
        <v>26</v>
      </c>
    </row>
    <row r="117" spans="1:8" x14ac:dyDescent="0.3">
      <c r="A117" t="s">
        <v>402</v>
      </c>
      <c r="B117" t="s">
        <v>403</v>
      </c>
      <c r="C117">
        <v>53</v>
      </c>
      <c r="D117" t="s">
        <v>16</v>
      </c>
      <c r="E117" t="s">
        <v>404</v>
      </c>
      <c r="F117" t="s">
        <v>18</v>
      </c>
      <c r="G117" t="s">
        <v>12</v>
      </c>
      <c r="H117" t="s">
        <v>19</v>
      </c>
    </row>
    <row r="118" spans="1:8" x14ac:dyDescent="0.3">
      <c r="A118" t="s">
        <v>405</v>
      </c>
      <c r="B118" t="s">
        <v>406</v>
      </c>
      <c r="C118">
        <v>18</v>
      </c>
      <c r="D118" t="s">
        <v>16</v>
      </c>
      <c r="E118" t="s">
        <v>407</v>
      </c>
      <c r="F118" t="s">
        <v>217</v>
      </c>
      <c r="G118" t="s">
        <v>12</v>
      </c>
      <c r="H118" t="s">
        <v>19</v>
      </c>
    </row>
    <row r="119" spans="1:8" x14ac:dyDescent="0.3">
      <c r="A119" t="s">
        <v>408</v>
      </c>
      <c r="B119" t="s">
        <v>409</v>
      </c>
      <c r="C119">
        <v>21</v>
      </c>
      <c r="D119" t="s">
        <v>16</v>
      </c>
      <c r="E119" t="s">
        <v>410</v>
      </c>
      <c r="F119" t="s">
        <v>74</v>
      </c>
      <c r="G119" t="s">
        <v>12</v>
      </c>
      <c r="H119" t="s">
        <v>19</v>
      </c>
    </row>
    <row r="120" spans="1:8" x14ac:dyDescent="0.3">
      <c r="A120" t="s">
        <v>411</v>
      </c>
      <c r="B120" t="s">
        <v>412</v>
      </c>
      <c r="C120">
        <v>36</v>
      </c>
      <c r="D120" t="s">
        <v>9</v>
      </c>
      <c r="E120" t="s">
        <v>413</v>
      </c>
      <c r="F120" t="s">
        <v>70</v>
      </c>
      <c r="G120" t="s">
        <v>12</v>
      </c>
      <c r="H120" t="s">
        <v>19</v>
      </c>
    </row>
    <row r="121" spans="1:8" x14ac:dyDescent="0.3">
      <c r="A121" t="s">
        <v>414</v>
      </c>
      <c r="B121" t="s">
        <v>415</v>
      </c>
      <c r="C121">
        <v>40</v>
      </c>
      <c r="D121" t="s">
        <v>9</v>
      </c>
      <c r="E121" t="s">
        <v>416</v>
      </c>
      <c r="F121" t="s">
        <v>237</v>
      </c>
      <c r="G121" t="s">
        <v>12</v>
      </c>
      <c r="H121" t="s">
        <v>26</v>
      </c>
    </row>
    <row r="122" spans="1:8" x14ac:dyDescent="0.3">
      <c r="A122" t="s">
        <v>417</v>
      </c>
      <c r="B122" t="s">
        <v>418</v>
      </c>
      <c r="C122">
        <v>44</v>
      </c>
      <c r="D122" t="s">
        <v>16</v>
      </c>
      <c r="E122" t="s">
        <v>3826</v>
      </c>
      <c r="F122" t="s">
        <v>51</v>
      </c>
      <c r="G122" t="s">
        <v>12</v>
      </c>
      <c r="H122" t="s">
        <v>19</v>
      </c>
    </row>
    <row r="123" spans="1:8" x14ac:dyDescent="0.3">
      <c r="A123" t="s">
        <v>419</v>
      </c>
      <c r="B123" t="s">
        <v>420</v>
      </c>
      <c r="C123">
        <v>62</v>
      </c>
      <c r="D123" t="s">
        <v>9</v>
      </c>
      <c r="E123" t="s">
        <v>421</v>
      </c>
      <c r="F123" t="s">
        <v>99</v>
      </c>
      <c r="G123" t="s">
        <v>12</v>
      </c>
      <c r="H123" t="s">
        <v>19</v>
      </c>
    </row>
    <row r="124" spans="1:8" x14ac:dyDescent="0.3">
      <c r="A124" t="s">
        <v>422</v>
      </c>
      <c r="B124" t="s">
        <v>423</v>
      </c>
      <c r="C124">
        <v>50</v>
      </c>
      <c r="D124" t="s">
        <v>9</v>
      </c>
      <c r="E124" t="s">
        <v>424</v>
      </c>
      <c r="F124" t="s">
        <v>11</v>
      </c>
      <c r="G124" t="s">
        <v>12</v>
      </c>
      <c r="H124" t="s">
        <v>19</v>
      </c>
    </row>
    <row r="125" spans="1:8" x14ac:dyDescent="0.3">
      <c r="A125" t="s">
        <v>425</v>
      </c>
      <c r="B125" t="s">
        <v>426</v>
      </c>
      <c r="C125">
        <v>40</v>
      </c>
      <c r="D125" t="s">
        <v>9</v>
      </c>
      <c r="E125" t="s">
        <v>427</v>
      </c>
      <c r="F125" t="s">
        <v>267</v>
      </c>
      <c r="G125" t="s">
        <v>12</v>
      </c>
      <c r="H125" t="s">
        <v>31</v>
      </c>
    </row>
    <row r="126" spans="1:8" x14ac:dyDescent="0.3">
      <c r="A126" t="s">
        <v>428</v>
      </c>
      <c r="B126" t="s">
        <v>429</v>
      </c>
      <c r="C126">
        <v>26</v>
      </c>
      <c r="D126" t="s">
        <v>9</v>
      </c>
      <c r="E126" t="s">
        <v>430</v>
      </c>
      <c r="F126" t="s">
        <v>194</v>
      </c>
      <c r="G126" t="s">
        <v>12</v>
      </c>
      <c r="H126" t="s">
        <v>26</v>
      </c>
    </row>
    <row r="127" spans="1:8" x14ac:dyDescent="0.3">
      <c r="A127" t="s">
        <v>431</v>
      </c>
      <c r="B127" t="s">
        <v>432</v>
      </c>
      <c r="C127">
        <v>64</v>
      </c>
      <c r="D127" t="s">
        <v>16</v>
      </c>
      <c r="E127" t="s">
        <v>433</v>
      </c>
      <c r="F127" t="s">
        <v>434</v>
      </c>
      <c r="G127" t="s">
        <v>12</v>
      </c>
      <c r="H127" t="s">
        <v>19</v>
      </c>
    </row>
    <row r="128" spans="1:8" x14ac:dyDescent="0.3">
      <c r="A128" t="s">
        <v>435</v>
      </c>
      <c r="B128" t="s">
        <v>436</v>
      </c>
      <c r="C128">
        <v>62</v>
      </c>
      <c r="D128" t="s">
        <v>16</v>
      </c>
      <c r="E128" t="s">
        <v>437</v>
      </c>
      <c r="F128" t="s">
        <v>133</v>
      </c>
      <c r="G128" t="s">
        <v>12</v>
      </c>
      <c r="H128" t="s">
        <v>13</v>
      </c>
    </row>
    <row r="129" spans="1:8" x14ac:dyDescent="0.3">
      <c r="A129" t="s">
        <v>438</v>
      </c>
      <c r="B129" t="s">
        <v>439</v>
      </c>
      <c r="C129">
        <v>39</v>
      </c>
      <c r="D129" t="s">
        <v>9</v>
      </c>
      <c r="E129" t="s">
        <v>440</v>
      </c>
      <c r="F129" t="s">
        <v>171</v>
      </c>
      <c r="G129" t="s">
        <v>12</v>
      </c>
      <c r="H129" t="s">
        <v>19</v>
      </c>
    </row>
    <row r="130" spans="1:8" x14ac:dyDescent="0.3">
      <c r="A130" t="s">
        <v>441</v>
      </c>
      <c r="B130" t="s">
        <v>442</v>
      </c>
      <c r="C130">
        <v>45</v>
      </c>
      <c r="D130" t="s">
        <v>9</v>
      </c>
      <c r="E130" t="s">
        <v>443</v>
      </c>
      <c r="F130" t="s">
        <v>291</v>
      </c>
      <c r="G130" t="s">
        <v>12</v>
      </c>
      <c r="H130" t="s">
        <v>31</v>
      </c>
    </row>
    <row r="131" spans="1:8" x14ac:dyDescent="0.3">
      <c r="A131" t="s">
        <v>444</v>
      </c>
      <c r="B131" t="s">
        <v>445</v>
      </c>
      <c r="C131">
        <v>43</v>
      </c>
      <c r="D131" t="s">
        <v>16</v>
      </c>
      <c r="E131" t="s">
        <v>446</v>
      </c>
      <c r="F131" t="s">
        <v>39</v>
      </c>
      <c r="G131" t="s">
        <v>12</v>
      </c>
      <c r="H131" t="s">
        <v>31</v>
      </c>
    </row>
    <row r="132" spans="1:8" x14ac:dyDescent="0.3">
      <c r="A132" t="s">
        <v>447</v>
      </c>
      <c r="B132" t="s">
        <v>448</v>
      </c>
      <c r="C132">
        <v>29</v>
      </c>
      <c r="D132" t="s">
        <v>9</v>
      </c>
      <c r="E132" t="s">
        <v>3827</v>
      </c>
      <c r="F132" t="s">
        <v>167</v>
      </c>
      <c r="G132" t="s">
        <v>3828</v>
      </c>
      <c r="H132" t="s">
        <v>19</v>
      </c>
    </row>
    <row r="133" spans="1:8" x14ac:dyDescent="0.3">
      <c r="A133" t="s">
        <v>449</v>
      </c>
      <c r="B133" t="s">
        <v>450</v>
      </c>
      <c r="C133">
        <v>34</v>
      </c>
      <c r="D133" t="s">
        <v>16</v>
      </c>
      <c r="E133" t="s">
        <v>451</v>
      </c>
      <c r="F133" t="s">
        <v>22</v>
      </c>
      <c r="G133" t="s">
        <v>12</v>
      </c>
      <c r="H133" t="s">
        <v>26</v>
      </c>
    </row>
    <row r="134" spans="1:8" x14ac:dyDescent="0.3">
      <c r="A134" t="s">
        <v>452</v>
      </c>
      <c r="B134" t="s">
        <v>453</v>
      </c>
      <c r="C134">
        <v>57</v>
      </c>
      <c r="D134" t="s">
        <v>16</v>
      </c>
      <c r="E134" t="s">
        <v>454</v>
      </c>
      <c r="F134" t="s">
        <v>25</v>
      </c>
      <c r="G134" t="s">
        <v>12</v>
      </c>
      <c r="H134" t="s">
        <v>13</v>
      </c>
    </row>
    <row r="135" spans="1:8" x14ac:dyDescent="0.3">
      <c r="A135" t="s">
        <v>455</v>
      </c>
      <c r="B135" t="s">
        <v>456</v>
      </c>
      <c r="C135">
        <v>62</v>
      </c>
      <c r="D135" t="s">
        <v>16</v>
      </c>
      <c r="E135" t="s">
        <v>457</v>
      </c>
      <c r="F135" t="s">
        <v>250</v>
      </c>
      <c r="G135" t="s">
        <v>12</v>
      </c>
      <c r="H135" t="s">
        <v>26</v>
      </c>
    </row>
    <row r="136" spans="1:8" x14ac:dyDescent="0.3">
      <c r="A136" t="s">
        <v>458</v>
      </c>
      <c r="B136" t="s">
        <v>459</v>
      </c>
      <c r="C136">
        <v>54</v>
      </c>
      <c r="D136" t="s">
        <v>9</v>
      </c>
      <c r="E136" t="s">
        <v>460</v>
      </c>
      <c r="F136" t="s">
        <v>74</v>
      </c>
      <c r="G136" t="s">
        <v>12</v>
      </c>
      <c r="H136" t="s">
        <v>13</v>
      </c>
    </row>
    <row r="137" spans="1:8" x14ac:dyDescent="0.3">
      <c r="A137" t="s">
        <v>461</v>
      </c>
      <c r="B137" t="s">
        <v>462</v>
      </c>
      <c r="C137">
        <v>33</v>
      </c>
      <c r="D137" t="s">
        <v>16</v>
      </c>
      <c r="E137" t="s">
        <v>463</v>
      </c>
      <c r="F137" t="s">
        <v>156</v>
      </c>
      <c r="G137" t="s">
        <v>12</v>
      </c>
      <c r="H137" t="s">
        <v>19</v>
      </c>
    </row>
    <row r="138" spans="1:8" x14ac:dyDescent="0.3">
      <c r="A138" t="s">
        <v>464</v>
      </c>
      <c r="B138" t="s">
        <v>465</v>
      </c>
      <c r="C138">
        <v>29</v>
      </c>
      <c r="D138" t="s">
        <v>9</v>
      </c>
      <c r="E138" t="s">
        <v>466</v>
      </c>
      <c r="F138" t="s">
        <v>70</v>
      </c>
      <c r="G138" t="s">
        <v>12</v>
      </c>
      <c r="H138" t="s">
        <v>31</v>
      </c>
    </row>
    <row r="139" spans="1:8" x14ac:dyDescent="0.3">
      <c r="A139" t="s">
        <v>467</v>
      </c>
      <c r="B139" t="s">
        <v>468</v>
      </c>
      <c r="C139">
        <v>55</v>
      </c>
      <c r="D139" t="s">
        <v>16</v>
      </c>
      <c r="E139" t="s">
        <v>469</v>
      </c>
      <c r="F139" t="s">
        <v>25</v>
      </c>
      <c r="G139" t="s">
        <v>12</v>
      </c>
      <c r="H139" t="s">
        <v>19</v>
      </c>
    </row>
    <row r="140" spans="1:8" x14ac:dyDescent="0.3">
      <c r="A140" t="s">
        <v>470</v>
      </c>
      <c r="B140" t="s">
        <v>471</v>
      </c>
      <c r="C140">
        <v>43</v>
      </c>
      <c r="D140" t="s">
        <v>9</v>
      </c>
      <c r="E140" t="s">
        <v>395</v>
      </c>
      <c r="F140" t="s">
        <v>287</v>
      </c>
      <c r="G140" t="s">
        <v>12</v>
      </c>
      <c r="H140" t="s">
        <v>13</v>
      </c>
    </row>
    <row r="141" spans="1:8" x14ac:dyDescent="0.3">
      <c r="A141" t="s">
        <v>472</v>
      </c>
      <c r="B141" t="s">
        <v>473</v>
      </c>
      <c r="C141">
        <v>32</v>
      </c>
      <c r="D141" t="s">
        <v>9</v>
      </c>
      <c r="E141" t="s">
        <v>474</v>
      </c>
      <c r="F141" t="s">
        <v>117</v>
      </c>
      <c r="G141" t="s">
        <v>12</v>
      </c>
      <c r="H141" t="s">
        <v>26</v>
      </c>
    </row>
    <row r="142" spans="1:8" x14ac:dyDescent="0.3">
      <c r="A142" t="s">
        <v>475</v>
      </c>
      <c r="B142" t="s">
        <v>476</v>
      </c>
      <c r="C142">
        <v>63</v>
      </c>
      <c r="D142" t="s">
        <v>16</v>
      </c>
      <c r="E142" t="s">
        <v>477</v>
      </c>
      <c r="F142" t="s">
        <v>51</v>
      </c>
      <c r="G142" t="s">
        <v>12</v>
      </c>
      <c r="H142" t="s">
        <v>13</v>
      </c>
    </row>
    <row r="143" spans="1:8" x14ac:dyDescent="0.3">
      <c r="A143" t="s">
        <v>478</v>
      </c>
      <c r="B143" t="s">
        <v>479</v>
      </c>
      <c r="C143">
        <v>30</v>
      </c>
      <c r="D143" t="s">
        <v>9</v>
      </c>
      <c r="E143" t="s">
        <v>480</v>
      </c>
      <c r="F143" t="s">
        <v>30</v>
      </c>
      <c r="G143" t="s">
        <v>3828</v>
      </c>
      <c r="H143" t="s">
        <v>26</v>
      </c>
    </row>
    <row r="144" spans="1:8" x14ac:dyDescent="0.3">
      <c r="A144" t="s">
        <v>481</v>
      </c>
      <c r="B144" t="s">
        <v>482</v>
      </c>
      <c r="C144">
        <v>37</v>
      </c>
      <c r="D144" t="s">
        <v>9</v>
      </c>
      <c r="E144" t="s">
        <v>483</v>
      </c>
      <c r="F144" t="s">
        <v>66</v>
      </c>
      <c r="G144" t="s">
        <v>12</v>
      </c>
      <c r="H144" t="s">
        <v>26</v>
      </c>
    </row>
    <row r="145" spans="1:8" x14ac:dyDescent="0.3">
      <c r="A145" t="s">
        <v>484</v>
      </c>
      <c r="B145" t="s">
        <v>485</v>
      </c>
      <c r="C145">
        <v>46</v>
      </c>
      <c r="D145" t="s">
        <v>9</v>
      </c>
      <c r="E145" t="s">
        <v>486</v>
      </c>
      <c r="F145" t="s">
        <v>22</v>
      </c>
      <c r="G145" t="s">
        <v>12</v>
      </c>
      <c r="H145" t="s">
        <v>26</v>
      </c>
    </row>
    <row r="146" spans="1:8" x14ac:dyDescent="0.3">
      <c r="A146" t="s">
        <v>487</v>
      </c>
      <c r="B146" t="s">
        <v>488</v>
      </c>
      <c r="C146">
        <v>62</v>
      </c>
      <c r="D146" t="s">
        <v>16</v>
      </c>
      <c r="E146" t="s">
        <v>489</v>
      </c>
      <c r="F146" t="s">
        <v>184</v>
      </c>
      <c r="G146" t="s">
        <v>12</v>
      </c>
      <c r="H146" t="s">
        <v>26</v>
      </c>
    </row>
    <row r="147" spans="1:8" x14ac:dyDescent="0.3">
      <c r="A147" t="s">
        <v>490</v>
      </c>
      <c r="B147" t="s">
        <v>491</v>
      </c>
      <c r="C147">
        <v>46</v>
      </c>
      <c r="D147" t="s">
        <v>9</v>
      </c>
      <c r="E147" t="s">
        <v>492</v>
      </c>
      <c r="F147" t="s">
        <v>254</v>
      </c>
      <c r="G147" t="s">
        <v>12</v>
      </c>
      <c r="H147" t="s">
        <v>19</v>
      </c>
    </row>
    <row r="148" spans="1:8" x14ac:dyDescent="0.3">
      <c r="A148" t="s">
        <v>493</v>
      </c>
      <c r="B148" t="s">
        <v>494</v>
      </c>
      <c r="C148">
        <v>32</v>
      </c>
      <c r="D148" t="s">
        <v>16</v>
      </c>
      <c r="E148" t="s">
        <v>495</v>
      </c>
      <c r="F148" t="s">
        <v>317</v>
      </c>
      <c r="G148" t="s">
        <v>12</v>
      </c>
      <c r="H148" t="s">
        <v>13</v>
      </c>
    </row>
    <row r="149" spans="1:8" x14ac:dyDescent="0.3">
      <c r="A149" t="s">
        <v>496</v>
      </c>
      <c r="B149" t="s">
        <v>497</v>
      </c>
      <c r="C149">
        <v>49</v>
      </c>
      <c r="D149" t="s">
        <v>16</v>
      </c>
      <c r="E149" t="s">
        <v>498</v>
      </c>
      <c r="F149" t="s">
        <v>163</v>
      </c>
      <c r="G149" t="s">
        <v>12</v>
      </c>
      <c r="H149" t="s">
        <v>19</v>
      </c>
    </row>
    <row r="150" spans="1:8" x14ac:dyDescent="0.3">
      <c r="A150" t="s">
        <v>499</v>
      </c>
      <c r="B150" t="s">
        <v>500</v>
      </c>
      <c r="C150">
        <v>42</v>
      </c>
      <c r="D150" t="s">
        <v>16</v>
      </c>
      <c r="E150" t="s">
        <v>501</v>
      </c>
      <c r="F150" t="s">
        <v>324</v>
      </c>
      <c r="G150" t="s">
        <v>12</v>
      </c>
      <c r="H150" t="s">
        <v>26</v>
      </c>
    </row>
    <row r="151" spans="1:8" x14ac:dyDescent="0.3">
      <c r="A151" t="s">
        <v>502</v>
      </c>
      <c r="B151" t="s">
        <v>503</v>
      </c>
      <c r="C151">
        <v>33</v>
      </c>
      <c r="D151" t="s">
        <v>9</v>
      </c>
      <c r="E151" t="s">
        <v>504</v>
      </c>
      <c r="F151" t="s">
        <v>250</v>
      </c>
      <c r="G151" t="s">
        <v>12</v>
      </c>
      <c r="H151" t="s">
        <v>19</v>
      </c>
    </row>
    <row r="152" spans="1:8" x14ac:dyDescent="0.3">
      <c r="A152" t="s">
        <v>505</v>
      </c>
      <c r="B152" t="s">
        <v>506</v>
      </c>
      <c r="C152">
        <v>24</v>
      </c>
      <c r="D152" t="s">
        <v>9</v>
      </c>
      <c r="E152" t="s">
        <v>507</v>
      </c>
      <c r="F152" t="s">
        <v>313</v>
      </c>
      <c r="G152" t="s">
        <v>12</v>
      </c>
      <c r="H152" t="s">
        <v>13</v>
      </c>
    </row>
    <row r="153" spans="1:8" x14ac:dyDescent="0.3">
      <c r="A153" t="s">
        <v>508</v>
      </c>
      <c r="B153" t="s">
        <v>509</v>
      </c>
      <c r="C153">
        <v>25</v>
      </c>
      <c r="D153" t="s">
        <v>16</v>
      </c>
      <c r="E153" t="s">
        <v>510</v>
      </c>
      <c r="F153" t="s">
        <v>35</v>
      </c>
      <c r="G153" t="s">
        <v>12</v>
      </c>
      <c r="H153" t="s">
        <v>13</v>
      </c>
    </row>
    <row r="154" spans="1:8" x14ac:dyDescent="0.3">
      <c r="A154" t="s">
        <v>511</v>
      </c>
      <c r="B154" t="s">
        <v>512</v>
      </c>
      <c r="C154">
        <v>41</v>
      </c>
      <c r="D154" t="s">
        <v>16</v>
      </c>
      <c r="E154" t="s">
        <v>513</v>
      </c>
      <c r="F154" t="s">
        <v>113</v>
      </c>
      <c r="G154" t="s">
        <v>12</v>
      </c>
      <c r="H154" t="s">
        <v>19</v>
      </c>
    </row>
    <row r="155" spans="1:8" x14ac:dyDescent="0.3">
      <c r="A155" t="s">
        <v>514</v>
      </c>
      <c r="B155" t="s">
        <v>515</v>
      </c>
      <c r="C155">
        <v>31</v>
      </c>
      <c r="D155" t="s">
        <v>9</v>
      </c>
      <c r="E155" t="s">
        <v>516</v>
      </c>
      <c r="F155" t="s">
        <v>18</v>
      </c>
      <c r="G155" t="s">
        <v>12</v>
      </c>
      <c r="H155" t="s">
        <v>26</v>
      </c>
    </row>
    <row r="156" spans="1:8" x14ac:dyDescent="0.3">
      <c r="A156" t="s">
        <v>517</v>
      </c>
      <c r="B156" t="s">
        <v>518</v>
      </c>
      <c r="C156">
        <v>35</v>
      </c>
      <c r="D156" t="s">
        <v>16</v>
      </c>
      <c r="E156" t="s">
        <v>519</v>
      </c>
      <c r="F156" t="s">
        <v>171</v>
      </c>
      <c r="G156" t="s">
        <v>12</v>
      </c>
      <c r="H156" t="s">
        <v>13</v>
      </c>
    </row>
    <row r="157" spans="1:8" x14ac:dyDescent="0.3">
      <c r="A157" t="s">
        <v>520</v>
      </c>
      <c r="B157" t="s">
        <v>521</v>
      </c>
      <c r="C157">
        <v>60</v>
      </c>
      <c r="D157" t="s">
        <v>16</v>
      </c>
      <c r="E157" t="s">
        <v>522</v>
      </c>
      <c r="F157" t="s">
        <v>267</v>
      </c>
      <c r="G157" t="s">
        <v>12</v>
      </c>
      <c r="H157" t="s">
        <v>13</v>
      </c>
    </row>
    <row r="158" spans="1:8" x14ac:dyDescent="0.3">
      <c r="A158" t="s">
        <v>523</v>
      </c>
      <c r="B158" t="s">
        <v>524</v>
      </c>
      <c r="C158">
        <v>46</v>
      </c>
      <c r="D158" t="s">
        <v>9</v>
      </c>
      <c r="E158" t="s">
        <v>525</v>
      </c>
      <c r="F158" t="s">
        <v>18</v>
      </c>
      <c r="G158" t="s">
        <v>12</v>
      </c>
      <c r="H158" t="s">
        <v>26</v>
      </c>
    </row>
    <row r="159" spans="1:8" x14ac:dyDescent="0.3">
      <c r="A159" t="s">
        <v>526</v>
      </c>
      <c r="B159" t="s">
        <v>527</v>
      </c>
      <c r="C159">
        <v>59</v>
      </c>
      <c r="D159" t="s">
        <v>9</v>
      </c>
      <c r="E159" t="s">
        <v>528</v>
      </c>
      <c r="F159" t="s">
        <v>18</v>
      </c>
      <c r="G159" t="s">
        <v>12</v>
      </c>
      <c r="H159" t="s">
        <v>19</v>
      </c>
    </row>
    <row r="160" spans="1:8" x14ac:dyDescent="0.3">
      <c r="A160" t="s">
        <v>529</v>
      </c>
      <c r="B160" t="s">
        <v>530</v>
      </c>
      <c r="C160">
        <v>43</v>
      </c>
      <c r="D160" t="s">
        <v>9</v>
      </c>
      <c r="E160" t="s">
        <v>531</v>
      </c>
      <c r="F160" t="s">
        <v>171</v>
      </c>
      <c r="G160" t="s">
        <v>12</v>
      </c>
      <c r="H160" t="s">
        <v>26</v>
      </c>
    </row>
    <row r="161" spans="1:8" x14ac:dyDescent="0.3">
      <c r="A161" t="s">
        <v>532</v>
      </c>
      <c r="B161" t="s">
        <v>533</v>
      </c>
      <c r="C161">
        <v>46</v>
      </c>
      <c r="D161" t="s">
        <v>16</v>
      </c>
      <c r="E161" t="s">
        <v>534</v>
      </c>
      <c r="F161" t="s">
        <v>88</v>
      </c>
      <c r="G161" t="s">
        <v>12</v>
      </c>
      <c r="H161" t="s">
        <v>13</v>
      </c>
    </row>
    <row r="162" spans="1:8" x14ac:dyDescent="0.3">
      <c r="A162" t="s">
        <v>535</v>
      </c>
      <c r="B162" t="s">
        <v>536</v>
      </c>
      <c r="C162">
        <v>41</v>
      </c>
      <c r="D162" t="s">
        <v>16</v>
      </c>
      <c r="E162" t="s">
        <v>537</v>
      </c>
      <c r="F162" t="s">
        <v>11</v>
      </c>
      <c r="G162" t="s">
        <v>12</v>
      </c>
      <c r="H162" t="s">
        <v>19</v>
      </c>
    </row>
    <row r="163" spans="1:8" x14ac:dyDescent="0.3">
      <c r="A163" t="s">
        <v>538</v>
      </c>
      <c r="B163" t="s">
        <v>539</v>
      </c>
      <c r="C163">
        <v>18</v>
      </c>
      <c r="D163" t="s">
        <v>16</v>
      </c>
      <c r="E163" t="s">
        <v>540</v>
      </c>
      <c r="F163" t="s">
        <v>133</v>
      </c>
      <c r="G163" t="s">
        <v>12</v>
      </c>
      <c r="H163" t="s">
        <v>31</v>
      </c>
    </row>
    <row r="164" spans="1:8" x14ac:dyDescent="0.3">
      <c r="A164" t="s">
        <v>541</v>
      </c>
      <c r="B164" t="s">
        <v>542</v>
      </c>
      <c r="C164">
        <v>37</v>
      </c>
      <c r="D164" t="s">
        <v>9</v>
      </c>
      <c r="E164" t="s">
        <v>543</v>
      </c>
      <c r="F164" t="s">
        <v>237</v>
      </c>
      <c r="G164" t="s">
        <v>3828</v>
      </c>
      <c r="H164" t="s">
        <v>31</v>
      </c>
    </row>
    <row r="165" spans="1:8" x14ac:dyDescent="0.3">
      <c r="A165" t="s">
        <v>544</v>
      </c>
      <c r="B165" t="s">
        <v>545</v>
      </c>
      <c r="C165">
        <v>21</v>
      </c>
      <c r="D165" t="s">
        <v>9</v>
      </c>
      <c r="E165" t="s">
        <v>546</v>
      </c>
      <c r="F165" t="s">
        <v>194</v>
      </c>
      <c r="G165" t="s">
        <v>12</v>
      </c>
      <c r="H165" t="s">
        <v>26</v>
      </c>
    </row>
    <row r="166" spans="1:8" x14ac:dyDescent="0.3">
      <c r="A166" t="s">
        <v>547</v>
      </c>
      <c r="B166" t="s">
        <v>548</v>
      </c>
      <c r="C166">
        <v>39</v>
      </c>
      <c r="D166" t="s">
        <v>16</v>
      </c>
      <c r="E166" t="s">
        <v>549</v>
      </c>
      <c r="F166" t="s">
        <v>81</v>
      </c>
      <c r="G166" t="s">
        <v>12</v>
      </c>
      <c r="H166" t="s">
        <v>31</v>
      </c>
    </row>
    <row r="167" spans="1:8" x14ac:dyDescent="0.3">
      <c r="A167" t="s">
        <v>550</v>
      </c>
      <c r="B167" t="s">
        <v>551</v>
      </c>
      <c r="C167">
        <v>47</v>
      </c>
      <c r="D167" t="s">
        <v>16</v>
      </c>
      <c r="E167" t="s">
        <v>552</v>
      </c>
      <c r="F167" t="s">
        <v>194</v>
      </c>
      <c r="G167" t="s">
        <v>12</v>
      </c>
      <c r="H167" t="s">
        <v>19</v>
      </c>
    </row>
    <row r="168" spans="1:8" x14ac:dyDescent="0.3">
      <c r="A168" t="s">
        <v>553</v>
      </c>
      <c r="B168" t="s">
        <v>554</v>
      </c>
      <c r="C168">
        <v>25</v>
      </c>
      <c r="D168" t="s">
        <v>16</v>
      </c>
      <c r="E168" t="s">
        <v>555</v>
      </c>
      <c r="F168" t="s">
        <v>156</v>
      </c>
      <c r="G168" t="s">
        <v>12</v>
      </c>
      <c r="H168" t="s">
        <v>31</v>
      </c>
    </row>
    <row r="169" spans="1:8" x14ac:dyDescent="0.3">
      <c r="A169" t="s">
        <v>556</v>
      </c>
      <c r="B169" t="s">
        <v>557</v>
      </c>
      <c r="C169">
        <v>36</v>
      </c>
      <c r="D169" t="s">
        <v>16</v>
      </c>
      <c r="E169" t="s">
        <v>558</v>
      </c>
      <c r="F169" t="s">
        <v>237</v>
      </c>
      <c r="G169" t="s">
        <v>12</v>
      </c>
      <c r="H169" t="s">
        <v>13</v>
      </c>
    </row>
    <row r="170" spans="1:8" x14ac:dyDescent="0.3">
      <c r="A170" t="s">
        <v>559</v>
      </c>
      <c r="B170" t="s">
        <v>560</v>
      </c>
      <c r="C170">
        <v>36</v>
      </c>
      <c r="D170" t="s">
        <v>16</v>
      </c>
      <c r="E170" t="s">
        <v>561</v>
      </c>
      <c r="F170" t="s">
        <v>250</v>
      </c>
      <c r="G170" t="s">
        <v>12</v>
      </c>
      <c r="H170" t="s">
        <v>19</v>
      </c>
    </row>
    <row r="171" spans="1:8" x14ac:dyDescent="0.3">
      <c r="A171" t="s">
        <v>562</v>
      </c>
      <c r="B171" t="s">
        <v>563</v>
      </c>
      <c r="C171">
        <v>64</v>
      </c>
      <c r="D171" t="s">
        <v>9</v>
      </c>
      <c r="E171" t="s">
        <v>564</v>
      </c>
      <c r="F171" t="s">
        <v>47</v>
      </c>
      <c r="G171" t="s">
        <v>12</v>
      </c>
      <c r="H171" t="s">
        <v>26</v>
      </c>
    </row>
    <row r="172" spans="1:8" x14ac:dyDescent="0.3">
      <c r="A172" t="s">
        <v>565</v>
      </c>
      <c r="B172" t="s">
        <v>566</v>
      </c>
      <c r="C172">
        <v>18</v>
      </c>
      <c r="D172" t="s">
        <v>9</v>
      </c>
      <c r="E172" t="s">
        <v>567</v>
      </c>
      <c r="F172" t="s">
        <v>113</v>
      </c>
      <c r="G172" t="s">
        <v>12</v>
      </c>
      <c r="H172" t="s">
        <v>13</v>
      </c>
    </row>
    <row r="173" spans="1:8" x14ac:dyDescent="0.3">
      <c r="A173" t="s">
        <v>568</v>
      </c>
      <c r="B173" t="s">
        <v>569</v>
      </c>
      <c r="C173">
        <v>44</v>
      </c>
      <c r="D173" t="s">
        <v>16</v>
      </c>
      <c r="E173" t="s">
        <v>570</v>
      </c>
      <c r="F173" t="s">
        <v>254</v>
      </c>
      <c r="G173" t="s">
        <v>12</v>
      </c>
      <c r="H173" t="s">
        <v>19</v>
      </c>
    </row>
    <row r="174" spans="1:8" x14ac:dyDescent="0.3">
      <c r="A174" t="s">
        <v>571</v>
      </c>
      <c r="B174" t="s">
        <v>572</v>
      </c>
      <c r="C174">
        <v>41</v>
      </c>
      <c r="D174" t="s">
        <v>16</v>
      </c>
      <c r="E174" t="s">
        <v>573</v>
      </c>
      <c r="F174" t="s">
        <v>43</v>
      </c>
      <c r="G174" t="s">
        <v>12</v>
      </c>
      <c r="H174" t="s">
        <v>26</v>
      </c>
    </row>
    <row r="175" spans="1:8" x14ac:dyDescent="0.3">
      <c r="A175" t="s">
        <v>574</v>
      </c>
      <c r="B175" t="s">
        <v>575</v>
      </c>
      <c r="C175">
        <v>41</v>
      </c>
      <c r="D175" t="s">
        <v>16</v>
      </c>
      <c r="E175" t="s">
        <v>398</v>
      </c>
      <c r="F175" t="s">
        <v>267</v>
      </c>
      <c r="G175" t="s">
        <v>3829</v>
      </c>
      <c r="H175" t="s">
        <v>19</v>
      </c>
    </row>
    <row r="176" spans="1:8" x14ac:dyDescent="0.3">
      <c r="A176" t="s">
        <v>576</v>
      </c>
      <c r="B176" t="s">
        <v>577</v>
      </c>
      <c r="C176">
        <v>26</v>
      </c>
      <c r="D176" t="s">
        <v>16</v>
      </c>
      <c r="E176" t="s">
        <v>578</v>
      </c>
      <c r="F176" t="s">
        <v>171</v>
      </c>
      <c r="G176" t="s">
        <v>12</v>
      </c>
      <c r="H176" t="s">
        <v>13</v>
      </c>
    </row>
    <row r="177" spans="1:8" x14ac:dyDescent="0.3">
      <c r="A177" t="s">
        <v>579</v>
      </c>
      <c r="B177" t="s">
        <v>580</v>
      </c>
      <c r="C177">
        <v>56</v>
      </c>
      <c r="D177" t="s">
        <v>9</v>
      </c>
      <c r="E177" t="s">
        <v>581</v>
      </c>
      <c r="F177" t="s">
        <v>99</v>
      </c>
      <c r="G177" t="s">
        <v>12</v>
      </c>
      <c r="H177" t="s">
        <v>19</v>
      </c>
    </row>
    <row r="178" spans="1:8" x14ac:dyDescent="0.3">
      <c r="A178" t="s">
        <v>582</v>
      </c>
      <c r="B178" t="s">
        <v>583</v>
      </c>
      <c r="C178">
        <v>48</v>
      </c>
      <c r="D178" t="s">
        <v>9</v>
      </c>
      <c r="E178" t="s">
        <v>584</v>
      </c>
      <c r="F178" t="s">
        <v>171</v>
      </c>
      <c r="G178" t="s">
        <v>12</v>
      </c>
      <c r="H178" t="s">
        <v>31</v>
      </c>
    </row>
    <row r="179" spans="1:8" x14ac:dyDescent="0.3">
      <c r="A179" t="s">
        <v>585</v>
      </c>
      <c r="B179" t="s">
        <v>586</v>
      </c>
      <c r="C179">
        <v>55</v>
      </c>
      <c r="D179" t="s">
        <v>9</v>
      </c>
      <c r="E179" t="s">
        <v>587</v>
      </c>
      <c r="F179" t="s">
        <v>588</v>
      </c>
      <c r="G179" t="s">
        <v>12</v>
      </c>
      <c r="H179" t="s">
        <v>19</v>
      </c>
    </row>
    <row r="180" spans="1:8" x14ac:dyDescent="0.3">
      <c r="A180" t="s">
        <v>589</v>
      </c>
      <c r="B180" t="s">
        <v>590</v>
      </c>
      <c r="C180">
        <v>33</v>
      </c>
      <c r="D180" t="s">
        <v>16</v>
      </c>
      <c r="E180" t="s">
        <v>591</v>
      </c>
      <c r="F180" t="s">
        <v>317</v>
      </c>
      <c r="G180" t="s">
        <v>12</v>
      </c>
      <c r="H180" t="s">
        <v>26</v>
      </c>
    </row>
    <row r="181" spans="1:8" x14ac:dyDescent="0.3">
      <c r="A181" t="s">
        <v>592</v>
      </c>
      <c r="B181" t="s">
        <v>593</v>
      </c>
      <c r="C181">
        <v>43</v>
      </c>
      <c r="D181" t="s">
        <v>16</v>
      </c>
      <c r="E181" t="s">
        <v>594</v>
      </c>
      <c r="F181" t="s">
        <v>117</v>
      </c>
      <c r="G181" t="s">
        <v>12</v>
      </c>
      <c r="H181" t="s">
        <v>31</v>
      </c>
    </row>
    <row r="182" spans="1:8" x14ac:dyDescent="0.3">
      <c r="A182" t="s">
        <v>595</v>
      </c>
      <c r="B182" t="s">
        <v>596</v>
      </c>
      <c r="C182">
        <v>38</v>
      </c>
      <c r="D182" t="s">
        <v>9</v>
      </c>
      <c r="E182" t="s">
        <v>597</v>
      </c>
      <c r="F182" t="s">
        <v>434</v>
      </c>
      <c r="G182" t="s">
        <v>12</v>
      </c>
      <c r="H182" t="s">
        <v>26</v>
      </c>
    </row>
    <row r="183" spans="1:8" x14ac:dyDescent="0.3">
      <c r="A183" t="s">
        <v>598</v>
      </c>
      <c r="B183" t="s">
        <v>599</v>
      </c>
      <c r="C183">
        <v>60</v>
      </c>
      <c r="D183" t="s">
        <v>9</v>
      </c>
      <c r="E183" t="s">
        <v>600</v>
      </c>
      <c r="F183" t="s">
        <v>58</v>
      </c>
      <c r="G183" t="s">
        <v>12</v>
      </c>
      <c r="H183" t="s">
        <v>26</v>
      </c>
    </row>
    <row r="184" spans="1:8" x14ac:dyDescent="0.3">
      <c r="A184" t="s">
        <v>601</v>
      </c>
      <c r="B184" t="s">
        <v>602</v>
      </c>
      <c r="C184">
        <v>23</v>
      </c>
      <c r="D184" t="s">
        <v>16</v>
      </c>
      <c r="E184" t="s">
        <v>603</v>
      </c>
      <c r="F184" t="s">
        <v>96</v>
      </c>
      <c r="G184" t="s">
        <v>12</v>
      </c>
      <c r="H184" t="s">
        <v>31</v>
      </c>
    </row>
    <row r="185" spans="1:8" x14ac:dyDescent="0.3">
      <c r="A185" t="s">
        <v>604</v>
      </c>
      <c r="B185" t="s">
        <v>605</v>
      </c>
      <c r="C185">
        <v>18</v>
      </c>
      <c r="D185" t="s">
        <v>9</v>
      </c>
      <c r="E185" t="s">
        <v>606</v>
      </c>
      <c r="F185" t="s">
        <v>58</v>
      </c>
      <c r="G185" t="s">
        <v>12</v>
      </c>
      <c r="H185" t="s">
        <v>19</v>
      </c>
    </row>
    <row r="186" spans="1:8" x14ac:dyDescent="0.3">
      <c r="A186" t="s">
        <v>607</v>
      </c>
      <c r="B186" t="s">
        <v>608</v>
      </c>
      <c r="C186">
        <v>46</v>
      </c>
      <c r="D186" t="s">
        <v>16</v>
      </c>
      <c r="E186" t="s">
        <v>609</v>
      </c>
      <c r="F186" t="s">
        <v>18</v>
      </c>
      <c r="G186" t="s">
        <v>12</v>
      </c>
      <c r="H186" t="s">
        <v>31</v>
      </c>
    </row>
    <row r="187" spans="1:8" x14ac:dyDescent="0.3">
      <c r="A187" t="s">
        <v>610</v>
      </c>
      <c r="B187" t="s">
        <v>611</v>
      </c>
      <c r="C187">
        <v>54</v>
      </c>
      <c r="D187" t="s">
        <v>16</v>
      </c>
      <c r="E187" t="s">
        <v>612</v>
      </c>
      <c r="F187" t="s">
        <v>88</v>
      </c>
      <c r="G187" t="s">
        <v>12</v>
      </c>
      <c r="H187" t="s">
        <v>19</v>
      </c>
    </row>
    <row r="188" spans="1:8" x14ac:dyDescent="0.3">
      <c r="A188" t="s">
        <v>613</v>
      </c>
      <c r="B188" t="s">
        <v>614</v>
      </c>
      <c r="C188">
        <v>53</v>
      </c>
      <c r="D188" t="s">
        <v>9</v>
      </c>
      <c r="E188" t="s">
        <v>615</v>
      </c>
      <c r="F188" t="s">
        <v>113</v>
      </c>
      <c r="G188" t="s">
        <v>12</v>
      </c>
      <c r="H188" t="s">
        <v>31</v>
      </c>
    </row>
    <row r="189" spans="1:8" x14ac:dyDescent="0.3">
      <c r="A189" t="s">
        <v>616</v>
      </c>
      <c r="B189" t="s">
        <v>617</v>
      </c>
      <c r="C189">
        <v>60</v>
      </c>
      <c r="D189" t="s">
        <v>16</v>
      </c>
      <c r="E189" t="s">
        <v>618</v>
      </c>
      <c r="F189" t="s">
        <v>22</v>
      </c>
      <c r="G189" t="s">
        <v>12</v>
      </c>
      <c r="H189" t="s">
        <v>19</v>
      </c>
    </row>
    <row r="190" spans="1:8" x14ac:dyDescent="0.3">
      <c r="A190" t="s">
        <v>619</v>
      </c>
      <c r="B190" t="s">
        <v>620</v>
      </c>
      <c r="C190">
        <v>42</v>
      </c>
      <c r="D190" t="s">
        <v>9</v>
      </c>
      <c r="E190" t="s">
        <v>621</v>
      </c>
      <c r="F190" t="s">
        <v>233</v>
      </c>
      <c r="G190" t="s">
        <v>12</v>
      </c>
      <c r="H190" t="s">
        <v>31</v>
      </c>
    </row>
    <row r="191" spans="1:8" x14ac:dyDescent="0.3">
      <c r="A191" t="s">
        <v>622</v>
      </c>
      <c r="B191" t="s">
        <v>623</v>
      </c>
      <c r="C191">
        <v>29</v>
      </c>
      <c r="D191" t="s">
        <v>9</v>
      </c>
      <c r="E191" t="s">
        <v>624</v>
      </c>
      <c r="F191" t="s">
        <v>588</v>
      </c>
      <c r="G191" t="s">
        <v>12</v>
      </c>
      <c r="H191" t="s">
        <v>13</v>
      </c>
    </row>
    <row r="192" spans="1:8" x14ac:dyDescent="0.3">
      <c r="A192" t="s">
        <v>625</v>
      </c>
      <c r="B192" t="s">
        <v>626</v>
      </c>
      <c r="C192">
        <v>21</v>
      </c>
      <c r="D192" t="s">
        <v>9</v>
      </c>
      <c r="E192" t="s">
        <v>627</v>
      </c>
      <c r="F192" t="s">
        <v>58</v>
      </c>
      <c r="G192" t="s">
        <v>12</v>
      </c>
      <c r="H192" t="s">
        <v>26</v>
      </c>
    </row>
    <row r="193" spans="1:8" x14ac:dyDescent="0.3">
      <c r="A193" t="s">
        <v>628</v>
      </c>
      <c r="B193" t="s">
        <v>629</v>
      </c>
      <c r="C193">
        <v>29</v>
      </c>
      <c r="D193" t="s">
        <v>16</v>
      </c>
      <c r="E193" t="s">
        <v>630</v>
      </c>
      <c r="F193" t="s">
        <v>25</v>
      </c>
      <c r="G193" t="s">
        <v>12</v>
      </c>
      <c r="H193" t="s">
        <v>26</v>
      </c>
    </row>
    <row r="194" spans="1:8" x14ac:dyDescent="0.3">
      <c r="A194" t="s">
        <v>631</v>
      </c>
      <c r="B194" t="s">
        <v>632</v>
      </c>
      <c r="C194">
        <v>26</v>
      </c>
      <c r="D194" t="s">
        <v>9</v>
      </c>
      <c r="E194" t="s">
        <v>633</v>
      </c>
      <c r="F194" t="s">
        <v>106</v>
      </c>
      <c r="G194" t="s">
        <v>12</v>
      </c>
      <c r="H194" t="s">
        <v>13</v>
      </c>
    </row>
    <row r="195" spans="1:8" x14ac:dyDescent="0.3">
      <c r="A195" t="s">
        <v>634</v>
      </c>
      <c r="B195" t="s">
        <v>635</v>
      </c>
      <c r="C195">
        <v>38</v>
      </c>
      <c r="D195" t="s">
        <v>9</v>
      </c>
      <c r="E195" t="s">
        <v>636</v>
      </c>
      <c r="F195" t="s">
        <v>81</v>
      </c>
      <c r="G195" t="s">
        <v>12</v>
      </c>
      <c r="H195" t="s">
        <v>13</v>
      </c>
    </row>
    <row r="196" spans="1:8" x14ac:dyDescent="0.3">
      <c r="A196" t="s">
        <v>637</v>
      </c>
      <c r="B196" t="s">
        <v>638</v>
      </c>
      <c r="C196">
        <v>46</v>
      </c>
      <c r="D196" t="s">
        <v>9</v>
      </c>
      <c r="E196" t="s">
        <v>639</v>
      </c>
      <c r="F196" t="s">
        <v>51</v>
      </c>
      <c r="G196" t="s">
        <v>12</v>
      </c>
      <c r="H196" t="s">
        <v>13</v>
      </c>
    </row>
    <row r="197" spans="1:8" x14ac:dyDescent="0.3">
      <c r="A197" t="s">
        <v>640</v>
      </c>
      <c r="B197" t="s">
        <v>641</v>
      </c>
      <c r="C197">
        <v>60</v>
      </c>
      <c r="D197" t="s">
        <v>9</v>
      </c>
      <c r="E197" t="s">
        <v>642</v>
      </c>
      <c r="F197" t="s">
        <v>133</v>
      </c>
      <c r="G197" t="s">
        <v>12</v>
      </c>
      <c r="H197" t="s">
        <v>31</v>
      </c>
    </row>
    <row r="198" spans="1:8" x14ac:dyDescent="0.3">
      <c r="A198" t="s">
        <v>643</v>
      </c>
      <c r="B198" t="s">
        <v>644</v>
      </c>
      <c r="C198">
        <v>18</v>
      </c>
      <c r="D198" t="s">
        <v>16</v>
      </c>
      <c r="E198" t="s">
        <v>645</v>
      </c>
      <c r="F198" t="s">
        <v>163</v>
      </c>
      <c r="G198" t="s">
        <v>12</v>
      </c>
      <c r="H198" t="s">
        <v>19</v>
      </c>
    </row>
    <row r="199" spans="1:8" x14ac:dyDescent="0.3">
      <c r="A199" t="s">
        <v>646</v>
      </c>
      <c r="B199" t="s">
        <v>647</v>
      </c>
      <c r="C199">
        <v>45</v>
      </c>
      <c r="D199" t="s">
        <v>16</v>
      </c>
      <c r="E199" t="s">
        <v>207</v>
      </c>
      <c r="F199" t="s">
        <v>201</v>
      </c>
      <c r="G199" t="s">
        <v>12</v>
      </c>
      <c r="H199" t="s">
        <v>19</v>
      </c>
    </row>
    <row r="200" spans="1:8" x14ac:dyDescent="0.3">
      <c r="A200" t="s">
        <v>648</v>
      </c>
      <c r="B200" t="s">
        <v>649</v>
      </c>
      <c r="C200">
        <v>54</v>
      </c>
      <c r="D200" t="s">
        <v>9</v>
      </c>
      <c r="E200" t="s">
        <v>650</v>
      </c>
      <c r="F200" t="s">
        <v>171</v>
      </c>
      <c r="G200" t="s">
        <v>12</v>
      </c>
      <c r="H200" t="s">
        <v>26</v>
      </c>
    </row>
    <row r="201" spans="1:8" x14ac:dyDescent="0.3">
      <c r="A201" t="s">
        <v>651</v>
      </c>
      <c r="B201" t="s">
        <v>652</v>
      </c>
      <c r="C201">
        <v>46</v>
      </c>
      <c r="D201" t="s">
        <v>9</v>
      </c>
      <c r="E201" t="s">
        <v>653</v>
      </c>
      <c r="F201" t="s">
        <v>237</v>
      </c>
      <c r="G201" t="s">
        <v>12</v>
      </c>
      <c r="H201" t="s">
        <v>26</v>
      </c>
    </row>
    <row r="202" spans="1:8" x14ac:dyDescent="0.3">
      <c r="A202" t="s">
        <v>654</v>
      </c>
      <c r="B202" t="s">
        <v>655</v>
      </c>
      <c r="C202">
        <v>30</v>
      </c>
      <c r="D202" t="s">
        <v>9</v>
      </c>
      <c r="E202" t="s">
        <v>656</v>
      </c>
      <c r="F202" t="s">
        <v>434</v>
      </c>
      <c r="G202" t="s">
        <v>12</v>
      </c>
      <c r="H202" t="s">
        <v>19</v>
      </c>
    </row>
    <row r="203" spans="1:8" x14ac:dyDescent="0.3">
      <c r="A203" t="s">
        <v>657</v>
      </c>
      <c r="B203" t="s">
        <v>658</v>
      </c>
      <c r="C203">
        <v>25</v>
      </c>
      <c r="D203" t="s">
        <v>16</v>
      </c>
      <c r="E203" t="s">
        <v>659</v>
      </c>
      <c r="F203" t="s">
        <v>156</v>
      </c>
      <c r="G203" t="s">
        <v>12</v>
      </c>
      <c r="H203" t="s">
        <v>26</v>
      </c>
    </row>
    <row r="204" spans="1:8" x14ac:dyDescent="0.3">
      <c r="A204" t="s">
        <v>660</v>
      </c>
      <c r="B204" t="s">
        <v>661</v>
      </c>
      <c r="C204">
        <v>37</v>
      </c>
      <c r="D204" t="s">
        <v>16</v>
      </c>
      <c r="E204" t="s">
        <v>662</v>
      </c>
      <c r="F204" t="s">
        <v>62</v>
      </c>
      <c r="G204" t="s">
        <v>12</v>
      </c>
      <c r="H204" t="s">
        <v>19</v>
      </c>
    </row>
    <row r="205" spans="1:8" x14ac:dyDescent="0.3">
      <c r="A205" t="s">
        <v>663</v>
      </c>
      <c r="B205" t="s">
        <v>664</v>
      </c>
      <c r="C205">
        <v>47</v>
      </c>
      <c r="D205" t="s">
        <v>9</v>
      </c>
      <c r="E205" t="s">
        <v>665</v>
      </c>
      <c r="F205" t="s">
        <v>267</v>
      </c>
      <c r="G205" t="s">
        <v>12</v>
      </c>
      <c r="H205" t="s">
        <v>19</v>
      </c>
    </row>
    <row r="206" spans="1:8" x14ac:dyDescent="0.3">
      <c r="A206" t="s">
        <v>666</v>
      </c>
      <c r="B206" t="s">
        <v>667</v>
      </c>
      <c r="C206">
        <v>52</v>
      </c>
      <c r="D206" t="s">
        <v>9</v>
      </c>
      <c r="E206" t="s">
        <v>668</v>
      </c>
      <c r="F206" t="s">
        <v>287</v>
      </c>
      <c r="G206" t="s">
        <v>12</v>
      </c>
      <c r="H206" t="s">
        <v>19</v>
      </c>
    </row>
    <row r="207" spans="1:8" x14ac:dyDescent="0.3">
      <c r="A207" t="s">
        <v>669</v>
      </c>
      <c r="B207" t="s">
        <v>670</v>
      </c>
      <c r="C207">
        <v>44</v>
      </c>
      <c r="D207" t="s">
        <v>16</v>
      </c>
      <c r="E207" t="s">
        <v>671</v>
      </c>
      <c r="F207" t="s">
        <v>88</v>
      </c>
      <c r="G207" t="s">
        <v>12</v>
      </c>
      <c r="H207" t="s">
        <v>13</v>
      </c>
    </row>
    <row r="208" spans="1:8" x14ac:dyDescent="0.3">
      <c r="A208" t="s">
        <v>672</v>
      </c>
      <c r="B208" t="s">
        <v>673</v>
      </c>
      <c r="C208">
        <v>26</v>
      </c>
      <c r="D208" t="s">
        <v>16</v>
      </c>
      <c r="E208" t="s">
        <v>674</v>
      </c>
      <c r="F208" t="s">
        <v>237</v>
      </c>
      <c r="G208" t="s">
        <v>12</v>
      </c>
      <c r="H208" t="s">
        <v>31</v>
      </c>
    </row>
    <row r="209" spans="1:8" x14ac:dyDescent="0.3">
      <c r="A209" t="s">
        <v>675</v>
      </c>
      <c r="B209" t="s">
        <v>676</v>
      </c>
      <c r="C209">
        <v>28</v>
      </c>
      <c r="D209" t="s">
        <v>16</v>
      </c>
      <c r="E209" t="s">
        <v>677</v>
      </c>
      <c r="F209" t="s">
        <v>88</v>
      </c>
      <c r="G209" t="s">
        <v>12</v>
      </c>
      <c r="H209" t="s">
        <v>26</v>
      </c>
    </row>
    <row r="210" spans="1:8" x14ac:dyDescent="0.3">
      <c r="A210" t="s">
        <v>678</v>
      </c>
      <c r="B210" t="s">
        <v>679</v>
      </c>
      <c r="C210">
        <v>54</v>
      </c>
      <c r="D210" t="s">
        <v>9</v>
      </c>
      <c r="E210" t="s">
        <v>680</v>
      </c>
      <c r="F210" t="s">
        <v>328</v>
      </c>
      <c r="G210" t="s">
        <v>12</v>
      </c>
      <c r="H210" t="s">
        <v>19</v>
      </c>
    </row>
    <row r="211" spans="1:8" x14ac:dyDescent="0.3">
      <c r="A211" t="s">
        <v>681</v>
      </c>
      <c r="B211" t="s">
        <v>682</v>
      </c>
      <c r="C211">
        <v>50</v>
      </c>
      <c r="D211" t="s">
        <v>16</v>
      </c>
      <c r="E211" t="s">
        <v>683</v>
      </c>
      <c r="F211" t="s">
        <v>434</v>
      </c>
      <c r="G211" t="s">
        <v>12</v>
      </c>
      <c r="H211" t="s">
        <v>19</v>
      </c>
    </row>
    <row r="212" spans="1:8" x14ac:dyDescent="0.3">
      <c r="A212" t="s">
        <v>684</v>
      </c>
      <c r="B212" t="s">
        <v>685</v>
      </c>
      <c r="C212">
        <v>48</v>
      </c>
      <c r="D212" t="s">
        <v>9</v>
      </c>
      <c r="E212" t="s">
        <v>686</v>
      </c>
      <c r="F212" t="s">
        <v>81</v>
      </c>
      <c r="G212" t="s">
        <v>12</v>
      </c>
      <c r="H212" t="s">
        <v>31</v>
      </c>
    </row>
    <row r="213" spans="1:8" x14ac:dyDescent="0.3">
      <c r="A213" t="s">
        <v>687</v>
      </c>
      <c r="B213" t="s">
        <v>688</v>
      </c>
      <c r="C213">
        <v>20</v>
      </c>
      <c r="D213" t="s">
        <v>16</v>
      </c>
      <c r="E213" t="s">
        <v>689</v>
      </c>
      <c r="F213" t="s">
        <v>92</v>
      </c>
      <c r="G213" t="s">
        <v>12</v>
      </c>
      <c r="H213" t="s">
        <v>31</v>
      </c>
    </row>
    <row r="214" spans="1:8" x14ac:dyDescent="0.3">
      <c r="A214" t="s">
        <v>690</v>
      </c>
      <c r="B214" t="s">
        <v>691</v>
      </c>
      <c r="C214">
        <v>63</v>
      </c>
      <c r="D214" t="s">
        <v>16</v>
      </c>
      <c r="E214" t="s">
        <v>692</v>
      </c>
      <c r="F214" t="s">
        <v>74</v>
      </c>
      <c r="G214" t="s">
        <v>12</v>
      </c>
      <c r="H214" t="s">
        <v>19</v>
      </c>
    </row>
    <row r="215" spans="1:8" x14ac:dyDescent="0.3">
      <c r="A215" t="s">
        <v>693</v>
      </c>
      <c r="B215" t="s">
        <v>694</v>
      </c>
      <c r="C215">
        <v>42</v>
      </c>
      <c r="D215" t="s">
        <v>16</v>
      </c>
      <c r="E215" t="s">
        <v>695</v>
      </c>
      <c r="F215" t="s">
        <v>18</v>
      </c>
      <c r="G215" t="s">
        <v>12</v>
      </c>
      <c r="H215" t="s">
        <v>19</v>
      </c>
    </row>
    <row r="216" spans="1:8" x14ac:dyDescent="0.3">
      <c r="A216" t="s">
        <v>696</v>
      </c>
      <c r="B216" t="s">
        <v>697</v>
      </c>
      <c r="C216">
        <v>61</v>
      </c>
      <c r="D216" t="s">
        <v>9</v>
      </c>
      <c r="E216" t="s">
        <v>698</v>
      </c>
      <c r="F216" t="s">
        <v>66</v>
      </c>
      <c r="G216" t="s">
        <v>12</v>
      </c>
      <c r="H216" t="s">
        <v>13</v>
      </c>
    </row>
    <row r="217" spans="1:8" x14ac:dyDescent="0.3">
      <c r="A217" t="s">
        <v>699</v>
      </c>
      <c r="B217" t="s">
        <v>700</v>
      </c>
      <c r="C217">
        <v>50</v>
      </c>
      <c r="D217" t="s">
        <v>16</v>
      </c>
      <c r="E217" t="s">
        <v>701</v>
      </c>
      <c r="F217" t="s">
        <v>35</v>
      </c>
      <c r="G217" t="s">
        <v>12</v>
      </c>
      <c r="H217" t="s">
        <v>13</v>
      </c>
    </row>
    <row r="218" spans="1:8" x14ac:dyDescent="0.3">
      <c r="A218" t="s">
        <v>702</v>
      </c>
      <c r="B218" t="s">
        <v>703</v>
      </c>
      <c r="C218">
        <v>44</v>
      </c>
      <c r="D218" t="s">
        <v>9</v>
      </c>
      <c r="E218" t="s">
        <v>704</v>
      </c>
      <c r="F218" t="s">
        <v>30</v>
      </c>
      <c r="G218" t="s">
        <v>12</v>
      </c>
      <c r="H218" t="s">
        <v>19</v>
      </c>
    </row>
    <row r="219" spans="1:8" x14ac:dyDescent="0.3">
      <c r="A219" t="s">
        <v>705</v>
      </c>
      <c r="B219" t="s">
        <v>706</v>
      </c>
      <c r="C219">
        <v>42</v>
      </c>
      <c r="D219" t="s">
        <v>9</v>
      </c>
      <c r="E219" t="s">
        <v>707</v>
      </c>
      <c r="F219" t="s">
        <v>113</v>
      </c>
      <c r="G219" t="s">
        <v>12</v>
      </c>
      <c r="H219" t="s">
        <v>31</v>
      </c>
    </row>
    <row r="220" spans="1:8" x14ac:dyDescent="0.3">
      <c r="A220" t="s">
        <v>708</v>
      </c>
      <c r="B220" t="s">
        <v>709</v>
      </c>
      <c r="C220">
        <v>46</v>
      </c>
      <c r="D220" t="s">
        <v>9</v>
      </c>
      <c r="E220" t="s">
        <v>710</v>
      </c>
      <c r="F220" t="s">
        <v>30</v>
      </c>
      <c r="G220" t="s">
        <v>12</v>
      </c>
      <c r="H220" t="s">
        <v>19</v>
      </c>
    </row>
    <row r="221" spans="1:8" x14ac:dyDescent="0.3">
      <c r="A221" t="s">
        <v>711</v>
      </c>
      <c r="B221" t="s">
        <v>712</v>
      </c>
      <c r="C221">
        <v>47</v>
      </c>
      <c r="D221" t="s">
        <v>16</v>
      </c>
      <c r="E221" t="s">
        <v>3831</v>
      </c>
      <c r="F221" t="s">
        <v>88</v>
      </c>
      <c r="G221" t="s">
        <v>12</v>
      </c>
      <c r="H221" t="s">
        <v>13</v>
      </c>
    </row>
    <row r="222" spans="1:8" x14ac:dyDescent="0.3">
      <c r="A222" t="s">
        <v>713</v>
      </c>
      <c r="B222" t="s">
        <v>714</v>
      </c>
      <c r="C222">
        <v>50</v>
      </c>
      <c r="D222" t="s">
        <v>16</v>
      </c>
      <c r="E222" t="s">
        <v>3830</v>
      </c>
      <c r="F222" t="s">
        <v>715</v>
      </c>
      <c r="G222" t="s">
        <v>3829</v>
      </c>
      <c r="H222" t="s">
        <v>26</v>
      </c>
    </row>
    <row r="223" spans="1:8" x14ac:dyDescent="0.3">
      <c r="A223" t="s">
        <v>716</v>
      </c>
      <c r="B223" t="s">
        <v>717</v>
      </c>
      <c r="C223">
        <v>38</v>
      </c>
      <c r="D223" t="s">
        <v>9</v>
      </c>
      <c r="E223" t="s">
        <v>718</v>
      </c>
      <c r="F223" t="s">
        <v>81</v>
      </c>
      <c r="G223" t="s">
        <v>12</v>
      </c>
      <c r="H223" t="s">
        <v>19</v>
      </c>
    </row>
    <row r="224" spans="1:8" x14ac:dyDescent="0.3">
      <c r="A224" t="s">
        <v>719</v>
      </c>
      <c r="B224" t="s">
        <v>720</v>
      </c>
      <c r="C224">
        <v>35</v>
      </c>
      <c r="D224" t="s">
        <v>9</v>
      </c>
      <c r="E224" t="s">
        <v>721</v>
      </c>
      <c r="F224" t="s">
        <v>233</v>
      </c>
      <c r="G224" t="s">
        <v>12</v>
      </c>
      <c r="H224" t="s">
        <v>19</v>
      </c>
    </row>
    <row r="225" spans="1:8" x14ac:dyDescent="0.3">
      <c r="A225" t="s">
        <v>722</v>
      </c>
      <c r="B225" t="s">
        <v>723</v>
      </c>
      <c r="C225">
        <v>50</v>
      </c>
      <c r="D225" t="s">
        <v>9</v>
      </c>
      <c r="E225" t="s">
        <v>3832</v>
      </c>
      <c r="F225" t="s">
        <v>267</v>
      </c>
      <c r="G225" t="s">
        <v>12</v>
      </c>
      <c r="H225" t="s">
        <v>19</v>
      </c>
    </row>
    <row r="226" spans="1:8" x14ac:dyDescent="0.3">
      <c r="A226" t="s">
        <v>724</v>
      </c>
      <c r="B226" t="s">
        <v>725</v>
      </c>
      <c r="C226">
        <v>29</v>
      </c>
      <c r="D226" t="s">
        <v>9</v>
      </c>
      <c r="E226" t="s">
        <v>726</v>
      </c>
      <c r="F226" t="s">
        <v>113</v>
      </c>
      <c r="G226" t="s">
        <v>12</v>
      </c>
      <c r="H226" t="s">
        <v>31</v>
      </c>
    </row>
    <row r="227" spans="1:8" x14ac:dyDescent="0.3">
      <c r="A227" t="s">
        <v>727</v>
      </c>
      <c r="B227" t="s">
        <v>728</v>
      </c>
      <c r="C227">
        <v>46</v>
      </c>
      <c r="D227" t="s">
        <v>16</v>
      </c>
      <c r="E227" t="s">
        <v>729</v>
      </c>
      <c r="F227" t="s">
        <v>117</v>
      </c>
      <c r="G227" t="s">
        <v>12</v>
      </c>
      <c r="H227" t="s">
        <v>19</v>
      </c>
    </row>
    <row r="228" spans="1:8" x14ac:dyDescent="0.3">
      <c r="A228" t="s">
        <v>730</v>
      </c>
      <c r="B228" t="s">
        <v>731</v>
      </c>
      <c r="C228">
        <v>54</v>
      </c>
      <c r="D228" t="s">
        <v>9</v>
      </c>
      <c r="E228" t="s">
        <v>216</v>
      </c>
      <c r="F228" t="s">
        <v>163</v>
      </c>
      <c r="G228" t="s">
        <v>12</v>
      </c>
      <c r="H228" t="s">
        <v>13</v>
      </c>
    </row>
    <row r="229" spans="1:8" x14ac:dyDescent="0.3">
      <c r="A229" t="s">
        <v>732</v>
      </c>
      <c r="B229" t="s">
        <v>733</v>
      </c>
      <c r="C229">
        <v>63</v>
      </c>
      <c r="D229" t="s">
        <v>16</v>
      </c>
      <c r="E229" t="s">
        <v>734</v>
      </c>
      <c r="F229" t="s">
        <v>62</v>
      </c>
      <c r="G229" t="s">
        <v>12</v>
      </c>
      <c r="H229" t="s">
        <v>13</v>
      </c>
    </row>
    <row r="230" spans="1:8" x14ac:dyDescent="0.3">
      <c r="A230" t="s">
        <v>735</v>
      </c>
      <c r="B230" t="s">
        <v>736</v>
      </c>
      <c r="C230">
        <v>52</v>
      </c>
      <c r="D230" t="s">
        <v>16</v>
      </c>
      <c r="E230" t="s">
        <v>395</v>
      </c>
      <c r="F230" t="s">
        <v>117</v>
      </c>
      <c r="G230" t="s">
        <v>12</v>
      </c>
      <c r="H230" t="s">
        <v>13</v>
      </c>
    </row>
    <row r="231" spans="1:8" x14ac:dyDescent="0.3">
      <c r="A231" t="s">
        <v>737</v>
      </c>
      <c r="B231" t="s">
        <v>738</v>
      </c>
      <c r="C231">
        <v>32</v>
      </c>
      <c r="D231" t="s">
        <v>16</v>
      </c>
      <c r="E231" t="s">
        <v>739</v>
      </c>
      <c r="F231" t="s">
        <v>140</v>
      </c>
      <c r="G231" t="s">
        <v>12</v>
      </c>
      <c r="H231" t="s">
        <v>26</v>
      </c>
    </row>
    <row r="232" spans="1:8" x14ac:dyDescent="0.3">
      <c r="A232" t="s">
        <v>740</v>
      </c>
      <c r="B232" t="s">
        <v>741</v>
      </c>
      <c r="C232">
        <v>29</v>
      </c>
      <c r="D232" t="s">
        <v>9</v>
      </c>
      <c r="E232" t="s">
        <v>742</v>
      </c>
      <c r="F232" t="s">
        <v>250</v>
      </c>
      <c r="G232" t="s">
        <v>12</v>
      </c>
      <c r="H232" t="s">
        <v>26</v>
      </c>
    </row>
    <row r="233" spans="1:8" x14ac:dyDescent="0.3">
      <c r="A233" t="s">
        <v>743</v>
      </c>
      <c r="B233" t="s">
        <v>744</v>
      </c>
      <c r="C233">
        <v>22</v>
      </c>
      <c r="D233" t="s">
        <v>16</v>
      </c>
      <c r="E233" t="s">
        <v>745</v>
      </c>
      <c r="F233" t="s">
        <v>317</v>
      </c>
      <c r="G233" t="s">
        <v>12</v>
      </c>
      <c r="H233" t="s">
        <v>26</v>
      </c>
    </row>
    <row r="234" spans="1:8" x14ac:dyDescent="0.3">
      <c r="A234" t="s">
        <v>746</v>
      </c>
      <c r="B234" t="s">
        <v>747</v>
      </c>
      <c r="C234">
        <v>27</v>
      </c>
      <c r="D234" t="s">
        <v>16</v>
      </c>
      <c r="E234" t="s">
        <v>748</v>
      </c>
      <c r="F234" t="s">
        <v>88</v>
      </c>
      <c r="G234" t="s">
        <v>12</v>
      </c>
      <c r="H234" t="s">
        <v>19</v>
      </c>
    </row>
    <row r="235" spans="1:8" x14ac:dyDescent="0.3">
      <c r="A235" t="s">
        <v>749</v>
      </c>
      <c r="B235" t="s">
        <v>750</v>
      </c>
      <c r="C235">
        <v>59</v>
      </c>
      <c r="D235" t="s">
        <v>9</v>
      </c>
      <c r="E235" t="s">
        <v>751</v>
      </c>
      <c r="F235" t="s">
        <v>43</v>
      </c>
      <c r="G235" t="s">
        <v>12</v>
      </c>
      <c r="H235" t="s">
        <v>31</v>
      </c>
    </row>
    <row r="236" spans="1:8" x14ac:dyDescent="0.3">
      <c r="A236" t="s">
        <v>752</v>
      </c>
      <c r="B236" t="s">
        <v>753</v>
      </c>
      <c r="C236">
        <v>43</v>
      </c>
      <c r="D236" t="s">
        <v>16</v>
      </c>
      <c r="E236" t="s">
        <v>754</v>
      </c>
      <c r="F236" t="s">
        <v>62</v>
      </c>
      <c r="G236" t="s">
        <v>12</v>
      </c>
      <c r="H236" t="s">
        <v>13</v>
      </c>
    </row>
    <row r="237" spans="1:8" x14ac:dyDescent="0.3">
      <c r="A237" t="s">
        <v>755</v>
      </c>
      <c r="B237" t="s">
        <v>756</v>
      </c>
      <c r="C237">
        <v>28</v>
      </c>
      <c r="D237" t="s">
        <v>16</v>
      </c>
      <c r="E237" t="s">
        <v>757</v>
      </c>
      <c r="F237" t="s">
        <v>92</v>
      </c>
      <c r="G237" t="s">
        <v>12</v>
      </c>
      <c r="H237" t="s">
        <v>26</v>
      </c>
    </row>
    <row r="238" spans="1:8" x14ac:dyDescent="0.3">
      <c r="A238" t="s">
        <v>758</v>
      </c>
      <c r="B238" t="s">
        <v>759</v>
      </c>
      <c r="C238">
        <v>42</v>
      </c>
      <c r="D238" t="s">
        <v>16</v>
      </c>
      <c r="E238" t="s">
        <v>760</v>
      </c>
      <c r="F238" t="s">
        <v>287</v>
      </c>
      <c r="G238" t="s">
        <v>12</v>
      </c>
      <c r="H238" t="s">
        <v>26</v>
      </c>
    </row>
    <row r="239" spans="1:8" x14ac:dyDescent="0.3">
      <c r="A239" t="s">
        <v>761</v>
      </c>
      <c r="B239" t="s">
        <v>762</v>
      </c>
      <c r="C239">
        <v>41</v>
      </c>
      <c r="D239" t="s">
        <v>16</v>
      </c>
      <c r="E239" t="s">
        <v>763</v>
      </c>
      <c r="F239" t="s">
        <v>66</v>
      </c>
      <c r="G239" t="s">
        <v>12</v>
      </c>
      <c r="H239" t="s">
        <v>13</v>
      </c>
    </row>
    <row r="240" spans="1:8" x14ac:dyDescent="0.3">
      <c r="A240" t="s">
        <v>764</v>
      </c>
      <c r="B240" t="s">
        <v>765</v>
      </c>
      <c r="C240">
        <v>40</v>
      </c>
      <c r="D240" t="s">
        <v>9</v>
      </c>
      <c r="E240" t="s">
        <v>766</v>
      </c>
      <c r="F240" t="s">
        <v>43</v>
      </c>
      <c r="G240" t="s">
        <v>12</v>
      </c>
      <c r="H240" t="s">
        <v>19</v>
      </c>
    </row>
    <row r="241" spans="1:8" x14ac:dyDescent="0.3">
      <c r="A241" t="s">
        <v>767</v>
      </c>
      <c r="B241" t="s">
        <v>768</v>
      </c>
      <c r="C241">
        <v>58</v>
      </c>
      <c r="D241" t="s">
        <v>16</v>
      </c>
      <c r="E241" t="s">
        <v>769</v>
      </c>
      <c r="F241" t="s">
        <v>184</v>
      </c>
      <c r="G241" t="s">
        <v>12</v>
      </c>
      <c r="H241" t="s">
        <v>19</v>
      </c>
    </row>
    <row r="242" spans="1:8" x14ac:dyDescent="0.3">
      <c r="A242" t="s">
        <v>770</v>
      </c>
      <c r="B242" t="s">
        <v>771</v>
      </c>
      <c r="C242">
        <v>59</v>
      </c>
      <c r="D242" t="s">
        <v>16</v>
      </c>
      <c r="E242" t="s">
        <v>772</v>
      </c>
      <c r="F242" t="s">
        <v>156</v>
      </c>
      <c r="G242" t="s">
        <v>12</v>
      </c>
      <c r="H242" t="s">
        <v>19</v>
      </c>
    </row>
    <row r="243" spans="1:8" x14ac:dyDescent="0.3">
      <c r="A243" t="s">
        <v>773</v>
      </c>
      <c r="B243" t="s">
        <v>774</v>
      </c>
      <c r="C243">
        <v>31</v>
      </c>
      <c r="D243" t="s">
        <v>9</v>
      </c>
      <c r="E243" t="s">
        <v>775</v>
      </c>
      <c r="F243" t="s">
        <v>287</v>
      </c>
      <c r="G243" t="s">
        <v>12</v>
      </c>
      <c r="H243" t="s">
        <v>19</v>
      </c>
    </row>
    <row r="244" spans="1:8" x14ac:dyDescent="0.3">
      <c r="A244" t="s">
        <v>776</v>
      </c>
      <c r="B244" t="s">
        <v>777</v>
      </c>
      <c r="C244">
        <v>58</v>
      </c>
      <c r="D244" t="s">
        <v>16</v>
      </c>
      <c r="E244" t="s">
        <v>778</v>
      </c>
      <c r="F244" t="s">
        <v>167</v>
      </c>
      <c r="G244" t="s">
        <v>12</v>
      </c>
      <c r="H244" t="s">
        <v>31</v>
      </c>
    </row>
    <row r="245" spans="1:8" x14ac:dyDescent="0.3">
      <c r="A245" t="s">
        <v>779</v>
      </c>
      <c r="B245" t="s">
        <v>780</v>
      </c>
      <c r="C245">
        <v>56</v>
      </c>
      <c r="D245" t="s">
        <v>16</v>
      </c>
      <c r="E245" t="s">
        <v>781</v>
      </c>
      <c r="F245" t="s">
        <v>359</v>
      </c>
      <c r="G245" t="s">
        <v>12</v>
      </c>
      <c r="H245" t="s">
        <v>13</v>
      </c>
    </row>
    <row r="246" spans="1:8" x14ac:dyDescent="0.3">
      <c r="A246" t="s">
        <v>782</v>
      </c>
      <c r="B246" t="s">
        <v>783</v>
      </c>
      <c r="C246">
        <v>19</v>
      </c>
      <c r="D246" t="s">
        <v>9</v>
      </c>
      <c r="E246" t="s">
        <v>784</v>
      </c>
      <c r="F246" t="s">
        <v>117</v>
      </c>
      <c r="G246" t="s">
        <v>12</v>
      </c>
      <c r="H246" t="s">
        <v>26</v>
      </c>
    </row>
    <row r="247" spans="1:8" x14ac:dyDescent="0.3">
      <c r="A247" t="s">
        <v>785</v>
      </c>
      <c r="B247" t="s">
        <v>786</v>
      </c>
      <c r="C247">
        <v>57</v>
      </c>
      <c r="D247" t="s">
        <v>16</v>
      </c>
      <c r="E247" t="s">
        <v>787</v>
      </c>
      <c r="F247" t="s">
        <v>156</v>
      </c>
      <c r="G247" t="s">
        <v>12</v>
      </c>
      <c r="H247" t="s">
        <v>19</v>
      </c>
    </row>
    <row r="248" spans="1:8" x14ac:dyDescent="0.3">
      <c r="A248" t="s">
        <v>788</v>
      </c>
      <c r="B248" t="s">
        <v>789</v>
      </c>
      <c r="C248">
        <v>58</v>
      </c>
      <c r="D248" t="s">
        <v>9</v>
      </c>
      <c r="E248" t="s">
        <v>790</v>
      </c>
      <c r="F248" t="s">
        <v>291</v>
      </c>
      <c r="G248" t="s">
        <v>12</v>
      </c>
      <c r="H248" t="s">
        <v>26</v>
      </c>
    </row>
    <row r="249" spans="1:8" x14ac:dyDescent="0.3">
      <c r="A249" t="s">
        <v>791</v>
      </c>
      <c r="B249" t="s">
        <v>792</v>
      </c>
      <c r="C249">
        <v>32</v>
      </c>
      <c r="D249" t="s">
        <v>9</v>
      </c>
      <c r="E249" t="s">
        <v>793</v>
      </c>
      <c r="F249" t="s">
        <v>47</v>
      </c>
      <c r="G249" t="s">
        <v>12</v>
      </c>
      <c r="H249" t="s">
        <v>19</v>
      </c>
    </row>
    <row r="250" spans="1:8" x14ac:dyDescent="0.3">
      <c r="A250" t="s">
        <v>794</v>
      </c>
      <c r="B250" t="s">
        <v>795</v>
      </c>
      <c r="C250">
        <v>19</v>
      </c>
      <c r="D250" t="s">
        <v>9</v>
      </c>
      <c r="E250" t="s">
        <v>796</v>
      </c>
      <c r="F250" t="s">
        <v>184</v>
      </c>
      <c r="G250" t="s">
        <v>12</v>
      </c>
      <c r="H250" t="s">
        <v>13</v>
      </c>
    </row>
    <row r="251" spans="1:8" x14ac:dyDescent="0.3">
      <c r="A251" t="s">
        <v>797</v>
      </c>
      <c r="B251" t="s">
        <v>798</v>
      </c>
      <c r="C251">
        <v>41</v>
      </c>
      <c r="D251" t="s">
        <v>16</v>
      </c>
      <c r="E251" t="s">
        <v>799</v>
      </c>
      <c r="F251" t="s">
        <v>58</v>
      </c>
      <c r="G251" t="s">
        <v>12</v>
      </c>
      <c r="H251" t="s">
        <v>13</v>
      </c>
    </row>
    <row r="252" spans="1:8" x14ac:dyDescent="0.3">
      <c r="A252" t="s">
        <v>800</v>
      </c>
      <c r="B252" t="s">
        <v>801</v>
      </c>
      <c r="C252">
        <v>48</v>
      </c>
      <c r="D252" t="s">
        <v>9</v>
      </c>
      <c r="E252" t="s">
        <v>802</v>
      </c>
      <c r="F252" t="s">
        <v>92</v>
      </c>
      <c r="G252" t="s">
        <v>12</v>
      </c>
      <c r="H252" t="s">
        <v>19</v>
      </c>
    </row>
    <row r="253" spans="1:8" x14ac:dyDescent="0.3">
      <c r="A253" t="s">
        <v>803</v>
      </c>
      <c r="B253" t="s">
        <v>804</v>
      </c>
      <c r="C253">
        <v>64</v>
      </c>
      <c r="D253" t="s">
        <v>9</v>
      </c>
      <c r="E253" t="s">
        <v>805</v>
      </c>
      <c r="F253" t="s">
        <v>22</v>
      </c>
      <c r="G253" t="s">
        <v>12</v>
      </c>
      <c r="H253" t="s">
        <v>31</v>
      </c>
    </row>
    <row r="254" spans="1:8" x14ac:dyDescent="0.3">
      <c r="A254" t="s">
        <v>806</v>
      </c>
      <c r="B254" t="s">
        <v>807</v>
      </c>
      <c r="C254">
        <v>26</v>
      </c>
      <c r="D254" t="s">
        <v>9</v>
      </c>
      <c r="E254" t="s">
        <v>808</v>
      </c>
      <c r="F254" t="s">
        <v>39</v>
      </c>
      <c r="G254" t="s">
        <v>12</v>
      </c>
      <c r="H254" t="s">
        <v>31</v>
      </c>
    </row>
    <row r="255" spans="1:8" x14ac:dyDescent="0.3">
      <c r="A255" t="s">
        <v>809</v>
      </c>
      <c r="B255" t="s">
        <v>810</v>
      </c>
      <c r="C255">
        <v>32</v>
      </c>
      <c r="D255" t="s">
        <v>9</v>
      </c>
      <c r="E255" t="s">
        <v>811</v>
      </c>
      <c r="F255" t="s">
        <v>324</v>
      </c>
      <c r="G255" t="s">
        <v>12</v>
      </c>
      <c r="H255" t="s">
        <v>26</v>
      </c>
    </row>
    <row r="256" spans="1:8" x14ac:dyDescent="0.3">
      <c r="A256" t="s">
        <v>812</v>
      </c>
      <c r="B256" t="s">
        <v>813</v>
      </c>
      <c r="C256">
        <v>34</v>
      </c>
      <c r="D256" t="s">
        <v>9</v>
      </c>
      <c r="E256" t="s">
        <v>814</v>
      </c>
      <c r="F256" t="s">
        <v>163</v>
      </c>
      <c r="G256" t="s">
        <v>12</v>
      </c>
      <c r="H256" t="s">
        <v>31</v>
      </c>
    </row>
    <row r="257" spans="1:8" x14ac:dyDescent="0.3">
      <c r="A257" t="s">
        <v>815</v>
      </c>
      <c r="B257" t="s">
        <v>816</v>
      </c>
      <c r="C257">
        <v>21</v>
      </c>
      <c r="D257" t="s">
        <v>9</v>
      </c>
      <c r="E257" t="s">
        <v>817</v>
      </c>
      <c r="F257" t="s">
        <v>25</v>
      </c>
      <c r="G257" t="s">
        <v>12</v>
      </c>
      <c r="H257" t="s">
        <v>13</v>
      </c>
    </row>
    <row r="258" spans="1:8" x14ac:dyDescent="0.3">
      <c r="A258" t="s">
        <v>818</v>
      </c>
      <c r="B258" t="s">
        <v>819</v>
      </c>
      <c r="C258">
        <v>57</v>
      </c>
      <c r="D258" t="s">
        <v>9</v>
      </c>
      <c r="E258" t="s">
        <v>820</v>
      </c>
      <c r="F258" t="s">
        <v>291</v>
      </c>
      <c r="G258" t="s">
        <v>12</v>
      </c>
      <c r="H258" t="s">
        <v>19</v>
      </c>
    </row>
    <row r="259" spans="1:8" x14ac:dyDescent="0.3">
      <c r="A259" t="s">
        <v>821</v>
      </c>
      <c r="B259" t="s">
        <v>822</v>
      </c>
      <c r="C259">
        <v>42</v>
      </c>
      <c r="D259" t="s">
        <v>9</v>
      </c>
      <c r="E259" t="s">
        <v>823</v>
      </c>
      <c r="F259" t="s">
        <v>715</v>
      </c>
      <c r="G259" t="s">
        <v>12</v>
      </c>
      <c r="H259" t="s">
        <v>31</v>
      </c>
    </row>
    <row r="260" spans="1:8" x14ac:dyDescent="0.3">
      <c r="A260" t="s">
        <v>824</v>
      </c>
      <c r="B260" t="s">
        <v>825</v>
      </c>
      <c r="C260">
        <v>24</v>
      </c>
      <c r="D260" t="s">
        <v>16</v>
      </c>
      <c r="E260" t="s">
        <v>826</v>
      </c>
      <c r="F260" t="s">
        <v>359</v>
      </c>
      <c r="G260" t="s">
        <v>12</v>
      </c>
      <c r="H260" t="s">
        <v>19</v>
      </c>
    </row>
    <row r="261" spans="1:8" x14ac:dyDescent="0.3">
      <c r="A261" t="s">
        <v>827</v>
      </c>
      <c r="B261" t="s">
        <v>828</v>
      </c>
      <c r="C261">
        <v>32</v>
      </c>
      <c r="D261" t="s">
        <v>16</v>
      </c>
      <c r="E261" t="s">
        <v>829</v>
      </c>
      <c r="F261" t="s">
        <v>96</v>
      </c>
      <c r="G261" t="s">
        <v>12</v>
      </c>
      <c r="H261" t="s">
        <v>31</v>
      </c>
    </row>
    <row r="262" spans="1:8" x14ac:dyDescent="0.3">
      <c r="A262" t="s">
        <v>830</v>
      </c>
      <c r="B262" t="s">
        <v>831</v>
      </c>
      <c r="C262">
        <v>63</v>
      </c>
      <c r="D262" t="s">
        <v>16</v>
      </c>
      <c r="E262" t="s">
        <v>832</v>
      </c>
      <c r="F262" t="s">
        <v>133</v>
      </c>
      <c r="G262" t="s">
        <v>12</v>
      </c>
      <c r="H262" t="s">
        <v>19</v>
      </c>
    </row>
    <row r="263" spans="1:8" x14ac:dyDescent="0.3">
      <c r="A263" t="s">
        <v>833</v>
      </c>
      <c r="B263" t="s">
        <v>834</v>
      </c>
      <c r="C263">
        <v>27</v>
      </c>
      <c r="D263" t="s">
        <v>16</v>
      </c>
      <c r="E263" t="s">
        <v>835</v>
      </c>
      <c r="F263" t="s">
        <v>35</v>
      </c>
      <c r="G263" t="s">
        <v>12</v>
      </c>
      <c r="H263" t="s">
        <v>31</v>
      </c>
    </row>
    <row r="264" spans="1:8" x14ac:dyDescent="0.3">
      <c r="A264" t="s">
        <v>836</v>
      </c>
      <c r="B264" t="s">
        <v>837</v>
      </c>
      <c r="C264">
        <v>60</v>
      </c>
      <c r="D264" t="s">
        <v>16</v>
      </c>
      <c r="E264" t="s">
        <v>838</v>
      </c>
      <c r="F264" t="s">
        <v>66</v>
      </c>
      <c r="G264" t="s">
        <v>12</v>
      </c>
      <c r="H264" t="s">
        <v>31</v>
      </c>
    </row>
    <row r="265" spans="1:8" x14ac:dyDescent="0.3">
      <c r="A265" t="s">
        <v>839</v>
      </c>
      <c r="B265" t="s">
        <v>840</v>
      </c>
      <c r="C265">
        <v>50</v>
      </c>
      <c r="D265" t="s">
        <v>9</v>
      </c>
      <c r="E265" t="s">
        <v>841</v>
      </c>
      <c r="F265" t="s">
        <v>328</v>
      </c>
      <c r="G265" t="s">
        <v>12</v>
      </c>
      <c r="H265" t="s">
        <v>26</v>
      </c>
    </row>
    <row r="266" spans="1:8" x14ac:dyDescent="0.3">
      <c r="A266" t="s">
        <v>842</v>
      </c>
      <c r="B266" t="s">
        <v>843</v>
      </c>
      <c r="C266">
        <v>25</v>
      </c>
      <c r="D266" t="s">
        <v>9</v>
      </c>
      <c r="E266" t="s">
        <v>844</v>
      </c>
      <c r="F266" t="s">
        <v>845</v>
      </c>
      <c r="G266" t="s">
        <v>12</v>
      </c>
      <c r="H266" t="s">
        <v>13</v>
      </c>
    </row>
    <row r="267" spans="1:8" x14ac:dyDescent="0.3">
      <c r="A267" t="s">
        <v>846</v>
      </c>
      <c r="B267" t="s">
        <v>847</v>
      </c>
      <c r="C267">
        <v>38</v>
      </c>
      <c r="D267" t="s">
        <v>9</v>
      </c>
      <c r="E267" t="s">
        <v>848</v>
      </c>
      <c r="F267" t="s">
        <v>237</v>
      </c>
      <c r="G267" t="s">
        <v>12</v>
      </c>
      <c r="H267" t="s">
        <v>31</v>
      </c>
    </row>
    <row r="268" spans="1:8" x14ac:dyDescent="0.3">
      <c r="A268" t="s">
        <v>849</v>
      </c>
      <c r="B268" t="s">
        <v>850</v>
      </c>
      <c r="C268">
        <v>32</v>
      </c>
      <c r="D268" t="s">
        <v>16</v>
      </c>
      <c r="E268" t="s">
        <v>851</v>
      </c>
      <c r="F268" t="s">
        <v>588</v>
      </c>
      <c r="G268" t="s">
        <v>12</v>
      </c>
      <c r="H268" t="s">
        <v>26</v>
      </c>
    </row>
    <row r="269" spans="1:8" x14ac:dyDescent="0.3">
      <c r="A269" t="s">
        <v>852</v>
      </c>
      <c r="B269" t="s">
        <v>853</v>
      </c>
      <c r="C269">
        <v>18</v>
      </c>
      <c r="D269" t="s">
        <v>9</v>
      </c>
      <c r="E269" t="s">
        <v>781</v>
      </c>
      <c r="F269" t="s">
        <v>66</v>
      </c>
      <c r="G269" t="s">
        <v>12</v>
      </c>
      <c r="H269" t="s">
        <v>26</v>
      </c>
    </row>
    <row r="270" spans="1:8" x14ac:dyDescent="0.3">
      <c r="A270" t="s">
        <v>854</v>
      </c>
      <c r="B270" t="s">
        <v>855</v>
      </c>
      <c r="C270">
        <v>53</v>
      </c>
      <c r="D270" t="s">
        <v>16</v>
      </c>
      <c r="E270" t="s">
        <v>856</v>
      </c>
      <c r="F270" t="s">
        <v>201</v>
      </c>
      <c r="G270" t="s">
        <v>12</v>
      </c>
      <c r="H270" t="s">
        <v>26</v>
      </c>
    </row>
    <row r="271" spans="1:8" x14ac:dyDescent="0.3">
      <c r="A271" t="s">
        <v>857</v>
      </c>
      <c r="B271" t="s">
        <v>858</v>
      </c>
      <c r="C271">
        <v>45</v>
      </c>
      <c r="D271" t="s">
        <v>16</v>
      </c>
      <c r="E271" t="s">
        <v>859</v>
      </c>
      <c r="F271" t="s">
        <v>30</v>
      </c>
      <c r="G271" t="s">
        <v>12</v>
      </c>
      <c r="H271" t="s">
        <v>31</v>
      </c>
    </row>
    <row r="272" spans="1:8" x14ac:dyDescent="0.3">
      <c r="A272" t="s">
        <v>860</v>
      </c>
      <c r="B272" t="s">
        <v>861</v>
      </c>
      <c r="C272">
        <v>31</v>
      </c>
      <c r="D272" t="s">
        <v>16</v>
      </c>
      <c r="E272" t="s">
        <v>862</v>
      </c>
      <c r="F272" t="s">
        <v>328</v>
      </c>
      <c r="G272" t="s">
        <v>12</v>
      </c>
      <c r="H272" t="s">
        <v>13</v>
      </c>
    </row>
    <row r="273" spans="1:8" x14ac:dyDescent="0.3">
      <c r="A273" t="s">
        <v>863</v>
      </c>
      <c r="B273" t="s">
        <v>864</v>
      </c>
      <c r="C273">
        <v>64</v>
      </c>
      <c r="D273" t="s">
        <v>9</v>
      </c>
      <c r="E273" t="s">
        <v>865</v>
      </c>
      <c r="F273" t="s">
        <v>70</v>
      </c>
      <c r="G273" t="s">
        <v>12</v>
      </c>
      <c r="H273" t="s">
        <v>19</v>
      </c>
    </row>
    <row r="274" spans="1:8" x14ac:dyDescent="0.3">
      <c r="A274" t="s">
        <v>866</v>
      </c>
      <c r="B274" t="s">
        <v>867</v>
      </c>
      <c r="C274">
        <v>48</v>
      </c>
      <c r="D274" t="s">
        <v>16</v>
      </c>
      <c r="E274" t="s">
        <v>868</v>
      </c>
      <c r="F274" t="s">
        <v>30</v>
      </c>
      <c r="G274" t="s">
        <v>12</v>
      </c>
      <c r="H274" t="s">
        <v>13</v>
      </c>
    </row>
    <row r="275" spans="1:8" x14ac:dyDescent="0.3">
      <c r="A275" t="s">
        <v>869</v>
      </c>
      <c r="B275" t="s">
        <v>870</v>
      </c>
      <c r="C275">
        <v>23</v>
      </c>
      <c r="D275" t="s">
        <v>9</v>
      </c>
      <c r="E275" t="s">
        <v>871</v>
      </c>
      <c r="F275" t="s">
        <v>313</v>
      </c>
      <c r="G275" t="s">
        <v>12</v>
      </c>
      <c r="H275" t="s">
        <v>26</v>
      </c>
    </row>
    <row r="276" spans="1:8" x14ac:dyDescent="0.3">
      <c r="A276" t="s">
        <v>872</v>
      </c>
      <c r="B276" t="s">
        <v>873</v>
      </c>
      <c r="C276">
        <v>38</v>
      </c>
      <c r="D276" t="s">
        <v>9</v>
      </c>
      <c r="E276" t="s">
        <v>874</v>
      </c>
      <c r="F276" t="s">
        <v>171</v>
      </c>
      <c r="G276" t="s">
        <v>12</v>
      </c>
      <c r="H276" t="s">
        <v>31</v>
      </c>
    </row>
    <row r="277" spans="1:8" x14ac:dyDescent="0.3">
      <c r="A277" t="s">
        <v>875</v>
      </c>
      <c r="B277" t="s">
        <v>876</v>
      </c>
      <c r="C277">
        <v>22</v>
      </c>
      <c r="D277" t="s">
        <v>9</v>
      </c>
      <c r="E277" t="s">
        <v>877</v>
      </c>
      <c r="F277" t="s">
        <v>588</v>
      </c>
      <c r="G277" t="s">
        <v>12</v>
      </c>
      <c r="H277" t="s">
        <v>13</v>
      </c>
    </row>
    <row r="278" spans="1:8" x14ac:dyDescent="0.3">
      <c r="A278" t="s">
        <v>878</v>
      </c>
      <c r="B278" t="s">
        <v>879</v>
      </c>
      <c r="C278">
        <v>38</v>
      </c>
      <c r="D278" t="s">
        <v>9</v>
      </c>
      <c r="E278" t="s">
        <v>880</v>
      </c>
      <c r="F278" t="s">
        <v>184</v>
      </c>
      <c r="G278" t="s">
        <v>12</v>
      </c>
      <c r="H278" t="s">
        <v>13</v>
      </c>
    </row>
    <row r="279" spans="1:8" x14ac:dyDescent="0.3">
      <c r="A279" t="s">
        <v>881</v>
      </c>
      <c r="B279" t="s">
        <v>882</v>
      </c>
      <c r="C279">
        <v>22</v>
      </c>
      <c r="D279" t="s">
        <v>16</v>
      </c>
      <c r="E279" t="s">
        <v>883</v>
      </c>
      <c r="F279" t="s">
        <v>274</v>
      </c>
      <c r="G279" t="s">
        <v>12</v>
      </c>
      <c r="H279" t="s">
        <v>19</v>
      </c>
    </row>
    <row r="280" spans="1:8" x14ac:dyDescent="0.3">
      <c r="A280" t="s">
        <v>884</v>
      </c>
      <c r="B280" t="s">
        <v>885</v>
      </c>
      <c r="C280">
        <v>42</v>
      </c>
      <c r="D280" t="s">
        <v>16</v>
      </c>
      <c r="E280" t="s">
        <v>886</v>
      </c>
      <c r="F280" t="s">
        <v>217</v>
      </c>
      <c r="G280" t="s">
        <v>12</v>
      </c>
      <c r="H280" t="s">
        <v>19</v>
      </c>
    </row>
    <row r="281" spans="1:8" x14ac:dyDescent="0.3">
      <c r="A281" t="s">
        <v>887</v>
      </c>
      <c r="B281" t="s">
        <v>888</v>
      </c>
      <c r="C281">
        <v>21</v>
      </c>
      <c r="D281" t="s">
        <v>16</v>
      </c>
      <c r="E281" t="s">
        <v>889</v>
      </c>
      <c r="F281" t="s">
        <v>25</v>
      </c>
      <c r="G281" t="s">
        <v>12</v>
      </c>
      <c r="H281" t="s">
        <v>26</v>
      </c>
    </row>
    <row r="282" spans="1:8" x14ac:dyDescent="0.3">
      <c r="A282" t="s">
        <v>890</v>
      </c>
      <c r="B282" t="s">
        <v>891</v>
      </c>
      <c r="C282">
        <v>48</v>
      </c>
      <c r="D282" t="s">
        <v>9</v>
      </c>
      <c r="E282" t="s">
        <v>892</v>
      </c>
      <c r="F282" t="s">
        <v>99</v>
      </c>
      <c r="G282" t="s">
        <v>12</v>
      </c>
      <c r="H282" t="s">
        <v>26</v>
      </c>
    </row>
    <row r="283" spans="1:8" x14ac:dyDescent="0.3">
      <c r="A283" t="s">
        <v>893</v>
      </c>
      <c r="B283" t="s">
        <v>894</v>
      </c>
      <c r="C283">
        <v>59</v>
      </c>
      <c r="D283" t="s">
        <v>9</v>
      </c>
      <c r="E283" t="s">
        <v>895</v>
      </c>
      <c r="F283" t="s">
        <v>167</v>
      </c>
      <c r="G283" t="s">
        <v>12</v>
      </c>
      <c r="H283" t="s">
        <v>19</v>
      </c>
    </row>
    <row r="284" spans="1:8" x14ac:dyDescent="0.3">
      <c r="A284" t="s">
        <v>896</v>
      </c>
      <c r="B284" t="s">
        <v>897</v>
      </c>
      <c r="C284">
        <v>46</v>
      </c>
      <c r="D284" t="s">
        <v>16</v>
      </c>
      <c r="E284" t="s">
        <v>898</v>
      </c>
      <c r="F284" t="s">
        <v>88</v>
      </c>
      <c r="G284" t="s">
        <v>12</v>
      </c>
      <c r="H284" t="s">
        <v>13</v>
      </c>
    </row>
    <row r="285" spans="1:8" x14ac:dyDescent="0.3">
      <c r="A285" t="s">
        <v>899</v>
      </c>
      <c r="B285" t="s">
        <v>900</v>
      </c>
      <c r="C285">
        <v>54</v>
      </c>
      <c r="D285" t="s">
        <v>16</v>
      </c>
      <c r="E285" t="s">
        <v>901</v>
      </c>
      <c r="F285" t="s">
        <v>845</v>
      </c>
      <c r="G285" t="s">
        <v>12</v>
      </c>
      <c r="H285" t="s">
        <v>31</v>
      </c>
    </row>
    <row r="286" spans="1:8" x14ac:dyDescent="0.3">
      <c r="A286" t="s">
        <v>902</v>
      </c>
      <c r="B286" t="s">
        <v>903</v>
      </c>
      <c r="C286">
        <v>54</v>
      </c>
      <c r="D286" t="s">
        <v>9</v>
      </c>
      <c r="E286" t="s">
        <v>904</v>
      </c>
      <c r="F286" t="s">
        <v>167</v>
      </c>
      <c r="G286" t="s">
        <v>12</v>
      </c>
      <c r="H286" t="s">
        <v>13</v>
      </c>
    </row>
    <row r="287" spans="1:8" x14ac:dyDescent="0.3">
      <c r="A287" t="s">
        <v>905</v>
      </c>
      <c r="B287" t="s">
        <v>906</v>
      </c>
      <c r="C287">
        <v>46</v>
      </c>
      <c r="D287" t="s">
        <v>16</v>
      </c>
      <c r="E287" t="s">
        <v>907</v>
      </c>
      <c r="F287" t="s">
        <v>715</v>
      </c>
      <c r="G287" t="s">
        <v>12</v>
      </c>
      <c r="H287" t="s">
        <v>31</v>
      </c>
    </row>
    <row r="288" spans="1:8" x14ac:dyDescent="0.3">
      <c r="A288" t="s">
        <v>908</v>
      </c>
      <c r="B288" t="s">
        <v>909</v>
      </c>
      <c r="C288">
        <v>22</v>
      </c>
      <c r="D288" t="s">
        <v>9</v>
      </c>
      <c r="E288" t="s">
        <v>910</v>
      </c>
      <c r="F288" t="s">
        <v>39</v>
      </c>
      <c r="G288" t="s">
        <v>12</v>
      </c>
      <c r="H288" t="s">
        <v>31</v>
      </c>
    </row>
    <row r="289" spans="1:8" x14ac:dyDescent="0.3">
      <c r="A289" t="s">
        <v>911</v>
      </c>
      <c r="B289" t="s">
        <v>912</v>
      </c>
      <c r="C289">
        <v>22</v>
      </c>
      <c r="D289" t="s">
        <v>16</v>
      </c>
      <c r="E289" t="s">
        <v>913</v>
      </c>
      <c r="F289" t="s">
        <v>171</v>
      </c>
      <c r="G289" t="s">
        <v>12</v>
      </c>
      <c r="H289" t="s">
        <v>13</v>
      </c>
    </row>
    <row r="290" spans="1:8" x14ac:dyDescent="0.3">
      <c r="A290" t="s">
        <v>914</v>
      </c>
      <c r="B290" t="s">
        <v>915</v>
      </c>
      <c r="C290">
        <v>58</v>
      </c>
      <c r="D290" t="s">
        <v>9</v>
      </c>
      <c r="E290" t="s">
        <v>916</v>
      </c>
      <c r="F290" t="s">
        <v>167</v>
      </c>
      <c r="G290" t="s">
        <v>12</v>
      </c>
      <c r="H290" t="s">
        <v>13</v>
      </c>
    </row>
    <row r="291" spans="1:8" x14ac:dyDescent="0.3">
      <c r="A291" t="s">
        <v>917</v>
      </c>
      <c r="B291" t="s">
        <v>918</v>
      </c>
      <c r="C291">
        <v>45</v>
      </c>
      <c r="D291" t="s">
        <v>9</v>
      </c>
      <c r="E291" t="s">
        <v>919</v>
      </c>
      <c r="F291" t="s">
        <v>25</v>
      </c>
      <c r="G291" t="s">
        <v>12</v>
      </c>
      <c r="H291" t="s">
        <v>26</v>
      </c>
    </row>
    <row r="292" spans="1:8" x14ac:dyDescent="0.3">
      <c r="A292" t="s">
        <v>920</v>
      </c>
      <c r="B292" t="s">
        <v>921</v>
      </c>
      <c r="C292">
        <v>52</v>
      </c>
      <c r="D292" t="s">
        <v>16</v>
      </c>
      <c r="E292" t="s">
        <v>922</v>
      </c>
      <c r="F292" t="s">
        <v>287</v>
      </c>
      <c r="G292" t="s">
        <v>12</v>
      </c>
      <c r="H292" t="s">
        <v>31</v>
      </c>
    </row>
    <row r="293" spans="1:8" x14ac:dyDescent="0.3">
      <c r="A293" t="s">
        <v>923</v>
      </c>
      <c r="B293" t="s">
        <v>924</v>
      </c>
      <c r="C293">
        <v>40</v>
      </c>
      <c r="D293" t="s">
        <v>16</v>
      </c>
      <c r="E293" t="s">
        <v>925</v>
      </c>
      <c r="F293" t="s">
        <v>113</v>
      </c>
      <c r="G293" t="s">
        <v>12</v>
      </c>
      <c r="H293" t="s">
        <v>26</v>
      </c>
    </row>
    <row r="294" spans="1:8" x14ac:dyDescent="0.3">
      <c r="A294" t="s">
        <v>926</v>
      </c>
      <c r="B294" t="s">
        <v>927</v>
      </c>
      <c r="C294">
        <v>30</v>
      </c>
      <c r="D294" t="s">
        <v>9</v>
      </c>
      <c r="E294" t="s">
        <v>928</v>
      </c>
      <c r="F294" t="s">
        <v>201</v>
      </c>
      <c r="G294" t="s">
        <v>12</v>
      </c>
      <c r="H294" t="s">
        <v>31</v>
      </c>
    </row>
    <row r="295" spans="1:8" x14ac:dyDescent="0.3">
      <c r="A295" t="s">
        <v>929</v>
      </c>
      <c r="B295" t="s">
        <v>930</v>
      </c>
      <c r="C295">
        <v>56</v>
      </c>
      <c r="D295" t="s">
        <v>16</v>
      </c>
      <c r="E295" t="s">
        <v>931</v>
      </c>
      <c r="F295" t="s">
        <v>328</v>
      </c>
      <c r="G295" t="s">
        <v>12</v>
      </c>
      <c r="H295" t="s">
        <v>19</v>
      </c>
    </row>
    <row r="296" spans="1:8" x14ac:dyDescent="0.3">
      <c r="A296" t="s">
        <v>932</v>
      </c>
      <c r="B296" t="s">
        <v>933</v>
      </c>
      <c r="C296">
        <v>29</v>
      </c>
      <c r="D296" t="s">
        <v>9</v>
      </c>
      <c r="E296" t="s">
        <v>573</v>
      </c>
      <c r="F296" t="s">
        <v>66</v>
      </c>
      <c r="G296" t="s">
        <v>12</v>
      </c>
      <c r="H296" t="s">
        <v>19</v>
      </c>
    </row>
    <row r="297" spans="1:8" x14ac:dyDescent="0.3">
      <c r="A297" t="s">
        <v>934</v>
      </c>
      <c r="B297" t="s">
        <v>935</v>
      </c>
      <c r="C297">
        <v>19</v>
      </c>
      <c r="D297" t="s">
        <v>16</v>
      </c>
      <c r="E297" t="s">
        <v>936</v>
      </c>
      <c r="F297" t="s">
        <v>62</v>
      </c>
      <c r="G297" t="s">
        <v>12</v>
      </c>
      <c r="H297" t="s">
        <v>26</v>
      </c>
    </row>
    <row r="298" spans="1:8" x14ac:dyDescent="0.3">
      <c r="A298" t="s">
        <v>937</v>
      </c>
      <c r="B298" t="s">
        <v>938</v>
      </c>
      <c r="C298">
        <v>28</v>
      </c>
      <c r="D298" t="s">
        <v>16</v>
      </c>
      <c r="E298" t="s">
        <v>297</v>
      </c>
      <c r="F298" t="s">
        <v>43</v>
      </c>
      <c r="G298" t="s">
        <v>12</v>
      </c>
      <c r="H298" t="s">
        <v>26</v>
      </c>
    </row>
    <row r="299" spans="1:8" x14ac:dyDescent="0.3">
      <c r="A299" t="s">
        <v>939</v>
      </c>
      <c r="B299" t="s">
        <v>940</v>
      </c>
      <c r="C299">
        <v>47</v>
      </c>
      <c r="D299" t="s">
        <v>16</v>
      </c>
      <c r="E299" t="s">
        <v>941</v>
      </c>
      <c r="F299" t="s">
        <v>113</v>
      </c>
      <c r="G299" t="s">
        <v>12</v>
      </c>
      <c r="H299" t="s">
        <v>31</v>
      </c>
    </row>
    <row r="300" spans="1:8" x14ac:dyDescent="0.3">
      <c r="A300" t="s">
        <v>942</v>
      </c>
      <c r="B300" t="s">
        <v>943</v>
      </c>
      <c r="C300">
        <v>64</v>
      </c>
      <c r="D300" t="s">
        <v>9</v>
      </c>
      <c r="E300" t="s">
        <v>944</v>
      </c>
      <c r="F300" t="s">
        <v>434</v>
      </c>
      <c r="G300" t="s">
        <v>12</v>
      </c>
      <c r="H300" t="s">
        <v>19</v>
      </c>
    </row>
    <row r="301" spans="1:8" x14ac:dyDescent="0.3">
      <c r="A301" t="s">
        <v>945</v>
      </c>
      <c r="B301" t="s">
        <v>946</v>
      </c>
      <c r="C301">
        <v>48</v>
      </c>
      <c r="D301" t="s">
        <v>16</v>
      </c>
      <c r="E301" t="s">
        <v>947</v>
      </c>
      <c r="F301" t="s">
        <v>328</v>
      </c>
      <c r="G301" t="s">
        <v>12</v>
      </c>
      <c r="H301" t="s">
        <v>19</v>
      </c>
    </row>
    <row r="302" spans="1:8" x14ac:dyDescent="0.3">
      <c r="A302" t="s">
        <v>948</v>
      </c>
      <c r="B302" t="s">
        <v>949</v>
      </c>
      <c r="C302">
        <v>29</v>
      </c>
      <c r="D302" t="s">
        <v>9</v>
      </c>
      <c r="E302" t="s">
        <v>950</v>
      </c>
      <c r="F302" t="s">
        <v>35</v>
      </c>
      <c r="G302" t="s">
        <v>12</v>
      </c>
      <c r="H302" t="s">
        <v>31</v>
      </c>
    </row>
    <row r="303" spans="1:8" x14ac:dyDescent="0.3">
      <c r="A303" t="s">
        <v>951</v>
      </c>
      <c r="B303" t="s">
        <v>952</v>
      </c>
      <c r="C303">
        <v>50</v>
      </c>
      <c r="D303" t="s">
        <v>9</v>
      </c>
      <c r="E303" t="s">
        <v>953</v>
      </c>
      <c r="F303" t="s">
        <v>287</v>
      </c>
      <c r="G303" t="s">
        <v>12</v>
      </c>
      <c r="H303" t="s">
        <v>13</v>
      </c>
    </row>
    <row r="304" spans="1:8" x14ac:dyDescent="0.3">
      <c r="A304" t="s">
        <v>954</v>
      </c>
      <c r="B304" t="s">
        <v>955</v>
      </c>
      <c r="C304">
        <v>36</v>
      </c>
      <c r="D304" t="s">
        <v>9</v>
      </c>
      <c r="E304" t="s">
        <v>956</v>
      </c>
      <c r="F304" t="s">
        <v>133</v>
      </c>
      <c r="G304" t="s">
        <v>12</v>
      </c>
      <c r="H304" t="s">
        <v>13</v>
      </c>
    </row>
    <row r="305" spans="1:8" x14ac:dyDescent="0.3">
      <c r="A305" t="s">
        <v>957</v>
      </c>
      <c r="B305" t="s">
        <v>958</v>
      </c>
      <c r="C305">
        <v>23</v>
      </c>
      <c r="D305" t="s">
        <v>16</v>
      </c>
      <c r="E305" t="s">
        <v>959</v>
      </c>
      <c r="F305" t="s">
        <v>92</v>
      </c>
      <c r="G305" t="s">
        <v>12</v>
      </c>
      <c r="H305" t="s">
        <v>19</v>
      </c>
    </row>
    <row r="306" spans="1:8" x14ac:dyDescent="0.3">
      <c r="A306" t="s">
        <v>960</v>
      </c>
      <c r="B306" t="s">
        <v>961</v>
      </c>
      <c r="C306">
        <v>41</v>
      </c>
      <c r="D306" t="s">
        <v>9</v>
      </c>
      <c r="E306" t="s">
        <v>962</v>
      </c>
      <c r="F306" t="s">
        <v>62</v>
      </c>
      <c r="G306" t="s">
        <v>12</v>
      </c>
      <c r="H306" t="s">
        <v>31</v>
      </c>
    </row>
    <row r="307" spans="1:8" x14ac:dyDescent="0.3">
      <c r="A307" t="s">
        <v>963</v>
      </c>
      <c r="B307" t="s">
        <v>964</v>
      </c>
      <c r="C307">
        <v>64</v>
      </c>
      <c r="D307" t="s">
        <v>9</v>
      </c>
      <c r="E307" t="s">
        <v>965</v>
      </c>
      <c r="F307" t="s">
        <v>74</v>
      </c>
      <c r="G307" t="s">
        <v>12</v>
      </c>
      <c r="H307" t="s">
        <v>19</v>
      </c>
    </row>
    <row r="308" spans="1:8" x14ac:dyDescent="0.3">
      <c r="A308" t="s">
        <v>966</v>
      </c>
      <c r="B308" t="s">
        <v>967</v>
      </c>
      <c r="C308">
        <v>44</v>
      </c>
      <c r="D308" t="s">
        <v>9</v>
      </c>
      <c r="E308" t="s">
        <v>968</v>
      </c>
      <c r="F308" t="s">
        <v>237</v>
      </c>
      <c r="G308" t="s">
        <v>12</v>
      </c>
      <c r="H308" t="s">
        <v>19</v>
      </c>
    </row>
    <row r="309" spans="1:8" x14ac:dyDescent="0.3">
      <c r="A309" t="s">
        <v>969</v>
      </c>
      <c r="B309" t="s">
        <v>970</v>
      </c>
      <c r="C309">
        <v>56</v>
      </c>
      <c r="D309" t="s">
        <v>16</v>
      </c>
      <c r="E309" t="s">
        <v>971</v>
      </c>
      <c r="F309" t="s">
        <v>22</v>
      </c>
      <c r="G309" t="s">
        <v>12</v>
      </c>
      <c r="H309" t="s">
        <v>26</v>
      </c>
    </row>
    <row r="310" spans="1:8" x14ac:dyDescent="0.3">
      <c r="A310" t="s">
        <v>972</v>
      </c>
      <c r="B310" t="s">
        <v>973</v>
      </c>
      <c r="C310">
        <v>60</v>
      </c>
      <c r="D310" t="s">
        <v>16</v>
      </c>
      <c r="E310" t="s">
        <v>974</v>
      </c>
      <c r="F310" t="s">
        <v>267</v>
      </c>
      <c r="G310" t="s">
        <v>12</v>
      </c>
      <c r="H310" t="s">
        <v>13</v>
      </c>
    </row>
    <row r="311" spans="1:8" x14ac:dyDescent="0.3">
      <c r="A311" t="s">
        <v>975</v>
      </c>
      <c r="B311" t="s">
        <v>976</v>
      </c>
      <c r="C311">
        <v>41</v>
      </c>
      <c r="D311" t="s">
        <v>16</v>
      </c>
      <c r="E311" t="s">
        <v>977</v>
      </c>
      <c r="F311" t="s">
        <v>30</v>
      </c>
      <c r="G311" t="s">
        <v>12</v>
      </c>
      <c r="H311" t="s">
        <v>26</v>
      </c>
    </row>
    <row r="312" spans="1:8" x14ac:dyDescent="0.3">
      <c r="A312" t="s">
        <v>978</v>
      </c>
      <c r="B312" t="s">
        <v>979</v>
      </c>
      <c r="C312">
        <v>20</v>
      </c>
      <c r="D312" t="s">
        <v>9</v>
      </c>
      <c r="E312" t="s">
        <v>980</v>
      </c>
      <c r="F312" t="s">
        <v>171</v>
      </c>
      <c r="G312" t="s">
        <v>12</v>
      </c>
      <c r="H312" t="s">
        <v>31</v>
      </c>
    </row>
    <row r="313" spans="1:8" x14ac:dyDescent="0.3">
      <c r="A313" t="s">
        <v>981</v>
      </c>
      <c r="B313" t="s">
        <v>982</v>
      </c>
      <c r="C313">
        <v>35</v>
      </c>
      <c r="D313" t="s">
        <v>9</v>
      </c>
      <c r="E313" t="s">
        <v>983</v>
      </c>
      <c r="F313" t="s">
        <v>35</v>
      </c>
      <c r="G313" t="s">
        <v>12</v>
      </c>
      <c r="H313" t="s">
        <v>19</v>
      </c>
    </row>
    <row r="314" spans="1:8" x14ac:dyDescent="0.3">
      <c r="A314" t="s">
        <v>984</v>
      </c>
      <c r="B314" t="s">
        <v>985</v>
      </c>
      <c r="C314">
        <v>47</v>
      </c>
      <c r="D314" t="s">
        <v>16</v>
      </c>
      <c r="E314" t="s">
        <v>986</v>
      </c>
      <c r="F314" t="s">
        <v>92</v>
      </c>
      <c r="G314" t="s">
        <v>12</v>
      </c>
      <c r="H314" t="s">
        <v>31</v>
      </c>
    </row>
    <row r="315" spans="1:8" x14ac:dyDescent="0.3">
      <c r="A315" t="s">
        <v>987</v>
      </c>
      <c r="B315" t="s">
        <v>988</v>
      </c>
      <c r="C315">
        <v>62</v>
      </c>
      <c r="D315" t="s">
        <v>9</v>
      </c>
      <c r="E315" t="s">
        <v>989</v>
      </c>
      <c r="F315" t="s">
        <v>140</v>
      </c>
      <c r="G315" t="s">
        <v>12</v>
      </c>
      <c r="H315" t="s">
        <v>19</v>
      </c>
    </row>
    <row r="316" spans="1:8" x14ac:dyDescent="0.3">
      <c r="A316" t="s">
        <v>990</v>
      </c>
      <c r="B316" t="s">
        <v>991</v>
      </c>
      <c r="C316">
        <v>53</v>
      </c>
      <c r="D316" t="s">
        <v>16</v>
      </c>
      <c r="E316" t="s">
        <v>992</v>
      </c>
      <c r="F316" t="s">
        <v>74</v>
      </c>
      <c r="G316" t="s">
        <v>12</v>
      </c>
      <c r="H316" t="s">
        <v>31</v>
      </c>
    </row>
    <row r="317" spans="1:8" x14ac:dyDescent="0.3">
      <c r="A317" t="s">
        <v>993</v>
      </c>
      <c r="B317" t="s">
        <v>994</v>
      </c>
      <c r="C317">
        <v>49</v>
      </c>
      <c r="D317" t="s">
        <v>9</v>
      </c>
      <c r="E317" t="s">
        <v>995</v>
      </c>
      <c r="F317" t="s">
        <v>715</v>
      </c>
      <c r="G317" t="s">
        <v>12</v>
      </c>
      <c r="H317" t="s">
        <v>31</v>
      </c>
    </row>
    <row r="318" spans="1:8" x14ac:dyDescent="0.3">
      <c r="A318" t="s">
        <v>996</v>
      </c>
      <c r="B318" t="s">
        <v>997</v>
      </c>
      <c r="C318">
        <v>34</v>
      </c>
      <c r="D318" t="s">
        <v>9</v>
      </c>
      <c r="E318" t="s">
        <v>998</v>
      </c>
      <c r="F318" t="s">
        <v>140</v>
      </c>
      <c r="G318" t="s">
        <v>12</v>
      </c>
      <c r="H318" t="s">
        <v>13</v>
      </c>
    </row>
    <row r="319" spans="1:8" x14ac:dyDescent="0.3">
      <c r="A319" t="s">
        <v>999</v>
      </c>
      <c r="B319" t="s">
        <v>1000</v>
      </c>
      <c r="C319">
        <v>64</v>
      </c>
      <c r="D319" t="s">
        <v>16</v>
      </c>
      <c r="E319" t="s">
        <v>1001</v>
      </c>
      <c r="F319" t="s">
        <v>47</v>
      </c>
      <c r="G319" t="s">
        <v>12</v>
      </c>
      <c r="H319" t="s">
        <v>13</v>
      </c>
    </row>
    <row r="320" spans="1:8" x14ac:dyDescent="0.3">
      <c r="A320" t="s">
        <v>1002</v>
      </c>
      <c r="B320" t="s">
        <v>1003</v>
      </c>
      <c r="C320">
        <v>25</v>
      </c>
      <c r="D320" t="s">
        <v>9</v>
      </c>
      <c r="E320" t="s">
        <v>1004</v>
      </c>
      <c r="F320" t="s">
        <v>62</v>
      </c>
      <c r="G320" t="s">
        <v>12</v>
      </c>
      <c r="H320" t="s">
        <v>19</v>
      </c>
    </row>
    <row r="321" spans="1:8" x14ac:dyDescent="0.3">
      <c r="A321" t="s">
        <v>1005</v>
      </c>
      <c r="B321" t="s">
        <v>1006</v>
      </c>
      <c r="C321">
        <v>54</v>
      </c>
      <c r="D321" t="s">
        <v>9</v>
      </c>
      <c r="E321" t="s">
        <v>1007</v>
      </c>
      <c r="F321" t="s">
        <v>313</v>
      </c>
      <c r="G321" t="s">
        <v>12</v>
      </c>
      <c r="H321" t="s">
        <v>19</v>
      </c>
    </row>
    <row r="322" spans="1:8" x14ac:dyDescent="0.3">
      <c r="A322" t="s">
        <v>1008</v>
      </c>
      <c r="B322" t="s">
        <v>1009</v>
      </c>
      <c r="C322">
        <v>34</v>
      </c>
      <c r="D322" t="s">
        <v>16</v>
      </c>
      <c r="E322" t="s">
        <v>1010</v>
      </c>
      <c r="F322" t="s">
        <v>267</v>
      </c>
      <c r="G322" t="s">
        <v>12</v>
      </c>
      <c r="H322" t="s">
        <v>26</v>
      </c>
    </row>
    <row r="323" spans="1:8" x14ac:dyDescent="0.3">
      <c r="A323" t="s">
        <v>1011</v>
      </c>
      <c r="B323" t="s">
        <v>1012</v>
      </c>
      <c r="C323">
        <v>21</v>
      </c>
      <c r="D323" t="s">
        <v>16</v>
      </c>
      <c r="E323" t="s">
        <v>1013</v>
      </c>
      <c r="F323" t="s">
        <v>237</v>
      </c>
      <c r="G323" t="s">
        <v>12</v>
      </c>
      <c r="H323" t="s">
        <v>26</v>
      </c>
    </row>
    <row r="324" spans="1:8" x14ac:dyDescent="0.3">
      <c r="A324" t="s">
        <v>1014</v>
      </c>
      <c r="B324" t="s">
        <v>1015</v>
      </c>
      <c r="C324">
        <v>54</v>
      </c>
      <c r="D324" t="s">
        <v>9</v>
      </c>
      <c r="E324" t="s">
        <v>1016</v>
      </c>
      <c r="F324" t="s">
        <v>845</v>
      </c>
      <c r="G324" t="s">
        <v>12</v>
      </c>
      <c r="H324" t="s">
        <v>26</v>
      </c>
    </row>
    <row r="325" spans="1:8" x14ac:dyDescent="0.3">
      <c r="A325" t="s">
        <v>1017</v>
      </c>
      <c r="B325" t="s">
        <v>1018</v>
      </c>
      <c r="C325">
        <v>64</v>
      </c>
      <c r="D325" t="s">
        <v>16</v>
      </c>
      <c r="E325" t="s">
        <v>1019</v>
      </c>
      <c r="F325" t="s">
        <v>11</v>
      </c>
      <c r="G325" t="s">
        <v>12</v>
      </c>
      <c r="H325" t="s">
        <v>19</v>
      </c>
    </row>
    <row r="326" spans="1:8" x14ac:dyDescent="0.3">
      <c r="A326" t="s">
        <v>1020</v>
      </c>
      <c r="B326" t="s">
        <v>1021</v>
      </c>
      <c r="C326">
        <v>58</v>
      </c>
      <c r="D326" t="s">
        <v>9</v>
      </c>
      <c r="E326" t="s">
        <v>1022</v>
      </c>
      <c r="F326" t="s">
        <v>96</v>
      </c>
      <c r="G326" t="s">
        <v>12</v>
      </c>
      <c r="H326" t="s">
        <v>26</v>
      </c>
    </row>
    <row r="327" spans="1:8" x14ac:dyDescent="0.3">
      <c r="A327" t="s">
        <v>1023</v>
      </c>
      <c r="B327" t="s">
        <v>1024</v>
      </c>
      <c r="C327">
        <v>60</v>
      </c>
      <c r="D327" t="s">
        <v>9</v>
      </c>
      <c r="E327" t="s">
        <v>1025</v>
      </c>
      <c r="F327" t="s">
        <v>324</v>
      </c>
      <c r="G327" t="s">
        <v>12</v>
      </c>
      <c r="H327" t="s">
        <v>26</v>
      </c>
    </row>
    <row r="328" spans="1:8" x14ac:dyDescent="0.3">
      <c r="A328" t="s">
        <v>1026</v>
      </c>
      <c r="B328" t="s">
        <v>1027</v>
      </c>
      <c r="C328">
        <v>58</v>
      </c>
      <c r="D328" t="s">
        <v>16</v>
      </c>
      <c r="E328" t="s">
        <v>1028</v>
      </c>
      <c r="F328" t="s">
        <v>217</v>
      </c>
      <c r="G328" t="s">
        <v>12</v>
      </c>
      <c r="H328" t="s">
        <v>13</v>
      </c>
    </row>
    <row r="329" spans="1:8" x14ac:dyDescent="0.3">
      <c r="A329" t="s">
        <v>1029</v>
      </c>
      <c r="B329" t="s">
        <v>1030</v>
      </c>
      <c r="C329">
        <v>62</v>
      </c>
      <c r="D329" t="s">
        <v>16</v>
      </c>
      <c r="E329" t="s">
        <v>1031</v>
      </c>
      <c r="F329" t="s">
        <v>58</v>
      </c>
      <c r="G329" t="s">
        <v>12</v>
      </c>
      <c r="H329" t="s">
        <v>26</v>
      </c>
    </row>
    <row r="330" spans="1:8" x14ac:dyDescent="0.3">
      <c r="A330" t="s">
        <v>1032</v>
      </c>
      <c r="B330" t="s">
        <v>1033</v>
      </c>
      <c r="C330">
        <v>46</v>
      </c>
      <c r="D330" t="s">
        <v>9</v>
      </c>
      <c r="E330" t="s">
        <v>1034</v>
      </c>
      <c r="F330" t="s">
        <v>201</v>
      </c>
      <c r="G330" t="s">
        <v>12</v>
      </c>
      <c r="H330" t="s">
        <v>19</v>
      </c>
    </row>
    <row r="331" spans="1:8" x14ac:dyDescent="0.3">
      <c r="A331" t="s">
        <v>1035</v>
      </c>
      <c r="B331" t="s">
        <v>1036</v>
      </c>
      <c r="C331">
        <v>62</v>
      </c>
      <c r="D331" t="s">
        <v>16</v>
      </c>
      <c r="E331" t="s">
        <v>1037</v>
      </c>
      <c r="F331" t="s">
        <v>201</v>
      </c>
      <c r="G331" t="s">
        <v>12</v>
      </c>
      <c r="H331" t="s">
        <v>26</v>
      </c>
    </row>
    <row r="332" spans="1:8" x14ac:dyDescent="0.3">
      <c r="A332" t="s">
        <v>1038</v>
      </c>
      <c r="B332" t="s">
        <v>1039</v>
      </c>
      <c r="C332">
        <v>54</v>
      </c>
      <c r="D332" t="s">
        <v>9</v>
      </c>
      <c r="E332" t="s">
        <v>1040</v>
      </c>
      <c r="F332" t="s">
        <v>194</v>
      </c>
      <c r="G332" t="s">
        <v>12</v>
      </c>
      <c r="H332" t="s">
        <v>19</v>
      </c>
    </row>
    <row r="333" spans="1:8" x14ac:dyDescent="0.3">
      <c r="A333" t="s">
        <v>1041</v>
      </c>
      <c r="B333" t="s">
        <v>1042</v>
      </c>
      <c r="C333">
        <v>38</v>
      </c>
      <c r="D333" t="s">
        <v>16</v>
      </c>
      <c r="E333" t="s">
        <v>1043</v>
      </c>
      <c r="F333" t="s">
        <v>66</v>
      </c>
      <c r="G333" t="s">
        <v>12</v>
      </c>
      <c r="H333" t="s">
        <v>26</v>
      </c>
    </row>
    <row r="334" spans="1:8" x14ac:dyDescent="0.3">
      <c r="A334" t="s">
        <v>1044</v>
      </c>
      <c r="B334" t="s">
        <v>1045</v>
      </c>
      <c r="C334">
        <v>34</v>
      </c>
      <c r="D334" t="s">
        <v>16</v>
      </c>
      <c r="E334" t="s">
        <v>1046</v>
      </c>
      <c r="F334" t="s">
        <v>99</v>
      </c>
      <c r="G334" t="s">
        <v>12</v>
      </c>
      <c r="H334" t="s">
        <v>26</v>
      </c>
    </row>
    <row r="335" spans="1:8" x14ac:dyDescent="0.3">
      <c r="A335" t="s">
        <v>1047</v>
      </c>
      <c r="B335" t="s">
        <v>1048</v>
      </c>
      <c r="C335">
        <v>64</v>
      </c>
      <c r="D335" t="s">
        <v>16</v>
      </c>
      <c r="E335" t="s">
        <v>1049</v>
      </c>
      <c r="F335" t="s">
        <v>81</v>
      </c>
      <c r="G335" t="s">
        <v>12</v>
      </c>
      <c r="H335" t="s">
        <v>13</v>
      </c>
    </row>
    <row r="336" spans="1:8" x14ac:dyDescent="0.3">
      <c r="A336" t="s">
        <v>1050</v>
      </c>
      <c r="B336" t="s">
        <v>1051</v>
      </c>
      <c r="C336">
        <v>50</v>
      </c>
      <c r="D336" t="s">
        <v>16</v>
      </c>
      <c r="E336" t="s">
        <v>1052</v>
      </c>
      <c r="F336" t="s">
        <v>167</v>
      </c>
      <c r="G336" t="s">
        <v>12</v>
      </c>
      <c r="H336" t="s">
        <v>31</v>
      </c>
    </row>
    <row r="337" spans="1:8" x14ac:dyDescent="0.3">
      <c r="A337" t="s">
        <v>1053</v>
      </c>
      <c r="B337" t="s">
        <v>1054</v>
      </c>
      <c r="C337">
        <v>37</v>
      </c>
      <c r="D337" t="s">
        <v>9</v>
      </c>
      <c r="E337" t="s">
        <v>1055</v>
      </c>
      <c r="F337" t="s">
        <v>11</v>
      </c>
      <c r="G337" t="s">
        <v>12</v>
      </c>
      <c r="H337" t="s">
        <v>19</v>
      </c>
    </row>
    <row r="338" spans="1:8" x14ac:dyDescent="0.3">
      <c r="A338" t="s">
        <v>1056</v>
      </c>
      <c r="B338" t="s">
        <v>1057</v>
      </c>
      <c r="C338">
        <v>58</v>
      </c>
      <c r="D338" t="s">
        <v>16</v>
      </c>
      <c r="E338" t="s">
        <v>1058</v>
      </c>
      <c r="F338" t="s">
        <v>35</v>
      </c>
      <c r="G338" t="s">
        <v>12</v>
      </c>
      <c r="H338" t="s">
        <v>31</v>
      </c>
    </row>
    <row r="339" spans="1:8" x14ac:dyDescent="0.3">
      <c r="A339" t="s">
        <v>1059</v>
      </c>
      <c r="B339" t="s">
        <v>1060</v>
      </c>
      <c r="C339">
        <v>40</v>
      </c>
      <c r="D339" t="s">
        <v>16</v>
      </c>
      <c r="E339" t="s">
        <v>1061</v>
      </c>
      <c r="F339" t="s">
        <v>11</v>
      </c>
      <c r="G339" t="s">
        <v>12</v>
      </c>
      <c r="H339" t="s">
        <v>26</v>
      </c>
    </row>
    <row r="340" spans="1:8" x14ac:dyDescent="0.3">
      <c r="A340" t="s">
        <v>1062</v>
      </c>
      <c r="B340" t="s">
        <v>1063</v>
      </c>
      <c r="C340">
        <v>46</v>
      </c>
      <c r="D340" t="s">
        <v>16</v>
      </c>
      <c r="E340" t="s">
        <v>1064</v>
      </c>
      <c r="F340" t="s">
        <v>167</v>
      </c>
      <c r="G340" t="s">
        <v>12</v>
      </c>
      <c r="H340" t="s">
        <v>31</v>
      </c>
    </row>
    <row r="341" spans="1:8" x14ac:dyDescent="0.3">
      <c r="A341" t="s">
        <v>1065</v>
      </c>
      <c r="B341" t="s">
        <v>1066</v>
      </c>
      <c r="C341">
        <v>52</v>
      </c>
      <c r="D341" t="s">
        <v>16</v>
      </c>
      <c r="E341" t="s">
        <v>1067</v>
      </c>
      <c r="F341" t="s">
        <v>133</v>
      </c>
      <c r="G341" t="s">
        <v>12</v>
      </c>
      <c r="H341" t="s">
        <v>19</v>
      </c>
    </row>
    <row r="342" spans="1:8" x14ac:dyDescent="0.3">
      <c r="A342" t="s">
        <v>1068</v>
      </c>
      <c r="B342" t="s">
        <v>1069</v>
      </c>
      <c r="C342">
        <v>27</v>
      </c>
      <c r="D342" t="s">
        <v>9</v>
      </c>
      <c r="E342" t="s">
        <v>1070</v>
      </c>
      <c r="F342" t="s">
        <v>274</v>
      </c>
      <c r="G342" t="s">
        <v>12</v>
      </c>
      <c r="H342" t="s">
        <v>26</v>
      </c>
    </row>
    <row r="343" spans="1:8" x14ac:dyDescent="0.3">
      <c r="A343" t="s">
        <v>1071</v>
      </c>
      <c r="B343" t="s">
        <v>1072</v>
      </c>
      <c r="C343">
        <v>56</v>
      </c>
      <c r="D343" t="s">
        <v>16</v>
      </c>
      <c r="E343" t="s">
        <v>1073</v>
      </c>
      <c r="F343" t="s">
        <v>194</v>
      </c>
      <c r="G343" t="s">
        <v>12</v>
      </c>
      <c r="H343" t="s">
        <v>26</v>
      </c>
    </row>
    <row r="344" spans="1:8" x14ac:dyDescent="0.3">
      <c r="A344" t="s">
        <v>1074</v>
      </c>
      <c r="B344" t="s">
        <v>1075</v>
      </c>
      <c r="C344">
        <v>30</v>
      </c>
      <c r="D344" t="s">
        <v>16</v>
      </c>
      <c r="E344" t="s">
        <v>1076</v>
      </c>
      <c r="F344" t="s">
        <v>167</v>
      </c>
      <c r="G344" t="s">
        <v>12</v>
      </c>
      <c r="H344" t="s">
        <v>26</v>
      </c>
    </row>
    <row r="345" spans="1:8" x14ac:dyDescent="0.3">
      <c r="A345" t="s">
        <v>1077</v>
      </c>
      <c r="B345" t="s">
        <v>1078</v>
      </c>
      <c r="C345">
        <v>38</v>
      </c>
      <c r="D345" t="s">
        <v>9</v>
      </c>
      <c r="E345" t="s">
        <v>1079</v>
      </c>
      <c r="F345" t="s">
        <v>287</v>
      </c>
      <c r="G345" t="s">
        <v>12</v>
      </c>
      <c r="H345" t="s">
        <v>26</v>
      </c>
    </row>
    <row r="346" spans="1:8" x14ac:dyDescent="0.3">
      <c r="A346" t="s">
        <v>1080</v>
      </c>
      <c r="B346" t="s">
        <v>1081</v>
      </c>
      <c r="C346">
        <v>39</v>
      </c>
      <c r="D346" t="s">
        <v>9</v>
      </c>
      <c r="E346" t="s">
        <v>1082</v>
      </c>
      <c r="F346" t="s">
        <v>233</v>
      </c>
      <c r="G346" t="s">
        <v>12</v>
      </c>
      <c r="H346" t="s">
        <v>13</v>
      </c>
    </row>
    <row r="347" spans="1:8" x14ac:dyDescent="0.3">
      <c r="A347" t="s">
        <v>1083</v>
      </c>
      <c r="B347" t="s">
        <v>1084</v>
      </c>
      <c r="C347">
        <v>33</v>
      </c>
      <c r="D347" t="s">
        <v>9</v>
      </c>
      <c r="E347" t="s">
        <v>1085</v>
      </c>
      <c r="F347" t="s">
        <v>96</v>
      </c>
      <c r="G347" t="s">
        <v>12</v>
      </c>
      <c r="H347" t="s">
        <v>26</v>
      </c>
    </row>
    <row r="348" spans="1:8" x14ac:dyDescent="0.3">
      <c r="A348" t="s">
        <v>1086</v>
      </c>
      <c r="B348" t="s">
        <v>1087</v>
      </c>
      <c r="C348">
        <v>58</v>
      </c>
      <c r="D348" t="s">
        <v>16</v>
      </c>
      <c r="E348" t="s">
        <v>1088</v>
      </c>
      <c r="F348" t="s">
        <v>237</v>
      </c>
      <c r="G348" t="s">
        <v>12</v>
      </c>
      <c r="H348" t="s">
        <v>19</v>
      </c>
    </row>
    <row r="349" spans="1:8" x14ac:dyDescent="0.3">
      <c r="A349" t="s">
        <v>1089</v>
      </c>
      <c r="B349" t="s">
        <v>1090</v>
      </c>
      <c r="C349">
        <v>39</v>
      </c>
      <c r="D349" t="s">
        <v>16</v>
      </c>
      <c r="E349" t="s">
        <v>1091</v>
      </c>
      <c r="F349" t="s">
        <v>167</v>
      </c>
      <c r="G349" t="s">
        <v>12</v>
      </c>
      <c r="H349" t="s">
        <v>13</v>
      </c>
    </row>
    <row r="350" spans="1:8" x14ac:dyDescent="0.3">
      <c r="A350" t="s">
        <v>1092</v>
      </c>
      <c r="B350" t="s">
        <v>1093</v>
      </c>
      <c r="C350">
        <v>55</v>
      </c>
      <c r="D350" t="s">
        <v>9</v>
      </c>
      <c r="E350" t="s">
        <v>1094</v>
      </c>
      <c r="F350" t="s">
        <v>51</v>
      </c>
      <c r="G350" t="s">
        <v>12</v>
      </c>
      <c r="H350" t="s">
        <v>31</v>
      </c>
    </row>
    <row r="351" spans="1:8" x14ac:dyDescent="0.3">
      <c r="A351" t="s">
        <v>1095</v>
      </c>
      <c r="B351" t="s">
        <v>1096</v>
      </c>
      <c r="C351">
        <v>31</v>
      </c>
      <c r="D351" t="s">
        <v>9</v>
      </c>
      <c r="E351" t="s">
        <v>1097</v>
      </c>
      <c r="F351" t="s">
        <v>163</v>
      </c>
      <c r="G351" t="s">
        <v>12</v>
      </c>
      <c r="H351" t="s">
        <v>26</v>
      </c>
    </row>
    <row r="352" spans="1:8" x14ac:dyDescent="0.3">
      <c r="A352" t="s">
        <v>1098</v>
      </c>
      <c r="B352" t="s">
        <v>1099</v>
      </c>
      <c r="C352">
        <v>26</v>
      </c>
      <c r="D352" t="s">
        <v>9</v>
      </c>
      <c r="E352" t="s">
        <v>1100</v>
      </c>
      <c r="F352" t="s">
        <v>267</v>
      </c>
      <c r="G352" t="s">
        <v>12</v>
      </c>
      <c r="H352" t="s">
        <v>31</v>
      </c>
    </row>
    <row r="353" spans="1:8" x14ac:dyDescent="0.3">
      <c r="A353" t="s">
        <v>1101</v>
      </c>
      <c r="B353" t="s">
        <v>1102</v>
      </c>
      <c r="C353">
        <v>25</v>
      </c>
      <c r="D353" t="s">
        <v>16</v>
      </c>
      <c r="E353" t="s">
        <v>1103</v>
      </c>
      <c r="F353" t="s">
        <v>70</v>
      </c>
      <c r="G353" t="s">
        <v>12</v>
      </c>
      <c r="H353" t="s">
        <v>26</v>
      </c>
    </row>
    <row r="354" spans="1:8" x14ac:dyDescent="0.3">
      <c r="A354" t="s">
        <v>1104</v>
      </c>
      <c r="B354" t="s">
        <v>1105</v>
      </c>
      <c r="C354">
        <v>52</v>
      </c>
      <c r="D354" t="s">
        <v>16</v>
      </c>
      <c r="E354" t="s">
        <v>1106</v>
      </c>
      <c r="F354" t="s">
        <v>324</v>
      </c>
      <c r="G354" t="s">
        <v>12</v>
      </c>
      <c r="H354" t="s">
        <v>31</v>
      </c>
    </row>
    <row r="355" spans="1:8" x14ac:dyDescent="0.3">
      <c r="A355" t="s">
        <v>1107</v>
      </c>
      <c r="B355" t="s">
        <v>3837</v>
      </c>
      <c r="C355">
        <v>56</v>
      </c>
      <c r="D355" t="s">
        <v>16</v>
      </c>
      <c r="E355" t="s">
        <v>1108</v>
      </c>
      <c r="F355" t="s">
        <v>35</v>
      </c>
      <c r="G355" t="s">
        <v>12</v>
      </c>
      <c r="H355" t="s">
        <v>19</v>
      </c>
    </row>
    <row r="356" spans="1:8" x14ac:dyDescent="0.3">
      <c r="A356" t="s">
        <v>1109</v>
      </c>
      <c r="B356" t="s">
        <v>1110</v>
      </c>
      <c r="C356">
        <v>38</v>
      </c>
      <c r="D356" t="s">
        <v>9</v>
      </c>
      <c r="E356" t="s">
        <v>1111</v>
      </c>
      <c r="F356" t="s">
        <v>167</v>
      </c>
      <c r="G356" t="s">
        <v>12</v>
      </c>
      <c r="H356" t="s">
        <v>31</v>
      </c>
    </row>
    <row r="357" spans="1:8" x14ac:dyDescent="0.3">
      <c r="A357" t="s">
        <v>1112</v>
      </c>
      <c r="B357" t="s">
        <v>1113</v>
      </c>
      <c r="C357">
        <v>20</v>
      </c>
      <c r="D357" t="s">
        <v>9</v>
      </c>
      <c r="E357" t="s">
        <v>1114</v>
      </c>
      <c r="F357" t="s">
        <v>74</v>
      </c>
      <c r="G357" t="s">
        <v>12</v>
      </c>
      <c r="H357" t="s">
        <v>13</v>
      </c>
    </row>
    <row r="358" spans="1:8" x14ac:dyDescent="0.3">
      <c r="A358" t="s">
        <v>1115</v>
      </c>
      <c r="B358" t="s">
        <v>1116</v>
      </c>
      <c r="C358">
        <v>54</v>
      </c>
      <c r="D358" t="s">
        <v>9</v>
      </c>
      <c r="E358" t="s">
        <v>1117</v>
      </c>
      <c r="F358" t="s">
        <v>287</v>
      </c>
      <c r="G358" t="s">
        <v>12</v>
      </c>
      <c r="H358" t="s">
        <v>26</v>
      </c>
    </row>
    <row r="359" spans="1:8" x14ac:dyDescent="0.3">
      <c r="A359" t="s">
        <v>1118</v>
      </c>
      <c r="B359" t="s">
        <v>1119</v>
      </c>
      <c r="C359">
        <v>41</v>
      </c>
      <c r="D359" t="s">
        <v>9</v>
      </c>
      <c r="E359" t="s">
        <v>1120</v>
      </c>
      <c r="F359" t="s">
        <v>237</v>
      </c>
      <c r="G359" t="s">
        <v>12</v>
      </c>
      <c r="H359" t="s">
        <v>13</v>
      </c>
    </row>
    <row r="360" spans="1:8" x14ac:dyDescent="0.3">
      <c r="A360" t="s">
        <v>1121</v>
      </c>
      <c r="B360" t="s">
        <v>1122</v>
      </c>
      <c r="C360">
        <v>60</v>
      </c>
      <c r="D360" t="s">
        <v>16</v>
      </c>
      <c r="E360" t="s">
        <v>1123</v>
      </c>
      <c r="F360" t="s">
        <v>313</v>
      </c>
      <c r="G360" t="s">
        <v>12</v>
      </c>
      <c r="H360" t="s">
        <v>13</v>
      </c>
    </row>
    <row r="361" spans="1:8" x14ac:dyDescent="0.3">
      <c r="A361" t="s">
        <v>1124</v>
      </c>
      <c r="B361" t="s">
        <v>1125</v>
      </c>
      <c r="C361">
        <v>32</v>
      </c>
      <c r="D361" t="s">
        <v>9</v>
      </c>
      <c r="E361" t="s">
        <v>1126</v>
      </c>
      <c r="F361" t="s">
        <v>62</v>
      </c>
      <c r="G361" t="s">
        <v>12</v>
      </c>
      <c r="H361" t="s">
        <v>31</v>
      </c>
    </row>
    <row r="362" spans="1:8" x14ac:dyDescent="0.3">
      <c r="A362" t="s">
        <v>1127</v>
      </c>
      <c r="B362" t="s">
        <v>1128</v>
      </c>
      <c r="C362">
        <v>34</v>
      </c>
      <c r="D362" t="s">
        <v>9</v>
      </c>
      <c r="E362" t="s">
        <v>1129</v>
      </c>
      <c r="F362" t="s">
        <v>291</v>
      </c>
      <c r="G362" t="s">
        <v>12</v>
      </c>
      <c r="H362" t="s">
        <v>19</v>
      </c>
    </row>
    <row r="363" spans="1:8" x14ac:dyDescent="0.3">
      <c r="A363" t="s">
        <v>1130</v>
      </c>
      <c r="B363" t="s">
        <v>1131</v>
      </c>
      <c r="C363">
        <v>64</v>
      </c>
      <c r="D363" t="s">
        <v>9</v>
      </c>
      <c r="E363" t="s">
        <v>1132</v>
      </c>
      <c r="F363" t="s">
        <v>254</v>
      </c>
      <c r="G363" t="s">
        <v>12</v>
      </c>
      <c r="H363" t="s">
        <v>19</v>
      </c>
    </row>
    <row r="364" spans="1:8" x14ac:dyDescent="0.3">
      <c r="A364" t="s">
        <v>1133</v>
      </c>
      <c r="B364" t="s">
        <v>1134</v>
      </c>
      <c r="C364">
        <v>60</v>
      </c>
      <c r="D364" t="s">
        <v>9</v>
      </c>
      <c r="E364" t="s">
        <v>1135</v>
      </c>
      <c r="F364" t="s">
        <v>163</v>
      </c>
      <c r="G364" t="s">
        <v>12</v>
      </c>
      <c r="H364" t="s">
        <v>13</v>
      </c>
    </row>
    <row r="365" spans="1:8" x14ac:dyDescent="0.3">
      <c r="A365" t="s">
        <v>1136</v>
      </c>
      <c r="B365" t="s">
        <v>1137</v>
      </c>
      <c r="C365">
        <v>23</v>
      </c>
      <c r="D365" t="s">
        <v>9</v>
      </c>
      <c r="E365" t="s">
        <v>1138</v>
      </c>
      <c r="F365" t="s">
        <v>25</v>
      </c>
      <c r="G365" t="s">
        <v>12</v>
      </c>
      <c r="H365" t="s">
        <v>26</v>
      </c>
    </row>
    <row r="366" spans="1:8" x14ac:dyDescent="0.3">
      <c r="A366" t="s">
        <v>1139</v>
      </c>
      <c r="B366" t="s">
        <v>1140</v>
      </c>
      <c r="C366">
        <v>58</v>
      </c>
      <c r="D366" t="s">
        <v>9</v>
      </c>
      <c r="E366" t="s">
        <v>1141</v>
      </c>
      <c r="F366" t="s">
        <v>133</v>
      </c>
      <c r="G366" t="s">
        <v>12</v>
      </c>
      <c r="H366" t="s">
        <v>26</v>
      </c>
    </row>
    <row r="367" spans="1:8" x14ac:dyDescent="0.3">
      <c r="A367" t="s">
        <v>1142</v>
      </c>
      <c r="B367" t="s">
        <v>1143</v>
      </c>
      <c r="C367">
        <v>63</v>
      </c>
      <c r="D367" t="s">
        <v>16</v>
      </c>
      <c r="E367" t="s">
        <v>1144</v>
      </c>
      <c r="F367" t="s">
        <v>163</v>
      </c>
      <c r="G367" t="s">
        <v>12</v>
      </c>
      <c r="H367" t="s">
        <v>19</v>
      </c>
    </row>
    <row r="368" spans="1:8" x14ac:dyDescent="0.3">
      <c r="A368" t="s">
        <v>1145</v>
      </c>
      <c r="B368" t="s">
        <v>1146</v>
      </c>
      <c r="C368">
        <v>40</v>
      </c>
      <c r="D368" t="s">
        <v>16</v>
      </c>
      <c r="E368" t="s">
        <v>1147</v>
      </c>
      <c r="F368" t="s">
        <v>22</v>
      </c>
      <c r="G368" t="s">
        <v>12</v>
      </c>
      <c r="H368" t="s">
        <v>19</v>
      </c>
    </row>
    <row r="369" spans="1:8" x14ac:dyDescent="0.3">
      <c r="A369" t="s">
        <v>1148</v>
      </c>
      <c r="B369" t="s">
        <v>1149</v>
      </c>
      <c r="C369">
        <v>51</v>
      </c>
      <c r="D369" t="s">
        <v>9</v>
      </c>
      <c r="E369" t="s">
        <v>1150</v>
      </c>
      <c r="F369" t="s">
        <v>25</v>
      </c>
      <c r="G369" t="s">
        <v>12</v>
      </c>
      <c r="H369" t="s">
        <v>26</v>
      </c>
    </row>
    <row r="370" spans="1:8" x14ac:dyDescent="0.3">
      <c r="A370" t="s">
        <v>1151</v>
      </c>
      <c r="B370" t="s">
        <v>1152</v>
      </c>
      <c r="C370">
        <v>34</v>
      </c>
      <c r="D370" t="s">
        <v>16</v>
      </c>
      <c r="E370" t="s">
        <v>1153</v>
      </c>
      <c r="F370" t="s">
        <v>58</v>
      </c>
      <c r="G370" t="s">
        <v>12</v>
      </c>
      <c r="H370" t="s">
        <v>19</v>
      </c>
    </row>
    <row r="371" spans="1:8" x14ac:dyDescent="0.3">
      <c r="A371" t="s">
        <v>1154</v>
      </c>
      <c r="B371" t="s">
        <v>1155</v>
      </c>
      <c r="C371">
        <v>20</v>
      </c>
      <c r="D371" t="s">
        <v>16</v>
      </c>
      <c r="E371" t="s">
        <v>1156</v>
      </c>
      <c r="F371" t="s">
        <v>171</v>
      </c>
      <c r="G371" t="s">
        <v>12</v>
      </c>
      <c r="H371" t="s">
        <v>19</v>
      </c>
    </row>
    <row r="372" spans="1:8" x14ac:dyDescent="0.3">
      <c r="A372" t="s">
        <v>1157</v>
      </c>
      <c r="B372" t="s">
        <v>1158</v>
      </c>
      <c r="C372">
        <v>45</v>
      </c>
      <c r="D372" t="s">
        <v>9</v>
      </c>
      <c r="E372" t="s">
        <v>1159</v>
      </c>
      <c r="F372" t="s">
        <v>254</v>
      </c>
      <c r="G372" t="s">
        <v>12</v>
      </c>
      <c r="H372" t="s">
        <v>31</v>
      </c>
    </row>
    <row r="373" spans="1:8" x14ac:dyDescent="0.3">
      <c r="A373" t="s">
        <v>1160</v>
      </c>
      <c r="B373" t="s">
        <v>1161</v>
      </c>
      <c r="C373">
        <v>21</v>
      </c>
      <c r="D373" t="s">
        <v>16</v>
      </c>
      <c r="E373" t="s">
        <v>1162</v>
      </c>
      <c r="F373" t="s">
        <v>47</v>
      </c>
      <c r="G373" t="s">
        <v>12</v>
      </c>
      <c r="H373" t="s">
        <v>19</v>
      </c>
    </row>
    <row r="374" spans="1:8" x14ac:dyDescent="0.3">
      <c r="A374" t="s">
        <v>1163</v>
      </c>
      <c r="B374" t="s">
        <v>1164</v>
      </c>
      <c r="C374">
        <v>28</v>
      </c>
      <c r="D374" t="s">
        <v>9</v>
      </c>
      <c r="E374" t="s">
        <v>1165</v>
      </c>
      <c r="F374" t="s">
        <v>25</v>
      </c>
      <c r="G374" t="s">
        <v>12</v>
      </c>
      <c r="H374" t="s">
        <v>26</v>
      </c>
    </row>
    <row r="375" spans="1:8" x14ac:dyDescent="0.3">
      <c r="A375" t="s">
        <v>1166</v>
      </c>
      <c r="B375" t="s">
        <v>1167</v>
      </c>
      <c r="C375">
        <v>37</v>
      </c>
      <c r="D375" t="s">
        <v>16</v>
      </c>
      <c r="E375" t="s">
        <v>1168</v>
      </c>
      <c r="F375" t="s">
        <v>434</v>
      </c>
      <c r="G375" t="s">
        <v>12</v>
      </c>
      <c r="H375" t="s">
        <v>13</v>
      </c>
    </row>
    <row r="376" spans="1:8" x14ac:dyDescent="0.3">
      <c r="A376" t="s">
        <v>1169</v>
      </c>
      <c r="B376" t="s">
        <v>1170</v>
      </c>
      <c r="C376">
        <v>60</v>
      </c>
      <c r="D376" t="s">
        <v>9</v>
      </c>
      <c r="E376" t="s">
        <v>1171</v>
      </c>
      <c r="F376" t="s">
        <v>99</v>
      </c>
      <c r="G376" t="s">
        <v>12</v>
      </c>
      <c r="H376" t="s">
        <v>19</v>
      </c>
    </row>
    <row r="377" spans="1:8" x14ac:dyDescent="0.3">
      <c r="A377" t="s">
        <v>1172</v>
      </c>
      <c r="B377" t="s">
        <v>1173</v>
      </c>
      <c r="C377">
        <v>26</v>
      </c>
      <c r="D377" t="s">
        <v>9</v>
      </c>
      <c r="E377" t="s">
        <v>1174</v>
      </c>
      <c r="F377" t="s">
        <v>201</v>
      </c>
      <c r="G377" t="s">
        <v>12</v>
      </c>
      <c r="H377" t="s">
        <v>19</v>
      </c>
    </row>
    <row r="378" spans="1:8" x14ac:dyDescent="0.3">
      <c r="A378" t="s">
        <v>1175</v>
      </c>
      <c r="B378" t="s">
        <v>1176</v>
      </c>
      <c r="C378">
        <v>30</v>
      </c>
      <c r="D378" t="s">
        <v>9</v>
      </c>
      <c r="E378" t="s">
        <v>1177</v>
      </c>
      <c r="F378" t="s">
        <v>167</v>
      </c>
      <c r="G378" t="s">
        <v>12</v>
      </c>
      <c r="H378" t="s">
        <v>26</v>
      </c>
    </row>
    <row r="379" spans="1:8" x14ac:dyDescent="0.3">
      <c r="A379" t="s">
        <v>1178</v>
      </c>
      <c r="B379" t="s">
        <v>1179</v>
      </c>
      <c r="C379">
        <v>39</v>
      </c>
      <c r="D379" t="s">
        <v>16</v>
      </c>
      <c r="E379" t="s">
        <v>1180</v>
      </c>
      <c r="F379" t="s">
        <v>434</v>
      </c>
      <c r="G379" t="s">
        <v>12</v>
      </c>
      <c r="H379" t="s">
        <v>13</v>
      </c>
    </row>
    <row r="380" spans="1:8" x14ac:dyDescent="0.3">
      <c r="A380" t="s">
        <v>1181</v>
      </c>
      <c r="B380" t="s">
        <v>1182</v>
      </c>
      <c r="C380">
        <v>44</v>
      </c>
      <c r="D380" t="s">
        <v>16</v>
      </c>
      <c r="E380" t="s">
        <v>1183</v>
      </c>
      <c r="F380" t="s">
        <v>92</v>
      </c>
      <c r="G380" t="s">
        <v>12</v>
      </c>
      <c r="H380" t="s">
        <v>26</v>
      </c>
    </row>
    <row r="381" spans="1:8" x14ac:dyDescent="0.3">
      <c r="A381" t="s">
        <v>1184</v>
      </c>
      <c r="B381" t="s">
        <v>1185</v>
      </c>
      <c r="C381">
        <v>34</v>
      </c>
      <c r="D381" t="s">
        <v>16</v>
      </c>
      <c r="E381" t="s">
        <v>1186</v>
      </c>
      <c r="F381" t="s">
        <v>267</v>
      </c>
      <c r="G381" t="s">
        <v>12</v>
      </c>
      <c r="H381" t="s">
        <v>13</v>
      </c>
    </row>
    <row r="382" spans="1:8" x14ac:dyDescent="0.3">
      <c r="A382" t="s">
        <v>1187</v>
      </c>
      <c r="B382" t="s">
        <v>1188</v>
      </c>
      <c r="C382">
        <v>23</v>
      </c>
      <c r="D382" t="s">
        <v>9</v>
      </c>
      <c r="E382" t="s">
        <v>1189</v>
      </c>
      <c r="F382" t="s">
        <v>217</v>
      </c>
      <c r="G382" t="s">
        <v>12</v>
      </c>
      <c r="H382" t="s">
        <v>13</v>
      </c>
    </row>
    <row r="383" spans="1:8" x14ac:dyDescent="0.3">
      <c r="A383" t="s">
        <v>1190</v>
      </c>
      <c r="B383" t="s">
        <v>1191</v>
      </c>
      <c r="C383">
        <v>50</v>
      </c>
      <c r="D383" t="s">
        <v>9</v>
      </c>
      <c r="E383" t="s">
        <v>1192</v>
      </c>
      <c r="F383" t="s">
        <v>22</v>
      </c>
      <c r="G383" t="s">
        <v>12</v>
      </c>
      <c r="H383" t="s">
        <v>31</v>
      </c>
    </row>
    <row r="384" spans="1:8" x14ac:dyDescent="0.3">
      <c r="A384" t="s">
        <v>1193</v>
      </c>
      <c r="B384" t="s">
        <v>1194</v>
      </c>
      <c r="C384">
        <v>20</v>
      </c>
      <c r="D384" t="s">
        <v>16</v>
      </c>
      <c r="E384" t="s">
        <v>1195</v>
      </c>
      <c r="F384" t="s">
        <v>30</v>
      </c>
      <c r="G384" t="s">
        <v>12</v>
      </c>
      <c r="H384" t="s">
        <v>13</v>
      </c>
    </row>
    <row r="385" spans="1:8" x14ac:dyDescent="0.3">
      <c r="A385" t="s">
        <v>1196</v>
      </c>
      <c r="B385" t="s">
        <v>1197</v>
      </c>
      <c r="C385">
        <v>27</v>
      </c>
      <c r="D385" t="s">
        <v>16</v>
      </c>
      <c r="E385" t="s">
        <v>1198</v>
      </c>
      <c r="F385" t="s">
        <v>317</v>
      </c>
      <c r="G385" t="s">
        <v>12</v>
      </c>
      <c r="H385" t="s">
        <v>31</v>
      </c>
    </row>
    <row r="386" spans="1:8" x14ac:dyDescent="0.3">
      <c r="A386" t="s">
        <v>1199</v>
      </c>
      <c r="B386" t="s">
        <v>1200</v>
      </c>
      <c r="C386">
        <v>52</v>
      </c>
      <c r="D386" t="s">
        <v>16</v>
      </c>
      <c r="E386" t="s">
        <v>1201</v>
      </c>
      <c r="F386" t="s">
        <v>267</v>
      </c>
      <c r="G386" t="s">
        <v>12</v>
      </c>
      <c r="H386" t="s">
        <v>26</v>
      </c>
    </row>
    <row r="387" spans="1:8" x14ac:dyDescent="0.3">
      <c r="A387" t="s">
        <v>1202</v>
      </c>
      <c r="B387" t="s">
        <v>1203</v>
      </c>
      <c r="C387">
        <v>60</v>
      </c>
      <c r="D387" t="s">
        <v>9</v>
      </c>
      <c r="E387" t="s">
        <v>1204</v>
      </c>
      <c r="F387" t="s">
        <v>317</v>
      </c>
      <c r="G387" t="s">
        <v>12</v>
      </c>
      <c r="H387" t="s">
        <v>13</v>
      </c>
    </row>
    <row r="388" spans="1:8" x14ac:dyDescent="0.3">
      <c r="A388" t="s">
        <v>1205</v>
      </c>
      <c r="B388" t="s">
        <v>1206</v>
      </c>
      <c r="C388">
        <v>18</v>
      </c>
      <c r="D388" t="s">
        <v>16</v>
      </c>
      <c r="E388" t="s">
        <v>1207</v>
      </c>
      <c r="F388" t="s">
        <v>140</v>
      </c>
      <c r="G388" t="s">
        <v>12</v>
      </c>
      <c r="H388" t="s">
        <v>26</v>
      </c>
    </row>
    <row r="389" spans="1:8" x14ac:dyDescent="0.3">
      <c r="A389" t="s">
        <v>1208</v>
      </c>
      <c r="B389" t="s">
        <v>1209</v>
      </c>
      <c r="C389">
        <v>28</v>
      </c>
      <c r="D389" t="s">
        <v>16</v>
      </c>
      <c r="E389" t="s">
        <v>1210</v>
      </c>
      <c r="F389" t="s">
        <v>88</v>
      </c>
      <c r="G389" t="s">
        <v>12</v>
      </c>
      <c r="H389" t="s">
        <v>31</v>
      </c>
    </row>
    <row r="390" spans="1:8" x14ac:dyDescent="0.3">
      <c r="A390" t="s">
        <v>1211</v>
      </c>
      <c r="B390" t="s">
        <v>1212</v>
      </c>
      <c r="C390">
        <v>53</v>
      </c>
      <c r="D390" t="s">
        <v>9</v>
      </c>
      <c r="E390" t="s">
        <v>1213</v>
      </c>
      <c r="F390" t="s">
        <v>113</v>
      </c>
      <c r="G390" t="s">
        <v>12</v>
      </c>
      <c r="H390" t="s">
        <v>19</v>
      </c>
    </row>
    <row r="391" spans="1:8" x14ac:dyDescent="0.3">
      <c r="A391" t="s">
        <v>1214</v>
      </c>
      <c r="B391" t="s">
        <v>1215</v>
      </c>
      <c r="C391">
        <v>50</v>
      </c>
      <c r="D391" t="s">
        <v>9</v>
      </c>
      <c r="E391" t="s">
        <v>1216</v>
      </c>
      <c r="F391" t="s">
        <v>70</v>
      </c>
      <c r="G391" t="s">
        <v>12</v>
      </c>
      <c r="H391" t="s">
        <v>19</v>
      </c>
    </row>
    <row r="392" spans="1:8" x14ac:dyDescent="0.3">
      <c r="A392" t="s">
        <v>1217</v>
      </c>
      <c r="B392" t="s">
        <v>1218</v>
      </c>
      <c r="C392">
        <v>56</v>
      </c>
      <c r="D392" t="s">
        <v>9</v>
      </c>
      <c r="E392" t="s">
        <v>1219</v>
      </c>
      <c r="F392" t="s">
        <v>291</v>
      </c>
      <c r="G392" t="s">
        <v>12</v>
      </c>
      <c r="H392" t="s">
        <v>31</v>
      </c>
    </row>
    <row r="393" spans="1:8" x14ac:dyDescent="0.3">
      <c r="A393" t="s">
        <v>1220</v>
      </c>
      <c r="B393" t="s">
        <v>1221</v>
      </c>
      <c r="C393">
        <v>40</v>
      </c>
      <c r="D393" t="s">
        <v>16</v>
      </c>
      <c r="E393" t="s">
        <v>1222</v>
      </c>
      <c r="F393" t="s">
        <v>35</v>
      </c>
      <c r="G393" t="s">
        <v>12</v>
      </c>
      <c r="H393" t="s">
        <v>26</v>
      </c>
    </row>
    <row r="394" spans="1:8" x14ac:dyDescent="0.3">
      <c r="A394" t="s">
        <v>1223</v>
      </c>
      <c r="B394" t="s">
        <v>1224</v>
      </c>
      <c r="C394">
        <v>46</v>
      </c>
      <c r="D394" t="s">
        <v>9</v>
      </c>
      <c r="E394" t="s">
        <v>1225</v>
      </c>
      <c r="F394" t="s">
        <v>113</v>
      </c>
      <c r="G394" t="s">
        <v>12</v>
      </c>
      <c r="H394" t="s">
        <v>13</v>
      </c>
    </row>
    <row r="395" spans="1:8" x14ac:dyDescent="0.3">
      <c r="A395" t="s">
        <v>1226</v>
      </c>
      <c r="B395" t="s">
        <v>1227</v>
      </c>
      <c r="C395">
        <v>46</v>
      </c>
      <c r="D395" t="s">
        <v>9</v>
      </c>
      <c r="E395" t="s">
        <v>1228</v>
      </c>
      <c r="F395" t="s">
        <v>117</v>
      </c>
      <c r="G395" t="s">
        <v>12</v>
      </c>
      <c r="H395" t="s">
        <v>26</v>
      </c>
    </row>
    <row r="396" spans="1:8" x14ac:dyDescent="0.3">
      <c r="A396" t="s">
        <v>1229</v>
      </c>
      <c r="B396" t="s">
        <v>1230</v>
      </c>
      <c r="C396">
        <v>43</v>
      </c>
      <c r="D396" t="s">
        <v>16</v>
      </c>
      <c r="E396" t="s">
        <v>1231</v>
      </c>
      <c r="F396" t="s">
        <v>167</v>
      </c>
      <c r="G396" t="s">
        <v>12</v>
      </c>
      <c r="H396" t="s">
        <v>26</v>
      </c>
    </row>
    <row r="397" spans="1:8" x14ac:dyDescent="0.3">
      <c r="A397" t="s">
        <v>1232</v>
      </c>
      <c r="B397" t="s">
        <v>1233</v>
      </c>
      <c r="C397">
        <v>50</v>
      </c>
      <c r="D397" t="s">
        <v>9</v>
      </c>
      <c r="E397" t="s">
        <v>1234</v>
      </c>
      <c r="F397" t="s">
        <v>62</v>
      </c>
      <c r="G397" t="s">
        <v>12</v>
      </c>
      <c r="H397" t="s">
        <v>13</v>
      </c>
    </row>
    <row r="398" spans="1:8" x14ac:dyDescent="0.3">
      <c r="A398" t="s">
        <v>1235</v>
      </c>
      <c r="B398" t="s">
        <v>1236</v>
      </c>
      <c r="C398">
        <v>25</v>
      </c>
      <c r="D398" t="s">
        <v>16</v>
      </c>
      <c r="E398" t="s">
        <v>1237</v>
      </c>
      <c r="F398" t="s">
        <v>58</v>
      </c>
      <c r="G398" t="s">
        <v>12</v>
      </c>
      <c r="H398" t="s">
        <v>31</v>
      </c>
    </row>
    <row r="399" spans="1:8" x14ac:dyDescent="0.3">
      <c r="A399" t="s">
        <v>1238</v>
      </c>
      <c r="B399" t="s">
        <v>1239</v>
      </c>
      <c r="C399">
        <v>62</v>
      </c>
      <c r="D399" t="s">
        <v>16</v>
      </c>
      <c r="E399" t="s">
        <v>123</v>
      </c>
      <c r="F399" t="s">
        <v>62</v>
      </c>
      <c r="G399" t="s">
        <v>12</v>
      </c>
      <c r="H399" t="s">
        <v>19</v>
      </c>
    </row>
    <row r="400" spans="1:8" x14ac:dyDescent="0.3">
      <c r="A400" t="s">
        <v>1240</v>
      </c>
      <c r="B400" t="s">
        <v>1241</v>
      </c>
      <c r="C400">
        <v>54</v>
      </c>
      <c r="D400" t="s">
        <v>9</v>
      </c>
      <c r="E400" t="s">
        <v>1242</v>
      </c>
      <c r="F400" t="s">
        <v>47</v>
      </c>
      <c r="G400" t="s">
        <v>12</v>
      </c>
      <c r="H400" t="s">
        <v>26</v>
      </c>
    </row>
    <row r="401" spans="1:8" x14ac:dyDescent="0.3">
      <c r="A401" t="s">
        <v>1243</v>
      </c>
      <c r="B401" t="s">
        <v>1244</v>
      </c>
      <c r="C401">
        <v>27</v>
      </c>
      <c r="D401" t="s">
        <v>9</v>
      </c>
      <c r="E401" t="s">
        <v>1245</v>
      </c>
      <c r="F401" t="s">
        <v>434</v>
      </c>
      <c r="G401" t="s">
        <v>12</v>
      </c>
      <c r="H401" t="s">
        <v>26</v>
      </c>
    </row>
    <row r="402" spans="1:8" x14ac:dyDescent="0.3">
      <c r="A402" t="s">
        <v>1246</v>
      </c>
      <c r="B402" t="s">
        <v>1247</v>
      </c>
      <c r="C402">
        <v>57</v>
      </c>
      <c r="D402" t="s">
        <v>16</v>
      </c>
      <c r="E402" t="s">
        <v>1248</v>
      </c>
      <c r="F402" t="s">
        <v>96</v>
      </c>
      <c r="G402" t="s">
        <v>12</v>
      </c>
      <c r="H402" t="s">
        <v>19</v>
      </c>
    </row>
    <row r="403" spans="1:8" x14ac:dyDescent="0.3">
      <c r="A403" t="s">
        <v>1249</v>
      </c>
      <c r="B403" t="s">
        <v>1250</v>
      </c>
      <c r="C403">
        <v>51</v>
      </c>
      <c r="D403" t="s">
        <v>16</v>
      </c>
      <c r="E403" t="s">
        <v>1251</v>
      </c>
      <c r="F403" t="s">
        <v>184</v>
      </c>
      <c r="G403" t="s">
        <v>12</v>
      </c>
      <c r="H403" t="s">
        <v>19</v>
      </c>
    </row>
    <row r="404" spans="1:8" x14ac:dyDescent="0.3">
      <c r="A404" t="s">
        <v>1252</v>
      </c>
      <c r="B404" t="s">
        <v>1253</v>
      </c>
      <c r="C404">
        <v>31</v>
      </c>
      <c r="D404" t="s">
        <v>9</v>
      </c>
      <c r="E404" t="s">
        <v>80</v>
      </c>
      <c r="F404" t="s">
        <v>313</v>
      </c>
      <c r="G404" t="s">
        <v>12</v>
      </c>
      <c r="H404" t="s">
        <v>26</v>
      </c>
    </row>
    <row r="405" spans="1:8" x14ac:dyDescent="0.3">
      <c r="A405" t="s">
        <v>1254</v>
      </c>
      <c r="B405" t="s">
        <v>1255</v>
      </c>
      <c r="C405">
        <v>34</v>
      </c>
      <c r="D405" t="s">
        <v>9</v>
      </c>
      <c r="E405" t="s">
        <v>1256</v>
      </c>
      <c r="F405" t="s">
        <v>328</v>
      </c>
      <c r="G405" t="s">
        <v>12</v>
      </c>
      <c r="H405" t="s">
        <v>26</v>
      </c>
    </row>
    <row r="406" spans="1:8" x14ac:dyDescent="0.3">
      <c r="A406" t="s">
        <v>1257</v>
      </c>
      <c r="B406" t="s">
        <v>1258</v>
      </c>
      <c r="C406">
        <v>22</v>
      </c>
      <c r="D406" t="s">
        <v>16</v>
      </c>
      <c r="E406" t="s">
        <v>1259</v>
      </c>
      <c r="F406" t="s">
        <v>291</v>
      </c>
      <c r="G406" t="s">
        <v>12</v>
      </c>
      <c r="H406" t="s">
        <v>31</v>
      </c>
    </row>
    <row r="407" spans="1:8" x14ac:dyDescent="0.3">
      <c r="A407" t="s">
        <v>1260</v>
      </c>
      <c r="B407" t="s">
        <v>1261</v>
      </c>
      <c r="C407">
        <v>18</v>
      </c>
      <c r="D407" t="s">
        <v>16</v>
      </c>
      <c r="E407" t="s">
        <v>1262</v>
      </c>
      <c r="F407" t="s">
        <v>328</v>
      </c>
      <c r="G407" t="s">
        <v>12</v>
      </c>
      <c r="H407" t="s">
        <v>13</v>
      </c>
    </row>
    <row r="408" spans="1:8" x14ac:dyDescent="0.3">
      <c r="A408" t="s">
        <v>1263</v>
      </c>
      <c r="B408" t="s">
        <v>1264</v>
      </c>
      <c r="C408">
        <v>23</v>
      </c>
      <c r="D408" t="s">
        <v>16</v>
      </c>
      <c r="E408" t="s">
        <v>1265</v>
      </c>
      <c r="F408" t="s">
        <v>324</v>
      </c>
      <c r="G408" t="s">
        <v>12</v>
      </c>
      <c r="H408" t="s">
        <v>13</v>
      </c>
    </row>
    <row r="409" spans="1:8" x14ac:dyDescent="0.3">
      <c r="A409" t="s">
        <v>1266</v>
      </c>
      <c r="B409" t="s">
        <v>1267</v>
      </c>
      <c r="C409">
        <v>33</v>
      </c>
      <c r="D409" t="s">
        <v>9</v>
      </c>
      <c r="E409" t="s">
        <v>1268</v>
      </c>
      <c r="F409" t="s">
        <v>140</v>
      </c>
      <c r="G409" t="s">
        <v>12</v>
      </c>
      <c r="H409" t="s">
        <v>13</v>
      </c>
    </row>
    <row r="410" spans="1:8" x14ac:dyDescent="0.3">
      <c r="A410" t="s">
        <v>1269</v>
      </c>
      <c r="B410" t="s">
        <v>1270</v>
      </c>
      <c r="C410">
        <v>36</v>
      </c>
      <c r="D410" t="s">
        <v>9</v>
      </c>
      <c r="E410" t="s">
        <v>1271</v>
      </c>
      <c r="F410" t="s">
        <v>88</v>
      </c>
      <c r="G410" t="s">
        <v>12</v>
      </c>
      <c r="H410" t="s">
        <v>13</v>
      </c>
    </row>
    <row r="411" spans="1:8" x14ac:dyDescent="0.3">
      <c r="A411" t="s">
        <v>1272</v>
      </c>
      <c r="B411" t="s">
        <v>1273</v>
      </c>
      <c r="C411">
        <v>55</v>
      </c>
      <c r="D411" t="s">
        <v>9</v>
      </c>
      <c r="E411" t="s">
        <v>1274</v>
      </c>
      <c r="F411" t="s">
        <v>845</v>
      </c>
      <c r="G411" t="s">
        <v>12</v>
      </c>
      <c r="H411" t="s">
        <v>13</v>
      </c>
    </row>
    <row r="412" spans="1:8" x14ac:dyDescent="0.3">
      <c r="A412" t="s">
        <v>1275</v>
      </c>
      <c r="B412" t="s">
        <v>1276</v>
      </c>
      <c r="C412">
        <v>48</v>
      </c>
      <c r="D412" t="s">
        <v>16</v>
      </c>
      <c r="E412" t="s">
        <v>1277</v>
      </c>
      <c r="F412" t="s">
        <v>88</v>
      </c>
      <c r="G412" t="s">
        <v>12</v>
      </c>
      <c r="H412" t="s">
        <v>26</v>
      </c>
    </row>
    <row r="413" spans="1:8" x14ac:dyDescent="0.3">
      <c r="A413" t="s">
        <v>1278</v>
      </c>
      <c r="B413" t="s">
        <v>1279</v>
      </c>
      <c r="C413">
        <v>63</v>
      </c>
      <c r="D413" t="s">
        <v>9</v>
      </c>
      <c r="E413" t="s">
        <v>1280</v>
      </c>
      <c r="F413" t="s">
        <v>25</v>
      </c>
      <c r="G413" t="s">
        <v>12</v>
      </c>
      <c r="H413" t="s">
        <v>31</v>
      </c>
    </row>
    <row r="414" spans="1:8" x14ac:dyDescent="0.3">
      <c r="A414" t="s">
        <v>1281</v>
      </c>
      <c r="B414" t="s">
        <v>1282</v>
      </c>
      <c r="C414">
        <v>23</v>
      </c>
      <c r="D414" t="s">
        <v>16</v>
      </c>
      <c r="E414" t="s">
        <v>204</v>
      </c>
      <c r="F414" t="s">
        <v>156</v>
      </c>
      <c r="G414" t="s">
        <v>12</v>
      </c>
      <c r="H414" t="s">
        <v>13</v>
      </c>
    </row>
    <row r="415" spans="1:8" x14ac:dyDescent="0.3">
      <c r="A415" t="s">
        <v>1283</v>
      </c>
      <c r="B415" t="s">
        <v>1284</v>
      </c>
      <c r="C415">
        <v>59</v>
      </c>
      <c r="D415" t="s">
        <v>16</v>
      </c>
      <c r="E415" t="s">
        <v>1285</v>
      </c>
      <c r="F415" t="s">
        <v>106</v>
      </c>
      <c r="G415" t="s">
        <v>12</v>
      </c>
      <c r="H415" t="s">
        <v>26</v>
      </c>
    </row>
    <row r="416" spans="1:8" x14ac:dyDescent="0.3">
      <c r="A416" t="s">
        <v>1286</v>
      </c>
      <c r="B416" t="s">
        <v>1287</v>
      </c>
      <c r="C416">
        <v>35</v>
      </c>
      <c r="D416" t="s">
        <v>16</v>
      </c>
      <c r="E416" t="s">
        <v>1288</v>
      </c>
      <c r="F416" t="s">
        <v>113</v>
      </c>
      <c r="G416" t="s">
        <v>12</v>
      </c>
      <c r="H416" t="s">
        <v>13</v>
      </c>
    </row>
    <row r="417" spans="1:8" x14ac:dyDescent="0.3">
      <c r="A417" t="s">
        <v>1289</v>
      </c>
      <c r="B417" t="s">
        <v>1290</v>
      </c>
      <c r="C417">
        <v>26</v>
      </c>
      <c r="D417" t="s">
        <v>16</v>
      </c>
      <c r="E417" t="s">
        <v>1291</v>
      </c>
      <c r="F417" t="s">
        <v>163</v>
      </c>
      <c r="G417" t="s">
        <v>12</v>
      </c>
      <c r="H417" t="s">
        <v>31</v>
      </c>
    </row>
    <row r="418" spans="1:8" x14ac:dyDescent="0.3">
      <c r="A418" t="s">
        <v>1292</v>
      </c>
      <c r="B418" t="s">
        <v>1293</v>
      </c>
      <c r="C418">
        <v>46</v>
      </c>
      <c r="D418" t="s">
        <v>9</v>
      </c>
      <c r="E418" t="s">
        <v>1294</v>
      </c>
      <c r="F418" t="s">
        <v>324</v>
      </c>
      <c r="G418" t="s">
        <v>12</v>
      </c>
      <c r="H418" t="s">
        <v>19</v>
      </c>
    </row>
    <row r="419" spans="1:8" x14ac:dyDescent="0.3">
      <c r="A419" t="s">
        <v>1295</v>
      </c>
      <c r="B419" t="s">
        <v>1296</v>
      </c>
      <c r="C419">
        <v>64</v>
      </c>
      <c r="D419" t="s">
        <v>16</v>
      </c>
      <c r="E419" t="s">
        <v>1297</v>
      </c>
      <c r="F419" t="s">
        <v>11</v>
      </c>
      <c r="G419" t="s">
        <v>12</v>
      </c>
      <c r="H419" t="s">
        <v>26</v>
      </c>
    </row>
    <row r="420" spans="1:8" x14ac:dyDescent="0.3">
      <c r="A420" t="s">
        <v>1298</v>
      </c>
      <c r="B420" t="s">
        <v>1299</v>
      </c>
      <c r="C420">
        <v>60</v>
      </c>
      <c r="D420" t="s">
        <v>16</v>
      </c>
      <c r="E420" t="s">
        <v>1300</v>
      </c>
      <c r="F420" t="s">
        <v>47</v>
      </c>
      <c r="G420" t="s">
        <v>12</v>
      </c>
      <c r="H420" t="s">
        <v>31</v>
      </c>
    </row>
    <row r="421" spans="1:8" x14ac:dyDescent="0.3">
      <c r="A421" t="s">
        <v>1301</v>
      </c>
      <c r="B421" t="s">
        <v>1302</v>
      </c>
      <c r="C421">
        <v>33</v>
      </c>
      <c r="D421" t="s">
        <v>9</v>
      </c>
      <c r="E421" t="s">
        <v>1303</v>
      </c>
      <c r="F421" t="s">
        <v>313</v>
      </c>
      <c r="G421" t="s">
        <v>12</v>
      </c>
      <c r="H421" t="s">
        <v>13</v>
      </c>
    </row>
    <row r="422" spans="1:8" x14ac:dyDescent="0.3">
      <c r="A422" t="s">
        <v>1304</v>
      </c>
      <c r="B422" t="s">
        <v>1305</v>
      </c>
      <c r="C422">
        <v>60</v>
      </c>
      <c r="D422" t="s">
        <v>9</v>
      </c>
      <c r="E422" t="s">
        <v>1306</v>
      </c>
      <c r="F422" t="s">
        <v>11</v>
      </c>
      <c r="G422" t="s">
        <v>12</v>
      </c>
      <c r="H422" t="s">
        <v>26</v>
      </c>
    </row>
    <row r="423" spans="1:8" x14ac:dyDescent="0.3">
      <c r="A423" t="s">
        <v>1307</v>
      </c>
      <c r="B423" t="s">
        <v>1308</v>
      </c>
      <c r="C423">
        <v>45</v>
      </c>
      <c r="D423" t="s">
        <v>16</v>
      </c>
      <c r="E423" t="s">
        <v>1309</v>
      </c>
      <c r="F423" t="s">
        <v>74</v>
      </c>
      <c r="G423" t="s">
        <v>12</v>
      </c>
      <c r="H423" t="s">
        <v>19</v>
      </c>
    </row>
    <row r="424" spans="1:8" x14ac:dyDescent="0.3">
      <c r="A424" t="s">
        <v>1310</v>
      </c>
      <c r="B424" t="s">
        <v>1311</v>
      </c>
      <c r="C424">
        <v>42</v>
      </c>
      <c r="D424" t="s">
        <v>16</v>
      </c>
      <c r="E424" t="s">
        <v>1312</v>
      </c>
      <c r="F424" t="s">
        <v>62</v>
      </c>
      <c r="G424" t="s">
        <v>12</v>
      </c>
      <c r="H424" t="s">
        <v>19</v>
      </c>
    </row>
    <row r="425" spans="1:8" x14ac:dyDescent="0.3">
      <c r="A425" t="s">
        <v>1313</v>
      </c>
      <c r="B425" t="s">
        <v>1314</v>
      </c>
      <c r="C425">
        <v>35</v>
      </c>
      <c r="D425" t="s">
        <v>9</v>
      </c>
      <c r="E425" t="s">
        <v>1315</v>
      </c>
      <c r="F425" t="s">
        <v>62</v>
      </c>
      <c r="G425" t="s">
        <v>12</v>
      </c>
      <c r="H425" t="s">
        <v>31</v>
      </c>
    </row>
    <row r="426" spans="1:8" x14ac:dyDescent="0.3">
      <c r="A426" t="s">
        <v>1316</v>
      </c>
      <c r="B426" t="s">
        <v>1317</v>
      </c>
      <c r="C426">
        <v>53</v>
      </c>
      <c r="D426" t="s">
        <v>9</v>
      </c>
      <c r="E426" t="s">
        <v>1318</v>
      </c>
      <c r="F426" t="s">
        <v>11</v>
      </c>
      <c r="G426" t="s">
        <v>12</v>
      </c>
      <c r="H426" t="s">
        <v>26</v>
      </c>
    </row>
    <row r="427" spans="1:8" x14ac:dyDescent="0.3">
      <c r="A427" t="s">
        <v>1319</v>
      </c>
      <c r="B427" t="s">
        <v>1320</v>
      </c>
      <c r="C427">
        <v>40</v>
      </c>
      <c r="D427" t="s">
        <v>9</v>
      </c>
      <c r="E427" t="s">
        <v>1321</v>
      </c>
      <c r="F427" t="s">
        <v>117</v>
      </c>
      <c r="G427" t="s">
        <v>12</v>
      </c>
      <c r="H427" t="s">
        <v>26</v>
      </c>
    </row>
    <row r="428" spans="1:8" x14ac:dyDescent="0.3">
      <c r="A428" t="s">
        <v>1322</v>
      </c>
      <c r="B428" t="s">
        <v>1323</v>
      </c>
      <c r="C428">
        <v>28</v>
      </c>
      <c r="D428" t="s">
        <v>9</v>
      </c>
      <c r="E428" t="s">
        <v>1324</v>
      </c>
      <c r="F428" t="s">
        <v>11</v>
      </c>
      <c r="G428" t="s">
        <v>12</v>
      </c>
      <c r="H428" t="s">
        <v>19</v>
      </c>
    </row>
    <row r="429" spans="1:8" x14ac:dyDescent="0.3">
      <c r="A429" t="s">
        <v>1325</v>
      </c>
      <c r="B429" t="s">
        <v>1326</v>
      </c>
      <c r="C429">
        <v>18</v>
      </c>
      <c r="D429" t="s">
        <v>16</v>
      </c>
      <c r="E429" t="s">
        <v>1327</v>
      </c>
      <c r="F429" t="s">
        <v>434</v>
      </c>
      <c r="G429" t="s">
        <v>12</v>
      </c>
      <c r="H429" t="s">
        <v>13</v>
      </c>
    </row>
    <row r="430" spans="1:8" x14ac:dyDescent="0.3">
      <c r="A430" t="s">
        <v>1328</v>
      </c>
      <c r="B430" t="s">
        <v>1329</v>
      </c>
      <c r="C430">
        <v>27</v>
      </c>
      <c r="D430" t="s">
        <v>16</v>
      </c>
      <c r="E430" t="s">
        <v>1330</v>
      </c>
      <c r="F430" t="s">
        <v>328</v>
      </c>
      <c r="G430" t="s">
        <v>12</v>
      </c>
      <c r="H430" t="s">
        <v>26</v>
      </c>
    </row>
    <row r="431" spans="1:8" x14ac:dyDescent="0.3">
      <c r="A431" t="s">
        <v>1331</v>
      </c>
      <c r="B431" t="s">
        <v>1332</v>
      </c>
      <c r="C431">
        <v>43</v>
      </c>
      <c r="D431" t="s">
        <v>9</v>
      </c>
      <c r="E431" t="s">
        <v>1333</v>
      </c>
      <c r="F431" t="s">
        <v>106</v>
      </c>
      <c r="G431" t="s">
        <v>12</v>
      </c>
      <c r="H431" t="s">
        <v>19</v>
      </c>
    </row>
    <row r="432" spans="1:8" x14ac:dyDescent="0.3">
      <c r="A432" t="s">
        <v>1334</v>
      </c>
      <c r="B432" t="s">
        <v>1335</v>
      </c>
      <c r="C432">
        <v>36</v>
      </c>
      <c r="D432" t="s">
        <v>16</v>
      </c>
      <c r="E432" t="s">
        <v>1336</v>
      </c>
      <c r="F432" t="s">
        <v>88</v>
      </c>
      <c r="G432" t="s">
        <v>12</v>
      </c>
      <c r="H432" t="s">
        <v>13</v>
      </c>
    </row>
    <row r="433" spans="1:8" x14ac:dyDescent="0.3">
      <c r="A433" t="s">
        <v>1337</v>
      </c>
      <c r="B433" t="s">
        <v>1338</v>
      </c>
      <c r="C433">
        <v>27</v>
      </c>
      <c r="D433" t="s">
        <v>9</v>
      </c>
      <c r="E433" t="s">
        <v>1339</v>
      </c>
      <c r="F433" t="s">
        <v>30</v>
      </c>
      <c r="G433" t="s">
        <v>12</v>
      </c>
      <c r="H433" t="s">
        <v>19</v>
      </c>
    </row>
    <row r="434" spans="1:8" x14ac:dyDescent="0.3">
      <c r="A434" t="s">
        <v>1340</v>
      </c>
      <c r="B434" t="s">
        <v>1341</v>
      </c>
      <c r="C434">
        <v>37</v>
      </c>
      <c r="D434" t="s">
        <v>9</v>
      </c>
      <c r="E434" t="s">
        <v>1342</v>
      </c>
      <c r="F434" t="s">
        <v>88</v>
      </c>
      <c r="G434" t="s">
        <v>12</v>
      </c>
      <c r="H434" t="s">
        <v>26</v>
      </c>
    </row>
    <row r="435" spans="1:8" x14ac:dyDescent="0.3">
      <c r="A435" t="s">
        <v>1343</v>
      </c>
      <c r="B435" t="s">
        <v>1344</v>
      </c>
      <c r="C435">
        <v>51</v>
      </c>
      <c r="D435" t="s">
        <v>16</v>
      </c>
      <c r="E435" t="s">
        <v>1345</v>
      </c>
      <c r="F435" t="s">
        <v>58</v>
      </c>
      <c r="G435" t="s">
        <v>12</v>
      </c>
      <c r="H435" t="s">
        <v>31</v>
      </c>
    </row>
    <row r="436" spans="1:8" x14ac:dyDescent="0.3">
      <c r="A436" t="s">
        <v>1346</v>
      </c>
      <c r="B436" t="s">
        <v>1347</v>
      </c>
      <c r="C436">
        <v>48</v>
      </c>
      <c r="D436" t="s">
        <v>16</v>
      </c>
      <c r="E436" t="s">
        <v>1348</v>
      </c>
      <c r="F436" t="s">
        <v>254</v>
      </c>
      <c r="G436" t="s">
        <v>12</v>
      </c>
      <c r="H436" t="s">
        <v>13</v>
      </c>
    </row>
    <row r="437" spans="1:8" x14ac:dyDescent="0.3">
      <c r="A437" t="s">
        <v>1349</v>
      </c>
      <c r="B437" t="s">
        <v>1350</v>
      </c>
      <c r="C437">
        <v>37</v>
      </c>
      <c r="D437" t="s">
        <v>16</v>
      </c>
      <c r="E437" t="s">
        <v>1351</v>
      </c>
      <c r="F437" t="s">
        <v>106</v>
      </c>
      <c r="G437" t="s">
        <v>12</v>
      </c>
      <c r="H437" t="s">
        <v>31</v>
      </c>
    </row>
    <row r="438" spans="1:8" x14ac:dyDescent="0.3">
      <c r="A438" t="s">
        <v>1352</v>
      </c>
      <c r="B438" t="s">
        <v>1353</v>
      </c>
      <c r="C438">
        <v>61</v>
      </c>
      <c r="D438" t="s">
        <v>9</v>
      </c>
      <c r="E438" t="s">
        <v>1354</v>
      </c>
      <c r="F438" t="s">
        <v>39</v>
      </c>
      <c r="G438" t="s">
        <v>12</v>
      </c>
      <c r="H438" t="s">
        <v>13</v>
      </c>
    </row>
    <row r="439" spans="1:8" x14ac:dyDescent="0.3">
      <c r="A439" t="s">
        <v>1355</v>
      </c>
      <c r="B439" t="s">
        <v>1356</v>
      </c>
      <c r="C439">
        <v>47</v>
      </c>
      <c r="D439" t="s">
        <v>16</v>
      </c>
      <c r="E439" t="s">
        <v>597</v>
      </c>
      <c r="F439" t="s">
        <v>47</v>
      </c>
      <c r="G439" t="s">
        <v>12</v>
      </c>
      <c r="H439" t="s">
        <v>19</v>
      </c>
    </row>
    <row r="440" spans="1:8" x14ac:dyDescent="0.3">
      <c r="A440" t="s">
        <v>1357</v>
      </c>
      <c r="B440" t="s">
        <v>1358</v>
      </c>
      <c r="C440">
        <v>59</v>
      </c>
      <c r="D440" t="s">
        <v>16</v>
      </c>
      <c r="E440" t="s">
        <v>1359</v>
      </c>
      <c r="F440" t="s">
        <v>237</v>
      </c>
      <c r="G440" t="s">
        <v>12</v>
      </c>
      <c r="H440" t="s">
        <v>19</v>
      </c>
    </row>
    <row r="441" spans="1:8" x14ac:dyDescent="0.3">
      <c r="A441" t="s">
        <v>1360</v>
      </c>
      <c r="B441" t="s">
        <v>1361</v>
      </c>
      <c r="C441">
        <v>53</v>
      </c>
      <c r="D441" t="s">
        <v>9</v>
      </c>
      <c r="E441" t="s">
        <v>931</v>
      </c>
      <c r="F441" t="s">
        <v>156</v>
      </c>
      <c r="G441" t="s">
        <v>12</v>
      </c>
      <c r="H441" t="s">
        <v>31</v>
      </c>
    </row>
    <row r="442" spans="1:8" x14ac:dyDescent="0.3">
      <c r="A442" t="s">
        <v>1362</v>
      </c>
      <c r="B442" t="s">
        <v>1363</v>
      </c>
      <c r="C442">
        <v>60</v>
      </c>
      <c r="D442" t="s">
        <v>9</v>
      </c>
      <c r="E442" t="s">
        <v>1364</v>
      </c>
      <c r="F442" t="s">
        <v>18</v>
      </c>
      <c r="G442" t="s">
        <v>12</v>
      </c>
      <c r="H442" t="s">
        <v>31</v>
      </c>
    </row>
    <row r="443" spans="1:8" x14ac:dyDescent="0.3">
      <c r="A443" t="s">
        <v>1365</v>
      </c>
      <c r="B443" t="s">
        <v>1366</v>
      </c>
      <c r="C443">
        <v>31</v>
      </c>
      <c r="D443" t="s">
        <v>9</v>
      </c>
      <c r="E443" t="s">
        <v>1367</v>
      </c>
      <c r="F443" t="s">
        <v>324</v>
      </c>
      <c r="G443" t="s">
        <v>12</v>
      </c>
      <c r="H443" t="s">
        <v>31</v>
      </c>
    </row>
    <row r="444" spans="1:8" x14ac:dyDescent="0.3">
      <c r="A444" t="s">
        <v>1368</v>
      </c>
      <c r="B444" t="s">
        <v>1369</v>
      </c>
      <c r="C444">
        <v>42</v>
      </c>
      <c r="D444" t="s">
        <v>16</v>
      </c>
      <c r="E444" t="s">
        <v>1370</v>
      </c>
      <c r="F444" t="s">
        <v>35</v>
      </c>
      <c r="G444" t="s">
        <v>12</v>
      </c>
      <c r="H444" t="s">
        <v>26</v>
      </c>
    </row>
    <row r="445" spans="1:8" x14ac:dyDescent="0.3">
      <c r="A445" t="s">
        <v>1371</v>
      </c>
      <c r="B445" t="s">
        <v>1372</v>
      </c>
      <c r="C445">
        <v>51</v>
      </c>
      <c r="D445" t="s">
        <v>9</v>
      </c>
      <c r="E445" t="s">
        <v>1373</v>
      </c>
      <c r="F445" t="s">
        <v>359</v>
      </c>
      <c r="G445" t="s">
        <v>12</v>
      </c>
      <c r="H445" t="s">
        <v>31</v>
      </c>
    </row>
    <row r="446" spans="1:8" x14ac:dyDescent="0.3">
      <c r="A446" t="s">
        <v>1374</v>
      </c>
      <c r="B446" t="s">
        <v>1375</v>
      </c>
      <c r="C446">
        <v>19</v>
      </c>
      <c r="D446" t="s">
        <v>9</v>
      </c>
      <c r="E446" t="s">
        <v>1376</v>
      </c>
      <c r="F446" t="s">
        <v>845</v>
      </c>
      <c r="G446" t="s">
        <v>12</v>
      </c>
      <c r="H446" t="s">
        <v>13</v>
      </c>
    </row>
    <row r="447" spans="1:8" x14ac:dyDescent="0.3">
      <c r="A447" t="s">
        <v>1377</v>
      </c>
      <c r="B447" t="s">
        <v>1378</v>
      </c>
      <c r="C447">
        <v>41</v>
      </c>
      <c r="D447" t="s">
        <v>16</v>
      </c>
      <c r="E447" t="s">
        <v>1379</v>
      </c>
      <c r="F447" t="s">
        <v>287</v>
      </c>
      <c r="G447" t="s">
        <v>12</v>
      </c>
      <c r="H447" t="s">
        <v>19</v>
      </c>
    </row>
    <row r="448" spans="1:8" x14ac:dyDescent="0.3">
      <c r="A448" t="s">
        <v>1380</v>
      </c>
      <c r="B448" t="s">
        <v>1381</v>
      </c>
      <c r="C448">
        <v>35</v>
      </c>
      <c r="D448" t="s">
        <v>9</v>
      </c>
      <c r="E448" t="s">
        <v>1382</v>
      </c>
      <c r="F448" t="s">
        <v>96</v>
      </c>
      <c r="G448" t="s">
        <v>12</v>
      </c>
      <c r="H448" t="s">
        <v>31</v>
      </c>
    </row>
    <row r="449" spans="1:8" x14ac:dyDescent="0.3">
      <c r="A449" t="s">
        <v>1383</v>
      </c>
      <c r="B449" t="s">
        <v>1384</v>
      </c>
      <c r="C449">
        <v>45</v>
      </c>
      <c r="D449" t="s">
        <v>9</v>
      </c>
      <c r="E449" t="s">
        <v>1385</v>
      </c>
      <c r="F449" t="s">
        <v>11</v>
      </c>
      <c r="G449" t="s">
        <v>12</v>
      </c>
      <c r="H449" t="s">
        <v>13</v>
      </c>
    </row>
    <row r="450" spans="1:8" x14ac:dyDescent="0.3">
      <c r="A450" t="s">
        <v>1386</v>
      </c>
      <c r="B450" t="s">
        <v>1387</v>
      </c>
      <c r="C450">
        <v>64</v>
      </c>
      <c r="D450" t="s">
        <v>16</v>
      </c>
      <c r="E450" t="s">
        <v>1388</v>
      </c>
      <c r="F450" t="s">
        <v>845</v>
      </c>
      <c r="G450" t="s">
        <v>12</v>
      </c>
      <c r="H450" t="s">
        <v>26</v>
      </c>
    </row>
    <row r="451" spans="1:8" x14ac:dyDescent="0.3">
      <c r="A451" t="s">
        <v>1389</v>
      </c>
      <c r="B451" t="s">
        <v>1390</v>
      </c>
      <c r="C451">
        <v>29</v>
      </c>
      <c r="D451" t="s">
        <v>9</v>
      </c>
      <c r="E451" t="s">
        <v>1391</v>
      </c>
      <c r="F451" t="s">
        <v>25</v>
      </c>
      <c r="G451" t="s">
        <v>12</v>
      </c>
      <c r="H451" t="s">
        <v>26</v>
      </c>
    </row>
    <row r="452" spans="1:8" x14ac:dyDescent="0.3">
      <c r="A452" t="s">
        <v>1392</v>
      </c>
      <c r="B452" t="s">
        <v>1393</v>
      </c>
      <c r="C452">
        <v>59</v>
      </c>
      <c r="D452" t="s">
        <v>9</v>
      </c>
      <c r="E452" t="s">
        <v>1394</v>
      </c>
      <c r="F452" t="s">
        <v>70</v>
      </c>
      <c r="G452" t="s">
        <v>12</v>
      </c>
      <c r="H452" t="s">
        <v>26</v>
      </c>
    </row>
    <row r="453" spans="1:8" x14ac:dyDescent="0.3">
      <c r="A453" t="s">
        <v>1395</v>
      </c>
      <c r="B453" t="s">
        <v>1396</v>
      </c>
      <c r="C453">
        <v>46</v>
      </c>
      <c r="D453" t="s">
        <v>9</v>
      </c>
      <c r="E453" t="s">
        <v>564</v>
      </c>
      <c r="F453" t="s">
        <v>233</v>
      </c>
      <c r="G453" t="s">
        <v>12</v>
      </c>
      <c r="H453" t="s">
        <v>13</v>
      </c>
    </row>
    <row r="454" spans="1:8" x14ac:dyDescent="0.3">
      <c r="A454" t="s">
        <v>1397</v>
      </c>
      <c r="B454" t="s">
        <v>1398</v>
      </c>
      <c r="C454">
        <v>60</v>
      </c>
      <c r="D454" t="s">
        <v>16</v>
      </c>
      <c r="E454" t="s">
        <v>1399</v>
      </c>
      <c r="F454" t="s">
        <v>313</v>
      </c>
      <c r="G454" t="s">
        <v>12</v>
      </c>
      <c r="H454" t="s">
        <v>26</v>
      </c>
    </row>
    <row r="455" spans="1:8" x14ac:dyDescent="0.3">
      <c r="A455" t="s">
        <v>1400</v>
      </c>
      <c r="B455" t="s">
        <v>1401</v>
      </c>
      <c r="C455">
        <v>62</v>
      </c>
      <c r="D455" t="s">
        <v>16</v>
      </c>
      <c r="E455" t="s">
        <v>1402</v>
      </c>
      <c r="F455" t="s">
        <v>99</v>
      </c>
      <c r="G455" t="s">
        <v>12</v>
      </c>
      <c r="H455" t="s">
        <v>19</v>
      </c>
    </row>
    <row r="456" spans="1:8" x14ac:dyDescent="0.3">
      <c r="A456" t="s">
        <v>1403</v>
      </c>
      <c r="B456" t="s">
        <v>1404</v>
      </c>
      <c r="C456">
        <v>60</v>
      </c>
      <c r="D456" t="s">
        <v>9</v>
      </c>
      <c r="E456" t="s">
        <v>129</v>
      </c>
      <c r="F456" t="s">
        <v>96</v>
      </c>
      <c r="G456" t="s">
        <v>12</v>
      </c>
      <c r="H456" t="s">
        <v>13</v>
      </c>
    </row>
    <row r="457" spans="1:8" x14ac:dyDescent="0.3">
      <c r="A457" t="s">
        <v>1405</v>
      </c>
      <c r="B457" t="s">
        <v>1406</v>
      </c>
      <c r="C457">
        <v>54</v>
      </c>
      <c r="D457" t="s">
        <v>9</v>
      </c>
      <c r="E457" t="s">
        <v>1407</v>
      </c>
      <c r="F457" t="s">
        <v>194</v>
      </c>
      <c r="G457" t="s">
        <v>12</v>
      </c>
      <c r="H457" t="s">
        <v>13</v>
      </c>
    </row>
    <row r="458" spans="1:8" x14ac:dyDescent="0.3">
      <c r="A458" t="s">
        <v>1408</v>
      </c>
      <c r="B458" t="s">
        <v>1409</v>
      </c>
      <c r="C458">
        <v>59</v>
      </c>
      <c r="D458" t="s">
        <v>16</v>
      </c>
      <c r="E458" t="s">
        <v>1410</v>
      </c>
      <c r="F458" t="s">
        <v>291</v>
      </c>
      <c r="G458" t="s">
        <v>12</v>
      </c>
      <c r="H458" t="s">
        <v>13</v>
      </c>
    </row>
    <row r="459" spans="1:8" x14ac:dyDescent="0.3">
      <c r="A459" t="s">
        <v>1411</v>
      </c>
      <c r="B459" t="s">
        <v>1412</v>
      </c>
      <c r="C459">
        <v>59</v>
      </c>
      <c r="D459" t="s">
        <v>9</v>
      </c>
      <c r="E459" t="s">
        <v>1413</v>
      </c>
      <c r="F459" t="s">
        <v>588</v>
      </c>
      <c r="G459" t="s">
        <v>12</v>
      </c>
      <c r="H459" t="s">
        <v>19</v>
      </c>
    </row>
    <row r="460" spans="1:8" x14ac:dyDescent="0.3">
      <c r="A460" t="s">
        <v>1414</v>
      </c>
      <c r="B460" t="s">
        <v>1415</v>
      </c>
      <c r="C460">
        <v>62</v>
      </c>
      <c r="D460" t="s">
        <v>16</v>
      </c>
      <c r="E460" t="s">
        <v>1416</v>
      </c>
      <c r="F460" t="s">
        <v>51</v>
      </c>
      <c r="G460" t="s">
        <v>12</v>
      </c>
      <c r="H460" t="s">
        <v>31</v>
      </c>
    </row>
    <row r="461" spans="1:8" x14ac:dyDescent="0.3">
      <c r="A461" t="s">
        <v>1417</v>
      </c>
      <c r="B461" t="s">
        <v>679</v>
      </c>
      <c r="C461">
        <v>29</v>
      </c>
      <c r="D461" t="s">
        <v>16</v>
      </c>
      <c r="E461" t="s">
        <v>1418</v>
      </c>
      <c r="F461" t="s">
        <v>317</v>
      </c>
      <c r="G461" t="s">
        <v>12</v>
      </c>
      <c r="H461" t="s">
        <v>13</v>
      </c>
    </row>
    <row r="462" spans="1:8" x14ac:dyDescent="0.3">
      <c r="A462" t="s">
        <v>1419</v>
      </c>
      <c r="B462" t="s">
        <v>1420</v>
      </c>
      <c r="C462">
        <v>35</v>
      </c>
      <c r="D462" t="s">
        <v>9</v>
      </c>
      <c r="E462" t="s">
        <v>1421</v>
      </c>
      <c r="F462" t="s">
        <v>267</v>
      </c>
      <c r="G462" t="s">
        <v>12</v>
      </c>
      <c r="H462" t="s">
        <v>13</v>
      </c>
    </row>
    <row r="463" spans="1:8" x14ac:dyDescent="0.3">
      <c r="A463" t="s">
        <v>1422</v>
      </c>
      <c r="B463" t="s">
        <v>1423</v>
      </c>
      <c r="C463">
        <v>60</v>
      </c>
      <c r="D463" t="s">
        <v>16</v>
      </c>
      <c r="E463" t="s">
        <v>1424</v>
      </c>
      <c r="F463" t="s">
        <v>62</v>
      </c>
      <c r="G463" t="s">
        <v>12</v>
      </c>
      <c r="H463" t="s">
        <v>31</v>
      </c>
    </row>
    <row r="464" spans="1:8" x14ac:dyDescent="0.3">
      <c r="A464" t="s">
        <v>1425</v>
      </c>
      <c r="B464" t="s">
        <v>1426</v>
      </c>
      <c r="C464">
        <v>34</v>
      </c>
      <c r="D464" t="s">
        <v>16</v>
      </c>
      <c r="E464" t="s">
        <v>1427</v>
      </c>
      <c r="F464" t="s">
        <v>43</v>
      </c>
      <c r="G464" t="s">
        <v>12</v>
      </c>
      <c r="H464" t="s">
        <v>31</v>
      </c>
    </row>
    <row r="465" spans="1:8" x14ac:dyDescent="0.3">
      <c r="A465" t="s">
        <v>1428</v>
      </c>
      <c r="B465" t="s">
        <v>1429</v>
      </c>
      <c r="C465">
        <v>36</v>
      </c>
      <c r="D465" t="s">
        <v>16</v>
      </c>
      <c r="E465" t="s">
        <v>1430</v>
      </c>
      <c r="F465" t="s">
        <v>167</v>
      </c>
      <c r="G465" t="s">
        <v>12</v>
      </c>
      <c r="H465" t="s">
        <v>26</v>
      </c>
    </row>
    <row r="466" spans="1:8" x14ac:dyDescent="0.3">
      <c r="A466" t="s">
        <v>3836</v>
      </c>
      <c r="B466" t="s">
        <v>1432</v>
      </c>
      <c r="C466">
        <v>45</v>
      </c>
      <c r="D466" t="s">
        <v>16</v>
      </c>
      <c r="E466" t="s">
        <v>1433</v>
      </c>
      <c r="F466" t="s">
        <v>74</v>
      </c>
      <c r="G466" t="s">
        <v>12</v>
      </c>
      <c r="H466" t="s">
        <v>19</v>
      </c>
    </row>
    <row r="467" spans="1:8" x14ac:dyDescent="0.3">
      <c r="A467" t="s">
        <v>1434</v>
      </c>
      <c r="B467" t="s">
        <v>1435</v>
      </c>
      <c r="C467">
        <v>28</v>
      </c>
      <c r="D467" t="s">
        <v>16</v>
      </c>
      <c r="E467" t="s">
        <v>1436</v>
      </c>
      <c r="F467" t="s">
        <v>11</v>
      </c>
      <c r="G467" t="s">
        <v>12</v>
      </c>
      <c r="H467" t="s">
        <v>31</v>
      </c>
    </row>
    <row r="468" spans="1:8" x14ac:dyDescent="0.3">
      <c r="A468" t="s">
        <v>1437</v>
      </c>
      <c r="B468" t="s">
        <v>1438</v>
      </c>
      <c r="C468">
        <v>18</v>
      </c>
      <c r="D468" t="s">
        <v>9</v>
      </c>
      <c r="E468" t="s">
        <v>1439</v>
      </c>
      <c r="F468" t="s">
        <v>201</v>
      </c>
      <c r="G468" t="s">
        <v>12</v>
      </c>
      <c r="H468" t="s">
        <v>31</v>
      </c>
    </row>
    <row r="469" spans="1:8" x14ac:dyDescent="0.3">
      <c r="A469" t="s">
        <v>1440</v>
      </c>
      <c r="B469" t="s">
        <v>1441</v>
      </c>
      <c r="C469">
        <v>63</v>
      </c>
      <c r="D469" t="s">
        <v>16</v>
      </c>
      <c r="E469" t="s">
        <v>1442</v>
      </c>
      <c r="F469" t="s">
        <v>171</v>
      </c>
      <c r="G469" t="s">
        <v>12</v>
      </c>
      <c r="H469" t="s">
        <v>13</v>
      </c>
    </row>
    <row r="470" spans="1:8" x14ac:dyDescent="0.3">
      <c r="A470" t="s">
        <v>1443</v>
      </c>
      <c r="B470" t="s">
        <v>1444</v>
      </c>
      <c r="C470">
        <v>45</v>
      </c>
      <c r="D470" t="s">
        <v>9</v>
      </c>
      <c r="E470" t="s">
        <v>1445</v>
      </c>
      <c r="F470" t="s">
        <v>171</v>
      </c>
      <c r="G470" t="s">
        <v>12</v>
      </c>
      <c r="H470" t="s">
        <v>26</v>
      </c>
    </row>
    <row r="471" spans="1:8" x14ac:dyDescent="0.3">
      <c r="A471" t="s">
        <v>1446</v>
      </c>
      <c r="B471" t="s">
        <v>1447</v>
      </c>
      <c r="C471">
        <v>19</v>
      </c>
      <c r="D471" t="s">
        <v>9</v>
      </c>
      <c r="E471" t="s">
        <v>1448</v>
      </c>
      <c r="F471" t="s">
        <v>117</v>
      </c>
      <c r="G471" t="s">
        <v>12</v>
      </c>
      <c r="H471" t="s">
        <v>13</v>
      </c>
    </row>
    <row r="472" spans="1:8" x14ac:dyDescent="0.3">
      <c r="A472" t="s">
        <v>1449</v>
      </c>
      <c r="B472" t="s">
        <v>1450</v>
      </c>
      <c r="C472">
        <v>21</v>
      </c>
      <c r="D472" t="s">
        <v>16</v>
      </c>
      <c r="E472" t="s">
        <v>1451</v>
      </c>
      <c r="F472" t="s">
        <v>47</v>
      </c>
      <c r="G472" t="s">
        <v>12</v>
      </c>
      <c r="H472" t="s">
        <v>13</v>
      </c>
    </row>
    <row r="473" spans="1:8" x14ac:dyDescent="0.3">
      <c r="A473" t="s">
        <v>1452</v>
      </c>
      <c r="B473" t="s">
        <v>1453</v>
      </c>
      <c r="C473">
        <v>42</v>
      </c>
      <c r="D473" t="s">
        <v>9</v>
      </c>
      <c r="E473" t="s">
        <v>1454</v>
      </c>
      <c r="F473" t="s">
        <v>66</v>
      </c>
      <c r="G473" t="s">
        <v>12</v>
      </c>
      <c r="H473" t="s">
        <v>19</v>
      </c>
    </row>
    <row r="474" spans="1:8" x14ac:dyDescent="0.3">
      <c r="A474" t="s">
        <v>1455</v>
      </c>
      <c r="B474" t="s">
        <v>1456</v>
      </c>
      <c r="C474">
        <v>42</v>
      </c>
      <c r="D474" t="s">
        <v>9</v>
      </c>
      <c r="E474" t="s">
        <v>1457</v>
      </c>
      <c r="F474" t="s">
        <v>715</v>
      </c>
      <c r="G474" t="s">
        <v>12</v>
      </c>
      <c r="H474" t="s">
        <v>31</v>
      </c>
    </row>
    <row r="475" spans="1:8" x14ac:dyDescent="0.3">
      <c r="A475" t="s">
        <v>1458</v>
      </c>
      <c r="B475" t="s">
        <v>1459</v>
      </c>
      <c r="C475">
        <v>53</v>
      </c>
      <c r="D475" t="s">
        <v>9</v>
      </c>
      <c r="E475" t="s">
        <v>1460</v>
      </c>
      <c r="F475" t="s">
        <v>324</v>
      </c>
      <c r="G475" t="s">
        <v>12</v>
      </c>
      <c r="H475" t="s">
        <v>26</v>
      </c>
    </row>
    <row r="476" spans="1:8" x14ac:dyDescent="0.3">
      <c r="A476" t="s">
        <v>1461</v>
      </c>
      <c r="B476" t="s">
        <v>1462</v>
      </c>
      <c r="C476">
        <v>32</v>
      </c>
      <c r="D476" t="s">
        <v>16</v>
      </c>
      <c r="E476" t="s">
        <v>1463</v>
      </c>
      <c r="F476" t="s">
        <v>39</v>
      </c>
      <c r="G476" t="s">
        <v>12</v>
      </c>
      <c r="H476" t="s">
        <v>19</v>
      </c>
    </row>
    <row r="477" spans="1:8" x14ac:dyDescent="0.3">
      <c r="A477" t="s">
        <v>1464</v>
      </c>
      <c r="B477" t="s">
        <v>1465</v>
      </c>
      <c r="C477">
        <v>18</v>
      </c>
      <c r="D477" t="s">
        <v>16</v>
      </c>
      <c r="E477" t="s">
        <v>395</v>
      </c>
      <c r="F477" t="s">
        <v>171</v>
      </c>
      <c r="G477" t="s">
        <v>12</v>
      </c>
      <c r="H477" t="s">
        <v>19</v>
      </c>
    </row>
    <row r="478" spans="1:8" x14ac:dyDescent="0.3">
      <c r="A478" t="s">
        <v>1466</v>
      </c>
      <c r="B478" t="s">
        <v>1467</v>
      </c>
      <c r="C478">
        <v>33</v>
      </c>
      <c r="D478" t="s">
        <v>16</v>
      </c>
      <c r="E478" t="s">
        <v>1468</v>
      </c>
      <c r="F478" t="s">
        <v>96</v>
      </c>
      <c r="G478" t="s">
        <v>12</v>
      </c>
      <c r="H478" t="s">
        <v>13</v>
      </c>
    </row>
    <row r="479" spans="1:8" x14ac:dyDescent="0.3">
      <c r="A479" t="s">
        <v>1469</v>
      </c>
      <c r="B479" t="s">
        <v>1470</v>
      </c>
      <c r="C479">
        <v>41</v>
      </c>
      <c r="D479" t="s">
        <v>16</v>
      </c>
      <c r="E479" t="s">
        <v>1471</v>
      </c>
      <c r="F479" t="s">
        <v>62</v>
      </c>
      <c r="G479" t="s">
        <v>12</v>
      </c>
      <c r="H479" t="s">
        <v>19</v>
      </c>
    </row>
    <row r="480" spans="1:8" x14ac:dyDescent="0.3">
      <c r="A480" t="s">
        <v>1472</v>
      </c>
      <c r="B480" t="s">
        <v>1473</v>
      </c>
      <c r="C480">
        <v>59</v>
      </c>
      <c r="D480" t="s">
        <v>9</v>
      </c>
      <c r="E480" t="s">
        <v>1474</v>
      </c>
      <c r="F480" t="s">
        <v>39</v>
      </c>
      <c r="G480" t="s">
        <v>12</v>
      </c>
      <c r="H480" t="s">
        <v>13</v>
      </c>
    </row>
    <row r="481" spans="1:8" x14ac:dyDescent="0.3">
      <c r="A481" t="s">
        <v>1475</v>
      </c>
      <c r="B481" t="s">
        <v>1476</v>
      </c>
      <c r="C481">
        <v>40</v>
      </c>
      <c r="D481" t="s">
        <v>9</v>
      </c>
      <c r="E481" t="s">
        <v>1477</v>
      </c>
      <c r="F481" t="s">
        <v>43</v>
      </c>
      <c r="G481" t="s">
        <v>12</v>
      </c>
      <c r="H481" t="s">
        <v>26</v>
      </c>
    </row>
    <row r="482" spans="1:8" x14ac:dyDescent="0.3">
      <c r="A482" t="s">
        <v>1478</v>
      </c>
      <c r="B482" t="s">
        <v>1479</v>
      </c>
      <c r="C482">
        <v>33</v>
      </c>
      <c r="D482" t="s">
        <v>9</v>
      </c>
      <c r="E482" t="s">
        <v>1480</v>
      </c>
      <c r="F482" t="s">
        <v>250</v>
      </c>
      <c r="G482" t="s">
        <v>12</v>
      </c>
      <c r="H482" t="s">
        <v>26</v>
      </c>
    </row>
    <row r="483" spans="1:8" x14ac:dyDescent="0.3">
      <c r="A483" t="s">
        <v>1481</v>
      </c>
      <c r="B483" t="s">
        <v>1482</v>
      </c>
      <c r="C483">
        <v>21</v>
      </c>
      <c r="D483" t="s">
        <v>9</v>
      </c>
      <c r="E483" t="s">
        <v>1483</v>
      </c>
      <c r="F483" t="s">
        <v>81</v>
      </c>
      <c r="G483" t="s">
        <v>12</v>
      </c>
      <c r="H483" t="s">
        <v>13</v>
      </c>
    </row>
    <row r="484" spans="1:8" x14ac:dyDescent="0.3">
      <c r="A484" t="s">
        <v>1484</v>
      </c>
      <c r="B484" t="s">
        <v>1485</v>
      </c>
      <c r="C484">
        <v>26</v>
      </c>
      <c r="D484" t="s">
        <v>9</v>
      </c>
      <c r="E484" t="s">
        <v>1486</v>
      </c>
      <c r="F484" t="s">
        <v>588</v>
      </c>
      <c r="G484" t="s">
        <v>12</v>
      </c>
      <c r="H484" t="s">
        <v>19</v>
      </c>
    </row>
    <row r="485" spans="1:8" x14ac:dyDescent="0.3">
      <c r="A485" t="s">
        <v>1487</v>
      </c>
      <c r="B485" t="s">
        <v>1273</v>
      </c>
      <c r="C485">
        <v>48</v>
      </c>
      <c r="D485" t="s">
        <v>9</v>
      </c>
      <c r="E485" t="s">
        <v>1488</v>
      </c>
      <c r="F485" t="s">
        <v>184</v>
      </c>
      <c r="G485" t="s">
        <v>12</v>
      </c>
      <c r="H485" t="s">
        <v>13</v>
      </c>
    </row>
    <row r="486" spans="1:8" x14ac:dyDescent="0.3">
      <c r="A486" t="s">
        <v>1489</v>
      </c>
      <c r="B486" t="s">
        <v>1490</v>
      </c>
      <c r="C486">
        <v>32</v>
      </c>
      <c r="D486" t="s">
        <v>9</v>
      </c>
      <c r="E486" t="s">
        <v>1491</v>
      </c>
      <c r="F486" t="s">
        <v>715</v>
      </c>
      <c r="G486" t="s">
        <v>12</v>
      </c>
      <c r="H486" t="s">
        <v>26</v>
      </c>
    </row>
    <row r="487" spans="1:8" x14ac:dyDescent="0.3">
      <c r="A487" t="s">
        <v>1492</v>
      </c>
      <c r="B487" t="s">
        <v>1493</v>
      </c>
      <c r="C487">
        <v>46</v>
      </c>
      <c r="D487" t="s">
        <v>16</v>
      </c>
      <c r="E487" t="s">
        <v>1494</v>
      </c>
      <c r="F487" t="s">
        <v>287</v>
      </c>
      <c r="G487" t="s">
        <v>12</v>
      </c>
      <c r="H487" t="s">
        <v>26</v>
      </c>
    </row>
    <row r="488" spans="1:8" x14ac:dyDescent="0.3">
      <c r="A488" t="s">
        <v>3835</v>
      </c>
      <c r="B488" t="s">
        <v>1496</v>
      </c>
      <c r="C488">
        <v>22</v>
      </c>
      <c r="D488" t="s">
        <v>16</v>
      </c>
      <c r="E488" t="s">
        <v>1497</v>
      </c>
      <c r="F488" t="s">
        <v>171</v>
      </c>
      <c r="G488" t="s">
        <v>12</v>
      </c>
      <c r="H488" t="s">
        <v>26</v>
      </c>
    </row>
    <row r="489" spans="1:8" x14ac:dyDescent="0.3">
      <c r="A489" t="s">
        <v>1498</v>
      </c>
      <c r="B489" t="s">
        <v>1499</v>
      </c>
      <c r="C489">
        <v>36</v>
      </c>
      <c r="D489" t="s">
        <v>16</v>
      </c>
      <c r="E489" t="s">
        <v>1500</v>
      </c>
      <c r="F489" t="s">
        <v>117</v>
      </c>
      <c r="G489" t="s">
        <v>12</v>
      </c>
      <c r="H489" t="s">
        <v>19</v>
      </c>
    </row>
    <row r="490" spans="1:8" x14ac:dyDescent="0.3">
      <c r="A490" t="s">
        <v>1501</v>
      </c>
      <c r="B490" t="s">
        <v>1502</v>
      </c>
      <c r="C490">
        <v>23</v>
      </c>
      <c r="D490" t="s">
        <v>16</v>
      </c>
      <c r="E490" t="s">
        <v>1503</v>
      </c>
      <c r="F490" t="s">
        <v>30</v>
      </c>
      <c r="G490" t="s">
        <v>12</v>
      </c>
      <c r="H490" t="s">
        <v>19</v>
      </c>
    </row>
    <row r="491" spans="1:8" x14ac:dyDescent="0.3">
      <c r="A491" t="s">
        <v>1504</v>
      </c>
      <c r="B491" t="s">
        <v>1505</v>
      </c>
      <c r="C491">
        <v>42</v>
      </c>
      <c r="D491" t="s">
        <v>16</v>
      </c>
      <c r="E491" t="s">
        <v>1506</v>
      </c>
      <c r="F491" t="s">
        <v>254</v>
      </c>
      <c r="G491" t="s">
        <v>12</v>
      </c>
      <c r="H491" t="s">
        <v>31</v>
      </c>
    </row>
    <row r="492" spans="1:8" x14ac:dyDescent="0.3">
      <c r="A492" t="s">
        <v>1507</v>
      </c>
      <c r="B492" t="s">
        <v>1508</v>
      </c>
      <c r="C492">
        <v>23</v>
      </c>
      <c r="D492" t="s">
        <v>9</v>
      </c>
      <c r="E492" t="s">
        <v>1509</v>
      </c>
      <c r="F492" t="s">
        <v>140</v>
      </c>
      <c r="G492" t="s">
        <v>12</v>
      </c>
      <c r="H492" t="s">
        <v>19</v>
      </c>
    </row>
    <row r="493" spans="1:8" x14ac:dyDescent="0.3">
      <c r="A493" t="s">
        <v>3834</v>
      </c>
      <c r="B493" t="s">
        <v>1511</v>
      </c>
      <c r="C493">
        <v>52</v>
      </c>
      <c r="D493" t="s">
        <v>16</v>
      </c>
      <c r="E493" t="s">
        <v>1512</v>
      </c>
      <c r="F493" t="s">
        <v>39</v>
      </c>
      <c r="G493" t="s">
        <v>12</v>
      </c>
      <c r="H493" t="s">
        <v>13</v>
      </c>
    </row>
    <row r="494" spans="1:8" x14ac:dyDescent="0.3">
      <c r="A494" t="s">
        <v>1513</v>
      </c>
      <c r="B494" t="s">
        <v>1514</v>
      </c>
      <c r="C494">
        <v>59</v>
      </c>
      <c r="D494" t="s">
        <v>16</v>
      </c>
      <c r="E494" t="s">
        <v>1515</v>
      </c>
      <c r="F494" t="s">
        <v>250</v>
      </c>
      <c r="G494" t="s">
        <v>12</v>
      </c>
      <c r="H494" t="s">
        <v>19</v>
      </c>
    </row>
    <row r="495" spans="1:8" x14ac:dyDescent="0.3">
      <c r="A495" t="s">
        <v>1516</v>
      </c>
      <c r="B495" t="s">
        <v>1517</v>
      </c>
      <c r="C495">
        <v>28</v>
      </c>
      <c r="D495" t="s">
        <v>9</v>
      </c>
      <c r="E495" t="s">
        <v>84</v>
      </c>
      <c r="F495" t="s">
        <v>22</v>
      </c>
      <c r="G495" t="s">
        <v>12</v>
      </c>
      <c r="H495" t="s">
        <v>31</v>
      </c>
    </row>
    <row r="496" spans="1:8" x14ac:dyDescent="0.3">
      <c r="A496" t="s">
        <v>1518</v>
      </c>
      <c r="B496" t="s">
        <v>1519</v>
      </c>
      <c r="C496">
        <v>21</v>
      </c>
      <c r="D496" t="s">
        <v>9</v>
      </c>
      <c r="E496" t="s">
        <v>1520</v>
      </c>
      <c r="F496" t="s">
        <v>359</v>
      </c>
      <c r="G496" t="s">
        <v>12</v>
      </c>
      <c r="H496" t="s">
        <v>13</v>
      </c>
    </row>
    <row r="497" spans="1:8" x14ac:dyDescent="0.3">
      <c r="A497" t="s">
        <v>1521</v>
      </c>
      <c r="B497" t="s">
        <v>1522</v>
      </c>
      <c r="C497">
        <v>23</v>
      </c>
      <c r="D497" t="s">
        <v>16</v>
      </c>
      <c r="E497" t="s">
        <v>1523</v>
      </c>
      <c r="F497" t="s">
        <v>92</v>
      </c>
      <c r="G497" t="s">
        <v>12</v>
      </c>
      <c r="H497" t="s">
        <v>26</v>
      </c>
    </row>
    <row r="498" spans="1:8" x14ac:dyDescent="0.3">
      <c r="A498" t="s">
        <v>1524</v>
      </c>
      <c r="B498" t="s">
        <v>1525</v>
      </c>
      <c r="C498">
        <v>56</v>
      </c>
      <c r="D498" t="s">
        <v>9</v>
      </c>
      <c r="E498" t="s">
        <v>1526</v>
      </c>
      <c r="F498" t="s">
        <v>25</v>
      </c>
      <c r="G498" t="s">
        <v>12</v>
      </c>
      <c r="H498" t="s">
        <v>26</v>
      </c>
    </row>
    <row r="499" spans="1:8" x14ac:dyDescent="0.3">
      <c r="A499" t="s">
        <v>1527</v>
      </c>
      <c r="B499" t="s">
        <v>1528</v>
      </c>
      <c r="C499">
        <v>47</v>
      </c>
      <c r="D499" t="s">
        <v>16</v>
      </c>
      <c r="E499" t="s">
        <v>1529</v>
      </c>
      <c r="F499" t="s">
        <v>58</v>
      </c>
      <c r="G499" t="s">
        <v>12</v>
      </c>
      <c r="H499" t="s">
        <v>13</v>
      </c>
    </row>
    <row r="500" spans="1:8" x14ac:dyDescent="0.3">
      <c r="A500" t="s">
        <v>1530</v>
      </c>
      <c r="B500" t="s">
        <v>1531</v>
      </c>
      <c r="C500">
        <v>35</v>
      </c>
      <c r="D500" t="s">
        <v>9</v>
      </c>
      <c r="E500" t="s">
        <v>1532</v>
      </c>
      <c r="F500" t="s">
        <v>233</v>
      </c>
      <c r="G500" t="s">
        <v>12</v>
      </c>
      <c r="H500" t="s">
        <v>31</v>
      </c>
    </row>
    <row r="501" spans="1:8" x14ac:dyDescent="0.3">
      <c r="A501" t="s">
        <v>3833</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H2" sqref="H2"/>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s>
  <sheetData>
    <row r="1" spans="1:7" x14ac:dyDescent="0.3">
      <c r="A1" s="3" t="s">
        <v>1536</v>
      </c>
      <c r="B1" s="3" t="s">
        <v>1537</v>
      </c>
      <c r="C1" s="3" t="s">
        <v>1538</v>
      </c>
      <c r="D1" s="3" t="s">
        <v>1539</v>
      </c>
      <c r="E1" s="3" t="s">
        <v>1540</v>
      </c>
      <c r="F1" s="3" t="s">
        <v>1541</v>
      </c>
      <c r="G1" s="3" t="s">
        <v>1542</v>
      </c>
    </row>
    <row r="2" spans="1:7" x14ac:dyDescent="0.3">
      <c r="A2" t="s">
        <v>1543</v>
      </c>
      <c r="B2" t="s">
        <v>3844</v>
      </c>
      <c r="C2" t="s">
        <v>1563</v>
      </c>
      <c r="D2" t="s">
        <v>3845</v>
      </c>
      <c r="E2" t="s">
        <v>1545</v>
      </c>
      <c r="F2">
        <v>112.42</v>
      </c>
      <c r="G2">
        <v>416</v>
      </c>
    </row>
    <row r="3" spans="1:7" x14ac:dyDescent="0.3">
      <c r="A3" t="s">
        <v>1546</v>
      </c>
      <c r="B3" t="s">
        <v>3846</v>
      </c>
      <c r="C3" t="s">
        <v>1547</v>
      </c>
      <c r="D3" t="s">
        <v>3847</v>
      </c>
      <c r="E3" t="s">
        <v>1548</v>
      </c>
      <c r="F3">
        <v>342.56</v>
      </c>
      <c r="G3">
        <v>181</v>
      </c>
    </row>
    <row r="4" spans="1:7" x14ac:dyDescent="0.3">
      <c r="A4" t="s">
        <v>1549</v>
      </c>
      <c r="B4" t="s">
        <v>3848</v>
      </c>
      <c r="C4" t="s">
        <v>1547</v>
      </c>
      <c r="D4" t="s">
        <v>3849</v>
      </c>
      <c r="E4" t="s">
        <v>1550</v>
      </c>
      <c r="G4">
        <v>352</v>
      </c>
    </row>
    <row r="5" spans="1:7" x14ac:dyDescent="0.3">
      <c r="A5" t="s">
        <v>3842</v>
      </c>
      <c r="B5" t="s">
        <v>3850</v>
      </c>
      <c r="C5" t="s">
        <v>1547</v>
      </c>
      <c r="D5" t="s">
        <v>3849</v>
      </c>
      <c r="E5" t="s">
        <v>1552</v>
      </c>
      <c r="F5">
        <v>364.67</v>
      </c>
      <c r="G5">
        <v>452</v>
      </c>
    </row>
    <row r="6" spans="1:7" x14ac:dyDescent="0.3">
      <c r="A6" t="s">
        <v>1553</v>
      </c>
      <c r="B6" t="s">
        <v>3851</v>
      </c>
      <c r="C6" t="s">
        <v>1547</v>
      </c>
      <c r="D6" t="s">
        <v>3852</v>
      </c>
      <c r="E6" t="s">
        <v>1554</v>
      </c>
      <c r="F6">
        <v>306.45999999999998</v>
      </c>
      <c r="G6">
        <v>487</v>
      </c>
    </row>
    <row r="7" spans="1:7" x14ac:dyDescent="0.3">
      <c r="A7" t="s">
        <v>1555</v>
      </c>
      <c r="B7" t="s">
        <v>3853</v>
      </c>
      <c r="C7" t="s">
        <v>1547</v>
      </c>
      <c r="D7" t="s">
        <v>3854</v>
      </c>
      <c r="E7" t="s">
        <v>1556</v>
      </c>
      <c r="F7">
        <v>261</v>
      </c>
      <c r="G7">
        <v>59</v>
      </c>
    </row>
    <row r="8" spans="1:7" x14ac:dyDescent="0.3">
      <c r="A8" t="s">
        <v>1557</v>
      </c>
      <c r="B8" t="s">
        <v>3855</v>
      </c>
      <c r="C8" t="s">
        <v>1558</v>
      </c>
      <c r="D8" t="s">
        <v>3856</v>
      </c>
      <c r="E8" t="s">
        <v>1559</v>
      </c>
      <c r="F8">
        <v>312.8</v>
      </c>
      <c r="G8">
        <v>350</v>
      </c>
    </row>
    <row r="9" spans="1:7" x14ac:dyDescent="0.3">
      <c r="A9" t="s">
        <v>1560</v>
      </c>
      <c r="B9" t="s">
        <v>3857</v>
      </c>
      <c r="C9" t="s">
        <v>1544</v>
      </c>
      <c r="D9" t="s">
        <v>3858</v>
      </c>
      <c r="E9" t="s">
        <v>1561</v>
      </c>
      <c r="F9">
        <v>218.86</v>
      </c>
      <c r="G9">
        <v>170</v>
      </c>
    </row>
    <row r="10" spans="1:7" x14ac:dyDescent="0.3">
      <c r="A10" t="s">
        <v>1562</v>
      </c>
      <c r="B10" t="s">
        <v>3859</v>
      </c>
      <c r="C10" t="s">
        <v>1563</v>
      </c>
      <c r="D10" t="s">
        <v>3860</v>
      </c>
      <c r="E10" t="s">
        <v>1564</v>
      </c>
      <c r="F10">
        <v>439.07</v>
      </c>
      <c r="G10">
        <v>142</v>
      </c>
    </row>
    <row r="11" spans="1:7" x14ac:dyDescent="0.3">
      <c r="A11" t="s">
        <v>1565</v>
      </c>
      <c r="B11" t="s">
        <v>3861</v>
      </c>
      <c r="C11" t="s">
        <v>1566</v>
      </c>
      <c r="D11" t="s">
        <v>3862</v>
      </c>
      <c r="E11" t="s">
        <v>1567</v>
      </c>
      <c r="F11">
        <v>495.72</v>
      </c>
      <c r="G11">
        <v>323</v>
      </c>
    </row>
    <row r="12" spans="1:7" x14ac:dyDescent="0.3">
      <c r="A12" t="s">
        <v>1568</v>
      </c>
      <c r="B12" t="s">
        <v>3863</v>
      </c>
      <c r="C12" t="s">
        <v>1544</v>
      </c>
      <c r="D12" t="s">
        <v>3864</v>
      </c>
      <c r="E12" t="s">
        <v>1569</v>
      </c>
      <c r="F12">
        <v>298.86</v>
      </c>
      <c r="G12">
        <v>308</v>
      </c>
    </row>
    <row r="13" spans="1:7" x14ac:dyDescent="0.3">
      <c r="A13" t="s">
        <v>1570</v>
      </c>
      <c r="B13" t="s">
        <v>3865</v>
      </c>
      <c r="C13" t="s">
        <v>1563</v>
      </c>
      <c r="D13" t="s">
        <v>3854</v>
      </c>
      <c r="E13" t="s">
        <v>1571</v>
      </c>
      <c r="F13">
        <v>449.4</v>
      </c>
    </row>
    <row r="14" spans="1:7" x14ac:dyDescent="0.3">
      <c r="A14" t="s">
        <v>1572</v>
      </c>
      <c r="B14" t="s">
        <v>3866</v>
      </c>
      <c r="C14" t="s">
        <v>1558</v>
      </c>
      <c r="D14" t="s">
        <v>3867</v>
      </c>
      <c r="E14" t="s">
        <v>1573</v>
      </c>
      <c r="F14">
        <v>115.82</v>
      </c>
      <c r="G14">
        <v>460</v>
      </c>
    </row>
    <row r="15" spans="1:7" x14ac:dyDescent="0.3">
      <c r="A15" t="s">
        <v>1574</v>
      </c>
      <c r="B15" t="s">
        <v>3868</v>
      </c>
      <c r="C15" t="s">
        <v>1563</v>
      </c>
      <c r="D15" t="s">
        <v>3854</v>
      </c>
      <c r="E15" t="s">
        <v>1575</v>
      </c>
      <c r="F15">
        <v>242.23</v>
      </c>
      <c r="G15">
        <v>453</v>
      </c>
    </row>
    <row r="16" spans="1:7" x14ac:dyDescent="0.3">
      <c r="A16" t="s">
        <v>1576</v>
      </c>
      <c r="B16" t="s">
        <v>3869</v>
      </c>
      <c r="C16" t="s">
        <v>1544</v>
      </c>
      <c r="D16" t="s">
        <v>3870</v>
      </c>
      <c r="E16" t="s">
        <v>1577</v>
      </c>
      <c r="F16">
        <v>48.01</v>
      </c>
      <c r="G16">
        <v>439</v>
      </c>
    </row>
    <row r="17" spans="1:7" x14ac:dyDescent="0.3">
      <c r="A17" t="s">
        <v>1578</v>
      </c>
      <c r="B17" t="s">
        <v>3871</v>
      </c>
      <c r="C17" t="s">
        <v>1563</v>
      </c>
      <c r="D17" t="s">
        <v>3872</v>
      </c>
      <c r="E17" t="s">
        <v>1579</v>
      </c>
      <c r="F17">
        <v>465.34</v>
      </c>
      <c r="G17">
        <v>301</v>
      </c>
    </row>
    <row r="18" spans="1:7" x14ac:dyDescent="0.3">
      <c r="A18" t="s">
        <v>3843</v>
      </c>
      <c r="B18" t="s">
        <v>3873</v>
      </c>
      <c r="C18" t="s">
        <v>1558</v>
      </c>
      <c r="D18" t="s">
        <v>3874</v>
      </c>
      <c r="E18" t="s">
        <v>1581</v>
      </c>
      <c r="F18">
        <v>337.42</v>
      </c>
      <c r="G18">
        <v>256</v>
      </c>
    </row>
    <row r="19" spans="1:7" x14ac:dyDescent="0.3">
      <c r="A19" t="s">
        <v>1582</v>
      </c>
      <c r="B19" t="s">
        <v>3875</v>
      </c>
      <c r="C19" t="s">
        <v>1566</v>
      </c>
      <c r="D19" t="s">
        <v>3854</v>
      </c>
      <c r="E19" t="s">
        <v>1583</v>
      </c>
      <c r="F19">
        <v>144.53</v>
      </c>
      <c r="G19">
        <v>367</v>
      </c>
    </row>
    <row r="20" spans="1:7" x14ac:dyDescent="0.3">
      <c r="A20" t="s">
        <v>1584</v>
      </c>
      <c r="B20" t="s">
        <v>3876</v>
      </c>
      <c r="C20" t="s">
        <v>1547</v>
      </c>
      <c r="D20" t="s">
        <v>3852</v>
      </c>
      <c r="E20" t="s">
        <v>1585</v>
      </c>
      <c r="G20">
        <v>343</v>
      </c>
    </row>
    <row r="21" spans="1:7" x14ac:dyDescent="0.3">
      <c r="A21" t="s">
        <v>1586</v>
      </c>
      <c r="B21" t="s">
        <v>3877</v>
      </c>
      <c r="C21" t="s">
        <v>1566</v>
      </c>
      <c r="D21" t="s">
        <v>3878</v>
      </c>
      <c r="E21" t="s">
        <v>1587</v>
      </c>
      <c r="F21">
        <v>21.34</v>
      </c>
      <c r="G21">
        <v>65</v>
      </c>
    </row>
    <row r="22" spans="1:7" x14ac:dyDescent="0.3">
      <c r="A22" t="s">
        <v>1588</v>
      </c>
      <c r="B22" t="s">
        <v>3879</v>
      </c>
      <c r="C22" t="s">
        <v>1566</v>
      </c>
      <c r="D22" t="s">
        <v>3854</v>
      </c>
      <c r="E22" t="s">
        <v>1589</v>
      </c>
      <c r="F22">
        <v>131.51</v>
      </c>
    </row>
    <row r="23" spans="1:7" x14ac:dyDescent="0.3">
      <c r="A23" t="s">
        <v>1590</v>
      </c>
      <c r="B23" t="s">
        <v>3880</v>
      </c>
      <c r="C23" t="s">
        <v>1544</v>
      </c>
      <c r="D23" t="s">
        <v>3881</v>
      </c>
      <c r="E23" t="s">
        <v>1591</v>
      </c>
      <c r="F23">
        <v>123.46</v>
      </c>
      <c r="G23">
        <v>76</v>
      </c>
    </row>
    <row r="24" spans="1:7" x14ac:dyDescent="0.3">
      <c r="A24" t="s">
        <v>1592</v>
      </c>
      <c r="B24" t="s">
        <v>3882</v>
      </c>
      <c r="C24" t="s">
        <v>1566</v>
      </c>
      <c r="D24" t="s">
        <v>3878</v>
      </c>
      <c r="E24" t="s">
        <v>1593</v>
      </c>
      <c r="F24">
        <v>484.62</v>
      </c>
      <c r="G24">
        <v>432</v>
      </c>
    </row>
    <row r="25" spans="1:7" x14ac:dyDescent="0.3">
      <c r="A25" t="s">
        <v>1594</v>
      </c>
      <c r="B25" t="s">
        <v>3883</v>
      </c>
      <c r="C25" t="s">
        <v>1547</v>
      </c>
      <c r="D25" t="s">
        <v>3847</v>
      </c>
      <c r="E25" t="s">
        <v>1595</v>
      </c>
      <c r="G25">
        <v>360</v>
      </c>
    </row>
    <row r="26" spans="1:7" x14ac:dyDescent="0.3">
      <c r="A26" t="s">
        <v>1596</v>
      </c>
      <c r="B26" t="s">
        <v>3884</v>
      </c>
      <c r="C26" t="s">
        <v>1566</v>
      </c>
      <c r="D26" t="s">
        <v>3885</v>
      </c>
      <c r="E26" t="s">
        <v>1597</v>
      </c>
      <c r="F26">
        <v>166.06</v>
      </c>
      <c r="G26">
        <v>340</v>
      </c>
    </row>
    <row r="27" spans="1:7" x14ac:dyDescent="0.3">
      <c r="A27" t="s">
        <v>1598</v>
      </c>
      <c r="B27" t="s">
        <v>3886</v>
      </c>
      <c r="C27" t="s">
        <v>1547</v>
      </c>
      <c r="D27" t="s">
        <v>3854</v>
      </c>
      <c r="E27" t="s">
        <v>1599</v>
      </c>
      <c r="F27">
        <v>174.02</v>
      </c>
      <c r="G27">
        <v>268</v>
      </c>
    </row>
    <row r="28" spans="1:7" x14ac:dyDescent="0.3">
      <c r="A28" t="s">
        <v>1600</v>
      </c>
      <c r="B28" t="s">
        <v>3887</v>
      </c>
      <c r="C28" t="s">
        <v>1563</v>
      </c>
      <c r="D28" t="s">
        <v>3860</v>
      </c>
      <c r="E28" t="s">
        <v>1601</v>
      </c>
      <c r="F28">
        <v>322.41000000000003</v>
      </c>
      <c r="G28">
        <v>213</v>
      </c>
    </row>
    <row r="29" spans="1:7" x14ac:dyDescent="0.3">
      <c r="A29" t="s">
        <v>1602</v>
      </c>
      <c r="B29" t="s">
        <v>3888</v>
      </c>
      <c r="C29" t="s">
        <v>1544</v>
      </c>
      <c r="D29" t="s">
        <v>3870</v>
      </c>
      <c r="E29" t="s">
        <v>1603</v>
      </c>
      <c r="G29">
        <v>378</v>
      </c>
    </row>
    <row r="30" spans="1:7" x14ac:dyDescent="0.3">
      <c r="A30" t="s">
        <v>1604</v>
      </c>
      <c r="B30" t="s">
        <v>3889</v>
      </c>
      <c r="C30" t="s">
        <v>1566</v>
      </c>
      <c r="D30" t="s">
        <v>3854</v>
      </c>
      <c r="E30" t="s">
        <v>1605</v>
      </c>
      <c r="F30">
        <v>38.76</v>
      </c>
      <c r="G30">
        <v>137</v>
      </c>
    </row>
    <row r="31" spans="1:7" x14ac:dyDescent="0.3">
      <c r="A31" t="s">
        <v>1606</v>
      </c>
      <c r="B31" t="s">
        <v>3890</v>
      </c>
      <c r="C31" t="s">
        <v>1544</v>
      </c>
      <c r="D31" t="s">
        <v>3870</v>
      </c>
      <c r="E31" t="s">
        <v>1607</v>
      </c>
      <c r="F31">
        <v>218.48</v>
      </c>
      <c r="G31">
        <v>276</v>
      </c>
    </row>
    <row r="32" spans="1:7" x14ac:dyDescent="0.3">
      <c r="A32" t="s">
        <v>1608</v>
      </c>
      <c r="B32" t="s">
        <v>3891</v>
      </c>
      <c r="C32" t="s">
        <v>1544</v>
      </c>
      <c r="D32" t="s">
        <v>3864</v>
      </c>
      <c r="E32" t="s">
        <v>1609</v>
      </c>
      <c r="F32">
        <v>19.52</v>
      </c>
      <c r="G32">
        <v>57</v>
      </c>
    </row>
    <row r="33" spans="1:7" x14ac:dyDescent="0.3">
      <c r="A33" t="s">
        <v>1610</v>
      </c>
      <c r="B33" t="s">
        <v>3892</v>
      </c>
      <c r="C33" t="s">
        <v>1566</v>
      </c>
      <c r="D33" t="s">
        <v>3893</v>
      </c>
      <c r="E33" t="s">
        <v>1611</v>
      </c>
      <c r="F33">
        <v>204.39</v>
      </c>
      <c r="G33">
        <v>281</v>
      </c>
    </row>
    <row r="34" spans="1:7" x14ac:dyDescent="0.3">
      <c r="A34" t="s">
        <v>1612</v>
      </c>
      <c r="B34" t="s">
        <v>3894</v>
      </c>
      <c r="C34" t="s">
        <v>1558</v>
      </c>
      <c r="D34" t="s">
        <v>3856</v>
      </c>
      <c r="E34" t="s">
        <v>1613</v>
      </c>
      <c r="F34">
        <v>283.83</v>
      </c>
      <c r="G34">
        <v>244</v>
      </c>
    </row>
    <row r="35" spans="1:7" x14ac:dyDescent="0.3">
      <c r="A35" t="s">
        <v>1614</v>
      </c>
      <c r="B35" t="s">
        <v>3895</v>
      </c>
      <c r="C35" t="s">
        <v>1544</v>
      </c>
      <c r="D35" t="s">
        <v>3870</v>
      </c>
      <c r="E35" t="s">
        <v>1615</v>
      </c>
      <c r="F35">
        <v>179.77</v>
      </c>
      <c r="G35">
        <v>305</v>
      </c>
    </row>
    <row r="36" spans="1:7" x14ac:dyDescent="0.3">
      <c r="A36" t="s">
        <v>1616</v>
      </c>
      <c r="B36" t="s">
        <v>3896</v>
      </c>
      <c r="C36" t="s">
        <v>1563</v>
      </c>
      <c r="D36" t="s">
        <v>3845</v>
      </c>
      <c r="E36" t="s">
        <v>1617</v>
      </c>
      <c r="F36">
        <v>419.28</v>
      </c>
      <c r="G36">
        <v>86</v>
      </c>
    </row>
    <row r="37" spans="1:7" x14ac:dyDescent="0.3">
      <c r="A37" t="s">
        <v>1618</v>
      </c>
      <c r="B37" t="s">
        <v>3897</v>
      </c>
      <c r="C37" t="s">
        <v>1544</v>
      </c>
      <c r="D37" t="s">
        <v>3858</v>
      </c>
      <c r="E37" t="s">
        <v>1619</v>
      </c>
      <c r="F37">
        <v>382.22</v>
      </c>
      <c r="G37">
        <v>329</v>
      </c>
    </row>
    <row r="38" spans="1:7" x14ac:dyDescent="0.3">
      <c r="A38" t="s">
        <v>1620</v>
      </c>
      <c r="B38" t="s">
        <v>3898</v>
      </c>
      <c r="C38" t="s">
        <v>1547</v>
      </c>
      <c r="D38" t="s">
        <v>3847</v>
      </c>
      <c r="E38" t="s">
        <v>1621</v>
      </c>
      <c r="F38">
        <v>223.43</v>
      </c>
      <c r="G38">
        <v>154</v>
      </c>
    </row>
    <row r="39" spans="1:7" x14ac:dyDescent="0.3">
      <c r="A39" t="s">
        <v>1622</v>
      </c>
      <c r="B39" t="s">
        <v>3899</v>
      </c>
      <c r="C39" t="s">
        <v>1547</v>
      </c>
      <c r="D39" t="s">
        <v>3900</v>
      </c>
      <c r="E39" t="s">
        <v>1623</v>
      </c>
      <c r="F39">
        <v>353.47</v>
      </c>
      <c r="G39">
        <v>214</v>
      </c>
    </row>
    <row r="40" spans="1:7" x14ac:dyDescent="0.3">
      <c r="A40" t="s">
        <v>1624</v>
      </c>
      <c r="B40" t="s">
        <v>3901</v>
      </c>
      <c r="C40" t="s">
        <v>1566</v>
      </c>
      <c r="D40" t="s">
        <v>3885</v>
      </c>
      <c r="E40" t="s">
        <v>1625</v>
      </c>
      <c r="F40">
        <v>135.61000000000001</v>
      </c>
      <c r="G40">
        <v>394</v>
      </c>
    </row>
    <row r="41" spans="1:7" x14ac:dyDescent="0.3">
      <c r="A41" t="s">
        <v>1626</v>
      </c>
      <c r="B41" t="s">
        <v>3902</v>
      </c>
      <c r="C41" t="s">
        <v>1563</v>
      </c>
      <c r="D41" t="s">
        <v>3903</v>
      </c>
      <c r="E41" t="s">
        <v>1627</v>
      </c>
      <c r="F41">
        <v>326.06</v>
      </c>
      <c r="G41">
        <v>301</v>
      </c>
    </row>
    <row r="42" spans="1:7" x14ac:dyDescent="0.3">
      <c r="A42" t="s">
        <v>1628</v>
      </c>
      <c r="B42" t="s">
        <v>3904</v>
      </c>
      <c r="C42" t="s">
        <v>1563</v>
      </c>
      <c r="D42" t="s">
        <v>3860</v>
      </c>
      <c r="E42" t="s">
        <v>1629</v>
      </c>
      <c r="F42">
        <v>38.520000000000003</v>
      </c>
      <c r="G42">
        <v>378</v>
      </c>
    </row>
    <row r="43" spans="1:7" x14ac:dyDescent="0.3">
      <c r="A43" t="s">
        <v>1630</v>
      </c>
      <c r="B43" t="s">
        <v>3905</v>
      </c>
      <c r="C43" t="s">
        <v>1566</v>
      </c>
      <c r="D43" t="s">
        <v>3862</v>
      </c>
      <c r="E43" t="s">
        <v>1631</v>
      </c>
      <c r="F43">
        <v>313.26</v>
      </c>
      <c r="G43">
        <v>369</v>
      </c>
    </row>
    <row r="44" spans="1:7" x14ac:dyDescent="0.3">
      <c r="A44" t="s">
        <v>1632</v>
      </c>
      <c r="B44" t="s">
        <v>3906</v>
      </c>
      <c r="C44" t="s">
        <v>1563</v>
      </c>
      <c r="D44" t="s">
        <v>3854</v>
      </c>
      <c r="E44" t="s">
        <v>1633</v>
      </c>
      <c r="F44">
        <v>450.71</v>
      </c>
      <c r="G44">
        <v>389</v>
      </c>
    </row>
    <row r="45" spans="1:7" x14ac:dyDescent="0.3">
      <c r="A45" t="s">
        <v>1634</v>
      </c>
      <c r="B45" t="s">
        <v>3907</v>
      </c>
      <c r="C45" t="s">
        <v>1563</v>
      </c>
      <c r="D45" t="s">
        <v>3845</v>
      </c>
      <c r="E45" t="s">
        <v>1635</v>
      </c>
      <c r="F45">
        <v>253.33</v>
      </c>
      <c r="G45">
        <v>266</v>
      </c>
    </row>
    <row r="46" spans="1:7" x14ac:dyDescent="0.3">
      <c r="A46" t="s">
        <v>1636</v>
      </c>
      <c r="B46" t="s">
        <v>3908</v>
      </c>
      <c r="C46" t="s">
        <v>1566</v>
      </c>
      <c r="D46" t="s">
        <v>3862</v>
      </c>
      <c r="E46" t="s">
        <v>1637</v>
      </c>
      <c r="F46">
        <v>167.12</v>
      </c>
      <c r="G46">
        <v>316</v>
      </c>
    </row>
    <row r="47" spans="1:7" x14ac:dyDescent="0.3">
      <c r="A47" t="s">
        <v>1638</v>
      </c>
      <c r="B47" t="s">
        <v>3909</v>
      </c>
      <c r="C47" t="s">
        <v>1566</v>
      </c>
      <c r="D47" t="s">
        <v>3893</v>
      </c>
      <c r="E47" t="s">
        <v>1639</v>
      </c>
      <c r="F47">
        <v>318.91000000000003</v>
      </c>
      <c r="G47">
        <v>114</v>
      </c>
    </row>
    <row r="48" spans="1:7" x14ac:dyDescent="0.3">
      <c r="A48" t="s">
        <v>1640</v>
      </c>
      <c r="B48" t="s">
        <v>3910</v>
      </c>
      <c r="C48" t="s">
        <v>1547</v>
      </c>
      <c r="D48" t="s">
        <v>3849</v>
      </c>
      <c r="E48" t="s">
        <v>1641</v>
      </c>
      <c r="F48">
        <v>167.34</v>
      </c>
      <c r="G48">
        <v>296</v>
      </c>
    </row>
    <row r="49" spans="1:7" x14ac:dyDescent="0.3">
      <c r="A49" t="s">
        <v>1642</v>
      </c>
      <c r="B49" t="s">
        <v>3911</v>
      </c>
      <c r="C49" t="s">
        <v>1558</v>
      </c>
      <c r="D49" t="s">
        <v>3912</v>
      </c>
      <c r="E49" t="s">
        <v>1643</v>
      </c>
      <c r="G49">
        <v>431</v>
      </c>
    </row>
    <row r="50" spans="1:7" x14ac:dyDescent="0.3">
      <c r="A50" t="s">
        <v>1644</v>
      </c>
      <c r="B50" t="s">
        <v>3913</v>
      </c>
      <c r="C50" t="s">
        <v>1563</v>
      </c>
      <c r="D50" t="s">
        <v>3854</v>
      </c>
      <c r="E50" t="s">
        <v>1645</v>
      </c>
      <c r="F50">
        <v>177.98</v>
      </c>
      <c r="G50">
        <v>103</v>
      </c>
    </row>
    <row r="51" spans="1:7" x14ac:dyDescent="0.3">
      <c r="A51" t="s">
        <v>1646</v>
      </c>
      <c r="B51" t="s">
        <v>3914</v>
      </c>
      <c r="C51" t="s">
        <v>1558</v>
      </c>
      <c r="D51" t="s">
        <v>3915</v>
      </c>
      <c r="E51" t="s">
        <v>1647</v>
      </c>
      <c r="F51">
        <v>43.29</v>
      </c>
      <c r="G51">
        <v>267</v>
      </c>
    </row>
    <row r="52" spans="1:7" x14ac:dyDescent="0.3">
      <c r="A52" t="s">
        <v>1648</v>
      </c>
      <c r="B52" t="s">
        <v>3916</v>
      </c>
      <c r="C52" t="s">
        <v>1566</v>
      </c>
      <c r="D52" t="s">
        <v>3862</v>
      </c>
      <c r="E52" t="s">
        <v>1649</v>
      </c>
      <c r="F52">
        <v>190.29</v>
      </c>
      <c r="G52">
        <v>260</v>
      </c>
    </row>
    <row r="53" spans="1:7" x14ac:dyDescent="0.3">
      <c r="A53" t="s">
        <v>1650</v>
      </c>
      <c r="B53" t="s">
        <v>3917</v>
      </c>
      <c r="C53" t="s">
        <v>1563</v>
      </c>
      <c r="D53" t="s">
        <v>3854</v>
      </c>
      <c r="E53" t="s">
        <v>1651</v>
      </c>
      <c r="F53">
        <v>88.49</v>
      </c>
      <c r="G53">
        <v>246</v>
      </c>
    </row>
    <row r="54" spans="1:7" x14ac:dyDescent="0.3">
      <c r="A54" t="s">
        <v>1652</v>
      </c>
      <c r="B54" t="s">
        <v>3918</v>
      </c>
      <c r="C54" t="s">
        <v>1566</v>
      </c>
      <c r="D54" t="s">
        <v>3893</v>
      </c>
      <c r="E54" t="s">
        <v>1653</v>
      </c>
      <c r="F54">
        <v>212.26</v>
      </c>
      <c r="G54">
        <v>82</v>
      </c>
    </row>
    <row r="55" spans="1:7" x14ac:dyDescent="0.3">
      <c r="A55" t="s">
        <v>1654</v>
      </c>
      <c r="B55" t="s">
        <v>3919</v>
      </c>
      <c r="C55" t="s">
        <v>1547</v>
      </c>
      <c r="D55" t="s">
        <v>3852</v>
      </c>
      <c r="E55" t="s">
        <v>1655</v>
      </c>
      <c r="F55">
        <v>386.56</v>
      </c>
      <c r="G55">
        <v>125</v>
      </c>
    </row>
    <row r="56" spans="1:7" x14ac:dyDescent="0.3">
      <c r="A56" t="s">
        <v>1656</v>
      </c>
      <c r="B56" t="s">
        <v>3920</v>
      </c>
      <c r="C56" t="s">
        <v>1566</v>
      </c>
      <c r="D56" t="s">
        <v>3854</v>
      </c>
      <c r="E56" t="s">
        <v>1657</v>
      </c>
      <c r="F56">
        <v>434.84</v>
      </c>
      <c r="G56">
        <v>185</v>
      </c>
    </row>
    <row r="57" spans="1:7" x14ac:dyDescent="0.3">
      <c r="A57" t="s">
        <v>1658</v>
      </c>
      <c r="B57" t="s">
        <v>3921</v>
      </c>
      <c r="C57" t="s">
        <v>1544</v>
      </c>
      <c r="D57" t="s">
        <v>3870</v>
      </c>
      <c r="E57" t="s">
        <v>1659</v>
      </c>
      <c r="F57">
        <v>81.75</v>
      </c>
    </row>
    <row r="58" spans="1:7" x14ac:dyDescent="0.3">
      <c r="A58" t="s">
        <v>1660</v>
      </c>
      <c r="B58" t="s">
        <v>3922</v>
      </c>
      <c r="C58" t="s">
        <v>1544</v>
      </c>
      <c r="D58" t="s">
        <v>3870</v>
      </c>
      <c r="E58" t="s">
        <v>1661</v>
      </c>
      <c r="F58">
        <v>461.47</v>
      </c>
      <c r="G58">
        <v>190</v>
      </c>
    </row>
    <row r="59" spans="1:7" x14ac:dyDescent="0.3">
      <c r="A59" t="s">
        <v>1662</v>
      </c>
      <c r="B59" t="s">
        <v>3923</v>
      </c>
      <c r="C59" t="s">
        <v>1566</v>
      </c>
      <c r="D59" t="s">
        <v>3862</v>
      </c>
      <c r="E59" t="s">
        <v>1663</v>
      </c>
      <c r="F59">
        <v>30.62</v>
      </c>
      <c r="G59">
        <v>138</v>
      </c>
    </row>
    <row r="60" spans="1:7" x14ac:dyDescent="0.3">
      <c r="A60" t="s">
        <v>1664</v>
      </c>
      <c r="B60" t="s">
        <v>3924</v>
      </c>
      <c r="C60" t="s">
        <v>1547</v>
      </c>
      <c r="D60" t="s">
        <v>3854</v>
      </c>
      <c r="E60" t="s">
        <v>1665</v>
      </c>
      <c r="F60">
        <v>113.83</v>
      </c>
      <c r="G60">
        <v>485</v>
      </c>
    </row>
    <row r="61" spans="1:7" x14ac:dyDescent="0.3">
      <c r="A61" t="s">
        <v>1666</v>
      </c>
      <c r="B61" t="s">
        <v>3925</v>
      </c>
      <c r="C61" t="s">
        <v>1558</v>
      </c>
      <c r="D61" t="s">
        <v>3867</v>
      </c>
      <c r="E61" t="s">
        <v>1667</v>
      </c>
      <c r="F61">
        <v>17.309999999999999</v>
      </c>
      <c r="G61">
        <v>399</v>
      </c>
    </row>
    <row r="62" spans="1:7" x14ac:dyDescent="0.3">
      <c r="A62" t="s">
        <v>1668</v>
      </c>
      <c r="B62" t="s">
        <v>3926</v>
      </c>
      <c r="C62" t="s">
        <v>1558</v>
      </c>
      <c r="D62" t="s">
        <v>3915</v>
      </c>
      <c r="E62" t="s">
        <v>1669</v>
      </c>
      <c r="F62">
        <v>482.75</v>
      </c>
      <c r="G62">
        <v>444</v>
      </c>
    </row>
    <row r="63" spans="1:7" x14ac:dyDescent="0.3">
      <c r="A63" t="s">
        <v>1670</v>
      </c>
      <c r="B63" t="s">
        <v>3927</v>
      </c>
      <c r="C63" t="s">
        <v>1566</v>
      </c>
      <c r="D63" t="s">
        <v>3878</v>
      </c>
      <c r="E63" t="s">
        <v>1671</v>
      </c>
      <c r="F63">
        <v>103.45</v>
      </c>
      <c r="G63">
        <v>465</v>
      </c>
    </row>
    <row r="64" spans="1:7" x14ac:dyDescent="0.3">
      <c r="A64" t="s">
        <v>1672</v>
      </c>
      <c r="B64" t="s">
        <v>3928</v>
      </c>
      <c r="C64" t="s">
        <v>1563</v>
      </c>
      <c r="D64" t="s">
        <v>3845</v>
      </c>
      <c r="E64" t="s">
        <v>1673</v>
      </c>
      <c r="F64">
        <v>86.42</v>
      </c>
      <c r="G64">
        <v>222</v>
      </c>
    </row>
    <row r="65" spans="1:7" x14ac:dyDescent="0.3">
      <c r="A65" t="s">
        <v>1674</v>
      </c>
      <c r="B65" t="s">
        <v>3929</v>
      </c>
      <c r="C65" t="s">
        <v>1558</v>
      </c>
      <c r="D65" t="s">
        <v>3856</v>
      </c>
      <c r="E65" t="s">
        <v>1675</v>
      </c>
      <c r="F65">
        <v>266.86</v>
      </c>
      <c r="G65">
        <v>458</v>
      </c>
    </row>
    <row r="66" spans="1:7" x14ac:dyDescent="0.3">
      <c r="A66" t="s">
        <v>1676</v>
      </c>
      <c r="B66" t="s">
        <v>3930</v>
      </c>
      <c r="C66" t="s">
        <v>1558</v>
      </c>
      <c r="D66" t="s">
        <v>3912</v>
      </c>
      <c r="E66" t="s">
        <v>1677</v>
      </c>
      <c r="F66">
        <v>299.11</v>
      </c>
      <c r="G66">
        <v>118</v>
      </c>
    </row>
    <row r="67" spans="1:7" x14ac:dyDescent="0.3">
      <c r="A67" t="s">
        <v>1678</v>
      </c>
      <c r="B67" t="s">
        <v>3931</v>
      </c>
      <c r="C67" t="s">
        <v>1566</v>
      </c>
      <c r="D67" t="s">
        <v>3862</v>
      </c>
      <c r="E67" t="s">
        <v>1679</v>
      </c>
      <c r="F67">
        <v>240.63</v>
      </c>
      <c r="G67">
        <v>423</v>
      </c>
    </row>
    <row r="68" spans="1:7" x14ac:dyDescent="0.3">
      <c r="A68" t="s">
        <v>1680</v>
      </c>
      <c r="B68" t="s">
        <v>3932</v>
      </c>
      <c r="C68" t="s">
        <v>1558</v>
      </c>
      <c r="D68" t="s">
        <v>3867</v>
      </c>
      <c r="E68" t="s">
        <v>1681</v>
      </c>
      <c r="F68">
        <v>340.39</v>
      </c>
      <c r="G68">
        <v>177</v>
      </c>
    </row>
    <row r="69" spans="1:7" x14ac:dyDescent="0.3">
      <c r="A69" t="s">
        <v>1682</v>
      </c>
      <c r="B69" t="s">
        <v>3933</v>
      </c>
      <c r="C69" t="s">
        <v>1563</v>
      </c>
      <c r="D69" t="s">
        <v>3854</v>
      </c>
      <c r="E69" t="s">
        <v>1683</v>
      </c>
      <c r="F69">
        <v>349.17</v>
      </c>
      <c r="G69">
        <v>476</v>
      </c>
    </row>
    <row r="70" spans="1:7" x14ac:dyDescent="0.3">
      <c r="A70" t="s">
        <v>1684</v>
      </c>
      <c r="B70" t="s">
        <v>3934</v>
      </c>
      <c r="C70" t="s">
        <v>1544</v>
      </c>
      <c r="D70" t="s">
        <v>3935</v>
      </c>
      <c r="E70" t="s">
        <v>1685</v>
      </c>
      <c r="F70">
        <v>243.7</v>
      </c>
      <c r="G70">
        <v>130</v>
      </c>
    </row>
    <row r="71" spans="1:7" x14ac:dyDescent="0.3">
      <c r="A71" t="s">
        <v>1686</v>
      </c>
      <c r="B71" t="s">
        <v>3936</v>
      </c>
      <c r="C71" t="s">
        <v>1547</v>
      </c>
      <c r="D71" t="s">
        <v>3852</v>
      </c>
      <c r="E71" t="s">
        <v>1687</v>
      </c>
      <c r="F71">
        <v>218.22</v>
      </c>
      <c r="G71">
        <v>224</v>
      </c>
    </row>
    <row r="72" spans="1:7" x14ac:dyDescent="0.3">
      <c r="A72" t="s">
        <v>1688</v>
      </c>
      <c r="B72" t="s">
        <v>3937</v>
      </c>
      <c r="C72" t="s">
        <v>1544</v>
      </c>
      <c r="D72" t="s">
        <v>3881</v>
      </c>
      <c r="E72" t="s">
        <v>1689</v>
      </c>
      <c r="F72">
        <v>138.05000000000001</v>
      </c>
      <c r="G72">
        <v>89</v>
      </c>
    </row>
    <row r="73" spans="1:7" x14ac:dyDescent="0.3">
      <c r="A73" t="s">
        <v>1690</v>
      </c>
      <c r="B73" t="s">
        <v>3938</v>
      </c>
      <c r="C73" t="s">
        <v>1558</v>
      </c>
      <c r="D73" t="s">
        <v>3867</v>
      </c>
      <c r="E73" t="s">
        <v>1691</v>
      </c>
      <c r="F73">
        <v>214.32</v>
      </c>
      <c r="G73">
        <v>383</v>
      </c>
    </row>
    <row r="74" spans="1:7" x14ac:dyDescent="0.3">
      <c r="A74" t="s">
        <v>1692</v>
      </c>
      <c r="B74" t="s">
        <v>3939</v>
      </c>
      <c r="C74" t="s">
        <v>1566</v>
      </c>
      <c r="D74" t="s">
        <v>3862</v>
      </c>
      <c r="E74" t="s">
        <v>1693</v>
      </c>
      <c r="F74">
        <v>477.61</v>
      </c>
      <c r="G74">
        <v>300</v>
      </c>
    </row>
    <row r="75" spans="1:7" x14ac:dyDescent="0.3">
      <c r="A75" t="s">
        <v>1694</v>
      </c>
      <c r="B75" t="s">
        <v>3940</v>
      </c>
      <c r="C75" t="s">
        <v>1566</v>
      </c>
      <c r="D75" t="s">
        <v>3893</v>
      </c>
      <c r="E75" t="s">
        <v>1695</v>
      </c>
      <c r="F75">
        <v>107.06</v>
      </c>
      <c r="G75">
        <v>359</v>
      </c>
    </row>
    <row r="76" spans="1:7" x14ac:dyDescent="0.3">
      <c r="A76" t="s">
        <v>1696</v>
      </c>
      <c r="B76" t="s">
        <v>3941</v>
      </c>
      <c r="C76" t="s">
        <v>1563</v>
      </c>
      <c r="D76" t="s">
        <v>3860</v>
      </c>
      <c r="E76" t="s">
        <v>1697</v>
      </c>
      <c r="F76">
        <v>403.71</v>
      </c>
      <c r="G76">
        <v>159</v>
      </c>
    </row>
    <row r="77" spans="1:7" x14ac:dyDescent="0.3">
      <c r="A77" t="s">
        <v>1698</v>
      </c>
      <c r="B77" t="s">
        <v>3942</v>
      </c>
      <c r="C77" t="s">
        <v>1547</v>
      </c>
      <c r="D77" t="s">
        <v>3900</v>
      </c>
      <c r="E77" t="s">
        <v>1699</v>
      </c>
      <c r="F77">
        <v>158.13999999999999</v>
      </c>
      <c r="G77">
        <v>82</v>
      </c>
    </row>
    <row r="78" spans="1:7" x14ac:dyDescent="0.3">
      <c r="A78" t="s">
        <v>1700</v>
      </c>
      <c r="B78" t="s">
        <v>3943</v>
      </c>
      <c r="C78" t="s">
        <v>1563</v>
      </c>
      <c r="D78" t="s">
        <v>3845</v>
      </c>
      <c r="E78" t="s">
        <v>1701</v>
      </c>
      <c r="F78">
        <v>392.89</v>
      </c>
      <c r="G78">
        <v>320</v>
      </c>
    </row>
    <row r="79" spans="1:7" x14ac:dyDescent="0.3">
      <c r="A79" t="s">
        <v>1702</v>
      </c>
      <c r="B79" t="s">
        <v>3944</v>
      </c>
      <c r="C79" t="s">
        <v>1563</v>
      </c>
      <c r="D79" t="s">
        <v>3872</v>
      </c>
      <c r="E79" t="s">
        <v>1703</v>
      </c>
      <c r="F79">
        <v>480.9</v>
      </c>
      <c r="G79">
        <v>104</v>
      </c>
    </row>
    <row r="80" spans="1:7" x14ac:dyDescent="0.3">
      <c r="A80" t="s">
        <v>1704</v>
      </c>
      <c r="B80" t="s">
        <v>3945</v>
      </c>
      <c r="C80" t="s">
        <v>1544</v>
      </c>
      <c r="D80" t="s">
        <v>3870</v>
      </c>
      <c r="E80" t="s">
        <v>1705</v>
      </c>
      <c r="F80">
        <v>325.26</v>
      </c>
      <c r="G80">
        <v>400</v>
      </c>
    </row>
    <row r="81" spans="1:7" x14ac:dyDescent="0.3">
      <c r="A81" t="s">
        <v>1706</v>
      </c>
      <c r="B81" t="s">
        <v>3946</v>
      </c>
      <c r="C81" t="s">
        <v>1544</v>
      </c>
      <c r="D81" t="s">
        <v>3858</v>
      </c>
      <c r="E81" t="s">
        <v>1707</v>
      </c>
      <c r="F81">
        <v>228.53</v>
      </c>
      <c r="G81">
        <v>469</v>
      </c>
    </row>
    <row r="82" spans="1:7" x14ac:dyDescent="0.3">
      <c r="A82" t="s">
        <v>1708</v>
      </c>
      <c r="B82" t="s">
        <v>3947</v>
      </c>
      <c r="C82" t="s">
        <v>1544</v>
      </c>
      <c r="D82" t="s">
        <v>3864</v>
      </c>
      <c r="E82" t="s">
        <v>1709</v>
      </c>
      <c r="F82">
        <v>143.43</v>
      </c>
      <c r="G82">
        <v>58</v>
      </c>
    </row>
    <row r="83" spans="1:7" x14ac:dyDescent="0.3">
      <c r="A83" t="s">
        <v>1710</v>
      </c>
      <c r="B83" t="s">
        <v>3948</v>
      </c>
      <c r="C83" t="s">
        <v>1566</v>
      </c>
      <c r="D83" t="s">
        <v>3878</v>
      </c>
      <c r="E83" t="s">
        <v>1711</v>
      </c>
      <c r="F83">
        <v>285.54000000000002</v>
      </c>
      <c r="G83">
        <v>358</v>
      </c>
    </row>
    <row r="84" spans="1:7" x14ac:dyDescent="0.3">
      <c r="A84" t="s">
        <v>1712</v>
      </c>
      <c r="B84" t="s">
        <v>3949</v>
      </c>
      <c r="C84" t="s">
        <v>1566</v>
      </c>
      <c r="D84" t="s">
        <v>3862</v>
      </c>
      <c r="E84" t="s">
        <v>1713</v>
      </c>
      <c r="F84">
        <v>152.91999999999999</v>
      </c>
      <c r="G84">
        <v>281</v>
      </c>
    </row>
    <row r="85" spans="1:7" x14ac:dyDescent="0.3">
      <c r="A85" t="s">
        <v>1714</v>
      </c>
      <c r="B85" t="s">
        <v>3950</v>
      </c>
      <c r="C85" t="s">
        <v>1558</v>
      </c>
      <c r="D85" t="s">
        <v>3856</v>
      </c>
      <c r="E85" t="s">
        <v>1715</v>
      </c>
      <c r="G85">
        <v>159</v>
      </c>
    </row>
    <row r="86" spans="1:7" x14ac:dyDescent="0.3">
      <c r="A86" t="s">
        <v>1716</v>
      </c>
      <c r="B86" t="s">
        <v>3951</v>
      </c>
      <c r="C86" t="s">
        <v>1544</v>
      </c>
      <c r="D86" t="s">
        <v>3935</v>
      </c>
      <c r="E86" t="s">
        <v>1717</v>
      </c>
      <c r="F86">
        <v>388.46</v>
      </c>
      <c r="G86">
        <v>208</v>
      </c>
    </row>
    <row r="87" spans="1:7" x14ac:dyDescent="0.3">
      <c r="A87" t="s">
        <v>1718</v>
      </c>
      <c r="B87" t="s">
        <v>3952</v>
      </c>
      <c r="C87" t="s">
        <v>1547</v>
      </c>
      <c r="D87" t="s">
        <v>3854</v>
      </c>
      <c r="E87" t="s">
        <v>1719</v>
      </c>
      <c r="F87">
        <v>119.57</v>
      </c>
      <c r="G87">
        <v>210</v>
      </c>
    </row>
    <row r="88" spans="1:7" x14ac:dyDescent="0.3">
      <c r="A88" t="s">
        <v>1720</v>
      </c>
      <c r="B88" t="s">
        <v>3953</v>
      </c>
      <c r="C88" t="s">
        <v>1544</v>
      </c>
      <c r="D88" t="s">
        <v>3864</v>
      </c>
      <c r="E88" t="s">
        <v>1721</v>
      </c>
      <c r="F88">
        <v>176.07</v>
      </c>
      <c r="G88">
        <v>82</v>
      </c>
    </row>
    <row r="89" spans="1:7" x14ac:dyDescent="0.3">
      <c r="A89" t="s">
        <v>1722</v>
      </c>
      <c r="B89" t="s">
        <v>3954</v>
      </c>
      <c r="C89" t="s">
        <v>1544</v>
      </c>
      <c r="D89" t="s">
        <v>3858</v>
      </c>
      <c r="E89" t="s">
        <v>1723</v>
      </c>
      <c r="F89">
        <v>371.38</v>
      </c>
      <c r="G89">
        <v>220</v>
      </c>
    </row>
    <row r="90" spans="1:7" x14ac:dyDescent="0.3">
      <c r="A90" t="s">
        <v>1724</v>
      </c>
      <c r="B90" t="s">
        <v>3955</v>
      </c>
      <c r="C90" t="s">
        <v>1566</v>
      </c>
      <c r="D90" t="s">
        <v>3854</v>
      </c>
      <c r="E90" t="s">
        <v>1725</v>
      </c>
      <c r="F90">
        <v>131.24</v>
      </c>
      <c r="G90">
        <v>232</v>
      </c>
    </row>
    <row r="91" spans="1:7" x14ac:dyDescent="0.3">
      <c r="A91" t="s">
        <v>1726</v>
      </c>
      <c r="B91" t="s">
        <v>3956</v>
      </c>
      <c r="C91" t="s">
        <v>1558</v>
      </c>
      <c r="D91" t="s">
        <v>3912</v>
      </c>
      <c r="E91" t="s">
        <v>1727</v>
      </c>
      <c r="F91">
        <v>183.04</v>
      </c>
      <c r="G91">
        <v>457</v>
      </c>
    </row>
    <row r="92" spans="1:7" x14ac:dyDescent="0.3">
      <c r="A92" t="s">
        <v>1728</v>
      </c>
      <c r="B92" t="s">
        <v>3957</v>
      </c>
      <c r="C92" t="s">
        <v>1563</v>
      </c>
      <c r="D92" t="s">
        <v>3854</v>
      </c>
      <c r="E92" t="s">
        <v>1729</v>
      </c>
      <c r="F92">
        <v>340.14</v>
      </c>
      <c r="G92">
        <v>361</v>
      </c>
    </row>
    <row r="93" spans="1:7" x14ac:dyDescent="0.3">
      <c r="A93" t="s">
        <v>1730</v>
      </c>
      <c r="B93" t="s">
        <v>3958</v>
      </c>
      <c r="C93" t="s">
        <v>1547</v>
      </c>
      <c r="D93" t="s">
        <v>3900</v>
      </c>
      <c r="E93" t="s">
        <v>1731</v>
      </c>
      <c r="F93">
        <v>438.25</v>
      </c>
      <c r="G93">
        <v>496</v>
      </c>
    </row>
    <row r="94" spans="1:7" x14ac:dyDescent="0.3">
      <c r="A94" t="s">
        <v>1732</v>
      </c>
      <c r="B94" t="s">
        <v>3959</v>
      </c>
      <c r="C94" t="s">
        <v>1544</v>
      </c>
      <c r="D94" t="s">
        <v>3872</v>
      </c>
      <c r="E94" t="s">
        <v>1733</v>
      </c>
      <c r="F94">
        <v>447.43</v>
      </c>
      <c r="G94">
        <v>191</v>
      </c>
    </row>
    <row r="95" spans="1:7" x14ac:dyDescent="0.3">
      <c r="A95" t="s">
        <v>1734</v>
      </c>
      <c r="B95" t="s">
        <v>3960</v>
      </c>
      <c r="C95" t="s">
        <v>1563</v>
      </c>
      <c r="D95" t="s">
        <v>3845</v>
      </c>
      <c r="E95" t="s">
        <v>1735</v>
      </c>
      <c r="F95">
        <v>377.52</v>
      </c>
      <c r="G95">
        <v>485</v>
      </c>
    </row>
    <row r="96" spans="1:7" x14ac:dyDescent="0.3">
      <c r="A96" t="s">
        <v>1736</v>
      </c>
      <c r="B96" t="s">
        <v>3961</v>
      </c>
      <c r="C96" t="s">
        <v>1558</v>
      </c>
      <c r="D96" t="s">
        <v>3856</v>
      </c>
      <c r="E96" t="s">
        <v>1737</v>
      </c>
      <c r="F96">
        <v>358.47</v>
      </c>
      <c r="G96">
        <v>213</v>
      </c>
    </row>
    <row r="97" spans="1:7" x14ac:dyDescent="0.3">
      <c r="A97" t="s">
        <v>1738</v>
      </c>
      <c r="B97" t="s">
        <v>3962</v>
      </c>
      <c r="C97" t="s">
        <v>1566</v>
      </c>
      <c r="D97" t="s">
        <v>3854</v>
      </c>
      <c r="E97" t="s">
        <v>1739</v>
      </c>
      <c r="F97">
        <v>60.65</v>
      </c>
      <c r="G97">
        <v>75</v>
      </c>
    </row>
    <row r="98" spans="1:7" x14ac:dyDescent="0.3">
      <c r="A98" t="s">
        <v>1740</v>
      </c>
      <c r="B98" t="s">
        <v>3963</v>
      </c>
      <c r="C98" t="s">
        <v>1547</v>
      </c>
      <c r="D98" t="s">
        <v>3849</v>
      </c>
      <c r="E98" t="s">
        <v>1741</v>
      </c>
      <c r="F98">
        <v>358.47</v>
      </c>
      <c r="G98">
        <v>143</v>
      </c>
    </row>
    <row r="99" spans="1:7" x14ac:dyDescent="0.3">
      <c r="A99" t="s">
        <v>1742</v>
      </c>
      <c r="B99" t="s">
        <v>3964</v>
      </c>
      <c r="C99" t="s">
        <v>1566</v>
      </c>
      <c r="D99" t="s">
        <v>3893</v>
      </c>
      <c r="E99" t="s">
        <v>1743</v>
      </c>
      <c r="F99">
        <v>245.98</v>
      </c>
      <c r="G99">
        <v>471</v>
      </c>
    </row>
    <row r="100" spans="1:7" x14ac:dyDescent="0.3">
      <c r="A100" t="s">
        <v>1744</v>
      </c>
      <c r="B100" t="s">
        <v>3965</v>
      </c>
      <c r="C100" t="s">
        <v>1563</v>
      </c>
      <c r="D100" t="s">
        <v>3860</v>
      </c>
      <c r="E100" t="s">
        <v>1745</v>
      </c>
      <c r="F100">
        <v>431.67</v>
      </c>
      <c r="G100">
        <v>73</v>
      </c>
    </row>
    <row r="101" spans="1:7" x14ac:dyDescent="0.3">
      <c r="A101" t="s">
        <v>1746</v>
      </c>
      <c r="B101" t="s">
        <v>3966</v>
      </c>
      <c r="C101" t="s">
        <v>1544</v>
      </c>
      <c r="D101" t="s">
        <v>3864</v>
      </c>
      <c r="E101" t="s">
        <v>1747</v>
      </c>
      <c r="F101">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1E81C-1AD0-4EE0-9F9D-986CECCB205F}">
  <dimension ref="A1:J2001"/>
  <sheetViews>
    <sheetView workbookViewId="0">
      <selection activeCell="J22" sqref="J22"/>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s>
  <sheetData>
    <row r="1" spans="1:10" x14ac:dyDescent="0.3">
      <c r="A1" s="1" t="s">
        <v>1816</v>
      </c>
      <c r="B1" s="1" t="s">
        <v>1817</v>
      </c>
      <c r="C1" s="1" t="s">
        <v>0</v>
      </c>
      <c r="D1" s="1" t="s">
        <v>1536</v>
      </c>
      <c r="E1" s="1" t="s">
        <v>1748</v>
      </c>
      <c r="F1" s="1" t="s">
        <v>1818</v>
      </c>
      <c r="G1" s="1" t="s">
        <v>1819</v>
      </c>
      <c r="H1" s="1" t="s">
        <v>1820</v>
      </c>
      <c r="I1" s="1" t="s">
        <v>1821</v>
      </c>
      <c r="J1" s="1" t="s">
        <v>1822</v>
      </c>
    </row>
    <row r="2" spans="1:10" x14ac:dyDescent="0.3">
      <c r="A2" t="s">
        <v>1823</v>
      </c>
      <c r="B2" s="2">
        <v>45480</v>
      </c>
      <c r="C2" t="s">
        <v>1272</v>
      </c>
      <c r="D2" t="s">
        <v>1543</v>
      </c>
      <c r="E2" t="s">
        <v>1766</v>
      </c>
      <c r="F2">
        <v>1</v>
      </c>
      <c r="G2">
        <v>218.04</v>
      </c>
      <c r="H2">
        <v>0.09</v>
      </c>
      <c r="I2" t="s">
        <v>1824</v>
      </c>
      <c r="J2">
        <v>198.41640000000001</v>
      </c>
    </row>
    <row r="3" spans="1:10" x14ac:dyDescent="0.3">
      <c r="A3" t="s">
        <v>1825</v>
      </c>
      <c r="B3" s="2">
        <v>45285</v>
      </c>
      <c r="C3" t="s">
        <v>1440</v>
      </c>
      <c r="D3" t="s">
        <v>1543</v>
      </c>
      <c r="E3" t="s">
        <v>1807</v>
      </c>
      <c r="F3">
        <v>3</v>
      </c>
      <c r="G3">
        <v>104.47</v>
      </c>
      <c r="H3">
        <v>0.27</v>
      </c>
      <c r="I3" t="s">
        <v>1826</v>
      </c>
      <c r="J3">
        <v>228.7893</v>
      </c>
    </row>
    <row r="4" spans="1:10" x14ac:dyDescent="0.3">
      <c r="A4" t="s">
        <v>1827</v>
      </c>
      <c r="B4" s="2">
        <v>45446</v>
      </c>
      <c r="C4" t="s">
        <v>211</v>
      </c>
      <c r="D4" t="s">
        <v>1543</v>
      </c>
      <c r="E4" t="s">
        <v>1782</v>
      </c>
      <c r="F4">
        <v>4</v>
      </c>
      <c r="G4">
        <v>914.05</v>
      </c>
      <c r="H4">
        <v>0.25</v>
      </c>
      <c r="I4" t="s">
        <v>1824</v>
      </c>
      <c r="J4">
        <v>2742.15</v>
      </c>
    </row>
    <row r="5" spans="1:10" x14ac:dyDescent="0.3">
      <c r="A5" t="s">
        <v>1828</v>
      </c>
      <c r="B5" s="2">
        <v>45259</v>
      </c>
      <c r="C5" t="s">
        <v>1086</v>
      </c>
      <c r="D5" t="s">
        <v>1543</v>
      </c>
      <c r="E5" t="s">
        <v>1782</v>
      </c>
      <c r="F5">
        <v>1</v>
      </c>
      <c r="G5">
        <v>921.51</v>
      </c>
      <c r="H5">
        <v>0.16</v>
      </c>
      <c r="I5" t="s">
        <v>1829</v>
      </c>
      <c r="J5">
        <v>774.0684</v>
      </c>
    </row>
    <row r="6" spans="1:10" x14ac:dyDescent="0.3">
      <c r="A6" t="s">
        <v>1830</v>
      </c>
      <c r="B6" s="2">
        <v>45297</v>
      </c>
      <c r="C6" t="s">
        <v>1516</v>
      </c>
      <c r="D6" t="s">
        <v>1543</v>
      </c>
      <c r="E6" t="s">
        <v>1773</v>
      </c>
      <c r="F6">
        <v>3</v>
      </c>
      <c r="G6">
        <v>745.3</v>
      </c>
      <c r="H6">
        <v>0.18</v>
      </c>
      <c r="I6" t="s">
        <v>1824</v>
      </c>
      <c r="J6">
        <v>1833.4380000000001</v>
      </c>
    </row>
    <row r="7" spans="1:10" x14ac:dyDescent="0.3">
      <c r="A7" t="s">
        <v>1831</v>
      </c>
      <c r="B7" s="2">
        <v>45499</v>
      </c>
      <c r="C7" t="s">
        <v>405</v>
      </c>
      <c r="D7" t="s">
        <v>1543</v>
      </c>
      <c r="E7" t="s">
        <v>1779</v>
      </c>
      <c r="F7">
        <v>3</v>
      </c>
      <c r="G7">
        <v>147.01</v>
      </c>
      <c r="H7">
        <v>0.19</v>
      </c>
      <c r="I7" t="s">
        <v>1829</v>
      </c>
      <c r="J7">
        <v>357.23430000000002</v>
      </c>
    </row>
    <row r="8" spans="1:10" x14ac:dyDescent="0.3">
      <c r="A8" t="s">
        <v>1832</v>
      </c>
      <c r="B8" s="2">
        <v>45850</v>
      </c>
      <c r="C8" t="s">
        <v>75</v>
      </c>
      <c r="D8" t="s">
        <v>1543</v>
      </c>
      <c r="E8" t="s">
        <v>1769</v>
      </c>
      <c r="F8">
        <v>2</v>
      </c>
      <c r="G8">
        <v>785.31</v>
      </c>
      <c r="H8">
        <v>0.15</v>
      </c>
      <c r="I8" t="s">
        <v>1826</v>
      </c>
      <c r="J8">
        <v>1335.027</v>
      </c>
    </row>
    <row r="9" spans="1:10" x14ac:dyDescent="0.3">
      <c r="A9" t="s">
        <v>1833</v>
      </c>
      <c r="B9" s="2">
        <v>45248</v>
      </c>
      <c r="C9" t="s">
        <v>511</v>
      </c>
      <c r="D9" t="s">
        <v>1543</v>
      </c>
      <c r="E9" t="s">
        <v>1782</v>
      </c>
      <c r="F9">
        <v>4</v>
      </c>
      <c r="G9">
        <v>342.39</v>
      </c>
      <c r="H9">
        <v>0.23</v>
      </c>
      <c r="I9" t="s">
        <v>1826</v>
      </c>
      <c r="J9">
        <v>1054.5612000000001</v>
      </c>
    </row>
    <row r="10" spans="1:10" x14ac:dyDescent="0.3">
      <c r="A10" t="s">
        <v>1834</v>
      </c>
      <c r="B10" s="2">
        <v>45781</v>
      </c>
      <c r="C10" t="s">
        <v>616</v>
      </c>
      <c r="D10" t="s">
        <v>1543</v>
      </c>
      <c r="E10" t="s">
        <v>1773</v>
      </c>
      <c r="G10">
        <v>448.25</v>
      </c>
      <c r="H10">
        <v>7.0000000000000007E-2</v>
      </c>
      <c r="I10" t="s">
        <v>1826</v>
      </c>
      <c r="J10">
        <v>1250.6175000000001</v>
      </c>
    </row>
    <row r="11" spans="1:10" x14ac:dyDescent="0.3">
      <c r="A11" t="s">
        <v>1835</v>
      </c>
      <c r="B11" s="2">
        <v>45869</v>
      </c>
      <c r="C11" t="s">
        <v>1431</v>
      </c>
      <c r="D11" t="s">
        <v>1543</v>
      </c>
      <c r="E11" t="s">
        <v>1752</v>
      </c>
      <c r="F11">
        <v>2</v>
      </c>
      <c r="G11">
        <v>873.17</v>
      </c>
      <c r="H11">
        <v>0.23</v>
      </c>
      <c r="I11" t="s">
        <v>1826</v>
      </c>
      <c r="J11">
        <v>1344.6818000000001</v>
      </c>
    </row>
    <row r="12" spans="1:10" x14ac:dyDescent="0.3">
      <c r="A12" t="s">
        <v>1836</v>
      </c>
      <c r="B12" s="2">
        <v>45335</v>
      </c>
      <c r="C12" t="s">
        <v>241</v>
      </c>
      <c r="D12" t="s">
        <v>1543</v>
      </c>
      <c r="E12" t="s">
        <v>1799</v>
      </c>
      <c r="F12">
        <v>1</v>
      </c>
      <c r="G12">
        <v>278.63</v>
      </c>
      <c r="H12">
        <v>7.0000000000000007E-2</v>
      </c>
      <c r="I12" t="s">
        <v>1824</v>
      </c>
      <c r="J12">
        <v>259.1259</v>
      </c>
    </row>
    <row r="13" spans="1:10" x14ac:dyDescent="0.3">
      <c r="A13" t="s">
        <v>1837</v>
      </c>
      <c r="B13" s="2">
        <v>45801</v>
      </c>
      <c r="C13" t="s">
        <v>1008</v>
      </c>
      <c r="D13" t="s">
        <v>1543</v>
      </c>
      <c r="E13" t="s">
        <v>1757</v>
      </c>
      <c r="F13">
        <v>4</v>
      </c>
      <c r="G13">
        <v>286.92</v>
      </c>
      <c r="H13">
        <v>0.17</v>
      </c>
      <c r="I13" t="s">
        <v>1824</v>
      </c>
      <c r="J13">
        <v>952.57439999999997</v>
      </c>
    </row>
    <row r="14" spans="1:10" x14ac:dyDescent="0.3">
      <c r="A14" t="s">
        <v>1838</v>
      </c>
      <c r="B14" s="2">
        <v>45528</v>
      </c>
      <c r="C14" t="s">
        <v>761</v>
      </c>
      <c r="D14" t="s">
        <v>1543</v>
      </c>
      <c r="E14" t="s">
        <v>1769</v>
      </c>
      <c r="F14">
        <v>4</v>
      </c>
      <c r="G14">
        <v>644.58000000000004</v>
      </c>
      <c r="H14">
        <v>0.01</v>
      </c>
      <c r="I14" t="s">
        <v>1824</v>
      </c>
      <c r="J14">
        <v>2552.5367999999999</v>
      </c>
    </row>
    <row r="15" spans="1:10" x14ac:dyDescent="0.3">
      <c r="A15" t="s">
        <v>1839</v>
      </c>
      <c r="B15" s="2">
        <v>45875</v>
      </c>
      <c r="C15" t="s">
        <v>1371</v>
      </c>
      <c r="D15" t="s">
        <v>1543</v>
      </c>
      <c r="E15" t="s">
        <v>1804</v>
      </c>
      <c r="F15">
        <v>2</v>
      </c>
      <c r="G15">
        <v>316.89999999999998</v>
      </c>
      <c r="H15">
        <v>0.3</v>
      </c>
      <c r="I15" t="s">
        <v>1826</v>
      </c>
      <c r="J15">
        <v>443.66</v>
      </c>
    </row>
    <row r="16" spans="1:10" x14ac:dyDescent="0.3">
      <c r="A16" t="s">
        <v>1840</v>
      </c>
      <c r="B16" s="2">
        <v>45829</v>
      </c>
      <c r="C16" t="s">
        <v>1092</v>
      </c>
      <c r="D16" t="s">
        <v>1543</v>
      </c>
      <c r="E16" t="s">
        <v>1801</v>
      </c>
      <c r="F16">
        <v>4</v>
      </c>
      <c r="G16">
        <v>403.47</v>
      </c>
      <c r="H16">
        <v>0.28999999999999998</v>
      </c>
      <c r="I16" t="s">
        <v>1826</v>
      </c>
      <c r="J16">
        <v>1145.8548000000001</v>
      </c>
    </row>
    <row r="17" spans="1:10" x14ac:dyDescent="0.3">
      <c r="A17" t="s">
        <v>1841</v>
      </c>
      <c r="B17" s="2">
        <v>45636</v>
      </c>
      <c r="C17" t="s">
        <v>1349</v>
      </c>
      <c r="D17" t="s">
        <v>1543</v>
      </c>
      <c r="E17" t="s">
        <v>1786</v>
      </c>
      <c r="G17">
        <v>871.34</v>
      </c>
      <c r="H17">
        <v>0.04</v>
      </c>
      <c r="I17" t="s">
        <v>1829</v>
      </c>
      <c r="J17">
        <v>2509.4591999999998</v>
      </c>
    </row>
    <row r="18" spans="1:10" x14ac:dyDescent="0.3">
      <c r="A18" t="s">
        <v>1842</v>
      </c>
      <c r="B18" s="2">
        <v>45913</v>
      </c>
      <c r="C18" t="s">
        <v>878</v>
      </c>
      <c r="D18" t="s">
        <v>1546</v>
      </c>
      <c r="E18" t="s">
        <v>1813</v>
      </c>
      <c r="F18">
        <v>2</v>
      </c>
      <c r="G18">
        <v>451.98</v>
      </c>
      <c r="H18">
        <v>0.25</v>
      </c>
      <c r="I18" t="s">
        <v>1824</v>
      </c>
      <c r="J18">
        <v>677.97</v>
      </c>
    </row>
    <row r="19" spans="1:10" x14ac:dyDescent="0.3">
      <c r="A19" t="s">
        <v>1843</v>
      </c>
      <c r="B19" s="2">
        <v>45637</v>
      </c>
      <c r="C19" t="s">
        <v>288</v>
      </c>
      <c r="D19" t="s">
        <v>1546</v>
      </c>
      <c r="E19" t="s">
        <v>1769</v>
      </c>
      <c r="F19">
        <v>2</v>
      </c>
      <c r="G19">
        <v>502.69</v>
      </c>
      <c r="H19">
        <v>0.23</v>
      </c>
      <c r="I19" t="s">
        <v>1824</v>
      </c>
      <c r="J19">
        <v>774.14260000000002</v>
      </c>
    </row>
    <row r="20" spans="1:10" x14ac:dyDescent="0.3">
      <c r="A20" t="s">
        <v>1844</v>
      </c>
      <c r="B20" s="2">
        <v>45517</v>
      </c>
      <c r="C20" t="s">
        <v>338</v>
      </c>
      <c r="D20" t="s">
        <v>1546</v>
      </c>
      <c r="E20" t="s">
        <v>1769</v>
      </c>
      <c r="F20">
        <v>2</v>
      </c>
      <c r="G20">
        <v>559.23</v>
      </c>
      <c r="H20">
        <v>0.25</v>
      </c>
      <c r="I20" t="s">
        <v>1829</v>
      </c>
      <c r="J20">
        <v>838.84500000000003</v>
      </c>
    </row>
    <row r="21" spans="1:10" x14ac:dyDescent="0.3">
      <c r="A21" t="s">
        <v>1845</v>
      </c>
      <c r="B21" s="2">
        <v>45369</v>
      </c>
      <c r="C21" t="s">
        <v>767</v>
      </c>
      <c r="D21" t="s">
        <v>1546</v>
      </c>
      <c r="E21" t="s">
        <v>1797</v>
      </c>
      <c r="F21">
        <v>4</v>
      </c>
      <c r="H21">
        <v>0.04</v>
      </c>
      <c r="I21" t="s">
        <v>1829</v>
      </c>
      <c r="J21">
        <v>1782.4512</v>
      </c>
    </row>
    <row r="22" spans="1:10" x14ac:dyDescent="0.3">
      <c r="A22" t="s">
        <v>1846</v>
      </c>
      <c r="B22" s="2">
        <v>45843</v>
      </c>
      <c r="C22" t="s">
        <v>487</v>
      </c>
      <c r="D22" t="s">
        <v>1546</v>
      </c>
      <c r="E22" t="s">
        <v>1807</v>
      </c>
      <c r="F22">
        <v>3</v>
      </c>
      <c r="G22">
        <v>986.04</v>
      </c>
      <c r="H22">
        <v>0.27</v>
      </c>
      <c r="I22" t="s">
        <v>1829</v>
      </c>
      <c r="J22">
        <v>2159.4276</v>
      </c>
    </row>
    <row r="23" spans="1:10" x14ac:dyDescent="0.3">
      <c r="A23" t="s">
        <v>1847</v>
      </c>
      <c r="B23" s="2">
        <v>45447</v>
      </c>
      <c r="C23" t="s">
        <v>1235</v>
      </c>
      <c r="D23" t="s">
        <v>1546</v>
      </c>
      <c r="E23" t="s">
        <v>1810</v>
      </c>
      <c r="F23">
        <v>1</v>
      </c>
      <c r="G23">
        <v>589.55999999999995</v>
      </c>
      <c r="H23">
        <v>0.22</v>
      </c>
      <c r="I23" t="s">
        <v>1824</v>
      </c>
      <c r="J23">
        <v>459.85680000000002</v>
      </c>
    </row>
    <row r="24" spans="1:10" x14ac:dyDescent="0.3">
      <c r="A24" t="s">
        <v>1848</v>
      </c>
      <c r="B24" s="2">
        <v>45394</v>
      </c>
      <c r="C24" t="s">
        <v>1466</v>
      </c>
      <c r="D24" t="s">
        <v>1546</v>
      </c>
      <c r="E24" t="s">
        <v>1789</v>
      </c>
      <c r="F24">
        <v>3</v>
      </c>
      <c r="G24">
        <v>979.42</v>
      </c>
      <c r="H24">
        <v>0.03</v>
      </c>
      <c r="I24" t="s">
        <v>1826</v>
      </c>
      <c r="J24">
        <v>2850.1122</v>
      </c>
    </row>
    <row r="25" spans="1:10" x14ac:dyDescent="0.3">
      <c r="A25" t="s">
        <v>1849</v>
      </c>
      <c r="B25" s="2">
        <v>45466</v>
      </c>
      <c r="C25" t="s">
        <v>1151</v>
      </c>
      <c r="D25" t="s">
        <v>1546</v>
      </c>
      <c r="E25" t="s">
        <v>1782</v>
      </c>
      <c r="F25">
        <v>1</v>
      </c>
      <c r="G25">
        <v>719.28</v>
      </c>
      <c r="H25">
        <v>0.08</v>
      </c>
      <c r="I25" t="s">
        <v>1824</v>
      </c>
      <c r="J25">
        <v>661.73760000000004</v>
      </c>
    </row>
    <row r="26" spans="1:10" x14ac:dyDescent="0.3">
      <c r="A26" t="s">
        <v>1850</v>
      </c>
      <c r="B26" s="2">
        <v>45908</v>
      </c>
      <c r="C26" t="s">
        <v>613</v>
      </c>
      <c r="D26" t="s">
        <v>1546</v>
      </c>
      <c r="E26" t="s">
        <v>1776</v>
      </c>
      <c r="F26">
        <v>3</v>
      </c>
      <c r="G26">
        <v>77.599999999999994</v>
      </c>
      <c r="H26">
        <v>7.0000000000000007E-2</v>
      </c>
      <c r="I26" t="s">
        <v>1824</v>
      </c>
      <c r="J26">
        <v>216.50399999999999</v>
      </c>
    </row>
    <row r="27" spans="1:10" x14ac:dyDescent="0.3">
      <c r="A27" t="s">
        <v>1851</v>
      </c>
      <c r="B27" s="2">
        <v>45552</v>
      </c>
      <c r="C27" t="s">
        <v>1190</v>
      </c>
      <c r="D27" t="s">
        <v>1546</v>
      </c>
      <c r="E27" t="s">
        <v>1766</v>
      </c>
      <c r="F27">
        <v>4</v>
      </c>
      <c r="G27">
        <v>852.71</v>
      </c>
      <c r="H27">
        <v>0.14000000000000001</v>
      </c>
      <c r="I27" t="s">
        <v>1826</v>
      </c>
      <c r="J27">
        <v>2933.3224</v>
      </c>
    </row>
    <row r="28" spans="1:10" x14ac:dyDescent="0.3">
      <c r="A28" t="s">
        <v>1852</v>
      </c>
      <c r="B28" s="2">
        <v>45294</v>
      </c>
      <c r="C28" t="s">
        <v>693</v>
      </c>
      <c r="D28" t="s">
        <v>1546</v>
      </c>
      <c r="E28" t="s">
        <v>1782</v>
      </c>
      <c r="F28">
        <v>4</v>
      </c>
      <c r="G28">
        <v>156.16</v>
      </c>
      <c r="I28" t="s">
        <v>1824</v>
      </c>
      <c r="J28">
        <v>599.65440000000001</v>
      </c>
    </row>
    <row r="29" spans="1:10" x14ac:dyDescent="0.3">
      <c r="A29" t="s">
        <v>1853</v>
      </c>
      <c r="B29" s="2">
        <v>45710</v>
      </c>
      <c r="C29" t="s">
        <v>654</v>
      </c>
      <c r="D29" t="s">
        <v>1546</v>
      </c>
      <c r="E29" t="s">
        <v>1782</v>
      </c>
      <c r="F29">
        <v>3</v>
      </c>
      <c r="G29">
        <v>815.49</v>
      </c>
      <c r="H29">
        <v>0.17</v>
      </c>
      <c r="I29" t="s">
        <v>1824</v>
      </c>
      <c r="J29">
        <v>2030.5700999999999</v>
      </c>
    </row>
    <row r="30" spans="1:10" x14ac:dyDescent="0.3">
      <c r="A30" t="s">
        <v>1854</v>
      </c>
      <c r="B30" s="2">
        <v>45923</v>
      </c>
      <c r="C30" t="s">
        <v>499</v>
      </c>
      <c r="D30" t="s">
        <v>1546</v>
      </c>
      <c r="E30" t="s">
        <v>1761</v>
      </c>
      <c r="F30">
        <v>2</v>
      </c>
      <c r="G30">
        <v>74.209999999999994</v>
      </c>
      <c r="H30">
        <v>0.11</v>
      </c>
      <c r="I30" t="s">
        <v>1826</v>
      </c>
      <c r="J30">
        <v>132.09379999999999</v>
      </c>
    </row>
    <row r="31" spans="1:10" x14ac:dyDescent="0.3">
      <c r="A31" t="s">
        <v>1855</v>
      </c>
      <c r="B31" s="2">
        <v>45302</v>
      </c>
      <c r="C31" t="s">
        <v>1092</v>
      </c>
      <c r="D31" t="s">
        <v>1546</v>
      </c>
      <c r="E31" t="s">
        <v>1766</v>
      </c>
      <c r="G31">
        <v>451.67</v>
      </c>
      <c r="H31">
        <v>0.15</v>
      </c>
      <c r="I31" t="s">
        <v>1824</v>
      </c>
      <c r="J31">
        <v>1535.6780000000001</v>
      </c>
    </row>
    <row r="32" spans="1:10" x14ac:dyDescent="0.3">
      <c r="A32" t="s">
        <v>1856</v>
      </c>
      <c r="B32" s="2">
        <v>45217</v>
      </c>
      <c r="C32" t="s">
        <v>118</v>
      </c>
      <c r="D32" t="s">
        <v>1546</v>
      </c>
      <c r="E32" t="s">
        <v>1813</v>
      </c>
      <c r="F32">
        <v>1</v>
      </c>
      <c r="G32">
        <v>429.38</v>
      </c>
      <c r="H32">
        <v>0.13</v>
      </c>
      <c r="I32" t="s">
        <v>1826</v>
      </c>
      <c r="J32">
        <v>373.56060000000002</v>
      </c>
    </row>
    <row r="33" spans="1:10" x14ac:dyDescent="0.3">
      <c r="A33" t="s">
        <v>1857</v>
      </c>
      <c r="B33" s="2">
        <v>45593</v>
      </c>
      <c r="C33" t="s">
        <v>1281</v>
      </c>
      <c r="D33" t="s">
        <v>1568</v>
      </c>
      <c r="E33" t="s">
        <v>1794</v>
      </c>
      <c r="F33">
        <v>2</v>
      </c>
      <c r="G33">
        <v>148.96</v>
      </c>
      <c r="H33">
        <v>0.03</v>
      </c>
      <c r="I33" t="s">
        <v>1829</v>
      </c>
      <c r="J33">
        <v>288.98239999999998</v>
      </c>
    </row>
    <row r="34" spans="1:10" x14ac:dyDescent="0.3">
      <c r="A34" t="s">
        <v>1858</v>
      </c>
      <c r="B34" s="2">
        <v>45597</v>
      </c>
      <c r="C34" t="s">
        <v>1240</v>
      </c>
      <c r="D34" t="s">
        <v>1568</v>
      </c>
      <c r="E34" t="s">
        <v>1782</v>
      </c>
      <c r="F34">
        <v>4</v>
      </c>
      <c r="G34">
        <v>313.83</v>
      </c>
      <c r="H34">
        <v>0.08</v>
      </c>
      <c r="I34" t="s">
        <v>1824</v>
      </c>
      <c r="J34">
        <v>1154.8943999999999</v>
      </c>
    </row>
    <row r="35" spans="1:10" x14ac:dyDescent="0.3">
      <c r="A35" t="s">
        <v>1859</v>
      </c>
      <c r="B35" s="2">
        <v>45620</v>
      </c>
      <c r="C35" t="s">
        <v>1400</v>
      </c>
      <c r="D35" t="s">
        <v>1568</v>
      </c>
      <c r="E35" t="s">
        <v>1776</v>
      </c>
      <c r="F35">
        <v>2</v>
      </c>
      <c r="G35">
        <v>717.31</v>
      </c>
      <c r="H35">
        <v>0.15</v>
      </c>
      <c r="I35" t="s">
        <v>1824</v>
      </c>
      <c r="J35">
        <v>1219.4269999999999</v>
      </c>
    </row>
    <row r="36" spans="1:10" x14ac:dyDescent="0.3">
      <c r="A36" t="s">
        <v>1860</v>
      </c>
      <c r="B36" s="2">
        <v>45215</v>
      </c>
      <c r="C36" t="s">
        <v>1080</v>
      </c>
      <c r="D36" t="s">
        <v>1568</v>
      </c>
      <c r="E36" t="s">
        <v>1757</v>
      </c>
      <c r="G36">
        <v>873.22</v>
      </c>
      <c r="H36">
        <v>0.18</v>
      </c>
      <c r="I36" t="s">
        <v>1824</v>
      </c>
      <c r="J36">
        <v>2148.1212</v>
      </c>
    </row>
    <row r="37" spans="1:10" x14ac:dyDescent="0.3">
      <c r="A37" t="s">
        <v>1861</v>
      </c>
      <c r="B37" s="2">
        <v>45878</v>
      </c>
      <c r="C37" t="s">
        <v>708</v>
      </c>
      <c r="D37" t="s">
        <v>1568</v>
      </c>
      <c r="E37" t="s">
        <v>1766</v>
      </c>
      <c r="F37">
        <v>4</v>
      </c>
      <c r="G37">
        <v>109.36</v>
      </c>
      <c r="H37">
        <v>0.19</v>
      </c>
      <c r="I37" t="s">
        <v>1829</v>
      </c>
      <c r="J37">
        <v>354.32639999999998</v>
      </c>
    </row>
    <row r="38" spans="1:10" x14ac:dyDescent="0.3">
      <c r="A38" t="s">
        <v>1862</v>
      </c>
      <c r="B38" s="2">
        <v>45635</v>
      </c>
      <c r="C38" t="s">
        <v>310</v>
      </c>
      <c r="D38" t="s">
        <v>1568</v>
      </c>
      <c r="E38" t="s">
        <v>1779</v>
      </c>
      <c r="F38">
        <v>3</v>
      </c>
      <c r="G38">
        <v>559.52</v>
      </c>
      <c r="H38">
        <v>0.16</v>
      </c>
      <c r="I38" t="s">
        <v>1826</v>
      </c>
      <c r="J38">
        <v>1409.9903999999999</v>
      </c>
    </row>
    <row r="39" spans="1:10" x14ac:dyDescent="0.3">
      <c r="A39" t="s">
        <v>1863</v>
      </c>
      <c r="B39" s="2">
        <v>45329</v>
      </c>
      <c r="C39" t="s">
        <v>1513</v>
      </c>
      <c r="D39" t="s">
        <v>1568</v>
      </c>
      <c r="E39" t="s">
        <v>1807</v>
      </c>
      <c r="F39">
        <v>3</v>
      </c>
      <c r="G39">
        <v>121.76</v>
      </c>
      <c r="H39">
        <v>0.27</v>
      </c>
      <c r="I39" t="s">
        <v>1826</v>
      </c>
      <c r="J39">
        <v>266.65440000000001</v>
      </c>
    </row>
    <row r="40" spans="1:10" x14ac:dyDescent="0.3">
      <c r="A40" t="s">
        <v>1864</v>
      </c>
      <c r="B40" s="2">
        <v>45378</v>
      </c>
      <c r="C40" t="s">
        <v>622</v>
      </c>
      <c r="D40" t="s">
        <v>1568</v>
      </c>
      <c r="E40" t="s">
        <v>1797</v>
      </c>
      <c r="F40">
        <v>4</v>
      </c>
      <c r="G40">
        <v>735.32</v>
      </c>
      <c r="H40">
        <v>0.06</v>
      </c>
      <c r="I40" t="s">
        <v>1829</v>
      </c>
      <c r="J40">
        <v>2764.8031999999998</v>
      </c>
    </row>
    <row r="41" spans="1:10" x14ac:dyDescent="0.3">
      <c r="A41" t="s">
        <v>1865</v>
      </c>
      <c r="B41" s="2">
        <v>45264</v>
      </c>
      <c r="C41" t="s">
        <v>1337</v>
      </c>
      <c r="D41" t="s">
        <v>1568</v>
      </c>
      <c r="E41" t="s">
        <v>1766</v>
      </c>
      <c r="F41">
        <v>2</v>
      </c>
      <c r="G41">
        <v>600.73</v>
      </c>
      <c r="H41">
        <v>0.08</v>
      </c>
      <c r="I41" t="s">
        <v>1824</v>
      </c>
      <c r="J41">
        <v>1105.3432</v>
      </c>
    </row>
    <row r="42" spans="1:10" x14ac:dyDescent="0.3">
      <c r="A42" t="s">
        <v>1866</v>
      </c>
      <c r="B42" s="2">
        <v>45486</v>
      </c>
      <c r="C42" t="s">
        <v>264</v>
      </c>
      <c r="D42" t="s">
        <v>1568</v>
      </c>
      <c r="E42" t="s">
        <v>1813</v>
      </c>
      <c r="F42">
        <v>2</v>
      </c>
      <c r="G42">
        <v>873.86</v>
      </c>
      <c r="H42">
        <v>7.0000000000000007E-2</v>
      </c>
      <c r="I42" t="s">
        <v>1829</v>
      </c>
      <c r="J42">
        <v>1625.3796</v>
      </c>
    </row>
    <row r="43" spans="1:10" x14ac:dyDescent="0.3">
      <c r="A43" t="s">
        <v>1867</v>
      </c>
      <c r="B43" s="2">
        <v>45241</v>
      </c>
      <c r="C43" t="s">
        <v>954</v>
      </c>
      <c r="D43" t="s">
        <v>1568</v>
      </c>
      <c r="E43" t="s">
        <v>1782</v>
      </c>
      <c r="F43">
        <v>3</v>
      </c>
      <c r="G43">
        <v>342.47</v>
      </c>
      <c r="H43">
        <v>0.08</v>
      </c>
      <c r="I43" t="s">
        <v>1826</v>
      </c>
      <c r="J43">
        <v>945.21720000000016</v>
      </c>
    </row>
    <row r="44" spans="1:10" x14ac:dyDescent="0.3">
      <c r="A44" t="s">
        <v>1868</v>
      </c>
      <c r="B44" s="2">
        <v>45649</v>
      </c>
      <c r="C44" t="s">
        <v>1053</v>
      </c>
      <c r="D44" t="s">
        <v>1568</v>
      </c>
      <c r="E44" t="s">
        <v>1786</v>
      </c>
      <c r="F44">
        <v>2</v>
      </c>
      <c r="G44">
        <v>915.15</v>
      </c>
      <c r="H44">
        <v>0.16</v>
      </c>
      <c r="I44" t="s">
        <v>1826</v>
      </c>
      <c r="J44">
        <v>1537.452</v>
      </c>
    </row>
    <row r="45" spans="1:10" x14ac:dyDescent="0.3">
      <c r="A45" t="s">
        <v>1869</v>
      </c>
      <c r="B45" s="2">
        <v>45677</v>
      </c>
      <c r="C45" t="s">
        <v>304</v>
      </c>
      <c r="D45" t="s">
        <v>1568</v>
      </c>
      <c r="E45" t="s">
        <v>1807</v>
      </c>
      <c r="G45">
        <v>863.11</v>
      </c>
      <c r="H45">
        <v>0.28000000000000003</v>
      </c>
      <c r="I45" t="s">
        <v>1826</v>
      </c>
      <c r="J45">
        <v>1864.3176000000001</v>
      </c>
    </row>
    <row r="46" spans="1:10" x14ac:dyDescent="0.3">
      <c r="A46" t="s">
        <v>1870</v>
      </c>
      <c r="B46" s="2">
        <v>45538</v>
      </c>
      <c r="C46" t="s">
        <v>663</v>
      </c>
      <c r="D46" t="s">
        <v>1568</v>
      </c>
      <c r="E46" t="s">
        <v>1794</v>
      </c>
      <c r="F46">
        <v>2</v>
      </c>
      <c r="G46">
        <v>209.32</v>
      </c>
      <c r="H46">
        <v>0.23</v>
      </c>
      <c r="I46" t="s">
        <v>1829</v>
      </c>
      <c r="J46">
        <v>322.3528</v>
      </c>
    </row>
    <row r="47" spans="1:10" x14ac:dyDescent="0.3">
      <c r="A47" t="s">
        <v>1871</v>
      </c>
      <c r="B47" s="2">
        <v>45606</v>
      </c>
      <c r="C47" t="s">
        <v>1449</v>
      </c>
      <c r="D47" t="s">
        <v>1568</v>
      </c>
      <c r="E47" t="s">
        <v>1782</v>
      </c>
      <c r="F47">
        <v>4</v>
      </c>
      <c r="G47">
        <v>288.60000000000002</v>
      </c>
      <c r="H47">
        <v>0.09</v>
      </c>
      <c r="I47" t="s">
        <v>1826</v>
      </c>
      <c r="J47">
        <v>1050.5039999999999</v>
      </c>
    </row>
    <row r="48" spans="1:10" x14ac:dyDescent="0.3">
      <c r="A48" t="s">
        <v>1872</v>
      </c>
      <c r="B48" s="2">
        <v>45570</v>
      </c>
      <c r="C48" t="s">
        <v>258</v>
      </c>
      <c r="D48" t="s">
        <v>1568</v>
      </c>
      <c r="E48" t="s">
        <v>1804</v>
      </c>
      <c r="F48">
        <v>1</v>
      </c>
      <c r="G48">
        <v>418.69</v>
      </c>
      <c r="H48">
        <v>0.06</v>
      </c>
      <c r="I48" t="s">
        <v>1826</v>
      </c>
      <c r="J48">
        <v>393.5686</v>
      </c>
    </row>
    <row r="49" spans="1:10" x14ac:dyDescent="0.3">
      <c r="A49" t="s">
        <v>1873</v>
      </c>
      <c r="B49" s="2">
        <v>45466</v>
      </c>
      <c r="C49" t="s">
        <v>44</v>
      </c>
      <c r="D49" t="s">
        <v>1568</v>
      </c>
      <c r="E49" t="s">
        <v>1792</v>
      </c>
      <c r="F49">
        <v>1</v>
      </c>
      <c r="G49">
        <v>135.78</v>
      </c>
      <c r="H49">
        <v>0.14000000000000001</v>
      </c>
      <c r="I49" t="s">
        <v>1826</v>
      </c>
      <c r="J49">
        <v>116.77079999999999</v>
      </c>
    </row>
    <row r="50" spans="1:10" x14ac:dyDescent="0.3">
      <c r="A50" t="s">
        <v>1874</v>
      </c>
      <c r="B50" s="2">
        <v>45218</v>
      </c>
      <c r="C50" t="s">
        <v>663</v>
      </c>
      <c r="D50" t="s">
        <v>1568</v>
      </c>
      <c r="E50" t="s">
        <v>1807</v>
      </c>
      <c r="F50">
        <v>1</v>
      </c>
      <c r="G50">
        <v>517.13</v>
      </c>
      <c r="H50">
        <v>0.28000000000000003</v>
      </c>
      <c r="I50" t="s">
        <v>1824</v>
      </c>
      <c r="J50">
        <v>372.33359999999999</v>
      </c>
    </row>
    <row r="51" spans="1:10" x14ac:dyDescent="0.3">
      <c r="A51" t="s">
        <v>1875</v>
      </c>
      <c r="B51" s="2">
        <v>45607</v>
      </c>
      <c r="C51" t="s">
        <v>1304</v>
      </c>
      <c r="D51" t="s">
        <v>1568</v>
      </c>
      <c r="E51" t="s">
        <v>1804</v>
      </c>
      <c r="F51">
        <v>2</v>
      </c>
      <c r="G51">
        <v>384.66</v>
      </c>
      <c r="H51">
        <v>0.08</v>
      </c>
      <c r="I51" t="s">
        <v>1829</v>
      </c>
      <c r="J51">
        <v>707.77440000000013</v>
      </c>
    </row>
    <row r="52" spans="1:10" x14ac:dyDescent="0.3">
      <c r="A52" t="s">
        <v>1876</v>
      </c>
      <c r="B52" s="2">
        <v>45291</v>
      </c>
      <c r="C52" t="s">
        <v>258</v>
      </c>
      <c r="D52" t="s">
        <v>1568</v>
      </c>
      <c r="E52" t="s">
        <v>1786</v>
      </c>
      <c r="F52">
        <v>3</v>
      </c>
      <c r="G52">
        <v>83.7</v>
      </c>
      <c r="H52">
        <v>0.24</v>
      </c>
      <c r="I52" t="s">
        <v>1826</v>
      </c>
      <c r="J52">
        <v>190.83600000000001</v>
      </c>
    </row>
    <row r="53" spans="1:10" x14ac:dyDescent="0.3">
      <c r="A53" t="s">
        <v>1877</v>
      </c>
      <c r="B53" s="2">
        <v>45689</v>
      </c>
      <c r="C53" t="s">
        <v>481</v>
      </c>
      <c r="D53" t="s">
        <v>1568</v>
      </c>
      <c r="E53" t="s">
        <v>1779</v>
      </c>
      <c r="F53">
        <v>3</v>
      </c>
      <c r="G53">
        <v>76.569999999999993</v>
      </c>
      <c r="H53">
        <v>0.26</v>
      </c>
      <c r="I53" t="s">
        <v>1824</v>
      </c>
      <c r="J53">
        <v>169.9854</v>
      </c>
    </row>
    <row r="54" spans="1:10" x14ac:dyDescent="0.3">
      <c r="A54" t="s">
        <v>1878</v>
      </c>
      <c r="B54" s="2">
        <v>45894</v>
      </c>
      <c r="C54" t="s">
        <v>499</v>
      </c>
      <c r="D54" t="s">
        <v>1570</v>
      </c>
      <c r="E54" t="s">
        <v>1776</v>
      </c>
      <c r="F54">
        <v>3</v>
      </c>
      <c r="I54" t="s">
        <v>1824</v>
      </c>
      <c r="J54">
        <v>486.06330000000003</v>
      </c>
    </row>
    <row r="55" spans="1:10" x14ac:dyDescent="0.3">
      <c r="A55" t="s">
        <v>1879</v>
      </c>
      <c r="B55" s="2">
        <v>45677</v>
      </c>
      <c r="C55" t="s">
        <v>1020</v>
      </c>
      <c r="D55" t="s">
        <v>1570</v>
      </c>
      <c r="E55" t="s">
        <v>1782</v>
      </c>
      <c r="F55">
        <v>1</v>
      </c>
      <c r="G55">
        <v>900.35</v>
      </c>
      <c r="H55">
        <v>0.13</v>
      </c>
      <c r="I55" t="s">
        <v>1829</v>
      </c>
      <c r="J55">
        <v>783.30449999999996</v>
      </c>
    </row>
    <row r="56" spans="1:10" x14ac:dyDescent="0.3">
      <c r="A56" t="s">
        <v>1880</v>
      </c>
      <c r="B56" s="2">
        <v>45706</v>
      </c>
      <c r="C56" t="s">
        <v>341</v>
      </c>
      <c r="D56" t="s">
        <v>1570</v>
      </c>
      <c r="E56" t="s">
        <v>1789</v>
      </c>
      <c r="F56">
        <v>4</v>
      </c>
      <c r="G56">
        <v>428.09</v>
      </c>
      <c r="H56">
        <v>7.0000000000000007E-2</v>
      </c>
      <c r="I56" t="s">
        <v>1824</v>
      </c>
      <c r="J56">
        <v>1592.4947999999999</v>
      </c>
    </row>
    <row r="57" spans="1:10" x14ac:dyDescent="0.3">
      <c r="A57" t="s">
        <v>1881</v>
      </c>
      <c r="B57" s="2">
        <v>45589</v>
      </c>
      <c r="C57" t="s">
        <v>1292</v>
      </c>
      <c r="D57" t="s">
        <v>1570</v>
      </c>
      <c r="E57" t="s">
        <v>1792</v>
      </c>
      <c r="F57">
        <v>2</v>
      </c>
      <c r="G57">
        <v>559.71</v>
      </c>
      <c r="H57">
        <v>0.3</v>
      </c>
      <c r="I57" t="s">
        <v>1829</v>
      </c>
      <c r="J57">
        <v>783.59400000000005</v>
      </c>
    </row>
    <row r="58" spans="1:10" x14ac:dyDescent="0.3">
      <c r="A58" t="s">
        <v>1882</v>
      </c>
      <c r="B58" s="2">
        <v>45282</v>
      </c>
      <c r="C58" t="s">
        <v>292</v>
      </c>
      <c r="D58" t="s">
        <v>1570</v>
      </c>
      <c r="E58" t="s">
        <v>1776</v>
      </c>
      <c r="F58">
        <v>2</v>
      </c>
      <c r="G58">
        <v>833.7</v>
      </c>
      <c r="H58">
        <v>0.06</v>
      </c>
      <c r="I58" t="s">
        <v>1826</v>
      </c>
      <c r="J58">
        <v>1567.356</v>
      </c>
    </row>
    <row r="59" spans="1:10" x14ac:dyDescent="0.3">
      <c r="A59" t="s">
        <v>1883</v>
      </c>
      <c r="B59" s="2">
        <v>45462</v>
      </c>
      <c r="C59" t="s">
        <v>1440</v>
      </c>
      <c r="D59" t="s">
        <v>1570</v>
      </c>
      <c r="E59" t="s">
        <v>1799</v>
      </c>
      <c r="F59">
        <v>2</v>
      </c>
      <c r="G59">
        <v>680.16</v>
      </c>
      <c r="H59">
        <v>0.28000000000000003</v>
      </c>
      <c r="I59" t="s">
        <v>1824</v>
      </c>
      <c r="J59">
        <v>979.43039999999996</v>
      </c>
    </row>
    <row r="60" spans="1:10" x14ac:dyDescent="0.3">
      <c r="A60" t="s">
        <v>1884</v>
      </c>
      <c r="B60" s="2">
        <v>45633</v>
      </c>
      <c r="C60" t="s">
        <v>1257</v>
      </c>
      <c r="D60" t="s">
        <v>1570</v>
      </c>
      <c r="E60" t="s">
        <v>1779</v>
      </c>
      <c r="F60">
        <v>4</v>
      </c>
      <c r="G60">
        <v>733.42</v>
      </c>
      <c r="I60" t="s">
        <v>1826</v>
      </c>
      <c r="J60">
        <v>2552.3015999999998</v>
      </c>
    </row>
    <row r="61" spans="1:10" x14ac:dyDescent="0.3">
      <c r="A61" t="s">
        <v>1885</v>
      </c>
      <c r="B61" s="2">
        <v>45257</v>
      </c>
      <c r="C61" t="s">
        <v>1148</v>
      </c>
      <c r="D61" t="s">
        <v>1570</v>
      </c>
      <c r="E61" t="s">
        <v>1792</v>
      </c>
      <c r="F61">
        <v>1</v>
      </c>
      <c r="G61">
        <v>996.33</v>
      </c>
      <c r="H61">
        <v>0.23</v>
      </c>
      <c r="I61" t="s">
        <v>1826</v>
      </c>
      <c r="J61">
        <v>767.17410000000007</v>
      </c>
    </row>
    <row r="62" spans="1:10" x14ac:dyDescent="0.3">
      <c r="A62" t="s">
        <v>1886</v>
      </c>
      <c r="B62" s="2">
        <v>45854</v>
      </c>
      <c r="C62" t="s">
        <v>1269</v>
      </c>
      <c r="D62" t="s">
        <v>1570</v>
      </c>
      <c r="E62" t="s">
        <v>1789</v>
      </c>
      <c r="F62">
        <v>1</v>
      </c>
      <c r="G62">
        <v>198.83</v>
      </c>
      <c r="H62">
        <v>0.09</v>
      </c>
      <c r="I62" t="s">
        <v>1829</v>
      </c>
      <c r="J62">
        <v>180.93530000000001</v>
      </c>
    </row>
    <row r="63" spans="1:10" x14ac:dyDescent="0.3">
      <c r="A63" t="s">
        <v>1887</v>
      </c>
      <c r="B63" s="2">
        <v>45716</v>
      </c>
      <c r="C63" t="s">
        <v>767</v>
      </c>
      <c r="D63" t="s">
        <v>1570</v>
      </c>
      <c r="E63" t="s">
        <v>1779</v>
      </c>
      <c r="F63">
        <v>1</v>
      </c>
      <c r="G63">
        <v>374.92</v>
      </c>
      <c r="H63">
        <v>0.18</v>
      </c>
      <c r="I63" t="s">
        <v>1826</v>
      </c>
      <c r="J63">
        <v>307.43439999999998</v>
      </c>
    </row>
    <row r="64" spans="1:10" x14ac:dyDescent="0.3">
      <c r="A64" t="s">
        <v>1888</v>
      </c>
      <c r="B64" s="2">
        <v>45515</v>
      </c>
      <c r="C64" t="s">
        <v>1431</v>
      </c>
      <c r="D64" t="s">
        <v>1570</v>
      </c>
      <c r="E64" t="s">
        <v>1804</v>
      </c>
      <c r="F64">
        <v>1</v>
      </c>
      <c r="G64">
        <v>468.94</v>
      </c>
      <c r="H64">
        <v>0.12</v>
      </c>
      <c r="I64" t="s">
        <v>1824</v>
      </c>
      <c r="J64">
        <v>412.66719999999998</v>
      </c>
    </row>
    <row r="65" spans="1:10" x14ac:dyDescent="0.3">
      <c r="A65" t="s">
        <v>1889</v>
      </c>
      <c r="B65" s="2">
        <v>45927</v>
      </c>
      <c r="C65" t="s">
        <v>435</v>
      </c>
      <c r="D65" t="s">
        <v>1570</v>
      </c>
      <c r="E65" t="s">
        <v>1794</v>
      </c>
      <c r="F65">
        <v>2</v>
      </c>
      <c r="G65">
        <v>121.37</v>
      </c>
      <c r="H65">
        <v>0.05</v>
      </c>
      <c r="I65" t="s">
        <v>1824</v>
      </c>
      <c r="J65">
        <v>230.60300000000001</v>
      </c>
    </row>
    <row r="66" spans="1:10" x14ac:dyDescent="0.3">
      <c r="A66" t="s">
        <v>1890</v>
      </c>
      <c r="B66" s="2">
        <v>45914</v>
      </c>
      <c r="C66" t="s">
        <v>815</v>
      </c>
      <c r="D66" t="s">
        <v>1570</v>
      </c>
      <c r="E66" t="s">
        <v>1789</v>
      </c>
      <c r="F66">
        <v>3</v>
      </c>
      <c r="G66">
        <v>480.06</v>
      </c>
      <c r="H66">
        <v>0.01</v>
      </c>
      <c r="I66" t="s">
        <v>1824</v>
      </c>
    </row>
    <row r="67" spans="1:10" x14ac:dyDescent="0.3">
      <c r="A67" t="s">
        <v>1891</v>
      </c>
      <c r="B67" s="2">
        <v>45290</v>
      </c>
      <c r="C67" t="s">
        <v>541</v>
      </c>
      <c r="D67" t="s">
        <v>1570</v>
      </c>
      <c r="E67" t="s">
        <v>1807</v>
      </c>
      <c r="F67">
        <v>2</v>
      </c>
      <c r="G67">
        <v>856.57</v>
      </c>
      <c r="H67">
        <v>0.24</v>
      </c>
      <c r="I67" t="s">
        <v>1824</v>
      </c>
      <c r="J67">
        <v>1301.9864</v>
      </c>
    </row>
    <row r="68" spans="1:10" x14ac:dyDescent="0.3">
      <c r="A68" t="s">
        <v>1892</v>
      </c>
      <c r="B68" s="2">
        <v>45213</v>
      </c>
      <c r="C68" t="s">
        <v>857</v>
      </c>
      <c r="D68" t="s">
        <v>1570</v>
      </c>
      <c r="E68" t="s">
        <v>1761</v>
      </c>
      <c r="F68">
        <v>4</v>
      </c>
      <c r="G68">
        <v>814.25</v>
      </c>
      <c r="H68">
        <v>0.18</v>
      </c>
      <c r="I68" t="s">
        <v>1824</v>
      </c>
      <c r="J68">
        <v>2670.74</v>
      </c>
    </row>
    <row r="69" spans="1:10" x14ac:dyDescent="0.3">
      <c r="A69" t="s">
        <v>1893</v>
      </c>
      <c r="B69" s="2">
        <v>45255</v>
      </c>
      <c r="C69" t="s">
        <v>1487</v>
      </c>
      <c r="D69" t="s">
        <v>1570</v>
      </c>
      <c r="E69" t="s">
        <v>1761</v>
      </c>
      <c r="F69">
        <v>1</v>
      </c>
      <c r="G69">
        <v>989.17</v>
      </c>
      <c r="H69">
        <v>0.2</v>
      </c>
      <c r="I69" t="s">
        <v>1826</v>
      </c>
      <c r="J69">
        <v>791.33600000000001</v>
      </c>
    </row>
    <row r="70" spans="1:10" x14ac:dyDescent="0.3">
      <c r="A70" t="s">
        <v>1894</v>
      </c>
      <c r="B70" s="2">
        <v>45270</v>
      </c>
      <c r="C70" t="s">
        <v>1163</v>
      </c>
      <c r="D70" t="s">
        <v>1570</v>
      </c>
      <c r="E70" t="s">
        <v>1789</v>
      </c>
      <c r="F70">
        <v>4</v>
      </c>
      <c r="G70">
        <v>62.48</v>
      </c>
      <c r="H70">
        <v>0.18</v>
      </c>
      <c r="I70" t="s">
        <v>1824</v>
      </c>
      <c r="J70">
        <v>204.93440000000001</v>
      </c>
    </row>
    <row r="71" spans="1:10" x14ac:dyDescent="0.3">
      <c r="A71" t="s">
        <v>1895</v>
      </c>
      <c r="B71" s="2">
        <v>45897</v>
      </c>
      <c r="C71" t="s">
        <v>1313</v>
      </c>
      <c r="D71" t="s">
        <v>1570</v>
      </c>
      <c r="E71" t="s">
        <v>1804</v>
      </c>
      <c r="F71">
        <v>4</v>
      </c>
      <c r="G71">
        <v>561.24</v>
      </c>
      <c r="H71">
        <v>0.24</v>
      </c>
      <c r="I71" t="s">
        <v>1824</v>
      </c>
      <c r="J71">
        <v>1706.1695999999999</v>
      </c>
    </row>
    <row r="72" spans="1:10" x14ac:dyDescent="0.3">
      <c r="A72" t="s">
        <v>1896</v>
      </c>
      <c r="B72" s="2">
        <v>45849</v>
      </c>
      <c r="C72" t="s">
        <v>218</v>
      </c>
      <c r="D72" t="s">
        <v>1570</v>
      </c>
      <c r="E72" t="s">
        <v>1773</v>
      </c>
      <c r="F72">
        <v>3</v>
      </c>
      <c r="G72">
        <v>92.24</v>
      </c>
      <c r="H72">
        <v>0.28000000000000003</v>
      </c>
      <c r="I72" t="s">
        <v>1829</v>
      </c>
    </row>
    <row r="73" spans="1:10" x14ac:dyDescent="0.3">
      <c r="A73" t="s">
        <v>1897</v>
      </c>
      <c r="B73" s="2">
        <v>45889</v>
      </c>
      <c r="C73" t="s">
        <v>559</v>
      </c>
      <c r="D73" t="s">
        <v>1572</v>
      </c>
      <c r="E73" t="s">
        <v>1757</v>
      </c>
      <c r="F73">
        <v>2</v>
      </c>
      <c r="G73">
        <v>668.3</v>
      </c>
      <c r="H73">
        <v>7.0000000000000007E-2</v>
      </c>
      <c r="I73" t="s">
        <v>1824</v>
      </c>
      <c r="J73">
        <v>1243.038</v>
      </c>
    </row>
    <row r="74" spans="1:10" x14ac:dyDescent="0.3">
      <c r="A74" t="s">
        <v>1898</v>
      </c>
      <c r="B74" s="2">
        <v>45533</v>
      </c>
      <c r="C74" t="s">
        <v>1272</v>
      </c>
      <c r="D74" t="s">
        <v>1572</v>
      </c>
      <c r="E74" t="s">
        <v>1773</v>
      </c>
      <c r="F74">
        <v>1</v>
      </c>
      <c r="G74">
        <v>553.82000000000005</v>
      </c>
      <c r="H74">
        <v>0.09</v>
      </c>
      <c r="I74" t="s">
        <v>1824</v>
      </c>
      <c r="J74">
        <v>503.97620000000012</v>
      </c>
    </row>
    <row r="75" spans="1:10" x14ac:dyDescent="0.3">
      <c r="A75" t="s">
        <v>1899</v>
      </c>
      <c r="B75" s="2">
        <v>45626</v>
      </c>
      <c r="C75" t="s">
        <v>147</v>
      </c>
      <c r="D75" t="s">
        <v>1572</v>
      </c>
      <c r="E75" t="s">
        <v>1792</v>
      </c>
      <c r="F75">
        <v>2</v>
      </c>
      <c r="G75">
        <v>556.42999999999995</v>
      </c>
      <c r="H75">
        <v>0.13</v>
      </c>
      <c r="I75" t="s">
        <v>1824</v>
      </c>
      <c r="J75">
        <v>968.18819999999994</v>
      </c>
    </row>
    <row r="76" spans="1:10" x14ac:dyDescent="0.3">
      <c r="A76" t="s">
        <v>1900</v>
      </c>
      <c r="B76" s="2">
        <v>45942</v>
      </c>
      <c r="C76" t="s">
        <v>869</v>
      </c>
      <c r="D76" t="s">
        <v>1572</v>
      </c>
      <c r="E76" t="s">
        <v>1782</v>
      </c>
      <c r="F76">
        <v>1</v>
      </c>
      <c r="G76">
        <v>184.98</v>
      </c>
      <c r="H76">
        <v>0.1</v>
      </c>
      <c r="I76" t="s">
        <v>1829</v>
      </c>
      <c r="J76">
        <v>166.482</v>
      </c>
    </row>
    <row r="77" spans="1:10" x14ac:dyDescent="0.3">
      <c r="A77" t="s">
        <v>1901</v>
      </c>
      <c r="B77" s="2">
        <v>45500</v>
      </c>
      <c r="C77" t="s">
        <v>141</v>
      </c>
      <c r="D77" t="s">
        <v>1572</v>
      </c>
      <c r="E77" t="s">
        <v>1794</v>
      </c>
      <c r="F77">
        <v>4</v>
      </c>
      <c r="G77">
        <v>700.18</v>
      </c>
      <c r="H77">
        <v>0.23</v>
      </c>
      <c r="I77" t="s">
        <v>1824</v>
      </c>
      <c r="J77">
        <v>2156.5544</v>
      </c>
    </row>
    <row r="78" spans="1:10" x14ac:dyDescent="0.3">
      <c r="A78" t="s">
        <v>1902</v>
      </c>
      <c r="B78" s="2">
        <v>45285</v>
      </c>
      <c r="C78" t="s">
        <v>85</v>
      </c>
      <c r="D78" t="s">
        <v>1572</v>
      </c>
      <c r="E78" t="s">
        <v>1789</v>
      </c>
      <c r="F78">
        <v>2</v>
      </c>
      <c r="G78">
        <v>686.31</v>
      </c>
      <c r="H78">
        <v>0.25</v>
      </c>
      <c r="I78" t="s">
        <v>1824</v>
      </c>
      <c r="J78">
        <v>1029.4649999999999</v>
      </c>
    </row>
    <row r="79" spans="1:10" x14ac:dyDescent="0.3">
      <c r="A79" t="s">
        <v>1903</v>
      </c>
      <c r="B79" s="2">
        <v>45800</v>
      </c>
      <c r="C79" t="s">
        <v>40</v>
      </c>
      <c r="D79" t="s">
        <v>1572</v>
      </c>
      <c r="E79" t="s">
        <v>1801</v>
      </c>
      <c r="F79">
        <v>1</v>
      </c>
      <c r="G79">
        <v>687.82</v>
      </c>
      <c r="H79">
        <v>0.27</v>
      </c>
      <c r="I79" t="s">
        <v>1829</v>
      </c>
      <c r="J79">
        <v>502.10860000000002</v>
      </c>
    </row>
    <row r="80" spans="1:10" x14ac:dyDescent="0.3">
      <c r="A80" t="s">
        <v>1904</v>
      </c>
      <c r="B80" s="2">
        <v>45609</v>
      </c>
      <c r="C80" t="s">
        <v>716</v>
      </c>
      <c r="D80" t="s">
        <v>1572</v>
      </c>
      <c r="E80" t="s">
        <v>1782</v>
      </c>
      <c r="F80">
        <v>2</v>
      </c>
      <c r="G80">
        <v>900.55</v>
      </c>
      <c r="H80">
        <v>0.16</v>
      </c>
      <c r="I80" t="s">
        <v>1824</v>
      </c>
      <c r="J80">
        <v>1512.924</v>
      </c>
    </row>
    <row r="81" spans="1:10" x14ac:dyDescent="0.3">
      <c r="A81" t="s">
        <v>1905</v>
      </c>
      <c r="B81" s="2">
        <v>45268</v>
      </c>
      <c r="C81" t="s">
        <v>402</v>
      </c>
      <c r="D81" t="s">
        <v>1572</v>
      </c>
      <c r="E81" t="s">
        <v>1761</v>
      </c>
      <c r="F81">
        <v>1</v>
      </c>
      <c r="G81">
        <v>341.17</v>
      </c>
      <c r="H81">
        <v>0.15</v>
      </c>
      <c r="I81" t="s">
        <v>1824</v>
      </c>
      <c r="J81">
        <v>289.99450000000002</v>
      </c>
    </row>
    <row r="82" spans="1:10" x14ac:dyDescent="0.3">
      <c r="A82" t="s">
        <v>1906</v>
      </c>
      <c r="B82" s="2">
        <v>45885</v>
      </c>
      <c r="C82" t="s">
        <v>582</v>
      </c>
      <c r="D82" t="s">
        <v>1572</v>
      </c>
      <c r="E82" t="s">
        <v>1782</v>
      </c>
      <c r="F82">
        <v>1</v>
      </c>
      <c r="G82">
        <v>442.27</v>
      </c>
      <c r="H82">
        <v>0.06</v>
      </c>
      <c r="I82" t="s">
        <v>1829</v>
      </c>
      <c r="J82">
        <v>415.73379999999997</v>
      </c>
    </row>
    <row r="83" spans="1:10" x14ac:dyDescent="0.3">
      <c r="A83" t="s">
        <v>1907</v>
      </c>
      <c r="B83" s="2">
        <v>45616</v>
      </c>
      <c r="C83" t="s">
        <v>809</v>
      </c>
      <c r="D83" t="s">
        <v>1572</v>
      </c>
      <c r="E83" t="s">
        <v>1786</v>
      </c>
      <c r="F83">
        <v>1</v>
      </c>
      <c r="G83">
        <v>363.73</v>
      </c>
      <c r="H83">
        <v>0.25</v>
      </c>
      <c r="I83" t="s">
        <v>1826</v>
      </c>
      <c r="J83">
        <v>272.79750000000001</v>
      </c>
    </row>
    <row r="84" spans="1:10" x14ac:dyDescent="0.3">
      <c r="A84" t="s">
        <v>1908</v>
      </c>
      <c r="B84" s="2">
        <v>45518</v>
      </c>
      <c r="C84" t="s">
        <v>1181</v>
      </c>
      <c r="D84" t="s">
        <v>1572</v>
      </c>
      <c r="E84" t="s">
        <v>1807</v>
      </c>
      <c r="F84">
        <v>2</v>
      </c>
      <c r="G84">
        <v>601.33000000000004</v>
      </c>
      <c r="H84">
        <v>0.16</v>
      </c>
      <c r="I84" t="s">
        <v>1826</v>
      </c>
      <c r="J84">
        <v>1010.2344000000001</v>
      </c>
    </row>
    <row r="85" spans="1:10" x14ac:dyDescent="0.3">
      <c r="A85" t="s">
        <v>1909</v>
      </c>
      <c r="B85" s="2">
        <v>45427</v>
      </c>
      <c r="C85" t="s">
        <v>1254</v>
      </c>
      <c r="D85" t="s">
        <v>1572</v>
      </c>
      <c r="E85" t="s">
        <v>1810</v>
      </c>
      <c r="F85">
        <v>4</v>
      </c>
      <c r="G85">
        <v>34.39</v>
      </c>
      <c r="H85">
        <v>0.03</v>
      </c>
      <c r="I85" t="s">
        <v>1826</v>
      </c>
      <c r="J85">
        <v>133.4332</v>
      </c>
    </row>
    <row r="86" spans="1:10" x14ac:dyDescent="0.3">
      <c r="A86" t="s">
        <v>1910</v>
      </c>
      <c r="B86" s="2">
        <v>45268</v>
      </c>
      <c r="C86" t="s">
        <v>1313</v>
      </c>
      <c r="D86" t="s">
        <v>1572</v>
      </c>
      <c r="E86" t="s">
        <v>1807</v>
      </c>
      <c r="F86">
        <v>1</v>
      </c>
      <c r="G86">
        <v>773.57</v>
      </c>
      <c r="H86">
        <v>0.05</v>
      </c>
      <c r="I86" t="s">
        <v>1829</v>
      </c>
    </row>
    <row r="87" spans="1:10" x14ac:dyDescent="0.3">
      <c r="A87" t="s">
        <v>1911</v>
      </c>
      <c r="B87" s="2">
        <v>45282</v>
      </c>
      <c r="C87" t="s">
        <v>205</v>
      </c>
      <c r="D87" t="s">
        <v>1572</v>
      </c>
      <c r="E87" t="s">
        <v>1779</v>
      </c>
      <c r="F87">
        <v>4</v>
      </c>
      <c r="G87">
        <v>127.1</v>
      </c>
      <c r="H87">
        <v>0.24</v>
      </c>
      <c r="I87" t="s">
        <v>1829</v>
      </c>
      <c r="J87">
        <v>386.38400000000001</v>
      </c>
    </row>
    <row r="88" spans="1:10" x14ac:dyDescent="0.3">
      <c r="A88" t="s">
        <v>1912</v>
      </c>
      <c r="B88" s="2">
        <v>45545</v>
      </c>
      <c r="C88" t="s">
        <v>957</v>
      </c>
      <c r="D88" t="s">
        <v>1572</v>
      </c>
      <c r="E88" t="s">
        <v>1766</v>
      </c>
      <c r="F88">
        <v>3</v>
      </c>
      <c r="G88">
        <v>899.58</v>
      </c>
      <c r="H88">
        <v>0.28000000000000003</v>
      </c>
      <c r="I88" t="s">
        <v>1826</v>
      </c>
      <c r="J88">
        <v>1943.0927999999999</v>
      </c>
    </row>
    <row r="89" spans="1:10" x14ac:dyDescent="0.3">
      <c r="A89" t="s">
        <v>1913</v>
      </c>
      <c r="B89" s="2">
        <v>45755</v>
      </c>
      <c r="C89" t="s">
        <v>1029</v>
      </c>
      <c r="D89" t="s">
        <v>1572</v>
      </c>
      <c r="E89" t="s">
        <v>1789</v>
      </c>
      <c r="F89">
        <v>3</v>
      </c>
      <c r="G89">
        <v>964.39</v>
      </c>
      <c r="H89">
        <v>0.04</v>
      </c>
      <c r="I89" t="s">
        <v>1824</v>
      </c>
      <c r="J89">
        <v>2777.4432000000002</v>
      </c>
    </row>
    <row r="90" spans="1:10" x14ac:dyDescent="0.3">
      <c r="A90" t="s">
        <v>1914</v>
      </c>
      <c r="B90" s="2">
        <v>45588</v>
      </c>
      <c r="C90" t="s">
        <v>604</v>
      </c>
      <c r="D90" t="s">
        <v>1572</v>
      </c>
      <c r="E90" t="s">
        <v>1752</v>
      </c>
      <c r="F90">
        <v>2</v>
      </c>
      <c r="G90">
        <v>217.83</v>
      </c>
      <c r="H90">
        <v>0.14000000000000001</v>
      </c>
      <c r="I90" t="s">
        <v>1826</v>
      </c>
      <c r="J90">
        <v>374.66759999999999</v>
      </c>
    </row>
    <row r="91" spans="1:10" x14ac:dyDescent="0.3">
      <c r="A91" t="s">
        <v>1915</v>
      </c>
      <c r="B91" s="2">
        <v>45848</v>
      </c>
      <c r="C91" t="s">
        <v>484</v>
      </c>
      <c r="D91" t="s">
        <v>1572</v>
      </c>
      <c r="E91" t="s">
        <v>1757</v>
      </c>
      <c r="F91">
        <v>4</v>
      </c>
      <c r="G91">
        <v>187.71</v>
      </c>
      <c r="H91">
        <v>0.06</v>
      </c>
      <c r="I91" t="s">
        <v>1829</v>
      </c>
      <c r="J91">
        <v>705.78959999999995</v>
      </c>
    </row>
    <row r="92" spans="1:10" x14ac:dyDescent="0.3">
      <c r="A92" t="s">
        <v>1916</v>
      </c>
      <c r="B92" s="2">
        <v>45577</v>
      </c>
      <c r="C92" t="s">
        <v>52</v>
      </c>
      <c r="D92" t="s">
        <v>1574</v>
      </c>
      <c r="E92" t="s">
        <v>1810</v>
      </c>
      <c r="F92">
        <v>2</v>
      </c>
      <c r="G92">
        <v>350.12</v>
      </c>
      <c r="H92">
        <v>0.12</v>
      </c>
      <c r="I92" t="s">
        <v>1829</v>
      </c>
      <c r="J92">
        <v>616.21119999999996</v>
      </c>
    </row>
    <row r="93" spans="1:10" x14ac:dyDescent="0.3">
      <c r="A93" t="s">
        <v>1917</v>
      </c>
      <c r="B93" s="2">
        <v>45312</v>
      </c>
      <c r="C93" t="s">
        <v>1263</v>
      </c>
      <c r="D93" t="s">
        <v>1574</v>
      </c>
      <c r="E93" t="s">
        <v>1757</v>
      </c>
      <c r="F93">
        <v>4</v>
      </c>
      <c r="G93">
        <v>102.19</v>
      </c>
      <c r="H93">
        <v>0.17</v>
      </c>
      <c r="I93" t="s">
        <v>1826</v>
      </c>
      <c r="J93">
        <v>339.27080000000001</v>
      </c>
    </row>
    <row r="94" spans="1:10" x14ac:dyDescent="0.3">
      <c r="A94" t="s">
        <v>1918</v>
      </c>
      <c r="B94" s="2">
        <v>45350</v>
      </c>
      <c r="C94" t="s">
        <v>40</v>
      </c>
      <c r="D94" t="s">
        <v>1574</v>
      </c>
      <c r="E94" t="s">
        <v>1769</v>
      </c>
      <c r="F94">
        <v>1</v>
      </c>
      <c r="G94">
        <v>696.53</v>
      </c>
      <c r="H94">
        <v>0.17</v>
      </c>
      <c r="I94" t="s">
        <v>1824</v>
      </c>
      <c r="J94">
        <v>578.11989999999992</v>
      </c>
    </row>
    <row r="95" spans="1:10" x14ac:dyDescent="0.3">
      <c r="A95" t="s">
        <v>1919</v>
      </c>
      <c r="B95" s="2">
        <v>45657</v>
      </c>
      <c r="C95" t="s">
        <v>241</v>
      </c>
      <c r="D95" t="s">
        <v>1574</v>
      </c>
      <c r="E95" t="s">
        <v>1769</v>
      </c>
      <c r="F95">
        <v>2</v>
      </c>
      <c r="G95">
        <v>327.52</v>
      </c>
      <c r="H95">
        <v>0.15</v>
      </c>
      <c r="I95" t="s">
        <v>1826</v>
      </c>
      <c r="J95">
        <v>556.78399999999999</v>
      </c>
    </row>
    <row r="96" spans="1:10" x14ac:dyDescent="0.3">
      <c r="A96" t="s">
        <v>1920</v>
      </c>
      <c r="B96" s="2">
        <v>45530</v>
      </c>
      <c r="C96" t="s">
        <v>942</v>
      </c>
      <c r="D96" t="s">
        <v>1574</v>
      </c>
      <c r="E96" t="s">
        <v>1813</v>
      </c>
      <c r="F96">
        <v>2</v>
      </c>
      <c r="G96">
        <v>569.36</v>
      </c>
      <c r="H96">
        <v>0.01</v>
      </c>
      <c r="I96" t="s">
        <v>1826</v>
      </c>
    </row>
    <row r="97" spans="1:10" x14ac:dyDescent="0.3">
      <c r="A97" t="s">
        <v>1921</v>
      </c>
      <c r="B97" s="2">
        <v>45556</v>
      </c>
      <c r="C97" t="s">
        <v>1011</v>
      </c>
      <c r="D97" t="s">
        <v>1574</v>
      </c>
      <c r="E97" t="s">
        <v>1776</v>
      </c>
      <c r="F97">
        <v>2</v>
      </c>
      <c r="G97">
        <v>68.290000000000006</v>
      </c>
      <c r="H97">
        <v>0.14000000000000001</v>
      </c>
      <c r="I97" t="s">
        <v>1829</v>
      </c>
      <c r="J97">
        <v>117.4588</v>
      </c>
    </row>
    <row r="98" spans="1:10" x14ac:dyDescent="0.3">
      <c r="A98" t="s">
        <v>1922</v>
      </c>
      <c r="B98" s="2">
        <v>45523</v>
      </c>
      <c r="C98" t="s">
        <v>782</v>
      </c>
      <c r="D98" t="s">
        <v>1574</v>
      </c>
      <c r="E98" t="s">
        <v>1789</v>
      </c>
      <c r="F98">
        <v>1</v>
      </c>
      <c r="G98">
        <v>842.9</v>
      </c>
      <c r="H98">
        <v>0.06</v>
      </c>
      <c r="I98" t="s">
        <v>1829</v>
      </c>
      <c r="J98">
        <v>792.32599999999991</v>
      </c>
    </row>
    <row r="99" spans="1:10" x14ac:dyDescent="0.3">
      <c r="A99" t="s">
        <v>1923</v>
      </c>
      <c r="B99" s="2">
        <v>45587</v>
      </c>
      <c r="C99" t="s">
        <v>911</v>
      </c>
      <c r="D99" t="s">
        <v>1574</v>
      </c>
      <c r="E99" t="s">
        <v>1766</v>
      </c>
      <c r="F99">
        <v>3</v>
      </c>
      <c r="G99">
        <v>751.94</v>
      </c>
      <c r="H99">
        <v>0.26</v>
      </c>
      <c r="I99" t="s">
        <v>1826</v>
      </c>
      <c r="J99">
        <v>1669.3068000000001</v>
      </c>
    </row>
    <row r="100" spans="1:10" x14ac:dyDescent="0.3">
      <c r="A100" t="s">
        <v>1924</v>
      </c>
      <c r="B100" s="2">
        <v>45580</v>
      </c>
      <c r="C100" t="s">
        <v>449</v>
      </c>
      <c r="D100" t="s">
        <v>1574</v>
      </c>
      <c r="E100" t="s">
        <v>1779</v>
      </c>
      <c r="F100">
        <v>4</v>
      </c>
      <c r="G100">
        <v>476.28</v>
      </c>
      <c r="H100">
        <v>0.17</v>
      </c>
      <c r="I100" t="s">
        <v>1824</v>
      </c>
      <c r="J100">
        <v>1581.2496000000001</v>
      </c>
    </row>
    <row r="101" spans="1:10" x14ac:dyDescent="0.3">
      <c r="A101" t="s">
        <v>1925</v>
      </c>
      <c r="B101" s="2">
        <v>45479</v>
      </c>
      <c r="C101" t="s">
        <v>1023</v>
      </c>
      <c r="D101" t="s">
        <v>1574</v>
      </c>
      <c r="E101" t="s">
        <v>1766</v>
      </c>
      <c r="F101">
        <v>3</v>
      </c>
      <c r="G101">
        <v>541.99</v>
      </c>
      <c r="H101">
        <v>0.24</v>
      </c>
      <c r="I101" t="s">
        <v>1829</v>
      </c>
      <c r="J101">
        <v>1235.7372</v>
      </c>
    </row>
    <row r="102" spans="1:10" x14ac:dyDescent="0.3">
      <c r="A102" t="s">
        <v>1926</v>
      </c>
      <c r="B102" s="2">
        <v>45677</v>
      </c>
      <c r="C102" t="s">
        <v>1154</v>
      </c>
      <c r="D102" t="s">
        <v>1574</v>
      </c>
      <c r="E102" t="s">
        <v>1773</v>
      </c>
      <c r="F102">
        <v>2</v>
      </c>
      <c r="G102">
        <v>401.5</v>
      </c>
      <c r="H102">
        <v>0.18</v>
      </c>
      <c r="I102" t="s">
        <v>1824</v>
      </c>
      <c r="J102">
        <v>658.46</v>
      </c>
    </row>
    <row r="103" spans="1:10" x14ac:dyDescent="0.3">
      <c r="A103" t="s">
        <v>1927</v>
      </c>
      <c r="B103" s="2">
        <v>45453</v>
      </c>
      <c r="C103" t="s">
        <v>304</v>
      </c>
      <c r="D103" t="s">
        <v>1574</v>
      </c>
      <c r="E103" t="s">
        <v>1797</v>
      </c>
      <c r="F103">
        <v>3</v>
      </c>
      <c r="G103">
        <v>359.56</v>
      </c>
      <c r="H103">
        <v>0.17</v>
      </c>
      <c r="I103" t="s">
        <v>1826</v>
      </c>
      <c r="J103">
        <v>895.30439999999999</v>
      </c>
    </row>
    <row r="104" spans="1:10" x14ac:dyDescent="0.3">
      <c r="A104" t="s">
        <v>1928</v>
      </c>
      <c r="B104" s="2">
        <v>45552</v>
      </c>
      <c r="C104" t="s">
        <v>347</v>
      </c>
      <c r="D104" t="s">
        <v>1574</v>
      </c>
      <c r="E104" t="s">
        <v>1794</v>
      </c>
      <c r="F104">
        <v>2</v>
      </c>
      <c r="G104">
        <v>471.88</v>
      </c>
      <c r="H104">
        <v>0.24</v>
      </c>
      <c r="I104" t="s">
        <v>1826</v>
      </c>
      <c r="J104">
        <v>717.25760000000002</v>
      </c>
    </row>
    <row r="105" spans="1:10" x14ac:dyDescent="0.3">
      <c r="A105" t="s">
        <v>1929</v>
      </c>
      <c r="B105" s="2">
        <v>45907</v>
      </c>
      <c r="C105" t="s">
        <v>601</v>
      </c>
      <c r="D105" t="s">
        <v>1574</v>
      </c>
      <c r="E105" t="s">
        <v>1769</v>
      </c>
      <c r="F105">
        <v>4</v>
      </c>
      <c r="G105">
        <v>925.19</v>
      </c>
      <c r="H105">
        <v>0.19</v>
      </c>
      <c r="I105" t="s">
        <v>1826</v>
      </c>
      <c r="J105">
        <v>2997.615600000001</v>
      </c>
    </row>
    <row r="106" spans="1:10" x14ac:dyDescent="0.3">
      <c r="A106" t="s">
        <v>1930</v>
      </c>
      <c r="B106" s="2">
        <v>45330</v>
      </c>
      <c r="C106" t="s">
        <v>121</v>
      </c>
      <c r="D106" t="s">
        <v>1574</v>
      </c>
      <c r="E106" t="s">
        <v>1792</v>
      </c>
      <c r="F106">
        <v>2</v>
      </c>
      <c r="G106">
        <v>879.63</v>
      </c>
      <c r="H106">
        <v>7.0000000000000007E-2</v>
      </c>
      <c r="I106" t="s">
        <v>1829</v>
      </c>
      <c r="J106">
        <v>1636.1117999999999</v>
      </c>
    </row>
    <row r="107" spans="1:10" x14ac:dyDescent="0.3">
      <c r="A107" t="s">
        <v>1931</v>
      </c>
      <c r="B107" s="2">
        <v>45214</v>
      </c>
      <c r="C107" t="s">
        <v>20</v>
      </c>
      <c r="D107" t="s">
        <v>1574</v>
      </c>
      <c r="E107" t="s">
        <v>1807</v>
      </c>
      <c r="F107">
        <v>2</v>
      </c>
      <c r="G107">
        <v>418.23</v>
      </c>
      <c r="H107">
        <v>0.28000000000000003</v>
      </c>
      <c r="I107" t="s">
        <v>1824</v>
      </c>
      <c r="J107">
        <v>602.25120000000004</v>
      </c>
    </row>
    <row r="108" spans="1:10" x14ac:dyDescent="0.3">
      <c r="A108" t="s">
        <v>1932</v>
      </c>
      <c r="B108" s="2">
        <v>45891</v>
      </c>
      <c r="C108" t="s">
        <v>857</v>
      </c>
      <c r="D108" t="s">
        <v>1574</v>
      </c>
      <c r="E108" t="s">
        <v>1810</v>
      </c>
      <c r="F108">
        <v>3</v>
      </c>
      <c r="G108">
        <v>551.72</v>
      </c>
      <c r="H108">
        <v>0.03</v>
      </c>
      <c r="I108" t="s">
        <v>1829</v>
      </c>
      <c r="J108">
        <v>1605.5052000000001</v>
      </c>
    </row>
    <row r="109" spans="1:10" x14ac:dyDescent="0.3">
      <c r="A109" t="s">
        <v>1933</v>
      </c>
      <c r="B109" s="2">
        <v>45323</v>
      </c>
      <c r="C109" t="s">
        <v>1062</v>
      </c>
      <c r="D109" t="s">
        <v>1574</v>
      </c>
      <c r="E109" t="s">
        <v>1779</v>
      </c>
      <c r="F109">
        <v>4</v>
      </c>
      <c r="G109">
        <v>525.61</v>
      </c>
      <c r="H109">
        <v>0.02</v>
      </c>
      <c r="I109" t="s">
        <v>1826</v>
      </c>
      <c r="J109">
        <v>2060.3912</v>
      </c>
    </row>
    <row r="110" spans="1:10" x14ac:dyDescent="0.3">
      <c r="A110" t="s">
        <v>1934</v>
      </c>
      <c r="B110" s="2">
        <v>45785</v>
      </c>
      <c r="C110" t="s">
        <v>160</v>
      </c>
      <c r="D110" t="s">
        <v>1574</v>
      </c>
      <c r="E110" t="s">
        <v>1797</v>
      </c>
      <c r="F110">
        <v>3</v>
      </c>
      <c r="G110">
        <v>815.3</v>
      </c>
      <c r="H110">
        <v>0.03</v>
      </c>
      <c r="I110" t="s">
        <v>1824</v>
      </c>
      <c r="J110">
        <v>2372.5230000000001</v>
      </c>
    </row>
    <row r="111" spans="1:10" x14ac:dyDescent="0.3">
      <c r="A111" t="s">
        <v>1935</v>
      </c>
      <c r="B111" s="2">
        <v>45738</v>
      </c>
      <c r="C111" t="s">
        <v>696</v>
      </c>
      <c r="D111" t="s">
        <v>1574</v>
      </c>
      <c r="E111" t="s">
        <v>1752</v>
      </c>
      <c r="F111">
        <v>3</v>
      </c>
      <c r="G111">
        <v>376.46</v>
      </c>
      <c r="H111">
        <v>0.09</v>
      </c>
      <c r="I111" t="s">
        <v>1829</v>
      </c>
      <c r="J111">
        <v>1027.7357999999999</v>
      </c>
    </row>
    <row r="112" spans="1:10" x14ac:dyDescent="0.3">
      <c r="A112" t="s">
        <v>1936</v>
      </c>
      <c r="B112" s="2">
        <v>45851</v>
      </c>
      <c r="C112" t="s">
        <v>40</v>
      </c>
      <c r="D112" t="s">
        <v>1574</v>
      </c>
      <c r="E112" t="s">
        <v>1782</v>
      </c>
      <c r="F112">
        <v>4</v>
      </c>
      <c r="G112">
        <v>239.83</v>
      </c>
      <c r="H112">
        <v>0.08</v>
      </c>
      <c r="I112" t="s">
        <v>1824</v>
      </c>
      <c r="J112">
        <v>882.57440000000008</v>
      </c>
    </row>
    <row r="113" spans="1:10" x14ac:dyDescent="0.3">
      <c r="A113" t="s">
        <v>1937</v>
      </c>
      <c r="B113" s="2">
        <v>45798</v>
      </c>
      <c r="C113" t="s">
        <v>414</v>
      </c>
      <c r="D113" t="s">
        <v>1574</v>
      </c>
      <c r="E113" t="s">
        <v>1766</v>
      </c>
      <c r="F113">
        <v>2</v>
      </c>
      <c r="G113">
        <v>845.71</v>
      </c>
      <c r="H113">
        <v>0.01</v>
      </c>
      <c r="I113" t="s">
        <v>1826</v>
      </c>
      <c r="J113">
        <v>1674.5057999999999</v>
      </c>
    </row>
    <row r="114" spans="1:10" x14ac:dyDescent="0.3">
      <c r="A114" t="s">
        <v>1938</v>
      </c>
      <c r="B114" s="2">
        <v>45705</v>
      </c>
      <c r="C114" t="s">
        <v>314</v>
      </c>
      <c r="D114" t="s">
        <v>1576</v>
      </c>
      <c r="E114" t="s">
        <v>1797</v>
      </c>
      <c r="F114">
        <v>3</v>
      </c>
      <c r="G114">
        <v>948.69</v>
      </c>
      <c r="H114">
        <v>0.28999999999999998</v>
      </c>
      <c r="I114" t="s">
        <v>1824</v>
      </c>
      <c r="J114">
        <v>2020.7097000000001</v>
      </c>
    </row>
    <row r="115" spans="1:10" x14ac:dyDescent="0.3">
      <c r="A115" t="s">
        <v>1939</v>
      </c>
      <c r="B115" s="2">
        <v>45413</v>
      </c>
      <c r="C115" t="s">
        <v>1440</v>
      </c>
      <c r="D115" t="s">
        <v>1576</v>
      </c>
      <c r="E115" t="s">
        <v>1789</v>
      </c>
      <c r="F115">
        <v>1</v>
      </c>
      <c r="G115">
        <v>281.97000000000003</v>
      </c>
      <c r="H115">
        <v>0.2</v>
      </c>
      <c r="I115" t="s">
        <v>1826</v>
      </c>
      <c r="J115">
        <v>225.57599999999999</v>
      </c>
    </row>
    <row r="116" spans="1:10" x14ac:dyDescent="0.3">
      <c r="A116" t="s">
        <v>1940</v>
      </c>
      <c r="B116" s="2">
        <v>45482</v>
      </c>
      <c r="C116" t="s">
        <v>511</v>
      </c>
      <c r="D116" t="s">
        <v>1576</v>
      </c>
      <c r="E116" t="s">
        <v>1769</v>
      </c>
      <c r="F116">
        <v>2</v>
      </c>
      <c r="G116">
        <v>731.01</v>
      </c>
      <c r="H116">
        <v>0.05</v>
      </c>
      <c r="I116" t="s">
        <v>1826</v>
      </c>
      <c r="J116">
        <v>1388.9190000000001</v>
      </c>
    </row>
    <row r="117" spans="1:10" x14ac:dyDescent="0.3">
      <c r="A117" t="s">
        <v>1941</v>
      </c>
      <c r="B117" s="2">
        <v>45925</v>
      </c>
      <c r="C117" t="s">
        <v>821</v>
      </c>
      <c r="D117" t="s">
        <v>1576</v>
      </c>
      <c r="E117" t="s">
        <v>1779</v>
      </c>
      <c r="F117">
        <v>4</v>
      </c>
      <c r="G117">
        <v>930.85</v>
      </c>
      <c r="H117">
        <v>0.13</v>
      </c>
      <c r="I117" t="s">
        <v>1826</v>
      </c>
      <c r="J117">
        <v>3239.3580000000002</v>
      </c>
    </row>
    <row r="118" spans="1:10" x14ac:dyDescent="0.3">
      <c r="A118" t="s">
        <v>1942</v>
      </c>
      <c r="B118" s="2">
        <v>45420</v>
      </c>
      <c r="C118" t="s">
        <v>1301</v>
      </c>
      <c r="D118" t="s">
        <v>1576</v>
      </c>
      <c r="E118" t="s">
        <v>1782</v>
      </c>
      <c r="F118">
        <v>4</v>
      </c>
      <c r="G118">
        <v>770.77</v>
      </c>
      <c r="H118">
        <v>0.22</v>
      </c>
      <c r="I118" t="s">
        <v>1824</v>
      </c>
      <c r="J118">
        <v>2404.8024</v>
      </c>
    </row>
    <row r="119" spans="1:10" x14ac:dyDescent="0.3">
      <c r="A119" t="s">
        <v>1943</v>
      </c>
      <c r="B119" s="2">
        <v>45554</v>
      </c>
      <c r="C119" t="s">
        <v>247</v>
      </c>
      <c r="D119" t="s">
        <v>1576</v>
      </c>
      <c r="E119" t="s">
        <v>1769</v>
      </c>
      <c r="F119">
        <v>3</v>
      </c>
      <c r="G119">
        <v>479.63</v>
      </c>
      <c r="H119">
        <v>0.3</v>
      </c>
      <c r="I119" t="s">
        <v>1826</v>
      </c>
      <c r="J119">
        <v>1007.223</v>
      </c>
    </row>
    <row r="120" spans="1:10" x14ac:dyDescent="0.3">
      <c r="A120" t="s">
        <v>1944</v>
      </c>
      <c r="B120" s="2">
        <v>45405</v>
      </c>
      <c r="C120" t="s">
        <v>372</v>
      </c>
      <c r="D120" t="s">
        <v>1576</v>
      </c>
      <c r="E120" t="s">
        <v>1792</v>
      </c>
      <c r="F120">
        <v>1</v>
      </c>
      <c r="G120">
        <v>165</v>
      </c>
      <c r="H120">
        <v>0.3</v>
      </c>
      <c r="I120" t="s">
        <v>1829</v>
      </c>
      <c r="J120">
        <v>115.5</v>
      </c>
    </row>
    <row r="121" spans="1:10" x14ac:dyDescent="0.3">
      <c r="A121" t="s">
        <v>1945</v>
      </c>
      <c r="B121" s="2">
        <v>45503</v>
      </c>
      <c r="C121" t="s">
        <v>529</v>
      </c>
      <c r="D121" t="s">
        <v>1576</v>
      </c>
      <c r="E121" t="s">
        <v>1782</v>
      </c>
      <c r="F121">
        <v>2</v>
      </c>
      <c r="G121">
        <v>151.51</v>
      </c>
      <c r="H121">
        <v>0.28999999999999998</v>
      </c>
      <c r="I121" t="s">
        <v>1829</v>
      </c>
      <c r="J121">
        <v>215.14420000000001</v>
      </c>
    </row>
    <row r="122" spans="1:10" x14ac:dyDescent="0.3">
      <c r="A122" t="s">
        <v>1946</v>
      </c>
      <c r="B122" s="2">
        <v>45274</v>
      </c>
      <c r="C122" t="s">
        <v>743</v>
      </c>
      <c r="D122" t="s">
        <v>1576</v>
      </c>
      <c r="E122" t="s">
        <v>1807</v>
      </c>
      <c r="F122">
        <v>2</v>
      </c>
      <c r="G122">
        <v>872.93</v>
      </c>
      <c r="H122">
        <v>0.28999999999999998</v>
      </c>
      <c r="I122" t="s">
        <v>1829</v>
      </c>
      <c r="J122">
        <v>1239.5606</v>
      </c>
    </row>
    <row r="123" spans="1:10" x14ac:dyDescent="0.3">
      <c r="A123" t="s">
        <v>1947</v>
      </c>
      <c r="B123" s="2">
        <v>45558</v>
      </c>
      <c r="C123" t="s">
        <v>842</v>
      </c>
      <c r="D123" t="s">
        <v>1576</v>
      </c>
      <c r="E123" t="s">
        <v>1789</v>
      </c>
      <c r="F123">
        <v>3</v>
      </c>
      <c r="G123">
        <v>432.4</v>
      </c>
      <c r="H123">
        <v>0.04</v>
      </c>
      <c r="I123" t="s">
        <v>1824</v>
      </c>
      <c r="J123">
        <v>1245.3119999999999</v>
      </c>
    </row>
    <row r="124" spans="1:10" x14ac:dyDescent="0.3">
      <c r="A124" t="s">
        <v>1948</v>
      </c>
      <c r="B124" s="2">
        <v>45886</v>
      </c>
      <c r="C124" t="s">
        <v>1062</v>
      </c>
      <c r="D124" t="s">
        <v>1576</v>
      </c>
      <c r="E124" t="s">
        <v>1779</v>
      </c>
      <c r="F124">
        <v>2</v>
      </c>
      <c r="G124">
        <v>197.76</v>
      </c>
      <c r="H124">
        <v>0.04</v>
      </c>
      <c r="I124" t="s">
        <v>1824</v>
      </c>
      <c r="J124">
        <v>379.69920000000002</v>
      </c>
    </row>
    <row r="125" spans="1:10" x14ac:dyDescent="0.3">
      <c r="A125" t="s">
        <v>1949</v>
      </c>
      <c r="B125" s="2">
        <v>45674</v>
      </c>
      <c r="C125" t="s">
        <v>1466</v>
      </c>
      <c r="D125" t="s">
        <v>1576</v>
      </c>
      <c r="E125" t="s">
        <v>1761</v>
      </c>
      <c r="F125">
        <v>3</v>
      </c>
      <c r="G125">
        <v>334.6</v>
      </c>
      <c r="H125">
        <v>0.11</v>
      </c>
      <c r="I125" t="s">
        <v>1826</v>
      </c>
      <c r="J125">
        <v>893.38200000000006</v>
      </c>
    </row>
    <row r="126" spans="1:10" x14ac:dyDescent="0.3">
      <c r="A126" t="s">
        <v>1950</v>
      </c>
      <c r="B126" s="2">
        <v>45777</v>
      </c>
      <c r="C126" t="s">
        <v>314</v>
      </c>
      <c r="D126" t="s">
        <v>1576</v>
      </c>
      <c r="E126" t="s">
        <v>1766</v>
      </c>
      <c r="F126">
        <v>2</v>
      </c>
      <c r="G126">
        <v>44.35</v>
      </c>
      <c r="H126">
        <v>0.2</v>
      </c>
      <c r="I126" t="s">
        <v>1829</v>
      </c>
      <c r="J126">
        <v>70.960000000000008</v>
      </c>
    </row>
    <row r="127" spans="1:10" x14ac:dyDescent="0.3">
      <c r="A127" t="s">
        <v>1951</v>
      </c>
      <c r="B127" s="2">
        <v>45598</v>
      </c>
      <c r="C127" t="s">
        <v>1530</v>
      </c>
      <c r="D127" t="s">
        <v>1576</v>
      </c>
      <c r="E127" t="s">
        <v>1776</v>
      </c>
      <c r="F127">
        <v>1</v>
      </c>
      <c r="G127">
        <v>846.31</v>
      </c>
      <c r="H127">
        <v>0.05</v>
      </c>
      <c r="I127" t="s">
        <v>1826</v>
      </c>
      <c r="J127">
        <v>803.9944999999999</v>
      </c>
    </row>
    <row r="128" spans="1:10" x14ac:dyDescent="0.3">
      <c r="A128" t="s">
        <v>1952</v>
      </c>
      <c r="B128" s="2">
        <v>45884</v>
      </c>
      <c r="C128" t="s">
        <v>449</v>
      </c>
      <c r="D128" t="s">
        <v>1576</v>
      </c>
      <c r="E128" t="s">
        <v>1794</v>
      </c>
      <c r="F128">
        <v>1</v>
      </c>
      <c r="G128">
        <v>996.48</v>
      </c>
      <c r="H128">
        <v>7.0000000000000007E-2</v>
      </c>
      <c r="I128" t="s">
        <v>1829</v>
      </c>
      <c r="J128">
        <v>926.7263999999999</v>
      </c>
    </row>
    <row r="129" spans="1:10" x14ac:dyDescent="0.3">
      <c r="A129" t="s">
        <v>1953</v>
      </c>
      <c r="B129" s="2">
        <v>45916</v>
      </c>
      <c r="C129" t="s">
        <v>881</v>
      </c>
      <c r="D129" t="s">
        <v>1576</v>
      </c>
      <c r="E129" t="s">
        <v>1776</v>
      </c>
      <c r="F129">
        <v>3</v>
      </c>
      <c r="G129">
        <v>949.19</v>
      </c>
      <c r="H129">
        <v>0.03</v>
      </c>
      <c r="I129" t="s">
        <v>1829</v>
      </c>
      <c r="J129">
        <v>2762.1428999999998</v>
      </c>
    </row>
    <row r="130" spans="1:10" x14ac:dyDescent="0.3">
      <c r="A130" t="s">
        <v>1954</v>
      </c>
      <c r="B130" s="2">
        <v>45347</v>
      </c>
      <c r="C130" t="s">
        <v>1238</v>
      </c>
      <c r="D130" t="s">
        <v>1576</v>
      </c>
      <c r="E130" t="s">
        <v>1786</v>
      </c>
      <c r="F130">
        <v>2</v>
      </c>
      <c r="G130">
        <v>724.97</v>
      </c>
      <c r="H130">
        <v>0.1</v>
      </c>
      <c r="I130" t="s">
        <v>1824</v>
      </c>
      <c r="J130">
        <v>1304.9459999999999</v>
      </c>
    </row>
    <row r="131" spans="1:10" x14ac:dyDescent="0.3">
      <c r="A131" t="s">
        <v>1955</v>
      </c>
      <c r="B131" s="2">
        <v>45723</v>
      </c>
      <c r="C131" t="s">
        <v>993</v>
      </c>
      <c r="D131" t="s">
        <v>1576</v>
      </c>
      <c r="E131" t="s">
        <v>1804</v>
      </c>
      <c r="F131">
        <v>1</v>
      </c>
      <c r="G131">
        <v>783.25</v>
      </c>
      <c r="H131">
        <v>0.3</v>
      </c>
      <c r="I131" t="s">
        <v>1824</v>
      </c>
      <c r="J131">
        <v>548.27499999999998</v>
      </c>
    </row>
    <row r="132" spans="1:10" x14ac:dyDescent="0.3">
      <c r="A132" t="s">
        <v>1956</v>
      </c>
      <c r="B132" s="2">
        <v>45495</v>
      </c>
      <c r="C132" t="s">
        <v>1077</v>
      </c>
      <c r="D132" t="s">
        <v>1578</v>
      </c>
      <c r="E132" t="s">
        <v>1766</v>
      </c>
      <c r="F132">
        <v>1</v>
      </c>
      <c r="G132">
        <v>942.38</v>
      </c>
      <c r="H132">
        <v>0.17</v>
      </c>
      <c r="I132" t="s">
        <v>1824</v>
      </c>
      <c r="J132">
        <v>782.17539999999997</v>
      </c>
    </row>
    <row r="133" spans="1:10" x14ac:dyDescent="0.3">
      <c r="A133" t="s">
        <v>1957</v>
      </c>
      <c r="B133" s="2">
        <v>45444</v>
      </c>
      <c r="C133" t="s">
        <v>1524</v>
      </c>
      <c r="D133" t="s">
        <v>1578</v>
      </c>
      <c r="E133" t="s">
        <v>1792</v>
      </c>
      <c r="F133">
        <v>3</v>
      </c>
      <c r="G133">
        <v>298.35000000000002</v>
      </c>
      <c r="H133">
        <v>0.05</v>
      </c>
      <c r="I133" t="s">
        <v>1829</v>
      </c>
      <c r="J133">
        <v>850.29750000000001</v>
      </c>
    </row>
    <row r="134" spans="1:10" x14ac:dyDescent="0.3">
      <c r="A134" t="s">
        <v>1958</v>
      </c>
      <c r="B134" s="2">
        <v>45662</v>
      </c>
      <c r="C134" t="s">
        <v>547</v>
      </c>
      <c r="D134" t="s">
        <v>1578</v>
      </c>
      <c r="E134" t="s">
        <v>1794</v>
      </c>
      <c r="F134">
        <v>4</v>
      </c>
      <c r="G134">
        <v>950.04</v>
      </c>
      <c r="H134">
        <v>0.13</v>
      </c>
      <c r="I134" t="s">
        <v>1826</v>
      </c>
      <c r="J134">
        <v>3306.1392000000001</v>
      </c>
    </row>
    <row r="135" spans="1:10" x14ac:dyDescent="0.3">
      <c r="A135" t="s">
        <v>1959</v>
      </c>
      <c r="B135" s="2">
        <v>45910</v>
      </c>
      <c r="C135" t="s">
        <v>1035</v>
      </c>
      <c r="D135" t="s">
        <v>1578</v>
      </c>
      <c r="E135" t="s">
        <v>1769</v>
      </c>
      <c r="F135">
        <v>2</v>
      </c>
      <c r="G135">
        <v>267.19</v>
      </c>
      <c r="H135">
        <v>7.0000000000000007E-2</v>
      </c>
      <c r="I135" t="s">
        <v>1824</v>
      </c>
      <c r="J135">
        <v>496.97340000000003</v>
      </c>
    </row>
    <row r="136" spans="1:10" x14ac:dyDescent="0.3">
      <c r="A136" t="s">
        <v>1960</v>
      </c>
      <c r="B136" s="2">
        <v>45827</v>
      </c>
      <c r="C136" t="s">
        <v>657</v>
      </c>
      <c r="D136" t="s">
        <v>1578</v>
      </c>
      <c r="E136" t="s">
        <v>1801</v>
      </c>
      <c r="F136">
        <v>4</v>
      </c>
      <c r="G136">
        <v>72.63</v>
      </c>
      <c r="H136">
        <v>0.06</v>
      </c>
      <c r="I136" t="s">
        <v>1826</v>
      </c>
      <c r="J136">
        <v>273.08879999999999</v>
      </c>
    </row>
    <row r="137" spans="1:10" x14ac:dyDescent="0.3">
      <c r="A137" t="s">
        <v>1961</v>
      </c>
      <c r="B137" s="2">
        <v>45544</v>
      </c>
      <c r="C137" t="s">
        <v>1325</v>
      </c>
      <c r="D137" t="s">
        <v>1578</v>
      </c>
      <c r="E137" t="s">
        <v>1773</v>
      </c>
      <c r="F137">
        <v>3</v>
      </c>
      <c r="G137">
        <v>576.52</v>
      </c>
      <c r="H137">
        <v>0.22</v>
      </c>
      <c r="I137" t="s">
        <v>1829</v>
      </c>
      <c r="J137">
        <v>1349.0568000000001</v>
      </c>
    </row>
    <row r="138" spans="1:10" x14ac:dyDescent="0.3">
      <c r="A138" t="s">
        <v>1962</v>
      </c>
      <c r="B138" s="2">
        <v>45751</v>
      </c>
      <c r="C138" t="s">
        <v>1095</v>
      </c>
      <c r="D138" t="s">
        <v>1578</v>
      </c>
      <c r="E138" t="s">
        <v>1786</v>
      </c>
      <c r="F138">
        <v>3</v>
      </c>
      <c r="G138">
        <v>849.36</v>
      </c>
      <c r="H138">
        <v>0.03</v>
      </c>
      <c r="I138" t="s">
        <v>1824</v>
      </c>
      <c r="J138">
        <v>2471.6376</v>
      </c>
    </row>
    <row r="139" spans="1:10" x14ac:dyDescent="0.3">
      <c r="A139" t="s">
        <v>1963</v>
      </c>
      <c r="B139" s="2">
        <v>45392</v>
      </c>
      <c r="C139" t="s">
        <v>1458</v>
      </c>
      <c r="D139" t="s">
        <v>1578</v>
      </c>
      <c r="E139" t="s">
        <v>1776</v>
      </c>
      <c r="F139">
        <v>1</v>
      </c>
      <c r="G139">
        <v>245.85</v>
      </c>
      <c r="H139">
        <v>0.18</v>
      </c>
      <c r="I139" t="s">
        <v>1829</v>
      </c>
      <c r="J139">
        <v>201.59700000000001</v>
      </c>
    </row>
    <row r="140" spans="1:10" x14ac:dyDescent="0.3">
      <c r="A140" t="s">
        <v>1964</v>
      </c>
      <c r="B140" s="2">
        <v>45589</v>
      </c>
      <c r="C140" t="s">
        <v>589</v>
      </c>
      <c r="D140" t="s">
        <v>1578</v>
      </c>
      <c r="E140" t="s">
        <v>1789</v>
      </c>
      <c r="F140">
        <v>3</v>
      </c>
      <c r="G140">
        <v>237.68</v>
      </c>
      <c r="H140">
        <v>0.1</v>
      </c>
      <c r="I140" t="s">
        <v>1829</v>
      </c>
      <c r="J140">
        <v>641.73599999999999</v>
      </c>
    </row>
    <row r="141" spans="1:10" x14ac:dyDescent="0.3">
      <c r="A141" t="s">
        <v>1965</v>
      </c>
      <c r="B141" s="2">
        <v>45756</v>
      </c>
      <c r="C141" t="s">
        <v>1059</v>
      </c>
      <c r="D141" t="s">
        <v>1578</v>
      </c>
      <c r="E141" t="s">
        <v>1799</v>
      </c>
      <c r="F141">
        <v>4</v>
      </c>
      <c r="G141">
        <v>715.85</v>
      </c>
      <c r="H141">
        <v>0.25</v>
      </c>
      <c r="I141" t="s">
        <v>1826</v>
      </c>
      <c r="J141">
        <v>2147.5500000000002</v>
      </c>
    </row>
    <row r="142" spans="1:10" x14ac:dyDescent="0.3">
      <c r="A142" t="s">
        <v>1966</v>
      </c>
      <c r="B142" s="2">
        <v>45255</v>
      </c>
      <c r="C142" t="s">
        <v>568</v>
      </c>
      <c r="D142" t="s">
        <v>1578</v>
      </c>
      <c r="E142" t="s">
        <v>1773</v>
      </c>
      <c r="F142">
        <v>2</v>
      </c>
      <c r="G142">
        <v>478.85</v>
      </c>
      <c r="H142">
        <v>0.01</v>
      </c>
      <c r="I142" t="s">
        <v>1829</v>
      </c>
      <c r="J142">
        <v>948.12300000000005</v>
      </c>
    </row>
    <row r="143" spans="1:10" x14ac:dyDescent="0.3">
      <c r="A143" t="s">
        <v>1967</v>
      </c>
      <c r="B143" s="2">
        <v>45718</v>
      </c>
      <c r="C143" t="s">
        <v>396</v>
      </c>
      <c r="D143" t="s">
        <v>1578</v>
      </c>
      <c r="E143" t="s">
        <v>1752</v>
      </c>
      <c r="F143">
        <v>1</v>
      </c>
      <c r="G143">
        <v>503.95</v>
      </c>
      <c r="H143">
        <v>0.26</v>
      </c>
      <c r="I143" t="s">
        <v>1829</v>
      </c>
      <c r="J143">
        <v>372.923</v>
      </c>
    </row>
    <row r="144" spans="1:10" x14ac:dyDescent="0.3">
      <c r="A144" t="s">
        <v>1968</v>
      </c>
      <c r="B144" s="2">
        <v>45573</v>
      </c>
      <c r="C144" t="s">
        <v>1243</v>
      </c>
      <c r="D144" t="s">
        <v>1578</v>
      </c>
      <c r="E144" t="s">
        <v>1794</v>
      </c>
      <c r="F144">
        <v>2</v>
      </c>
      <c r="G144">
        <v>975.48</v>
      </c>
      <c r="H144">
        <v>0.26</v>
      </c>
      <c r="I144" t="s">
        <v>1829</v>
      </c>
      <c r="J144">
        <v>1443.7103999999999</v>
      </c>
    </row>
    <row r="145" spans="1:10" x14ac:dyDescent="0.3">
      <c r="A145" t="s">
        <v>1969</v>
      </c>
      <c r="B145" s="2">
        <v>45884</v>
      </c>
      <c r="C145" t="s">
        <v>1249</v>
      </c>
      <c r="D145" t="s">
        <v>1578</v>
      </c>
      <c r="E145" t="s">
        <v>1804</v>
      </c>
      <c r="F145">
        <v>4</v>
      </c>
      <c r="G145">
        <v>450.12</v>
      </c>
      <c r="H145">
        <v>0.28999999999999998</v>
      </c>
      <c r="I145" t="s">
        <v>1829</v>
      </c>
      <c r="J145">
        <v>1278.3407999999999</v>
      </c>
    </row>
    <row r="146" spans="1:10" x14ac:dyDescent="0.3">
      <c r="A146" t="s">
        <v>1970</v>
      </c>
      <c r="B146" s="2">
        <v>45448</v>
      </c>
      <c r="C146" t="s">
        <v>1349</v>
      </c>
      <c r="D146" t="s">
        <v>1578</v>
      </c>
      <c r="E146" t="s">
        <v>1782</v>
      </c>
      <c r="F146">
        <v>3</v>
      </c>
      <c r="G146">
        <v>237.24</v>
      </c>
      <c r="H146">
        <v>0.24</v>
      </c>
      <c r="I146" t="s">
        <v>1826</v>
      </c>
      <c r="J146">
        <v>540.90719999999999</v>
      </c>
    </row>
    <row r="147" spans="1:10" x14ac:dyDescent="0.3">
      <c r="A147" t="s">
        <v>1971</v>
      </c>
      <c r="B147" s="2">
        <v>45522</v>
      </c>
      <c r="C147" t="s">
        <v>1417</v>
      </c>
      <c r="D147" t="s">
        <v>1578</v>
      </c>
      <c r="E147" t="s">
        <v>1801</v>
      </c>
      <c r="F147">
        <v>2</v>
      </c>
      <c r="G147">
        <v>536.84</v>
      </c>
      <c r="H147">
        <v>0.09</v>
      </c>
      <c r="I147" t="s">
        <v>1829</v>
      </c>
      <c r="J147">
        <v>977.04880000000014</v>
      </c>
    </row>
    <row r="148" spans="1:10" x14ac:dyDescent="0.3">
      <c r="A148" t="s">
        <v>1972</v>
      </c>
      <c r="B148" s="2">
        <v>45626</v>
      </c>
      <c r="C148" t="s">
        <v>1371</v>
      </c>
      <c r="D148" t="s">
        <v>1578</v>
      </c>
      <c r="E148" t="s">
        <v>1813</v>
      </c>
      <c r="F148">
        <v>3</v>
      </c>
      <c r="G148">
        <v>584.41</v>
      </c>
      <c r="H148">
        <v>0</v>
      </c>
      <c r="I148" t="s">
        <v>1829</v>
      </c>
      <c r="J148">
        <v>1753.23</v>
      </c>
    </row>
    <row r="149" spans="1:10" x14ac:dyDescent="0.3">
      <c r="A149" t="s">
        <v>1973</v>
      </c>
      <c r="B149" s="2">
        <v>45617</v>
      </c>
      <c r="C149" t="s">
        <v>932</v>
      </c>
      <c r="D149" t="s">
        <v>1578</v>
      </c>
      <c r="E149" t="s">
        <v>1813</v>
      </c>
      <c r="F149">
        <v>1</v>
      </c>
      <c r="G149">
        <v>653.87</v>
      </c>
      <c r="H149">
        <v>0.14000000000000001</v>
      </c>
      <c r="I149" t="s">
        <v>1826</v>
      </c>
      <c r="J149">
        <v>562.32820000000004</v>
      </c>
    </row>
    <row r="150" spans="1:10" x14ac:dyDescent="0.3">
      <c r="A150" t="s">
        <v>1974</v>
      </c>
      <c r="B150" s="2">
        <v>45878</v>
      </c>
      <c r="C150" t="s">
        <v>1516</v>
      </c>
      <c r="D150" t="s">
        <v>1578</v>
      </c>
      <c r="E150" t="s">
        <v>1752</v>
      </c>
      <c r="F150">
        <v>1</v>
      </c>
      <c r="G150">
        <v>652.03</v>
      </c>
      <c r="H150">
        <v>0.27</v>
      </c>
      <c r="I150" t="s">
        <v>1824</v>
      </c>
      <c r="J150">
        <v>475.9819</v>
      </c>
    </row>
    <row r="151" spans="1:10" x14ac:dyDescent="0.3">
      <c r="A151" t="s">
        <v>1975</v>
      </c>
      <c r="B151" s="2">
        <v>45502</v>
      </c>
      <c r="C151" t="s">
        <v>335</v>
      </c>
      <c r="D151" t="s">
        <v>1578</v>
      </c>
      <c r="E151" t="s">
        <v>1794</v>
      </c>
      <c r="F151">
        <v>3</v>
      </c>
      <c r="G151">
        <v>513.36</v>
      </c>
      <c r="H151">
        <v>7.0000000000000007E-2</v>
      </c>
      <c r="I151" t="s">
        <v>1829</v>
      </c>
      <c r="J151">
        <v>1432.2744</v>
      </c>
    </row>
    <row r="152" spans="1:10" x14ac:dyDescent="0.3">
      <c r="A152" t="s">
        <v>1976</v>
      </c>
      <c r="B152" s="2">
        <v>45433</v>
      </c>
      <c r="C152" t="s">
        <v>251</v>
      </c>
      <c r="D152" t="s">
        <v>1578</v>
      </c>
      <c r="E152" t="s">
        <v>1773</v>
      </c>
      <c r="F152">
        <v>4</v>
      </c>
      <c r="G152">
        <v>355.64</v>
      </c>
      <c r="H152">
        <v>0.16</v>
      </c>
      <c r="I152" t="s">
        <v>1829</v>
      </c>
      <c r="J152">
        <v>1194.9503999999999</v>
      </c>
    </row>
    <row r="153" spans="1:10" x14ac:dyDescent="0.3">
      <c r="A153" t="s">
        <v>1977</v>
      </c>
      <c r="B153" s="2">
        <v>45594</v>
      </c>
      <c r="C153" t="s">
        <v>97</v>
      </c>
      <c r="D153" t="s">
        <v>1578</v>
      </c>
      <c r="E153" t="s">
        <v>1782</v>
      </c>
      <c r="F153">
        <v>4</v>
      </c>
      <c r="G153">
        <v>535.4</v>
      </c>
      <c r="H153">
        <v>0.26</v>
      </c>
      <c r="I153" t="s">
        <v>1826</v>
      </c>
      <c r="J153">
        <v>1584.7840000000001</v>
      </c>
    </row>
    <row r="154" spans="1:10" x14ac:dyDescent="0.3">
      <c r="A154" t="s">
        <v>1978</v>
      </c>
      <c r="B154" s="2">
        <v>45798</v>
      </c>
      <c r="C154" t="s">
        <v>779</v>
      </c>
      <c r="D154" t="s">
        <v>1578</v>
      </c>
      <c r="E154" t="s">
        <v>1813</v>
      </c>
      <c r="F154">
        <v>2</v>
      </c>
      <c r="G154">
        <v>108.74</v>
      </c>
      <c r="H154">
        <v>0.11</v>
      </c>
      <c r="I154" t="s">
        <v>1826</v>
      </c>
      <c r="J154">
        <v>193.55719999999999</v>
      </c>
    </row>
    <row r="155" spans="1:10" x14ac:dyDescent="0.3">
      <c r="A155" t="s">
        <v>1979</v>
      </c>
      <c r="B155" s="2">
        <v>45579</v>
      </c>
      <c r="C155" t="s">
        <v>990</v>
      </c>
      <c r="D155" t="s">
        <v>1578</v>
      </c>
      <c r="E155" t="s">
        <v>1813</v>
      </c>
      <c r="F155">
        <v>3</v>
      </c>
      <c r="G155">
        <v>591.98</v>
      </c>
      <c r="H155">
        <v>0.16</v>
      </c>
      <c r="I155" t="s">
        <v>1824</v>
      </c>
      <c r="J155">
        <v>1491.7896000000001</v>
      </c>
    </row>
    <row r="156" spans="1:10" x14ac:dyDescent="0.3">
      <c r="A156" t="s">
        <v>1980</v>
      </c>
      <c r="B156" s="2">
        <v>45613</v>
      </c>
      <c r="C156" t="s">
        <v>1260</v>
      </c>
      <c r="D156" t="s">
        <v>1578</v>
      </c>
      <c r="E156" t="s">
        <v>1761</v>
      </c>
      <c r="F156">
        <v>1</v>
      </c>
      <c r="G156">
        <v>345.06</v>
      </c>
      <c r="H156">
        <v>0.13</v>
      </c>
      <c r="I156" t="s">
        <v>1829</v>
      </c>
      <c r="J156">
        <v>300.2022</v>
      </c>
    </row>
    <row r="157" spans="1:10" x14ac:dyDescent="0.3">
      <c r="A157" t="s">
        <v>1981</v>
      </c>
      <c r="B157" s="2">
        <v>45745</v>
      </c>
      <c r="C157" t="s">
        <v>969</v>
      </c>
      <c r="D157" t="s">
        <v>1578</v>
      </c>
      <c r="E157" t="s">
        <v>1794</v>
      </c>
      <c r="F157">
        <v>4</v>
      </c>
      <c r="G157">
        <v>986.41</v>
      </c>
      <c r="H157">
        <v>0.22</v>
      </c>
      <c r="I157" t="s">
        <v>1824</v>
      </c>
      <c r="J157">
        <v>3077.5992000000001</v>
      </c>
    </row>
    <row r="158" spans="1:10" x14ac:dyDescent="0.3">
      <c r="A158" t="s">
        <v>1982</v>
      </c>
      <c r="B158" s="2">
        <v>45494</v>
      </c>
      <c r="C158" t="s">
        <v>1005</v>
      </c>
      <c r="D158" t="s">
        <v>1578</v>
      </c>
      <c r="E158" t="s">
        <v>1752</v>
      </c>
      <c r="F158">
        <v>2</v>
      </c>
      <c r="G158">
        <v>921.52</v>
      </c>
      <c r="H158">
        <v>0</v>
      </c>
      <c r="I158" t="s">
        <v>1826</v>
      </c>
      <c r="J158">
        <v>1843.04</v>
      </c>
    </row>
    <row r="159" spans="1:10" x14ac:dyDescent="0.3">
      <c r="A159" t="s">
        <v>1983</v>
      </c>
      <c r="B159" s="2">
        <v>45883</v>
      </c>
      <c r="C159" t="s">
        <v>347</v>
      </c>
      <c r="D159" t="s">
        <v>1578</v>
      </c>
      <c r="E159" t="s">
        <v>1773</v>
      </c>
      <c r="F159">
        <v>1</v>
      </c>
      <c r="G159">
        <v>83.1</v>
      </c>
      <c r="H159">
        <v>0.04</v>
      </c>
      <c r="I159" t="s">
        <v>1826</v>
      </c>
      <c r="J159">
        <v>79.775999999999996</v>
      </c>
    </row>
    <row r="160" spans="1:10" x14ac:dyDescent="0.3">
      <c r="A160" t="s">
        <v>1984</v>
      </c>
      <c r="B160" s="2">
        <v>45601</v>
      </c>
      <c r="C160" t="s">
        <v>1154</v>
      </c>
      <c r="D160" t="s">
        <v>1578</v>
      </c>
      <c r="E160" t="s">
        <v>1792</v>
      </c>
      <c r="F160">
        <v>2</v>
      </c>
      <c r="G160">
        <v>60.98</v>
      </c>
      <c r="H160">
        <v>0.23</v>
      </c>
      <c r="I160" t="s">
        <v>1826</v>
      </c>
      <c r="J160">
        <v>93.909199999999998</v>
      </c>
    </row>
    <row r="161" spans="1:10" x14ac:dyDescent="0.3">
      <c r="A161" t="s">
        <v>1985</v>
      </c>
      <c r="B161" s="2">
        <v>45454</v>
      </c>
      <c r="C161" t="s">
        <v>1229</v>
      </c>
      <c r="D161" t="s">
        <v>1580</v>
      </c>
      <c r="E161" t="s">
        <v>1804</v>
      </c>
      <c r="F161">
        <v>2</v>
      </c>
      <c r="G161">
        <v>122.23</v>
      </c>
      <c r="H161">
        <v>0.21</v>
      </c>
      <c r="I161" t="s">
        <v>1829</v>
      </c>
      <c r="J161">
        <v>193.1234</v>
      </c>
    </row>
    <row r="162" spans="1:10" x14ac:dyDescent="0.3">
      <c r="A162" t="s">
        <v>1986</v>
      </c>
      <c r="B162" s="2">
        <v>45918</v>
      </c>
      <c r="C162" t="s">
        <v>89</v>
      </c>
      <c r="D162" t="s">
        <v>1580</v>
      </c>
      <c r="E162" t="s">
        <v>1810</v>
      </c>
      <c r="F162">
        <v>2</v>
      </c>
      <c r="G162">
        <v>623.38</v>
      </c>
      <c r="H162">
        <v>0.13</v>
      </c>
      <c r="I162" t="s">
        <v>1824</v>
      </c>
      <c r="J162">
        <v>1084.6812</v>
      </c>
    </row>
    <row r="163" spans="1:10" x14ac:dyDescent="0.3">
      <c r="A163" t="s">
        <v>1987</v>
      </c>
      <c r="B163" s="2">
        <v>45729</v>
      </c>
      <c r="C163" t="s">
        <v>218</v>
      </c>
      <c r="D163" t="s">
        <v>1580</v>
      </c>
      <c r="E163" t="s">
        <v>1752</v>
      </c>
      <c r="F163">
        <v>1</v>
      </c>
      <c r="G163">
        <v>479.58</v>
      </c>
      <c r="H163">
        <v>0.05</v>
      </c>
      <c r="I163" t="s">
        <v>1826</v>
      </c>
      <c r="J163">
        <v>455.60099999999989</v>
      </c>
    </row>
    <row r="164" spans="1:10" x14ac:dyDescent="0.3">
      <c r="A164" t="s">
        <v>1988</v>
      </c>
      <c r="B164" s="2">
        <v>45276</v>
      </c>
      <c r="C164" t="s">
        <v>942</v>
      </c>
      <c r="D164" t="s">
        <v>1580</v>
      </c>
      <c r="E164" t="s">
        <v>1776</v>
      </c>
      <c r="F164">
        <v>3</v>
      </c>
      <c r="G164">
        <v>369.32</v>
      </c>
      <c r="H164">
        <v>0.14000000000000001</v>
      </c>
      <c r="I164" t="s">
        <v>1826</v>
      </c>
      <c r="J164">
        <v>952.84559999999999</v>
      </c>
    </row>
    <row r="165" spans="1:10" x14ac:dyDescent="0.3">
      <c r="A165" t="s">
        <v>1989</v>
      </c>
      <c r="B165" s="2">
        <v>45851</v>
      </c>
      <c r="C165" t="s">
        <v>278</v>
      </c>
      <c r="D165" t="s">
        <v>1580</v>
      </c>
      <c r="E165" t="s">
        <v>1757</v>
      </c>
      <c r="F165">
        <v>1</v>
      </c>
      <c r="G165">
        <v>488.31</v>
      </c>
      <c r="H165">
        <v>0.03</v>
      </c>
      <c r="I165" t="s">
        <v>1826</v>
      </c>
      <c r="J165">
        <v>473.66070000000002</v>
      </c>
    </row>
    <row r="166" spans="1:10" x14ac:dyDescent="0.3">
      <c r="A166" t="s">
        <v>1990</v>
      </c>
      <c r="B166" s="2">
        <v>45418</v>
      </c>
      <c r="C166" t="s">
        <v>878</v>
      </c>
      <c r="D166" t="s">
        <v>1580</v>
      </c>
      <c r="E166" t="s">
        <v>1794</v>
      </c>
      <c r="F166">
        <v>4</v>
      </c>
      <c r="G166">
        <v>164.04</v>
      </c>
      <c r="H166">
        <v>0.26</v>
      </c>
      <c r="I166" t="s">
        <v>1824</v>
      </c>
      <c r="J166">
        <v>485.55839999999989</v>
      </c>
    </row>
    <row r="167" spans="1:10" x14ac:dyDescent="0.3">
      <c r="A167" t="s">
        <v>1991</v>
      </c>
      <c r="B167" s="2">
        <v>45508</v>
      </c>
      <c r="C167" t="s">
        <v>268</v>
      </c>
      <c r="D167" t="s">
        <v>1580</v>
      </c>
      <c r="E167" t="s">
        <v>1807</v>
      </c>
      <c r="F167">
        <v>3</v>
      </c>
      <c r="G167">
        <v>707.95</v>
      </c>
      <c r="H167">
        <v>0.18</v>
      </c>
      <c r="I167" t="s">
        <v>1826</v>
      </c>
      <c r="J167">
        <v>1741.557</v>
      </c>
    </row>
    <row r="168" spans="1:10" x14ac:dyDescent="0.3">
      <c r="A168" t="s">
        <v>1992</v>
      </c>
      <c r="B168" s="2">
        <v>45269</v>
      </c>
      <c r="C168" t="s">
        <v>934</v>
      </c>
      <c r="D168" t="s">
        <v>1580</v>
      </c>
      <c r="E168" t="s">
        <v>1782</v>
      </c>
      <c r="F168">
        <v>4</v>
      </c>
      <c r="G168">
        <v>714.47</v>
      </c>
      <c r="H168">
        <v>0.18</v>
      </c>
      <c r="I168" t="s">
        <v>1829</v>
      </c>
      <c r="J168">
        <v>2343.4616000000001</v>
      </c>
    </row>
    <row r="169" spans="1:10" x14ac:dyDescent="0.3">
      <c r="A169" t="s">
        <v>1993</v>
      </c>
      <c r="B169" s="2">
        <v>45866</v>
      </c>
      <c r="C169" t="s">
        <v>1289</v>
      </c>
      <c r="D169" t="s">
        <v>1580</v>
      </c>
      <c r="E169" t="s">
        <v>1779</v>
      </c>
      <c r="F169">
        <v>4</v>
      </c>
      <c r="G169">
        <v>422.09</v>
      </c>
      <c r="H169">
        <v>0.04</v>
      </c>
      <c r="I169" t="s">
        <v>1824</v>
      </c>
      <c r="J169">
        <v>1620.8255999999999</v>
      </c>
    </row>
    <row r="170" spans="1:10" x14ac:dyDescent="0.3">
      <c r="A170" t="s">
        <v>1994</v>
      </c>
      <c r="B170" s="2">
        <v>45462</v>
      </c>
      <c r="C170" t="s">
        <v>381</v>
      </c>
      <c r="D170" t="s">
        <v>1580</v>
      </c>
      <c r="E170" t="s">
        <v>1786</v>
      </c>
      <c r="F170">
        <v>1</v>
      </c>
      <c r="G170">
        <v>998.19</v>
      </c>
      <c r="H170">
        <v>0.2</v>
      </c>
      <c r="I170" t="s">
        <v>1824</v>
      </c>
      <c r="J170">
        <v>798.55200000000013</v>
      </c>
    </row>
    <row r="171" spans="1:10" x14ac:dyDescent="0.3">
      <c r="A171" t="s">
        <v>1995</v>
      </c>
      <c r="B171" s="2">
        <v>45313</v>
      </c>
      <c r="C171" t="s">
        <v>1166</v>
      </c>
      <c r="D171" t="s">
        <v>1580</v>
      </c>
      <c r="E171" t="s">
        <v>1779</v>
      </c>
      <c r="F171">
        <v>2</v>
      </c>
      <c r="G171">
        <v>343.42</v>
      </c>
      <c r="H171">
        <v>0.12</v>
      </c>
      <c r="I171" t="s">
        <v>1829</v>
      </c>
      <c r="J171">
        <v>604.41920000000005</v>
      </c>
    </row>
    <row r="172" spans="1:10" x14ac:dyDescent="0.3">
      <c r="A172" t="s">
        <v>1996</v>
      </c>
      <c r="B172" s="2">
        <v>45390</v>
      </c>
      <c r="C172" t="s">
        <v>818</v>
      </c>
      <c r="D172" t="s">
        <v>1580</v>
      </c>
      <c r="E172" t="s">
        <v>1776</v>
      </c>
      <c r="F172">
        <v>1</v>
      </c>
      <c r="G172">
        <v>152.16999999999999</v>
      </c>
      <c r="H172">
        <v>0.28000000000000003</v>
      </c>
      <c r="I172" t="s">
        <v>1829</v>
      </c>
      <c r="J172">
        <v>109.5624</v>
      </c>
    </row>
    <row r="173" spans="1:10" x14ac:dyDescent="0.3">
      <c r="A173" t="s">
        <v>1997</v>
      </c>
      <c r="B173" s="2">
        <v>45795</v>
      </c>
      <c r="C173" t="s">
        <v>579</v>
      </c>
      <c r="D173" t="s">
        <v>1580</v>
      </c>
      <c r="E173" t="s">
        <v>1792</v>
      </c>
      <c r="F173">
        <v>1</v>
      </c>
      <c r="G173">
        <v>325.08</v>
      </c>
      <c r="H173">
        <v>0.26</v>
      </c>
      <c r="I173" t="s">
        <v>1826</v>
      </c>
      <c r="J173">
        <v>240.5592</v>
      </c>
    </row>
    <row r="174" spans="1:10" x14ac:dyDescent="0.3">
      <c r="A174" t="s">
        <v>1998</v>
      </c>
      <c r="B174" s="2">
        <v>45267</v>
      </c>
      <c r="C174" t="s">
        <v>1080</v>
      </c>
      <c r="D174" t="s">
        <v>1580</v>
      </c>
      <c r="E174" t="s">
        <v>1789</v>
      </c>
      <c r="F174">
        <v>2</v>
      </c>
      <c r="G174">
        <v>827.92</v>
      </c>
      <c r="H174">
        <v>0.25</v>
      </c>
      <c r="I174" t="s">
        <v>1829</v>
      </c>
      <c r="J174">
        <v>1241.8800000000001</v>
      </c>
    </row>
    <row r="175" spans="1:10" x14ac:dyDescent="0.3">
      <c r="A175" t="s">
        <v>1999</v>
      </c>
      <c r="B175" s="2">
        <v>45314</v>
      </c>
      <c r="C175" t="s">
        <v>1492</v>
      </c>
      <c r="D175" t="s">
        <v>1580</v>
      </c>
      <c r="E175" t="s">
        <v>1761</v>
      </c>
      <c r="F175">
        <v>2</v>
      </c>
      <c r="G175">
        <v>593.47</v>
      </c>
      <c r="H175">
        <v>0.1</v>
      </c>
      <c r="I175" t="s">
        <v>1829</v>
      </c>
      <c r="J175">
        <v>1068.2460000000001</v>
      </c>
    </row>
    <row r="176" spans="1:10" x14ac:dyDescent="0.3">
      <c r="A176" t="s">
        <v>2000</v>
      </c>
      <c r="B176" s="2">
        <v>45267</v>
      </c>
      <c r="C176" t="s">
        <v>929</v>
      </c>
      <c r="D176" t="s">
        <v>1580</v>
      </c>
      <c r="E176" t="s">
        <v>1779</v>
      </c>
      <c r="F176">
        <v>4</v>
      </c>
      <c r="G176">
        <v>756.28</v>
      </c>
      <c r="H176">
        <v>0.05</v>
      </c>
      <c r="I176" t="s">
        <v>1829</v>
      </c>
      <c r="J176">
        <v>2873.864</v>
      </c>
    </row>
    <row r="177" spans="1:10" x14ac:dyDescent="0.3">
      <c r="A177" t="s">
        <v>2001</v>
      </c>
      <c r="B177" s="2">
        <v>45641</v>
      </c>
      <c r="C177" t="s">
        <v>1178</v>
      </c>
      <c r="D177" t="s">
        <v>1580</v>
      </c>
      <c r="E177" t="s">
        <v>1757</v>
      </c>
      <c r="F177">
        <v>2</v>
      </c>
      <c r="G177">
        <v>707.65</v>
      </c>
      <c r="H177">
        <v>0.14000000000000001</v>
      </c>
      <c r="I177" t="s">
        <v>1824</v>
      </c>
      <c r="J177">
        <v>1217.1579999999999</v>
      </c>
    </row>
    <row r="178" spans="1:10" x14ac:dyDescent="0.3">
      <c r="A178" t="s">
        <v>2002</v>
      </c>
      <c r="B178" s="2">
        <v>45371</v>
      </c>
      <c r="C178" t="s">
        <v>441</v>
      </c>
      <c r="D178" t="s">
        <v>1580</v>
      </c>
      <c r="E178" t="s">
        <v>1801</v>
      </c>
      <c r="F178">
        <v>1</v>
      </c>
      <c r="G178">
        <v>857.35</v>
      </c>
      <c r="H178">
        <v>0.28000000000000003</v>
      </c>
      <c r="I178" t="s">
        <v>1826</v>
      </c>
      <c r="J178">
        <v>617.29200000000003</v>
      </c>
    </row>
    <row r="179" spans="1:10" x14ac:dyDescent="0.3">
      <c r="A179" t="s">
        <v>2003</v>
      </c>
      <c r="B179" s="2">
        <v>45670</v>
      </c>
      <c r="C179" t="s">
        <v>1533</v>
      </c>
      <c r="D179" t="s">
        <v>1580</v>
      </c>
      <c r="E179" t="s">
        <v>1782</v>
      </c>
      <c r="F179">
        <v>1</v>
      </c>
      <c r="G179">
        <v>79</v>
      </c>
      <c r="H179">
        <v>0.04</v>
      </c>
      <c r="I179" t="s">
        <v>1826</v>
      </c>
      <c r="J179">
        <v>75.84</v>
      </c>
    </row>
    <row r="180" spans="1:10" x14ac:dyDescent="0.3">
      <c r="A180" t="s">
        <v>2004</v>
      </c>
      <c r="B180" s="2">
        <v>45885</v>
      </c>
      <c r="C180" t="s">
        <v>244</v>
      </c>
      <c r="D180" t="s">
        <v>1580</v>
      </c>
      <c r="E180" t="s">
        <v>1773</v>
      </c>
      <c r="F180">
        <v>4</v>
      </c>
      <c r="G180">
        <v>638.91</v>
      </c>
      <c r="H180">
        <v>0</v>
      </c>
      <c r="I180" t="s">
        <v>1829</v>
      </c>
      <c r="J180">
        <v>2555.64</v>
      </c>
    </row>
    <row r="181" spans="1:10" x14ac:dyDescent="0.3">
      <c r="A181" t="s">
        <v>2005</v>
      </c>
      <c r="B181" s="2">
        <v>45812</v>
      </c>
      <c r="C181" t="s">
        <v>295</v>
      </c>
      <c r="D181" t="s">
        <v>1580</v>
      </c>
      <c r="E181" t="s">
        <v>1752</v>
      </c>
      <c r="F181">
        <v>2</v>
      </c>
      <c r="G181">
        <v>522.16999999999996</v>
      </c>
      <c r="H181">
        <v>0.27</v>
      </c>
      <c r="I181" t="s">
        <v>1824</v>
      </c>
      <c r="J181">
        <v>762.36819999999989</v>
      </c>
    </row>
    <row r="182" spans="1:10" x14ac:dyDescent="0.3">
      <c r="A182" t="s">
        <v>2006</v>
      </c>
      <c r="B182" s="2">
        <v>45235</v>
      </c>
      <c r="C182" t="s">
        <v>1472</v>
      </c>
      <c r="D182" t="s">
        <v>1580</v>
      </c>
      <c r="E182" t="s">
        <v>1794</v>
      </c>
      <c r="F182">
        <v>3</v>
      </c>
      <c r="G182">
        <v>954.29</v>
      </c>
      <c r="H182">
        <v>0.27</v>
      </c>
      <c r="I182" t="s">
        <v>1824</v>
      </c>
      <c r="J182">
        <v>2089.8951000000002</v>
      </c>
    </row>
    <row r="183" spans="1:10" x14ac:dyDescent="0.3">
      <c r="A183" t="s">
        <v>2007</v>
      </c>
      <c r="B183" s="2">
        <v>45710</v>
      </c>
      <c r="C183" t="s">
        <v>1425</v>
      </c>
      <c r="D183" t="s">
        <v>1582</v>
      </c>
      <c r="E183" t="s">
        <v>1797</v>
      </c>
      <c r="F183">
        <v>3</v>
      </c>
      <c r="G183">
        <v>53.92</v>
      </c>
      <c r="H183">
        <v>0.15</v>
      </c>
      <c r="I183" t="s">
        <v>1826</v>
      </c>
      <c r="J183">
        <v>137.49600000000001</v>
      </c>
    </row>
    <row r="184" spans="1:10" x14ac:dyDescent="0.3">
      <c r="A184" t="s">
        <v>2008</v>
      </c>
      <c r="B184" s="2">
        <v>45753</v>
      </c>
      <c r="C184" t="s">
        <v>1235</v>
      </c>
      <c r="D184" t="s">
        <v>1582</v>
      </c>
      <c r="E184" t="s">
        <v>1752</v>
      </c>
      <c r="F184">
        <v>4</v>
      </c>
      <c r="G184">
        <v>741.88</v>
      </c>
      <c r="H184">
        <v>0.02</v>
      </c>
      <c r="I184" t="s">
        <v>1829</v>
      </c>
      <c r="J184">
        <v>2908.1696000000002</v>
      </c>
    </row>
    <row r="185" spans="1:10" x14ac:dyDescent="0.3">
      <c r="A185" t="s">
        <v>2009</v>
      </c>
      <c r="B185" s="2">
        <v>45594</v>
      </c>
      <c r="C185" t="s">
        <v>134</v>
      </c>
      <c r="D185" t="s">
        <v>1582</v>
      </c>
      <c r="E185" t="s">
        <v>1766</v>
      </c>
      <c r="F185">
        <v>1</v>
      </c>
      <c r="G185">
        <v>547.09</v>
      </c>
      <c r="H185">
        <v>0.01</v>
      </c>
      <c r="I185" t="s">
        <v>1826</v>
      </c>
      <c r="J185">
        <v>541.6191</v>
      </c>
    </row>
    <row r="186" spans="1:10" x14ac:dyDescent="0.3">
      <c r="A186" t="s">
        <v>2010</v>
      </c>
      <c r="B186" s="2">
        <v>45686</v>
      </c>
      <c r="C186" t="s">
        <v>1504</v>
      </c>
      <c r="D186" t="s">
        <v>1582</v>
      </c>
      <c r="E186" t="s">
        <v>1766</v>
      </c>
      <c r="F186">
        <v>1</v>
      </c>
      <c r="G186">
        <v>789.35</v>
      </c>
      <c r="H186">
        <v>0.14000000000000001</v>
      </c>
      <c r="I186" t="s">
        <v>1826</v>
      </c>
      <c r="J186">
        <v>678.84100000000001</v>
      </c>
    </row>
    <row r="187" spans="1:10" x14ac:dyDescent="0.3">
      <c r="A187" t="s">
        <v>2011</v>
      </c>
      <c r="B187" s="2">
        <v>45354</v>
      </c>
      <c r="C187" t="s">
        <v>1328</v>
      </c>
      <c r="D187" t="s">
        <v>1582</v>
      </c>
      <c r="E187" t="s">
        <v>1766</v>
      </c>
      <c r="F187">
        <v>3</v>
      </c>
      <c r="G187">
        <v>476.78</v>
      </c>
      <c r="H187">
        <v>0.09</v>
      </c>
      <c r="I187" t="s">
        <v>1829</v>
      </c>
      <c r="J187">
        <v>1301.6094000000001</v>
      </c>
    </row>
    <row r="188" spans="1:10" x14ac:dyDescent="0.3">
      <c r="A188" t="s">
        <v>2012</v>
      </c>
      <c r="B188" s="2">
        <v>45600</v>
      </c>
      <c r="C188" t="s">
        <v>1400</v>
      </c>
      <c r="D188" t="s">
        <v>1582</v>
      </c>
      <c r="E188" t="s">
        <v>1810</v>
      </c>
      <c r="F188">
        <v>2</v>
      </c>
      <c r="G188">
        <v>504.26</v>
      </c>
      <c r="H188">
        <v>0.04</v>
      </c>
      <c r="I188" t="s">
        <v>1826</v>
      </c>
      <c r="J188">
        <v>968.17919999999992</v>
      </c>
    </row>
    <row r="189" spans="1:10" x14ac:dyDescent="0.3">
      <c r="A189" t="s">
        <v>2013</v>
      </c>
      <c r="B189" s="2">
        <v>45538</v>
      </c>
      <c r="C189" t="s">
        <v>866</v>
      </c>
      <c r="D189" t="s">
        <v>1582</v>
      </c>
      <c r="E189" t="s">
        <v>1776</v>
      </c>
      <c r="F189">
        <v>2</v>
      </c>
      <c r="G189">
        <v>549.33000000000004</v>
      </c>
      <c r="H189">
        <v>0.01</v>
      </c>
      <c r="I189" t="s">
        <v>1829</v>
      </c>
      <c r="J189">
        <v>1087.6733999999999</v>
      </c>
    </row>
    <row r="190" spans="1:10" x14ac:dyDescent="0.3">
      <c r="A190" t="s">
        <v>2014</v>
      </c>
      <c r="B190" s="2">
        <v>45411</v>
      </c>
      <c r="C190" t="s">
        <v>1193</v>
      </c>
      <c r="D190" t="s">
        <v>1582</v>
      </c>
      <c r="E190" t="s">
        <v>1766</v>
      </c>
      <c r="F190">
        <v>3</v>
      </c>
      <c r="G190">
        <v>620.22</v>
      </c>
      <c r="H190">
        <v>0.04</v>
      </c>
      <c r="I190" t="s">
        <v>1824</v>
      </c>
      <c r="J190">
        <v>1786.2336</v>
      </c>
    </row>
    <row r="191" spans="1:10" x14ac:dyDescent="0.3">
      <c r="A191" t="s">
        <v>2015</v>
      </c>
      <c r="B191" s="2">
        <v>45411</v>
      </c>
      <c r="C191" t="s">
        <v>329</v>
      </c>
      <c r="D191" t="s">
        <v>1582</v>
      </c>
      <c r="E191" t="s">
        <v>1766</v>
      </c>
      <c r="F191">
        <v>1</v>
      </c>
      <c r="G191">
        <v>580.76</v>
      </c>
      <c r="H191">
        <v>0.1</v>
      </c>
      <c r="I191" t="s">
        <v>1829</v>
      </c>
      <c r="J191">
        <v>522.68399999999997</v>
      </c>
    </row>
    <row r="192" spans="1:10" x14ac:dyDescent="0.3">
      <c r="A192" t="s">
        <v>2016</v>
      </c>
      <c r="B192" s="2">
        <v>45775</v>
      </c>
      <c r="C192" t="s">
        <v>1050</v>
      </c>
      <c r="D192" t="s">
        <v>1582</v>
      </c>
      <c r="E192" t="s">
        <v>1786</v>
      </c>
      <c r="F192">
        <v>3</v>
      </c>
      <c r="G192">
        <v>444.55</v>
      </c>
      <c r="H192">
        <v>0.14000000000000001</v>
      </c>
      <c r="I192" t="s">
        <v>1826</v>
      </c>
      <c r="J192">
        <v>1146.9390000000001</v>
      </c>
    </row>
    <row r="193" spans="1:10" x14ac:dyDescent="0.3">
      <c r="A193" t="s">
        <v>2017</v>
      </c>
      <c r="B193" s="2">
        <v>45459</v>
      </c>
      <c r="C193" t="s">
        <v>470</v>
      </c>
      <c r="D193" t="s">
        <v>1582</v>
      </c>
      <c r="E193" t="s">
        <v>1810</v>
      </c>
      <c r="F193">
        <v>1</v>
      </c>
      <c r="G193">
        <v>804.9</v>
      </c>
      <c r="H193">
        <v>0.03</v>
      </c>
      <c r="I193" t="s">
        <v>1826</v>
      </c>
      <c r="J193">
        <v>780.75299999999993</v>
      </c>
    </row>
    <row r="194" spans="1:10" x14ac:dyDescent="0.3">
      <c r="A194" t="s">
        <v>2018</v>
      </c>
      <c r="B194" s="2">
        <v>45617</v>
      </c>
      <c r="C194" t="s">
        <v>1316</v>
      </c>
      <c r="D194" t="s">
        <v>1582</v>
      </c>
      <c r="E194" t="s">
        <v>1799</v>
      </c>
      <c r="F194">
        <v>3</v>
      </c>
      <c r="G194">
        <v>361.65</v>
      </c>
      <c r="H194">
        <v>0.15</v>
      </c>
      <c r="I194" t="s">
        <v>1829</v>
      </c>
      <c r="J194">
        <v>922.20749999999987</v>
      </c>
    </row>
    <row r="195" spans="1:10" x14ac:dyDescent="0.3">
      <c r="A195" t="s">
        <v>2019</v>
      </c>
      <c r="B195" s="2">
        <v>45763</v>
      </c>
      <c r="C195" t="s">
        <v>541</v>
      </c>
      <c r="D195" t="s">
        <v>1582</v>
      </c>
      <c r="E195" t="s">
        <v>1769</v>
      </c>
      <c r="F195">
        <v>1</v>
      </c>
      <c r="G195">
        <v>271.76</v>
      </c>
      <c r="H195">
        <v>0.03</v>
      </c>
      <c r="I195" t="s">
        <v>1824</v>
      </c>
      <c r="J195">
        <v>263.60719999999998</v>
      </c>
    </row>
    <row r="196" spans="1:10" x14ac:dyDescent="0.3">
      <c r="A196" t="s">
        <v>2020</v>
      </c>
      <c r="B196" s="2">
        <v>45618</v>
      </c>
      <c r="C196" t="s">
        <v>1017</v>
      </c>
      <c r="D196" t="s">
        <v>1582</v>
      </c>
      <c r="E196" t="s">
        <v>1789</v>
      </c>
      <c r="F196">
        <v>3</v>
      </c>
      <c r="G196">
        <v>958.15</v>
      </c>
      <c r="H196">
        <v>0.24</v>
      </c>
      <c r="I196" t="s">
        <v>1829</v>
      </c>
      <c r="J196">
        <v>2184.5819999999999</v>
      </c>
    </row>
    <row r="197" spans="1:10" x14ac:dyDescent="0.3">
      <c r="A197" t="s">
        <v>2021</v>
      </c>
      <c r="B197" s="2">
        <v>45290</v>
      </c>
      <c r="C197" t="s">
        <v>1325</v>
      </c>
      <c r="D197" t="s">
        <v>1582</v>
      </c>
      <c r="E197" t="s">
        <v>1807</v>
      </c>
      <c r="F197">
        <v>1</v>
      </c>
      <c r="G197">
        <v>889.19</v>
      </c>
      <c r="H197">
        <v>0.03</v>
      </c>
      <c r="I197" t="s">
        <v>1824</v>
      </c>
      <c r="J197">
        <v>862.51430000000005</v>
      </c>
    </row>
    <row r="198" spans="1:10" x14ac:dyDescent="0.3">
      <c r="A198" t="s">
        <v>2022</v>
      </c>
      <c r="B198" s="2">
        <v>45904</v>
      </c>
      <c r="C198" t="s">
        <v>1431</v>
      </c>
      <c r="D198" t="s">
        <v>1582</v>
      </c>
      <c r="E198" t="s">
        <v>1804</v>
      </c>
      <c r="F198">
        <v>4</v>
      </c>
      <c r="G198">
        <v>689.67</v>
      </c>
      <c r="H198">
        <v>0.05</v>
      </c>
      <c r="I198" t="s">
        <v>1829</v>
      </c>
      <c r="J198">
        <v>2620.7460000000001</v>
      </c>
    </row>
    <row r="199" spans="1:10" x14ac:dyDescent="0.3">
      <c r="A199" t="s">
        <v>2023</v>
      </c>
      <c r="B199" s="2">
        <v>45227</v>
      </c>
      <c r="C199" t="s">
        <v>461</v>
      </c>
      <c r="D199" t="s">
        <v>1582</v>
      </c>
      <c r="E199" t="s">
        <v>1792</v>
      </c>
      <c r="F199">
        <v>1</v>
      </c>
      <c r="G199">
        <v>541.24</v>
      </c>
      <c r="H199">
        <v>0.03</v>
      </c>
      <c r="I199" t="s">
        <v>1826</v>
      </c>
      <c r="J199">
        <v>525.00279999999998</v>
      </c>
    </row>
    <row r="200" spans="1:10" x14ac:dyDescent="0.3">
      <c r="A200" t="s">
        <v>2024</v>
      </c>
      <c r="B200" s="2">
        <v>45600</v>
      </c>
      <c r="C200" t="s">
        <v>1386</v>
      </c>
      <c r="D200" t="s">
        <v>1582</v>
      </c>
      <c r="E200" t="s">
        <v>1776</v>
      </c>
      <c r="F200">
        <v>1</v>
      </c>
      <c r="G200">
        <v>454.71</v>
      </c>
      <c r="H200">
        <v>0.16</v>
      </c>
      <c r="I200" t="s">
        <v>1826</v>
      </c>
      <c r="J200">
        <v>381.95639999999997</v>
      </c>
    </row>
    <row r="201" spans="1:10" x14ac:dyDescent="0.3">
      <c r="A201" t="s">
        <v>2025</v>
      </c>
      <c r="B201" s="2">
        <v>45646</v>
      </c>
      <c r="C201" t="s">
        <v>150</v>
      </c>
      <c r="D201" t="s">
        <v>1582</v>
      </c>
      <c r="E201" t="s">
        <v>1773</v>
      </c>
      <c r="F201">
        <v>2</v>
      </c>
      <c r="G201">
        <v>397.63</v>
      </c>
      <c r="H201">
        <v>0.26</v>
      </c>
      <c r="I201" t="s">
        <v>1824</v>
      </c>
      <c r="J201">
        <v>588.49239999999998</v>
      </c>
    </row>
    <row r="202" spans="1:10" x14ac:dyDescent="0.3">
      <c r="A202" t="s">
        <v>2026</v>
      </c>
      <c r="B202" s="2">
        <v>45725</v>
      </c>
      <c r="C202" t="s">
        <v>565</v>
      </c>
      <c r="D202" t="s">
        <v>1582</v>
      </c>
      <c r="E202" t="s">
        <v>1776</v>
      </c>
      <c r="F202">
        <v>3</v>
      </c>
      <c r="G202">
        <v>748.56</v>
      </c>
      <c r="H202">
        <v>0.26</v>
      </c>
      <c r="I202" t="s">
        <v>1826</v>
      </c>
      <c r="J202">
        <v>1661.8032000000001</v>
      </c>
    </row>
    <row r="203" spans="1:10" x14ac:dyDescent="0.3">
      <c r="A203" t="s">
        <v>2027</v>
      </c>
      <c r="B203" s="2">
        <v>45742</v>
      </c>
      <c r="C203" t="s">
        <v>487</v>
      </c>
      <c r="D203" t="s">
        <v>1582</v>
      </c>
      <c r="E203" t="s">
        <v>1769</v>
      </c>
      <c r="F203">
        <v>1</v>
      </c>
      <c r="G203">
        <v>885.72</v>
      </c>
      <c r="H203">
        <v>0.15</v>
      </c>
      <c r="I203" t="s">
        <v>1824</v>
      </c>
      <c r="J203">
        <v>752.86199999999997</v>
      </c>
    </row>
    <row r="204" spans="1:10" x14ac:dyDescent="0.3">
      <c r="A204" t="s">
        <v>2028</v>
      </c>
      <c r="B204" s="2">
        <v>45750</v>
      </c>
      <c r="C204" t="s">
        <v>381</v>
      </c>
      <c r="D204" t="s">
        <v>1582</v>
      </c>
      <c r="E204" t="s">
        <v>1757</v>
      </c>
      <c r="F204">
        <v>4</v>
      </c>
      <c r="G204">
        <v>408.07</v>
      </c>
      <c r="H204">
        <v>0.28000000000000003</v>
      </c>
      <c r="I204" t="s">
        <v>1829</v>
      </c>
      <c r="J204">
        <v>1175.2416000000001</v>
      </c>
    </row>
    <row r="205" spans="1:10" x14ac:dyDescent="0.3">
      <c r="A205" t="s">
        <v>2029</v>
      </c>
      <c r="B205" s="2">
        <v>45327</v>
      </c>
      <c r="C205" t="s">
        <v>1455</v>
      </c>
      <c r="D205" t="s">
        <v>1582</v>
      </c>
      <c r="E205" t="s">
        <v>1786</v>
      </c>
      <c r="F205">
        <v>2</v>
      </c>
      <c r="G205">
        <v>597.07000000000005</v>
      </c>
      <c r="H205">
        <v>0.28000000000000003</v>
      </c>
      <c r="I205" t="s">
        <v>1826</v>
      </c>
      <c r="J205">
        <v>859.7808</v>
      </c>
    </row>
    <row r="206" spans="1:10" x14ac:dyDescent="0.3">
      <c r="A206" t="s">
        <v>2030</v>
      </c>
      <c r="B206" s="2">
        <v>45465</v>
      </c>
      <c r="C206" t="s">
        <v>97</v>
      </c>
      <c r="D206" t="s">
        <v>1582</v>
      </c>
      <c r="E206" t="s">
        <v>1786</v>
      </c>
      <c r="F206">
        <v>3</v>
      </c>
      <c r="G206">
        <v>723.47</v>
      </c>
      <c r="H206">
        <v>0.12</v>
      </c>
      <c r="I206" t="s">
        <v>1829</v>
      </c>
      <c r="J206">
        <v>1909.9608000000001</v>
      </c>
    </row>
    <row r="207" spans="1:10" x14ac:dyDescent="0.3">
      <c r="A207" t="s">
        <v>2031</v>
      </c>
      <c r="B207" s="2">
        <v>45883</v>
      </c>
      <c r="C207" t="s">
        <v>1355</v>
      </c>
      <c r="D207" t="s">
        <v>1582</v>
      </c>
      <c r="E207" t="s">
        <v>1773</v>
      </c>
      <c r="F207">
        <v>1</v>
      </c>
      <c r="G207">
        <v>479.93</v>
      </c>
      <c r="H207">
        <v>0.22</v>
      </c>
      <c r="I207" t="s">
        <v>1824</v>
      </c>
      <c r="J207">
        <v>374.34539999999998</v>
      </c>
    </row>
    <row r="208" spans="1:10" x14ac:dyDescent="0.3">
      <c r="A208" t="s">
        <v>2032</v>
      </c>
      <c r="B208" s="2">
        <v>45445</v>
      </c>
      <c r="C208" t="s">
        <v>779</v>
      </c>
      <c r="D208" t="s">
        <v>1582</v>
      </c>
      <c r="E208" t="s">
        <v>1804</v>
      </c>
      <c r="F208">
        <v>4</v>
      </c>
      <c r="G208">
        <v>362.81</v>
      </c>
      <c r="H208">
        <v>0.21</v>
      </c>
      <c r="I208" t="s">
        <v>1829</v>
      </c>
      <c r="J208">
        <v>1146.4795999999999</v>
      </c>
    </row>
    <row r="209" spans="1:10" x14ac:dyDescent="0.3">
      <c r="A209" t="s">
        <v>2033</v>
      </c>
      <c r="B209" s="2">
        <v>45640</v>
      </c>
      <c r="C209" t="s">
        <v>610</v>
      </c>
      <c r="D209" t="s">
        <v>1582</v>
      </c>
      <c r="E209" t="s">
        <v>1766</v>
      </c>
      <c r="F209">
        <v>1</v>
      </c>
      <c r="G209">
        <v>127.11</v>
      </c>
      <c r="H209">
        <v>0.01</v>
      </c>
      <c r="I209" t="s">
        <v>1826</v>
      </c>
      <c r="J209">
        <v>125.8389</v>
      </c>
    </row>
    <row r="210" spans="1:10" x14ac:dyDescent="0.3">
      <c r="A210" t="s">
        <v>2034</v>
      </c>
      <c r="B210" s="2">
        <v>45411</v>
      </c>
      <c r="C210" t="s">
        <v>607</v>
      </c>
      <c r="D210" t="s">
        <v>1582</v>
      </c>
      <c r="E210" t="s">
        <v>1807</v>
      </c>
      <c r="F210">
        <v>4</v>
      </c>
      <c r="G210">
        <v>931.26</v>
      </c>
      <c r="H210">
        <v>0.04</v>
      </c>
      <c r="I210" t="s">
        <v>1824</v>
      </c>
      <c r="J210">
        <v>3576.0383999999999</v>
      </c>
    </row>
    <row r="211" spans="1:10" x14ac:dyDescent="0.3">
      <c r="A211" t="s">
        <v>2035</v>
      </c>
      <c r="B211" s="2">
        <v>45224</v>
      </c>
      <c r="C211" t="s">
        <v>1160</v>
      </c>
      <c r="D211" t="s">
        <v>1582</v>
      </c>
      <c r="E211" t="s">
        <v>1782</v>
      </c>
      <c r="F211">
        <v>1</v>
      </c>
      <c r="G211">
        <v>620.80999999999995</v>
      </c>
      <c r="H211">
        <v>0.04</v>
      </c>
      <c r="I211" t="s">
        <v>1826</v>
      </c>
      <c r="J211">
        <v>595.97759999999994</v>
      </c>
    </row>
    <row r="212" spans="1:10" x14ac:dyDescent="0.3">
      <c r="A212" t="s">
        <v>2036</v>
      </c>
      <c r="B212" s="2">
        <v>45497</v>
      </c>
      <c r="C212" t="s">
        <v>338</v>
      </c>
      <c r="D212" t="s">
        <v>1584</v>
      </c>
      <c r="E212" t="s">
        <v>1761</v>
      </c>
      <c r="F212">
        <v>1</v>
      </c>
      <c r="G212">
        <v>823.26</v>
      </c>
      <c r="H212">
        <v>0.27</v>
      </c>
      <c r="I212" t="s">
        <v>1829</v>
      </c>
      <c r="J212">
        <v>600.97979999999995</v>
      </c>
    </row>
    <row r="213" spans="1:10" x14ac:dyDescent="0.3">
      <c r="A213" t="s">
        <v>2037</v>
      </c>
      <c r="B213" s="2">
        <v>45807</v>
      </c>
      <c r="C213" t="s">
        <v>59</v>
      </c>
      <c r="D213" t="s">
        <v>1584</v>
      </c>
      <c r="E213" t="s">
        <v>1782</v>
      </c>
      <c r="F213">
        <v>3</v>
      </c>
      <c r="G213">
        <v>681.01</v>
      </c>
      <c r="H213">
        <v>0.27</v>
      </c>
      <c r="I213" t="s">
        <v>1829</v>
      </c>
      <c r="J213">
        <v>1491.4119000000001</v>
      </c>
    </row>
    <row r="214" spans="1:10" x14ac:dyDescent="0.3">
      <c r="A214" t="s">
        <v>2038</v>
      </c>
      <c r="B214" s="2">
        <v>45942</v>
      </c>
      <c r="C214" t="s">
        <v>1368</v>
      </c>
      <c r="D214" t="s">
        <v>1584</v>
      </c>
      <c r="E214" t="s">
        <v>1813</v>
      </c>
      <c r="F214">
        <v>4</v>
      </c>
      <c r="G214">
        <v>119.83</v>
      </c>
      <c r="H214">
        <v>0.13</v>
      </c>
      <c r="I214" t="s">
        <v>1824</v>
      </c>
      <c r="J214">
        <v>417.00839999999999</v>
      </c>
    </row>
    <row r="215" spans="1:10" x14ac:dyDescent="0.3">
      <c r="A215" t="s">
        <v>2039</v>
      </c>
      <c r="B215" s="2">
        <v>45314</v>
      </c>
      <c r="C215" t="s">
        <v>969</v>
      </c>
      <c r="D215" t="s">
        <v>1584</v>
      </c>
      <c r="E215" t="s">
        <v>1761</v>
      </c>
      <c r="F215">
        <v>1</v>
      </c>
      <c r="G215">
        <v>575.66</v>
      </c>
      <c r="H215">
        <v>0.03</v>
      </c>
      <c r="I215" t="s">
        <v>1826</v>
      </c>
      <c r="J215">
        <v>558.39019999999994</v>
      </c>
    </row>
    <row r="216" spans="1:10" x14ac:dyDescent="0.3">
      <c r="A216" t="s">
        <v>2040</v>
      </c>
      <c r="B216" s="2">
        <v>45943</v>
      </c>
      <c r="C216" t="s">
        <v>651</v>
      </c>
      <c r="D216" t="s">
        <v>1584</v>
      </c>
      <c r="E216" t="s">
        <v>1804</v>
      </c>
      <c r="F216">
        <v>1</v>
      </c>
      <c r="G216">
        <v>775.84</v>
      </c>
      <c r="H216">
        <v>0.26</v>
      </c>
      <c r="I216" t="s">
        <v>1824</v>
      </c>
      <c r="J216">
        <v>574.12160000000006</v>
      </c>
    </row>
    <row r="217" spans="1:10" x14ac:dyDescent="0.3">
      <c r="A217" t="s">
        <v>2041</v>
      </c>
      <c r="B217" s="2">
        <v>45356</v>
      </c>
      <c r="C217" t="s">
        <v>1371</v>
      </c>
      <c r="D217" t="s">
        <v>1584</v>
      </c>
      <c r="E217" t="s">
        <v>1786</v>
      </c>
      <c r="F217">
        <v>3</v>
      </c>
      <c r="G217">
        <v>318.43</v>
      </c>
      <c r="H217">
        <v>0.05</v>
      </c>
      <c r="I217" t="s">
        <v>1824</v>
      </c>
      <c r="J217">
        <v>907.52549999999997</v>
      </c>
    </row>
    <row r="218" spans="1:10" x14ac:dyDescent="0.3">
      <c r="A218" t="s">
        <v>2042</v>
      </c>
      <c r="B218" s="2">
        <v>45854</v>
      </c>
      <c r="C218" t="s">
        <v>514</v>
      </c>
      <c r="D218" t="s">
        <v>1584</v>
      </c>
      <c r="E218" t="s">
        <v>1782</v>
      </c>
      <c r="F218">
        <v>3</v>
      </c>
      <c r="G218">
        <v>141.6</v>
      </c>
      <c r="H218">
        <v>0.08</v>
      </c>
      <c r="I218" t="s">
        <v>1829</v>
      </c>
      <c r="J218">
        <v>390.81599999999997</v>
      </c>
    </row>
    <row r="219" spans="1:10" x14ac:dyDescent="0.3">
      <c r="A219" t="s">
        <v>2043</v>
      </c>
      <c r="B219" s="2">
        <v>45219</v>
      </c>
      <c r="C219" t="s">
        <v>849</v>
      </c>
      <c r="D219" t="s">
        <v>1584</v>
      </c>
      <c r="E219" t="s">
        <v>1813</v>
      </c>
      <c r="F219">
        <v>1</v>
      </c>
      <c r="G219">
        <v>332.82</v>
      </c>
      <c r="H219">
        <v>0.14000000000000001</v>
      </c>
      <c r="I219" t="s">
        <v>1826</v>
      </c>
      <c r="J219">
        <v>286.22519999999997</v>
      </c>
    </row>
    <row r="220" spans="1:10" x14ac:dyDescent="0.3">
      <c r="A220" t="s">
        <v>2044</v>
      </c>
      <c r="B220" s="2">
        <v>45447</v>
      </c>
      <c r="C220" t="s">
        <v>788</v>
      </c>
      <c r="D220" t="s">
        <v>1584</v>
      </c>
      <c r="E220" t="s">
        <v>1757</v>
      </c>
      <c r="F220">
        <v>4</v>
      </c>
      <c r="G220">
        <v>640.97</v>
      </c>
      <c r="H220">
        <v>0.11</v>
      </c>
      <c r="I220" t="s">
        <v>1829</v>
      </c>
      <c r="J220">
        <v>2281.8532</v>
      </c>
    </row>
    <row r="221" spans="1:10" x14ac:dyDescent="0.3">
      <c r="A221" t="s">
        <v>2045</v>
      </c>
      <c r="B221" s="2">
        <v>45225</v>
      </c>
      <c r="C221" t="s">
        <v>663</v>
      </c>
      <c r="D221" t="s">
        <v>1584</v>
      </c>
      <c r="E221" t="s">
        <v>1801</v>
      </c>
      <c r="F221">
        <v>4</v>
      </c>
      <c r="G221">
        <v>75.37</v>
      </c>
      <c r="H221">
        <v>0.02</v>
      </c>
      <c r="I221" t="s">
        <v>1829</v>
      </c>
      <c r="J221">
        <v>295.4504</v>
      </c>
    </row>
    <row r="222" spans="1:10" x14ac:dyDescent="0.3">
      <c r="A222" t="s">
        <v>2046</v>
      </c>
      <c r="B222" s="2">
        <v>45754</v>
      </c>
      <c r="C222" t="s">
        <v>275</v>
      </c>
      <c r="D222" t="s">
        <v>1584</v>
      </c>
      <c r="E222" t="s">
        <v>1810</v>
      </c>
      <c r="F222">
        <v>3</v>
      </c>
      <c r="G222">
        <v>434.55</v>
      </c>
      <c r="H222">
        <v>0.08</v>
      </c>
      <c r="I222" t="s">
        <v>1829</v>
      </c>
      <c r="J222">
        <v>1199.3579999999999</v>
      </c>
    </row>
    <row r="223" spans="1:10" x14ac:dyDescent="0.3">
      <c r="A223" t="s">
        <v>2047</v>
      </c>
      <c r="B223" s="2">
        <v>45729</v>
      </c>
      <c r="C223" t="s">
        <v>353</v>
      </c>
      <c r="D223" t="s">
        <v>1584</v>
      </c>
      <c r="E223" t="s">
        <v>1799</v>
      </c>
      <c r="F223">
        <v>4</v>
      </c>
      <c r="G223">
        <v>652.28</v>
      </c>
      <c r="H223">
        <v>0.15</v>
      </c>
      <c r="I223" t="s">
        <v>1824</v>
      </c>
      <c r="J223">
        <v>2217.752</v>
      </c>
    </row>
    <row r="224" spans="1:10" x14ac:dyDescent="0.3">
      <c r="A224" t="s">
        <v>2048</v>
      </c>
      <c r="B224" s="2">
        <v>45480</v>
      </c>
      <c r="C224" t="s">
        <v>857</v>
      </c>
      <c r="D224" t="s">
        <v>1584</v>
      </c>
      <c r="E224" t="s">
        <v>1807</v>
      </c>
      <c r="F224">
        <v>3</v>
      </c>
      <c r="G224">
        <v>207.8</v>
      </c>
      <c r="H224">
        <v>0.15</v>
      </c>
      <c r="I224" t="s">
        <v>1824</v>
      </c>
      <c r="J224">
        <v>529.8900000000001</v>
      </c>
    </row>
    <row r="225" spans="1:10" x14ac:dyDescent="0.3">
      <c r="A225" t="s">
        <v>2049</v>
      </c>
      <c r="B225" s="2">
        <v>45361</v>
      </c>
      <c r="C225" t="s">
        <v>1521</v>
      </c>
      <c r="D225" t="s">
        <v>1584</v>
      </c>
      <c r="E225" t="s">
        <v>1801</v>
      </c>
      <c r="F225">
        <v>4</v>
      </c>
      <c r="G225">
        <v>385.5</v>
      </c>
      <c r="H225">
        <v>0.03</v>
      </c>
      <c r="I225" t="s">
        <v>1826</v>
      </c>
      <c r="J225">
        <v>1495.74</v>
      </c>
    </row>
    <row r="226" spans="1:10" x14ac:dyDescent="0.3">
      <c r="A226" t="s">
        <v>2050</v>
      </c>
      <c r="B226" s="2">
        <v>45915</v>
      </c>
      <c r="C226" t="s">
        <v>344</v>
      </c>
      <c r="D226" t="s">
        <v>1584</v>
      </c>
      <c r="E226" t="s">
        <v>1776</v>
      </c>
      <c r="F226">
        <v>3</v>
      </c>
      <c r="G226">
        <v>548.19000000000005</v>
      </c>
      <c r="H226">
        <v>0.12</v>
      </c>
      <c r="I226" t="s">
        <v>1824</v>
      </c>
      <c r="J226">
        <v>1447.2216000000001</v>
      </c>
    </row>
    <row r="227" spans="1:10" x14ac:dyDescent="0.3">
      <c r="A227" t="s">
        <v>2051</v>
      </c>
      <c r="B227" s="2">
        <v>45607</v>
      </c>
      <c r="C227" t="s">
        <v>255</v>
      </c>
      <c r="D227" t="s">
        <v>1584</v>
      </c>
      <c r="E227" t="s">
        <v>1786</v>
      </c>
      <c r="F227">
        <v>3</v>
      </c>
      <c r="G227">
        <v>927.6</v>
      </c>
      <c r="H227">
        <v>0.09</v>
      </c>
      <c r="I227" t="s">
        <v>1824</v>
      </c>
      <c r="J227">
        <v>2532.348</v>
      </c>
    </row>
    <row r="228" spans="1:10" x14ac:dyDescent="0.3">
      <c r="A228" t="s">
        <v>2052</v>
      </c>
      <c r="B228" s="2">
        <v>45666</v>
      </c>
      <c r="C228" t="s">
        <v>849</v>
      </c>
      <c r="D228" t="s">
        <v>1586</v>
      </c>
      <c r="E228" t="s">
        <v>1766</v>
      </c>
      <c r="F228">
        <v>4</v>
      </c>
      <c r="G228">
        <v>585.04</v>
      </c>
      <c r="H228">
        <v>0.22</v>
      </c>
      <c r="I228" t="s">
        <v>1826</v>
      </c>
      <c r="J228">
        <v>1825.3248000000001</v>
      </c>
    </row>
    <row r="229" spans="1:10" x14ac:dyDescent="0.3">
      <c r="A229" t="s">
        <v>2053</v>
      </c>
      <c r="B229" s="2">
        <v>45406</v>
      </c>
      <c r="C229" t="s">
        <v>1533</v>
      </c>
      <c r="D229" t="s">
        <v>1586</v>
      </c>
      <c r="E229" t="s">
        <v>1761</v>
      </c>
      <c r="F229">
        <v>2</v>
      </c>
      <c r="G229">
        <v>999.89</v>
      </c>
      <c r="H229">
        <v>0.09</v>
      </c>
      <c r="I229" t="s">
        <v>1824</v>
      </c>
      <c r="J229">
        <v>1819.7998</v>
      </c>
    </row>
    <row r="230" spans="1:10" x14ac:dyDescent="0.3">
      <c r="A230" t="s">
        <v>2054</v>
      </c>
      <c r="B230" s="2">
        <v>45284</v>
      </c>
      <c r="C230" t="s">
        <v>378</v>
      </c>
      <c r="D230" t="s">
        <v>1586</v>
      </c>
      <c r="E230" t="s">
        <v>1766</v>
      </c>
      <c r="F230">
        <v>2</v>
      </c>
      <c r="G230">
        <v>848.98</v>
      </c>
      <c r="H230">
        <v>0.04</v>
      </c>
      <c r="I230" t="s">
        <v>1826</v>
      </c>
      <c r="J230">
        <v>1630.0416</v>
      </c>
    </row>
    <row r="231" spans="1:10" x14ac:dyDescent="0.3">
      <c r="A231" t="s">
        <v>2055</v>
      </c>
      <c r="B231" s="2">
        <v>45348</v>
      </c>
      <c r="C231" t="s">
        <v>481</v>
      </c>
      <c r="D231" t="s">
        <v>1586</v>
      </c>
      <c r="E231" t="s">
        <v>1799</v>
      </c>
      <c r="F231">
        <v>3</v>
      </c>
      <c r="G231">
        <v>769.56</v>
      </c>
      <c r="H231">
        <v>0.08</v>
      </c>
      <c r="I231" t="s">
        <v>1824</v>
      </c>
      <c r="J231">
        <v>2123.9856</v>
      </c>
    </row>
    <row r="232" spans="1:10" x14ac:dyDescent="0.3">
      <c r="A232" t="s">
        <v>2056</v>
      </c>
      <c r="B232" s="2">
        <v>45676</v>
      </c>
      <c r="C232" t="s">
        <v>188</v>
      </c>
      <c r="D232" t="s">
        <v>1586</v>
      </c>
      <c r="E232" t="s">
        <v>1797</v>
      </c>
      <c r="F232">
        <v>3</v>
      </c>
      <c r="G232">
        <v>449.88</v>
      </c>
      <c r="H232">
        <v>0.1</v>
      </c>
      <c r="I232" t="s">
        <v>1826</v>
      </c>
      <c r="J232">
        <v>1214.6759999999999</v>
      </c>
    </row>
    <row r="233" spans="1:10" x14ac:dyDescent="0.3">
      <c r="A233" t="s">
        <v>2057</v>
      </c>
      <c r="B233" s="2">
        <v>45863</v>
      </c>
      <c r="C233" t="s">
        <v>875</v>
      </c>
      <c r="D233" t="s">
        <v>1586</v>
      </c>
      <c r="E233" t="s">
        <v>1794</v>
      </c>
      <c r="F233">
        <v>4</v>
      </c>
      <c r="G233">
        <v>383.74</v>
      </c>
      <c r="H233">
        <v>0.01</v>
      </c>
      <c r="I233" t="s">
        <v>1824</v>
      </c>
      <c r="J233">
        <v>1519.6104</v>
      </c>
    </row>
    <row r="234" spans="1:10" x14ac:dyDescent="0.3">
      <c r="A234" t="s">
        <v>2058</v>
      </c>
      <c r="B234" s="2">
        <v>45409</v>
      </c>
      <c r="C234" t="s">
        <v>499</v>
      </c>
      <c r="D234" t="s">
        <v>1586</v>
      </c>
      <c r="E234" t="s">
        <v>1789</v>
      </c>
      <c r="F234">
        <v>4</v>
      </c>
      <c r="G234">
        <v>794.97</v>
      </c>
      <c r="H234">
        <v>0.24</v>
      </c>
      <c r="I234" t="s">
        <v>1826</v>
      </c>
      <c r="J234">
        <v>2416.7087999999999</v>
      </c>
    </row>
    <row r="235" spans="1:10" x14ac:dyDescent="0.3">
      <c r="A235" t="s">
        <v>2059</v>
      </c>
      <c r="B235" s="2">
        <v>45880</v>
      </c>
      <c r="C235" t="s">
        <v>52</v>
      </c>
      <c r="D235" t="s">
        <v>1586</v>
      </c>
      <c r="E235" t="s">
        <v>1773</v>
      </c>
      <c r="F235">
        <v>1</v>
      </c>
      <c r="G235">
        <v>989.63</v>
      </c>
      <c r="H235">
        <v>0.05</v>
      </c>
      <c r="I235" t="s">
        <v>1826</v>
      </c>
      <c r="J235">
        <v>940.1484999999999</v>
      </c>
    </row>
    <row r="236" spans="1:10" x14ac:dyDescent="0.3">
      <c r="A236" t="s">
        <v>2060</v>
      </c>
      <c r="B236" s="2">
        <v>45731</v>
      </c>
      <c r="C236" t="s">
        <v>1053</v>
      </c>
      <c r="D236" t="s">
        <v>1586</v>
      </c>
      <c r="E236" t="s">
        <v>1752</v>
      </c>
      <c r="F236">
        <v>1</v>
      </c>
      <c r="G236">
        <v>447.16</v>
      </c>
      <c r="H236">
        <v>0.22</v>
      </c>
      <c r="I236" t="s">
        <v>1829</v>
      </c>
      <c r="J236">
        <v>348.78480000000002</v>
      </c>
    </row>
    <row r="237" spans="1:10" x14ac:dyDescent="0.3">
      <c r="A237" t="s">
        <v>2061</v>
      </c>
      <c r="B237" s="2">
        <v>45671</v>
      </c>
      <c r="C237" t="s">
        <v>44</v>
      </c>
      <c r="D237" t="s">
        <v>1586</v>
      </c>
      <c r="E237" t="s">
        <v>1776</v>
      </c>
      <c r="F237">
        <v>1</v>
      </c>
      <c r="G237">
        <v>946.9</v>
      </c>
      <c r="H237">
        <v>0.28999999999999998</v>
      </c>
      <c r="I237" t="s">
        <v>1829</v>
      </c>
      <c r="J237">
        <v>672.29899999999998</v>
      </c>
    </row>
    <row r="238" spans="1:10" x14ac:dyDescent="0.3">
      <c r="A238" t="s">
        <v>2062</v>
      </c>
      <c r="B238" s="2">
        <v>45809</v>
      </c>
      <c r="C238" t="s">
        <v>562</v>
      </c>
      <c r="D238" t="s">
        <v>1586</v>
      </c>
      <c r="E238" t="s">
        <v>1752</v>
      </c>
      <c r="F238">
        <v>4</v>
      </c>
      <c r="G238">
        <v>469.68</v>
      </c>
      <c r="H238">
        <v>0.19</v>
      </c>
      <c r="I238" t="s">
        <v>1824</v>
      </c>
      <c r="J238">
        <v>1521.7632000000001</v>
      </c>
    </row>
    <row r="239" spans="1:10" x14ac:dyDescent="0.3">
      <c r="A239" t="s">
        <v>2063</v>
      </c>
      <c r="B239" s="2">
        <v>45559</v>
      </c>
      <c r="C239" t="s">
        <v>1518</v>
      </c>
      <c r="D239" t="s">
        <v>1586</v>
      </c>
      <c r="E239" t="s">
        <v>1807</v>
      </c>
      <c r="F239">
        <v>4</v>
      </c>
      <c r="G239">
        <v>320.64</v>
      </c>
      <c r="H239">
        <v>0.2</v>
      </c>
      <c r="I239" t="s">
        <v>1829</v>
      </c>
      <c r="J239">
        <v>1026.048</v>
      </c>
    </row>
    <row r="240" spans="1:10" x14ac:dyDescent="0.3">
      <c r="A240" t="s">
        <v>2064</v>
      </c>
      <c r="B240" s="2">
        <v>45253</v>
      </c>
      <c r="C240" t="s">
        <v>461</v>
      </c>
      <c r="D240" t="s">
        <v>1586</v>
      </c>
      <c r="E240" t="s">
        <v>1773</v>
      </c>
      <c r="F240">
        <v>1</v>
      </c>
      <c r="G240">
        <v>594.44000000000005</v>
      </c>
      <c r="H240">
        <v>0.21</v>
      </c>
      <c r="I240" t="s">
        <v>1824</v>
      </c>
      <c r="J240">
        <v>469.60759999999999</v>
      </c>
    </row>
    <row r="241" spans="1:10" x14ac:dyDescent="0.3">
      <c r="A241" t="s">
        <v>2065</v>
      </c>
      <c r="B241" s="2">
        <v>45861</v>
      </c>
      <c r="C241" t="s">
        <v>702</v>
      </c>
      <c r="D241" t="s">
        <v>1586</v>
      </c>
      <c r="E241" t="s">
        <v>1782</v>
      </c>
      <c r="F241">
        <v>3</v>
      </c>
      <c r="G241">
        <v>91.7</v>
      </c>
      <c r="H241">
        <v>0.08</v>
      </c>
      <c r="I241" t="s">
        <v>1829</v>
      </c>
      <c r="J241">
        <v>253.09200000000001</v>
      </c>
    </row>
    <row r="242" spans="1:10" x14ac:dyDescent="0.3">
      <c r="A242" t="s">
        <v>2066</v>
      </c>
      <c r="B242" s="2">
        <v>45917</v>
      </c>
      <c r="C242" t="s">
        <v>127</v>
      </c>
      <c r="D242" t="s">
        <v>1586</v>
      </c>
      <c r="E242" t="s">
        <v>1794</v>
      </c>
      <c r="F242">
        <v>3</v>
      </c>
      <c r="G242">
        <v>741.33</v>
      </c>
      <c r="H242">
        <v>0.03</v>
      </c>
      <c r="I242" t="s">
        <v>1824</v>
      </c>
      <c r="J242">
        <v>2157.2703000000001</v>
      </c>
    </row>
    <row r="243" spans="1:10" x14ac:dyDescent="0.3">
      <c r="A243" t="s">
        <v>2067</v>
      </c>
      <c r="B243" s="2">
        <v>45754</v>
      </c>
      <c r="C243" t="s">
        <v>1466</v>
      </c>
      <c r="D243" t="s">
        <v>1586</v>
      </c>
      <c r="E243" t="s">
        <v>1813</v>
      </c>
      <c r="F243">
        <v>1</v>
      </c>
      <c r="G243">
        <v>922.78</v>
      </c>
      <c r="H243">
        <v>0.28999999999999998</v>
      </c>
      <c r="I243" t="s">
        <v>1829</v>
      </c>
      <c r="J243">
        <v>655.17379999999991</v>
      </c>
    </row>
    <row r="244" spans="1:10" x14ac:dyDescent="0.3">
      <c r="A244" t="s">
        <v>2068</v>
      </c>
      <c r="B244" s="2">
        <v>45312</v>
      </c>
      <c r="C244" t="s">
        <v>1023</v>
      </c>
      <c r="D244" t="s">
        <v>1586</v>
      </c>
      <c r="E244" t="s">
        <v>1804</v>
      </c>
      <c r="F244">
        <v>1</v>
      </c>
      <c r="G244">
        <v>394.35</v>
      </c>
      <c r="H244">
        <v>0.09</v>
      </c>
      <c r="I244" t="s">
        <v>1826</v>
      </c>
      <c r="J244">
        <v>358.85849999999999</v>
      </c>
    </row>
    <row r="245" spans="1:10" x14ac:dyDescent="0.3">
      <c r="A245" t="s">
        <v>2069</v>
      </c>
      <c r="B245" s="2">
        <v>45480</v>
      </c>
      <c r="C245" t="s">
        <v>1139</v>
      </c>
      <c r="D245" t="s">
        <v>1586</v>
      </c>
      <c r="E245" t="s">
        <v>1792</v>
      </c>
      <c r="F245">
        <v>2</v>
      </c>
      <c r="G245">
        <v>703.95</v>
      </c>
      <c r="H245">
        <v>0.03</v>
      </c>
      <c r="I245" t="s">
        <v>1824</v>
      </c>
      <c r="J245">
        <v>1365.663</v>
      </c>
    </row>
    <row r="246" spans="1:10" x14ac:dyDescent="0.3">
      <c r="A246" t="s">
        <v>2070</v>
      </c>
      <c r="B246" s="2">
        <v>45780</v>
      </c>
      <c r="C246" t="s">
        <v>654</v>
      </c>
      <c r="D246" t="s">
        <v>1586</v>
      </c>
      <c r="E246" t="s">
        <v>1752</v>
      </c>
      <c r="F246">
        <v>4</v>
      </c>
      <c r="G246">
        <v>452.67</v>
      </c>
      <c r="H246">
        <v>0.28000000000000003</v>
      </c>
      <c r="I246" t="s">
        <v>1826</v>
      </c>
      <c r="J246">
        <v>1303.6895999999999</v>
      </c>
    </row>
    <row r="247" spans="1:10" x14ac:dyDescent="0.3">
      <c r="A247" t="s">
        <v>2071</v>
      </c>
      <c r="B247" s="2">
        <v>45349</v>
      </c>
      <c r="C247" t="s">
        <v>1428</v>
      </c>
      <c r="D247" t="s">
        <v>1586</v>
      </c>
      <c r="E247" t="s">
        <v>1779</v>
      </c>
      <c r="F247">
        <v>2</v>
      </c>
      <c r="G247">
        <v>377.3</v>
      </c>
      <c r="H247">
        <v>0.15</v>
      </c>
      <c r="I247" t="s">
        <v>1826</v>
      </c>
      <c r="J247">
        <v>641.41</v>
      </c>
    </row>
    <row r="248" spans="1:10" x14ac:dyDescent="0.3">
      <c r="A248" t="s">
        <v>2072</v>
      </c>
      <c r="B248" s="2">
        <v>45846</v>
      </c>
      <c r="C248" t="s">
        <v>1080</v>
      </c>
      <c r="D248" t="s">
        <v>1586</v>
      </c>
      <c r="E248" t="s">
        <v>1779</v>
      </c>
      <c r="F248">
        <v>2</v>
      </c>
      <c r="G248">
        <v>130.47999999999999</v>
      </c>
      <c r="H248">
        <v>0.23</v>
      </c>
      <c r="I248" t="s">
        <v>1826</v>
      </c>
      <c r="J248">
        <v>200.9392</v>
      </c>
    </row>
    <row r="249" spans="1:10" x14ac:dyDescent="0.3">
      <c r="A249" t="s">
        <v>2073</v>
      </c>
      <c r="B249" s="2">
        <v>45729</v>
      </c>
      <c r="C249" t="s">
        <v>1349</v>
      </c>
      <c r="D249" t="s">
        <v>1586</v>
      </c>
      <c r="E249" t="s">
        <v>1794</v>
      </c>
      <c r="F249">
        <v>1</v>
      </c>
      <c r="G249">
        <v>809.45</v>
      </c>
      <c r="H249">
        <v>0.09</v>
      </c>
      <c r="I249" t="s">
        <v>1829</v>
      </c>
      <c r="J249">
        <v>736.59950000000003</v>
      </c>
    </row>
    <row r="250" spans="1:10" x14ac:dyDescent="0.3">
      <c r="A250" t="s">
        <v>2074</v>
      </c>
      <c r="B250" s="2">
        <v>45768</v>
      </c>
      <c r="C250" t="s">
        <v>301</v>
      </c>
      <c r="D250" t="s">
        <v>1586</v>
      </c>
      <c r="E250" t="s">
        <v>1786</v>
      </c>
      <c r="F250">
        <v>3</v>
      </c>
      <c r="G250">
        <v>499.12</v>
      </c>
      <c r="H250">
        <v>0.05</v>
      </c>
      <c r="I250" t="s">
        <v>1826</v>
      </c>
      <c r="J250">
        <v>1422.492</v>
      </c>
    </row>
    <row r="251" spans="1:10" x14ac:dyDescent="0.3">
      <c r="A251" t="s">
        <v>2075</v>
      </c>
      <c r="B251" s="2">
        <v>45606</v>
      </c>
      <c r="C251" t="s">
        <v>100</v>
      </c>
      <c r="D251" t="s">
        <v>1586</v>
      </c>
      <c r="E251" t="s">
        <v>1766</v>
      </c>
      <c r="F251">
        <v>2</v>
      </c>
      <c r="G251">
        <v>894.58</v>
      </c>
      <c r="H251">
        <v>0.25</v>
      </c>
      <c r="I251" t="s">
        <v>1824</v>
      </c>
      <c r="J251">
        <v>1341.87</v>
      </c>
    </row>
    <row r="252" spans="1:10" x14ac:dyDescent="0.3">
      <c r="A252" t="s">
        <v>2076</v>
      </c>
      <c r="B252" s="2">
        <v>45513</v>
      </c>
      <c r="C252" t="s">
        <v>449</v>
      </c>
      <c r="D252" t="s">
        <v>1586</v>
      </c>
      <c r="E252" t="s">
        <v>1786</v>
      </c>
      <c r="F252">
        <v>4</v>
      </c>
      <c r="G252">
        <v>578.39</v>
      </c>
      <c r="H252">
        <v>0.01</v>
      </c>
      <c r="I252" t="s">
        <v>1824</v>
      </c>
      <c r="J252">
        <v>2290.4243999999999</v>
      </c>
    </row>
    <row r="253" spans="1:10" x14ac:dyDescent="0.3">
      <c r="A253" t="s">
        <v>2077</v>
      </c>
      <c r="B253" s="2">
        <v>45356</v>
      </c>
      <c r="C253" t="s">
        <v>1492</v>
      </c>
      <c r="D253" t="s">
        <v>1586</v>
      </c>
      <c r="E253" t="s">
        <v>1807</v>
      </c>
      <c r="F253">
        <v>4</v>
      </c>
      <c r="G253">
        <v>982.45</v>
      </c>
      <c r="H253">
        <v>0.2</v>
      </c>
      <c r="I253" t="s">
        <v>1826</v>
      </c>
      <c r="J253">
        <v>3143.84</v>
      </c>
    </row>
    <row r="254" spans="1:10" x14ac:dyDescent="0.3">
      <c r="A254" t="s">
        <v>2078</v>
      </c>
      <c r="B254" s="2">
        <v>45925</v>
      </c>
      <c r="C254" t="s">
        <v>1389</v>
      </c>
      <c r="D254" t="s">
        <v>1586</v>
      </c>
      <c r="E254" t="s">
        <v>1813</v>
      </c>
      <c r="F254">
        <v>1</v>
      </c>
      <c r="G254">
        <v>549.52</v>
      </c>
      <c r="H254">
        <v>0.1</v>
      </c>
      <c r="I254" t="s">
        <v>1826</v>
      </c>
      <c r="J254">
        <v>494.56799999999998</v>
      </c>
    </row>
    <row r="255" spans="1:10" x14ac:dyDescent="0.3">
      <c r="A255" t="s">
        <v>2079</v>
      </c>
      <c r="B255" s="2">
        <v>45876</v>
      </c>
      <c r="C255" t="s">
        <v>770</v>
      </c>
      <c r="D255" t="s">
        <v>1549</v>
      </c>
      <c r="E255" t="s">
        <v>1810</v>
      </c>
      <c r="F255">
        <v>2</v>
      </c>
      <c r="G255">
        <v>239.92</v>
      </c>
      <c r="H255">
        <v>0.16</v>
      </c>
      <c r="I255" t="s">
        <v>1824</v>
      </c>
      <c r="J255">
        <v>403.06560000000002</v>
      </c>
    </row>
    <row r="256" spans="1:10" x14ac:dyDescent="0.3">
      <c r="A256" t="s">
        <v>2080</v>
      </c>
      <c r="B256" s="2">
        <v>45338</v>
      </c>
      <c r="C256" t="s">
        <v>298</v>
      </c>
      <c r="D256" t="s">
        <v>1549</v>
      </c>
      <c r="E256" t="s">
        <v>1776</v>
      </c>
      <c r="F256">
        <v>2</v>
      </c>
      <c r="G256">
        <v>878.05</v>
      </c>
      <c r="H256">
        <v>0.11</v>
      </c>
      <c r="I256" t="s">
        <v>1826</v>
      </c>
      <c r="J256">
        <v>1562.9290000000001</v>
      </c>
    </row>
    <row r="257" spans="1:10" x14ac:dyDescent="0.3">
      <c r="A257" t="s">
        <v>2081</v>
      </c>
      <c r="B257" s="2">
        <v>45746</v>
      </c>
      <c r="C257" t="s">
        <v>172</v>
      </c>
      <c r="D257" t="s">
        <v>1549</v>
      </c>
      <c r="E257" t="s">
        <v>1786</v>
      </c>
      <c r="F257">
        <v>3</v>
      </c>
      <c r="G257">
        <v>546.96</v>
      </c>
      <c r="H257">
        <v>0.19</v>
      </c>
      <c r="I257" t="s">
        <v>1824</v>
      </c>
      <c r="J257">
        <v>1329.1128000000001</v>
      </c>
    </row>
    <row r="258" spans="1:10" x14ac:dyDescent="0.3">
      <c r="A258" t="s">
        <v>2082</v>
      </c>
      <c r="B258" s="2">
        <v>45706</v>
      </c>
      <c r="C258" t="s">
        <v>1452</v>
      </c>
      <c r="D258" t="s">
        <v>1549</v>
      </c>
      <c r="E258" t="s">
        <v>1789</v>
      </c>
      <c r="F258">
        <v>2</v>
      </c>
      <c r="G258">
        <v>71.77</v>
      </c>
      <c r="H258">
        <v>0.22</v>
      </c>
      <c r="I258" t="s">
        <v>1824</v>
      </c>
      <c r="J258">
        <v>111.96120000000001</v>
      </c>
    </row>
    <row r="259" spans="1:10" x14ac:dyDescent="0.3">
      <c r="A259" t="s">
        <v>2083</v>
      </c>
      <c r="B259" s="2">
        <v>45717</v>
      </c>
      <c r="C259" t="s">
        <v>63</v>
      </c>
      <c r="D259" t="s">
        <v>1549</v>
      </c>
      <c r="E259" t="s">
        <v>1757</v>
      </c>
      <c r="F259">
        <v>2</v>
      </c>
      <c r="G259">
        <v>679.86</v>
      </c>
      <c r="H259">
        <v>0.22</v>
      </c>
      <c r="I259" t="s">
        <v>1829</v>
      </c>
      <c r="J259">
        <v>1060.5816</v>
      </c>
    </row>
    <row r="260" spans="1:10" x14ac:dyDescent="0.3">
      <c r="A260" t="s">
        <v>2084</v>
      </c>
      <c r="B260" s="2">
        <v>45300</v>
      </c>
      <c r="C260" t="s">
        <v>464</v>
      </c>
      <c r="D260" t="s">
        <v>1549</v>
      </c>
      <c r="E260" t="s">
        <v>1807</v>
      </c>
      <c r="F260">
        <v>1</v>
      </c>
      <c r="G260">
        <v>222.94</v>
      </c>
      <c r="H260">
        <v>0.19</v>
      </c>
      <c r="I260" t="s">
        <v>1824</v>
      </c>
      <c r="J260">
        <v>180.5814</v>
      </c>
    </row>
    <row r="261" spans="1:10" x14ac:dyDescent="0.3">
      <c r="A261" t="s">
        <v>2085</v>
      </c>
      <c r="B261" s="2">
        <v>45773</v>
      </c>
      <c r="C261" t="s">
        <v>794</v>
      </c>
      <c r="D261" t="s">
        <v>1549</v>
      </c>
      <c r="E261" t="s">
        <v>1761</v>
      </c>
      <c r="F261">
        <v>2</v>
      </c>
      <c r="G261">
        <v>355.3</v>
      </c>
      <c r="I261" t="s">
        <v>1826</v>
      </c>
      <c r="J261">
        <v>589.798</v>
      </c>
    </row>
    <row r="262" spans="1:10" x14ac:dyDescent="0.3">
      <c r="A262" t="s">
        <v>2086</v>
      </c>
      <c r="B262" s="2">
        <v>45497</v>
      </c>
      <c r="C262" t="s">
        <v>366</v>
      </c>
      <c r="D262" t="s">
        <v>1549</v>
      </c>
      <c r="E262" t="s">
        <v>1813</v>
      </c>
      <c r="F262">
        <v>4</v>
      </c>
      <c r="G262">
        <v>611.29999999999995</v>
      </c>
      <c r="H262">
        <v>0.11</v>
      </c>
      <c r="I262" t="s">
        <v>1826</v>
      </c>
      <c r="J262">
        <v>2176.2280000000001</v>
      </c>
    </row>
    <row r="263" spans="1:10" x14ac:dyDescent="0.3">
      <c r="A263" t="s">
        <v>2087</v>
      </c>
      <c r="B263" s="2">
        <v>45742</v>
      </c>
      <c r="C263" t="s">
        <v>1047</v>
      </c>
      <c r="D263" t="s">
        <v>1549</v>
      </c>
      <c r="E263" t="s">
        <v>1782</v>
      </c>
      <c r="F263">
        <v>4</v>
      </c>
      <c r="G263">
        <v>849.21</v>
      </c>
      <c r="H263">
        <v>7.0000000000000007E-2</v>
      </c>
      <c r="I263" t="s">
        <v>1824</v>
      </c>
      <c r="J263">
        <v>3159.0612000000001</v>
      </c>
    </row>
    <row r="264" spans="1:10" x14ac:dyDescent="0.3">
      <c r="A264" t="s">
        <v>2088</v>
      </c>
      <c r="B264" s="2">
        <v>45713</v>
      </c>
      <c r="C264" t="s">
        <v>681</v>
      </c>
      <c r="D264" t="s">
        <v>1549</v>
      </c>
      <c r="E264" t="s">
        <v>1779</v>
      </c>
      <c r="F264">
        <v>3</v>
      </c>
      <c r="G264">
        <v>553.12</v>
      </c>
      <c r="H264">
        <v>0.28000000000000003</v>
      </c>
      <c r="I264" t="s">
        <v>1829</v>
      </c>
      <c r="J264">
        <v>1194.7392</v>
      </c>
    </row>
    <row r="265" spans="1:10" x14ac:dyDescent="0.3">
      <c r="A265" t="s">
        <v>2089</v>
      </c>
      <c r="B265" s="2">
        <v>45826</v>
      </c>
      <c r="C265" t="s">
        <v>896</v>
      </c>
      <c r="D265" t="s">
        <v>1549</v>
      </c>
      <c r="E265" t="s">
        <v>1786</v>
      </c>
      <c r="F265">
        <v>2</v>
      </c>
      <c r="G265">
        <v>903.08</v>
      </c>
      <c r="H265">
        <v>0.18</v>
      </c>
      <c r="I265" t="s">
        <v>1829</v>
      </c>
      <c r="J265">
        <v>1481.0512000000001</v>
      </c>
    </row>
    <row r="266" spans="1:10" x14ac:dyDescent="0.3">
      <c r="A266" t="s">
        <v>2090</v>
      </c>
      <c r="B266" s="2">
        <v>45648</v>
      </c>
      <c r="C266" t="s">
        <v>1472</v>
      </c>
      <c r="D266" t="s">
        <v>1549</v>
      </c>
      <c r="E266" t="s">
        <v>1792</v>
      </c>
      <c r="F266">
        <v>4</v>
      </c>
      <c r="G266">
        <v>640.23</v>
      </c>
      <c r="H266">
        <v>0.06</v>
      </c>
      <c r="I266" t="s">
        <v>1829</v>
      </c>
      <c r="J266">
        <v>2407.2647999999999</v>
      </c>
    </row>
    <row r="267" spans="1:10" x14ac:dyDescent="0.3">
      <c r="A267" t="s">
        <v>2091</v>
      </c>
      <c r="B267" s="2">
        <v>45836</v>
      </c>
      <c r="C267" t="s">
        <v>478</v>
      </c>
      <c r="D267" t="s">
        <v>1549</v>
      </c>
      <c r="E267" t="s">
        <v>1776</v>
      </c>
      <c r="F267">
        <v>1</v>
      </c>
      <c r="G267">
        <v>518</v>
      </c>
      <c r="H267">
        <v>0.25</v>
      </c>
      <c r="I267" t="s">
        <v>1824</v>
      </c>
      <c r="J267">
        <v>388.5</v>
      </c>
    </row>
    <row r="268" spans="1:10" x14ac:dyDescent="0.3">
      <c r="A268" t="s">
        <v>2092</v>
      </c>
      <c r="B268" s="2">
        <v>45437</v>
      </c>
      <c r="C268" t="s">
        <v>1343</v>
      </c>
      <c r="D268" t="s">
        <v>1549</v>
      </c>
      <c r="E268" t="s">
        <v>1769</v>
      </c>
      <c r="F268">
        <v>4</v>
      </c>
      <c r="G268">
        <v>779.25</v>
      </c>
      <c r="H268">
        <v>0.25</v>
      </c>
      <c r="I268" t="s">
        <v>1824</v>
      </c>
      <c r="J268">
        <v>2337.75</v>
      </c>
    </row>
    <row r="269" spans="1:10" x14ac:dyDescent="0.3">
      <c r="A269" t="s">
        <v>2093</v>
      </c>
      <c r="B269" s="2">
        <v>45807</v>
      </c>
      <c r="C269" t="s">
        <v>411</v>
      </c>
      <c r="D269" t="s">
        <v>1549</v>
      </c>
      <c r="E269" t="s">
        <v>1779</v>
      </c>
      <c r="F269">
        <v>2</v>
      </c>
      <c r="G269">
        <v>467.75</v>
      </c>
      <c r="H269">
        <v>0.26</v>
      </c>
      <c r="I269" t="s">
        <v>1824</v>
      </c>
      <c r="J269">
        <v>692.27</v>
      </c>
    </row>
    <row r="270" spans="1:10" x14ac:dyDescent="0.3">
      <c r="A270" t="s">
        <v>2094</v>
      </c>
      <c r="B270" s="2">
        <v>45555</v>
      </c>
      <c r="C270" t="s">
        <v>1263</v>
      </c>
      <c r="D270" t="s">
        <v>1549</v>
      </c>
      <c r="E270" t="s">
        <v>1810</v>
      </c>
      <c r="F270">
        <v>3</v>
      </c>
      <c r="H270">
        <v>0.06</v>
      </c>
      <c r="I270" t="s">
        <v>1824</v>
      </c>
      <c r="J270">
        <v>315.24779999999998</v>
      </c>
    </row>
    <row r="271" spans="1:10" x14ac:dyDescent="0.3">
      <c r="A271" t="s">
        <v>2095</v>
      </c>
      <c r="B271" s="2">
        <v>45803</v>
      </c>
      <c r="C271" t="s">
        <v>711</v>
      </c>
      <c r="D271" t="s">
        <v>1588</v>
      </c>
      <c r="E271" t="s">
        <v>1752</v>
      </c>
      <c r="F271">
        <v>4</v>
      </c>
      <c r="G271">
        <v>747.01</v>
      </c>
      <c r="H271">
        <v>0.13</v>
      </c>
      <c r="I271" t="s">
        <v>1826</v>
      </c>
      <c r="J271">
        <v>2599.5947999999999</v>
      </c>
    </row>
    <row r="272" spans="1:10" x14ac:dyDescent="0.3">
      <c r="A272" t="s">
        <v>2096</v>
      </c>
      <c r="B272" s="2">
        <v>45735</v>
      </c>
      <c r="C272" t="s">
        <v>360</v>
      </c>
      <c r="D272" t="s">
        <v>1588</v>
      </c>
      <c r="E272" t="s">
        <v>1794</v>
      </c>
      <c r="F272">
        <v>4</v>
      </c>
      <c r="G272">
        <v>461.83</v>
      </c>
      <c r="H272">
        <v>0.28000000000000003</v>
      </c>
      <c r="I272" t="s">
        <v>1826</v>
      </c>
      <c r="J272">
        <v>1330.0704000000001</v>
      </c>
    </row>
    <row r="273" spans="1:10" x14ac:dyDescent="0.3">
      <c r="A273" t="s">
        <v>2097</v>
      </c>
      <c r="B273" s="2">
        <v>45750</v>
      </c>
      <c r="C273" t="s">
        <v>458</v>
      </c>
      <c r="D273" t="s">
        <v>1588</v>
      </c>
      <c r="E273" t="s">
        <v>1782</v>
      </c>
      <c r="F273">
        <v>2</v>
      </c>
      <c r="G273">
        <v>105.15</v>
      </c>
      <c r="H273">
        <v>0.06</v>
      </c>
      <c r="I273" t="s">
        <v>1824</v>
      </c>
      <c r="J273">
        <v>197.68199999999999</v>
      </c>
    </row>
    <row r="274" spans="1:10" x14ac:dyDescent="0.3">
      <c r="A274" t="s">
        <v>2098</v>
      </c>
      <c r="B274" s="2">
        <v>45693</v>
      </c>
      <c r="C274" t="s">
        <v>134</v>
      </c>
      <c r="D274" t="s">
        <v>1588</v>
      </c>
      <c r="E274" t="s">
        <v>1766</v>
      </c>
      <c r="F274">
        <v>3</v>
      </c>
      <c r="G274">
        <v>610.24</v>
      </c>
      <c r="H274">
        <v>0.17</v>
      </c>
      <c r="I274" t="s">
        <v>1829</v>
      </c>
      <c r="J274">
        <v>1519.4975999999999</v>
      </c>
    </row>
    <row r="275" spans="1:10" x14ac:dyDescent="0.3">
      <c r="A275" t="s">
        <v>2099</v>
      </c>
      <c r="B275" s="2">
        <v>45667</v>
      </c>
      <c r="C275" t="s">
        <v>984</v>
      </c>
      <c r="D275" t="s">
        <v>1588</v>
      </c>
      <c r="E275" t="s">
        <v>1782</v>
      </c>
      <c r="F275">
        <v>1</v>
      </c>
      <c r="G275">
        <v>872.12</v>
      </c>
      <c r="H275">
        <v>7.0000000000000007E-2</v>
      </c>
      <c r="I275" t="s">
        <v>1826</v>
      </c>
      <c r="J275">
        <v>811.07159999999999</v>
      </c>
    </row>
    <row r="276" spans="1:10" x14ac:dyDescent="0.3">
      <c r="A276" t="s">
        <v>2100</v>
      </c>
      <c r="B276" s="2">
        <v>45316</v>
      </c>
      <c r="C276" t="s">
        <v>1343</v>
      </c>
      <c r="D276" t="s">
        <v>1588</v>
      </c>
      <c r="E276" t="s">
        <v>1757</v>
      </c>
      <c r="F276">
        <v>1</v>
      </c>
      <c r="G276">
        <v>406.79</v>
      </c>
      <c r="H276">
        <v>0.03</v>
      </c>
      <c r="I276" t="s">
        <v>1829</v>
      </c>
      <c r="J276">
        <v>394.58629999999999</v>
      </c>
    </row>
    <row r="277" spans="1:10" x14ac:dyDescent="0.3">
      <c r="A277" t="s">
        <v>2101</v>
      </c>
      <c r="B277" s="2">
        <v>45932</v>
      </c>
      <c r="C277" t="s">
        <v>1163</v>
      </c>
      <c r="D277" t="s">
        <v>1588</v>
      </c>
      <c r="E277" t="s">
        <v>1799</v>
      </c>
      <c r="F277">
        <v>1</v>
      </c>
      <c r="G277">
        <v>606.01</v>
      </c>
      <c r="H277">
        <v>0.04</v>
      </c>
      <c r="I277" t="s">
        <v>1826</v>
      </c>
      <c r="J277">
        <v>581.76959999999997</v>
      </c>
    </row>
    <row r="278" spans="1:10" x14ac:dyDescent="0.3">
      <c r="A278" t="s">
        <v>2102</v>
      </c>
      <c r="B278" s="2">
        <v>45483</v>
      </c>
      <c r="C278" t="s">
        <v>1095</v>
      </c>
      <c r="D278" t="s">
        <v>1588</v>
      </c>
      <c r="E278" t="s">
        <v>1773</v>
      </c>
      <c r="F278">
        <v>4</v>
      </c>
      <c r="G278">
        <v>322.58</v>
      </c>
      <c r="H278">
        <v>0.06</v>
      </c>
      <c r="I278" t="s">
        <v>1824</v>
      </c>
      <c r="J278">
        <v>1212.9007999999999</v>
      </c>
    </row>
    <row r="279" spans="1:10" x14ac:dyDescent="0.3">
      <c r="A279" t="s">
        <v>2103</v>
      </c>
      <c r="B279" s="2">
        <v>45661</v>
      </c>
      <c r="C279" t="s">
        <v>1489</v>
      </c>
      <c r="D279" t="s">
        <v>1588</v>
      </c>
      <c r="E279" t="s">
        <v>1810</v>
      </c>
      <c r="F279">
        <v>4</v>
      </c>
      <c r="G279">
        <v>463.17</v>
      </c>
      <c r="H279">
        <v>0.06</v>
      </c>
      <c r="I279" t="s">
        <v>1826</v>
      </c>
      <c r="J279">
        <v>1741.5192</v>
      </c>
    </row>
    <row r="280" spans="1:10" x14ac:dyDescent="0.3">
      <c r="A280" t="s">
        <v>2104</v>
      </c>
      <c r="B280" s="2">
        <v>45798</v>
      </c>
      <c r="C280" t="s">
        <v>996</v>
      </c>
      <c r="D280" t="s">
        <v>1588</v>
      </c>
      <c r="E280" t="s">
        <v>1779</v>
      </c>
      <c r="F280">
        <v>4</v>
      </c>
      <c r="G280">
        <v>285.82</v>
      </c>
      <c r="H280">
        <v>0.18</v>
      </c>
      <c r="I280" t="s">
        <v>1826</v>
      </c>
      <c r="J280">
        <v>937.4896</v>
      </c>
    </row>
    <row r="281" spans="1:10" x14ac:dyDescent="0.3">
      <c r="A281" t="s">
        <v>2105</v>
      </c>
      <c r="B281" s="2">
        <v>45868</v>
      </c>
      <c r="C281" t="s">
        <v>1026</v>
      </c>
      <c r="D281" t="s">
        <v>1588</v>
      </c>
      <c r="E281" t="s">
        <v>1792</v>
      </c>
      <c r="F281">
        <v>3</v>
      </c>
      <c r="G281">
        <v>995.38</v>
      </c>
      <c r="H281">
        <v>0.1</v>
      </c>
      <c r="I281" t="s">
        <v>1826</v>
      </c>
      <c r="J281">
        <v>2687.5259999999998</v>
      </c>
    </row>
    <row r="282" spans="1:10" x14ac:dyDescent="0.3">
      <c r="A282" t="s">
        <v>2106</v>
      </c>
      <c r="B282" s="2">
        <v>45757</v>
      </c>
      <c r="C282" t="s">
        <v>414</v>
      </c>
      <c r="D282" t="s">
        <v>1588</v>
      </c>
      <c r="E282" t="s">
        <v>1782</v>
      </c>
      <c r="F282">
        <v>1</v>
      </c>
      <c r="G282">
        <v>329.31</v>
      </c>
      <c r="H282">
        <v>0.09</v>
      </c>
      <c r="I282" t="s">
        <v>1824</v>
      </c>
      <c r="J282">
        <v>299.6721</v>
      </c>
    </row>
    <row r="283" spans="1:10" x14ac:dyDescent="0.3">
      <c r="A283" t="s">
        <v>2107</v>
      </c>
      <c r="B283" s="2">
        <v>45475</v>
      </c>
      <c r="C283" t="s">
        <v>1507</v>
      </c>
      <c r="D283" t="s">
        <v>1588</v>
      </c>
      <c r="E283" t="s">
        <v>1804</v>
      </c>
      <c r="F283">
        <v>3</v>
      </c>
      <c r="G283">
        <v>64.2</v>
      </c>
      <c r="H283">
        <v>0.08</v>
      </c>
      <c r="I283" t="s">
        <v>1829</v>
      </c>
      <c r="J283">
        <v>177.19200000000001</v>
      </c>
    </row>
    <row r="284" spans="1:10" x14ac:dyDescent="0.3">
      <c r="A284" t="s">
        <v>2108</v>
      </c>
      <c r="B284" s="2">
        <v>45829</v>
      </c>
      <c r="C284" t="s">
        <v>836</v>
      </c>
      <c r="D284" t="s">
        <v>1588</v>
      </c>
      <c r="E284" t="s">
        <v>1797</v>
      </c>
      <c r="F284">
        <v>3</v>
      </c>
      <c r="G284">
        <v>697.13</v>
      </c>
      <c r="H284">
        <v>0.25</v>
      </c>
      <c r="I284" t="s">
        <v>1829</v>
      </c>
      <c r="J284">
        <v>1568.5425</v>
      </c>
    </row>
    <row r="285" spans="1:10" x14ac:dyDescent="0.3">
      <c r="A285" t="s">
        <v>2109</v>
      </c>
      <c r="B285" s="2">
        <v>45639</v>
      </c>
      <c r="C285" t="s">
        <v>97</v>
      </c>
      <c r="D285" t="s">
        <v>1588</v>
      </c>
      <c r="E285" t="s">
        <v>1773</v>
      </c>
      <c r="F285">
        <v>3</v>
      </c>
      <c r="G285">
        <v>134.30000000000001</v>
      </c>
      <c r="H285">
        <v>0.14000000000000001</v>
      </c>
      <c r="I285" t="s">
        <v>1824</v>
      </c>
      <c r="J285">
        <v>346.49400000000003</v>
      </c>
    </row>
    <row r="286" spans="1:10" x14ac:dyDescent="0.3">
      <c r="A286" t="s">
        <v>2110</v>
      </c>
      <c r="B286" s="2">
        <v>45518</v>
      </c>
      <c r="C286" t="s">
        <v>830</v>
      </c>
      <c r="D286" t="s">
        <v>1588</v>
      </c>
      <c r="E286" t="s">
        <v>1797</v>
      </c>
      <c r="F286">
        <v>1</v>
      </c>
      <c r="G286">
        <v>520.92999999999995</v>
      </c>
      <c r="H286">
        <v>0.15</v>
      </c>
      <c r="I286" t="s">
        <v>1824</v>
      </c>
      <c r="J286">
        <v>442.79050000000001</v>
      </c>
    </row>
    <row r="287" spans="1:10" x14ac:dyDescent="0.3">
      <c r="A287" t="s">
        <v>2111</v>
      </c>
      <c r="B287" s="2">
        <v>45721</v>
      </c>
      <c r="C287" t="s">
        <v>727</v>
      </c>
      <c r="D287" t="s">
        <v>1588</v>
      </c>
      <c r="E287" t="s">
        <v>1779</v>
      </c>
      <c r="F287">
        <v>2</v>
      </c>
      <c r="G287">
        <v>350.12</v>
      </c>
      <c r="H287">
        <v>0.21</v>
      </c>
      <c r="I287" t="s">
        <v>1829</v>
      </c>
      <c r="J287">
        <v>553.18960000000004</v>
      </c>
    </row>
    <row r="288" spans="1:10" x14ac:dyDescent="0.3">
      <c r="A288" t="s">
        <v>2112</v>
      </c>
      <c r="B288" s="2">
        <v>45308</v>
      </c>
      <c r="C288" t="s">
        <v>1437</v>
      </c>
      <c r="D288" t="s">
        <v>1588</v>
      </c>
      <c r="E288" t="s">
        <v>1813</v>
      </c>
      <c r="F288">
        <v>3</v>
      </c>
      <c r="G288">
        <v>807.95</v>
      </c>
      <c r="H288">
        <v>0.1</v>
      </c>
      <c r="I288" t="s">
        <v>1826</v>
      </c>
      <c r="J288">
        <v>2181.4650000000011</v>
      </c>
    </row>
    <row r="289" spans="1:10" x14ac:dyDescent="0.3">
      <c r="A289" t="s">
        <v>2113</v>
      </c>
      <c r="B289" s="2">
        <v>45889</v>
      </c>
      <c r="C289" t="s">
        <v>1053</v>
      </c>
      <c r="D289" t="s">
        <v>1588</v>
      </c>
      <c r="E289" t="s">
        <v>1776</v>
      </c>
      <c r="F289">
        <v>4</v>
      </c>
      <c r="G289">
        <v>766.03</v>
      </c>
      <c r="H289">
        <v>0.28999999999999998</v>
      </c>
      <c r="I289" t="s">
        <v>1826</v>
      </c>
      <c r="J289">
        <v>2175.5252</v>
      </c>
    </row>
    <row r="290" spans="1:10" x14ac:dyDescent="0.3">
      <c r="A290" t="s">
        <v>2114</v>
      </c>
      <c r="B290" s="2">
        <v>45386</v>
      </c>
      <c r="C290" t="s">
        <v>601</v>
      </c>
      <c r="D290" t="s">
        <v>1588</v>
      </c>
      <c r="E290" t="s">
        <v>1782</v>
      </c>
      <c r="F290">
        <v>3</v>
      </c>
      <c r="G290">
        <v>545.1</v>
      </c>
      <c r="H290">
        <v>0.08</v>
      </c>
      <c r="I290" t="s">
        <v>1829</v>
      </c>
      <c r="J290">
        <v>1504.4760000000001</v>
      </c>
    </row>
    <row r="291" spans="1:10" x14ac:dyDescent="0.3">
      <c r="A291" t="s">
        <v>2115</v>
      </c>
      <c r="B291" s="2">
        <v>45438</v>
      </c>
      <c r="C291" t="s">
        <v>839</v>
      </c>
      <c r="D291" t="s">
        <v>1590</v>
      </c>
      <c r="E291" t="s">
        <v>1779</v>
      </c>
      <c r="F291">
        <v>1</v>
      </c>
      <c r="G291">
        <v>203.61</v>
      </c>
      <c r="H291">
        <v>0.24</v>
      </c>
      <c r="I291" t="s">
        <v>1829</v>
      </c>
      <c r="J291">
        <v>154.74359999999999</v>
      </c>
    </row>
    <row r="292" spans="1:10" x14ac:dyDescent="0.3">
      <c r="A292" t="s">
        <v>2116</v>
      </c>
      <c r="B292" s="2">
        <v>45856</v>
      </c>
      <c r="C292" t="s">
        <v>1295</v>
      </c>
      <c r="D292" t="s">
        <v>1590</v>
      </c>
      <c r="E292" t="s">
        <v>1801</v>
      </c>
      <c r="F292">
        <v>4</v>
      </c>
      <c r="G292">
        <v>493.8</v>
      </c>
      <c r="H292">
        <v>0.24</v>
      </c>
      <c r="I292" t="s">
        <v>1829</v>
      </c>
      <c r="J292">
        <v>1501.152</v>
      </c>
    </row>
    <row r="293" spans="1:10" x14ac:dyDescent="0.3">
      <c r="A293" t="s">
        <v>2117</v>
      </c>
      <c r="B293" s="2">
        <v>45485</v>
      </c>
      <c r="C293" t="s">
        <v>78</v>
      </c>
      <c r="D293" t="s">
        <v>1590</v>
      </c>
      <c r="E293" t="s">
        <v>1807</v>
      </c>
      <c r="F293">
        <v>1</v>
      </c>
      <c r="G293">
        <v>640.54999999999995</v>
      </c>
      <c r="H293">
        <v>0.25</v>
      </c>
      <c r="I293" t="s">
        <v>1824</v>
      </c>
      <c r="J293">
        <v>480.41250000000002</v>
      </c>
    </row>
    <row r="294" spans="1:10" x14ac:dyDescent="0.3">
      <c r="A294" t="s">
        <v>2118</v>
      </c>
      <c r="B294" s="2">
        <v>45545</v>
      </c>
      <c r="C294" t="s">
        <v>414</v>
      </c>
      <c r="D294" t="s">
        <v>1590</v>
      </c>
      <c r="E294" t="s">
        <v>1769</v>
      </c>
      <c r="F294">
        <v>1</v>
      </c>
      <c r="G294">
        <v>702.53</v>
      </c>
      <c r="H294">
        <v>0.3</v>
      </c>
      <c r="I294" t="s">
        <v>1824</v>
      </c>
      <c r="J294">
        <v>491.77100000000002</v>
      </c>
    </row>
    <row r="295" spans="1:10" x14ac:dyDescent="0.3">
      <c r="A295" t="s">
        <v>2119</v>
      </c>
      <c r="B295" s="2">
        <v>45826</v>
      </c>
      <c r="C295" t="s">
        <v>724</v>
      </c>
      <c r="D295" t="s">
        <v>1590</v>
      </c>
      <c r="E295" t="s">
        <v>1782</v>
      </c>
      <c r="F295">
        <v>4</v>
      </c>
      <c r="G295">
        <v>139.94</v>
      </c>
      <c r="H295">
        <v>0.24</v>
      </c>
      <c r="I295" t="s">
        <v>1824</v>
      </c>
      <c r="J295">
        <v>425.41759999999999</v>
      </c>
    </row>
    <row r="296" spans="1:10" x14ac:dyDescent="0.3">
      <c r="A296" t="s">
        <v>2120</v>
      </c>
      <c r="B296" s="2">
        <v>45654</v>
      </c>
      <c r="C296" t="s">
        <v>881</v>
      </c>
      <c r="D296" t="s">
        <v>1590</v>
      </c>
      <c r="E296" t="s">
        <v>1782</v>
      </c>
      <c r="F296">
        <v>2</v>
      </c>
      <c r="G296">
        <v>230.85</v>
      </c>
      <c r="H296">
        <v>0.18</v>
      </c>
      <c r="I296" t="s">
        <v>1824</v>
      </c>
      <c r="J296">
        <v>378.59399999999999</v>
      </c>
    </row>
    <row r="297" spans="1:10" x14ac:dyDescent="0.3">
      <c r="A297" t="s">
        <v>2121</v>
      </c>
      <c r="B297" s="2">
        <v>45556</v>
      </c>
      <c r="C297" t="s">
        <v>687</v>
      </c>
      <c r="D297" t="s">
        <v>1590</v>
      </c>
      <c r="E297" t="s">
        <v>1807</v>
      </c>
      <c r="F297">
        <v>4</v>
      </c>
      <c r="G297">
        <v>626.35</v>
      </c>
      <c r="H297">
        <v>0.25</v>
      </c>
      <c r="I297" t="s">
        <v>1829</v>
      </c>
      <c r="J297">
        <v>1879.05</v>
      </c>
    </row>
    <row r="298" spans="1:10" x14ac:dyDescent="0.3">
      <c r="A298" t="s">
        <v>2122</v>
      </c>
      <c r="B298" s="2">
        <v>45434</v>
      </c>
      <c r="C298" t="s">
        <v>298</v>
      </c>
      <c r="D298" t="s">
        <v>1590</v>
      </c>
      <c r="E298" t="s">
        <v>1799</v>
      </c>
      <c r="F298">
        <v>4</v>
      </c>
      <c r="G298">
        <v>108.55</v>
      </c>
      <c r="H298">
        <v>0.18</v>
      </c>
      <c r="I298" t="s">
        <v>1826</v>
      </c>
      <c r="J298">
        <v>356.04399999999998</v>
      </c>
    </row>
    <row r="299" spans="1:10" x14ac:dyDescent="0.3">
      <c r="A299" t="s">
        <v>2123</v>
      </c>
      <c r="B299" s="2">
        <v>45871</v>
      </c>
      <c r="C299" t="s">
        <v>628</v>
      </c>
      <c r="D299" t="s">
        <v>1590</v>
      </c>
      <c r="E299" t="s">
        <v>1757</v>
      </c>
      <c r="F299">
        <v>4</v>
      </c>
      <c r="G299">
        <v>353.67</v>
      </c>
      <c r="H299">
        <v>0.03</v>
      </c>
      <c r="I299" t="s">
        <v>1829</v>
      </c>
      <c r="J299">
        <v>1372.2396000000001</v>
      </c>
    </row>
    <row r="300" spans="1:10" x14ac:dyDescent="0.3">
      <c r="A300" t="s">
        <v>2124</v>
      </c>
      <c r="B300" s="2">
        <v>45583</v>
      </c>
      <c r="C300" t="s">
        <v>241</v>
      </c>
      <c r="D300" t="s">
        <v>1590</v>
      </c>
      <c r="E300" t="s">
        <v>1757</v>
      </c>
      <c r="F300">
        <v>4</v>
      </c>
      <c r="G300">
        <v>61.98</v>
      </c>
      <c r="H300">
        <v>0.16</v>
      </c>
      <c r="I300" t="s">
        <v>1824</v>
      </c>
      <c r="J300">
        <v>208.25280000000001</v>
      </c>
    </row>
    <row r="301" spans="1:10" x14ac:dyDescent="0.3">
      <c r="A301" t="s">
        <v>2125</v>
      </c>
      <c r="B301" s="2">
        <v>45348</v>
      </c>
      <c r="C301" t="s">
        <v>702</v>
      </c>
      <c r="D301" t="s">
        <v>1590</v>
      </c>
      <c r="E301" t="s">
        <v>1813</v>
      </c>
      <c r="F301">
        <v>2</v>
      </c>
      <c r="G301">
        <v>873.1</v>
      </c>
      <c r="H301">
        <v>0.12</v>
      </c>
      <c r="I301" t="s">
        <v>1826</v>
      </c>
      <c r="J301">
        <v>1536.6559999999999</v>
      </c>
    </row>
    <row r="302" spans="1:10" x14ac:dyDescent="0.3">
      <c r="A302" t="s">
        <v>2126</v>
      </c>
      <c r="B302" s="2">
        <v>45268</v>
      </c>
      <c r="C302" t="s">
        <v>648</v>
      </c>
      <c r="D302" t="s">
        <v>1590</v>
      </c>
      <c r="E302" t="s">
        <v>1801</v>
      </c>
      <c r="F302">
        <v>4</v>
      </c>
      <c r="G302">
        <v>889.47</v>
      </c>
      <c r="H302">
        <v>0.24</v>
      </c>
      <c r="I302" t="s">
        <v>1824</v>
      </c>
      <c r="J302">
        <v>2703.9888000000001</v>
      </c>
    </row>
    <row r="303" spans="1:10" x14ac:dyDescent="0.3">
      <c r="A303" t="s">
        <v>2127</v>
      </c>
      <c r="B303" s="2">
        <v>45596</v>
      </c>
      <c r="C303" t="s">
        <v>118</v>
      </c>
      <c r="D303" t="s">
        <v>1590</v>
      </c>
      <c r="E303" t="s">
        <v>1792</v>
      </c>
      <c r="F303">
        <v>3</v>
      </c>
      <c r="G303">
        <v>803.76</v>
      </c>
      <c r="H303">
        <v>0.19</v>
      </c>
      <c r="I303" t="s">
        <v>1829</v>
      </c>
      <c r="J303">
        <v>1953.1368</v>
      </c>
    </row>
    <row r="304" spans="1:10" x14ac:dyDescent="0.3">
      <c r="A304" t="s">
        <v>2128</v>
      </c>
      <c r="B304" s="2">
        <v>45624</v>
      </c>
      <c r="C304" t="s">
        <v>1443</v>
      </c>
      <c r="D304" t="s">
        <v>1590</v>
      </c>
      <c r="E304" t="s">
        <v>1773</v>
      </c>
      <c r="F304">
        <v>2</v>
      </c>
      <c r="G304">
        <v>865.14</v>
      </c>
      <c r="H304">
        <v>0.2</v>
      </c>
      <c r="I304" t="s">
        <v>1826</v>
      </c>
      <c r="J304">
        <v>1384.2239999999999</v>
      </c>
    </row>
    <row r="305" spans="1:10" x14ac:dyDescent="0.3">
      <c r="A305" t="s">
        <v>2129</v>
      </c>
      <c r="B305" s="2">
        <v>45813</v>
      </c>
      <c r="C305" t="s">
        <v>347</v>
      </c>
      <c r="D305" t="s">
        <v>1590</v>
      </c>
      <c r="E305" t="s">
        <v>1786</v>
      </c>
      <c r="F305">
        <v>2</v>
      </c>
      <c r="G305">
        <v>916.49</v>
      </c>
      <c r="H305">
        <v>0.3</v>
      </c>
      <c r="I305" t="s">
        <v>1829</v>
      </c>
      <c r="J305">
        <v>1283.086</v>
      </c>
    </row>
    <row r="306" spans="1:10" x14ac:dyDescent="0.3">
      <c r="A306" t="s">
        <v>2130</v>
      </c>
      <c r="B306" s="2">
        <v>45615</v>
      </c>
      <c r="C306" t="s">
        <v>164</v>
      </c>
      <c r="D306" t="s">
        <v>1590</v>
      </c>
      <c r="E306" t="s">
        <v>1794</v>
      </c>
      <c r="F306">
        <v>3</v>
      </c>
      <c r="G306">
        <v>781.39</v>
      </c>
      <c r="H306">
        <v>0.12</v>
      </c>
      <c r="I306" t="s">
        <v>1824</v>
      </c>
      <c r="J306">
        <v>2062.8696</v>
      </c>
    </row>
    <row r="307" spans="1:10" x14ac:dyDescent="0.3">
      <c r="A307" t="s">
        <v>2131</v>
      </c>
      <c r="B307" s="2">
        <v>45431</v>
      </c>
      <c r="C307" t="s">
        <v>687</v>
      </c>
      <c r="D307" t="s">
        <v>1590</v>
      </c>
      <c r="E307" t="s">
        <v>1794</v>
      </c>
      <c r="F307">
        <v>4</v>
      </c>
      <c r="G307">
        <v>619.74</v>
      </c>
      <c r="H307">
        <v>0.13</v>
      </c>
      <c r="I307" t="s">
        <v>1829</v>
      </c>
      <c r="J307">
        <v>2156.6952000000001</v>
      </c>
    </row>
    <row r="308" spans="1:10" x14ac:dyDescent="0.3">
      <c r="A308" t="s">
        <v>2132</v>
      </c>
      <c r="B308" s="2">
        <v>45679</v>
      </c>
      <c r="C308" t="s">
        <v>1481</v>
      </c>
      <c r="D308" t="s">
        <v>1590</v>
      </c>
      <c r="E308" t="s">
        <v>1799</v>
      </c>
      <c r="F308">
        <v>2</v>
      </c>
      <c r="G308">
        <v>837.76</v>
      </c>
      <c r="H308">
        <v>0.03</v>
      </c>
      <c r="I308" t="s">
        <v>1829</v>
      </c>
      <c r="J308">
        <v>1625.2544</v>
      </c>
    </row>
    <row r="309" spans="1:10" x14ac:dyDescent="0.3">
      <c r="A309" t="s">
        <v>2133</v>
      </c>
      <c r="B309" s="2">
        <v>45842</v>
      </c>
      <c r="C309" t="s">
        <v>1395</v>
      </c>
      <c r="D309" t="s">
        <v>1590</v>
      </c>
      <c r="E309" t="s">
        <v>1757</v>
      </c>
      <c r="F309">
        <v>3</v>
      </c>
      <c r="G309">
        <v>135.94</v>
      </c>
      <c r="H309">
        <v>0.2</v>
      </c>
      <c r="I309" t="s">
        <v>1824</v>
      </c>
      <c r="J309">
        <v>326.25599999999997</v>
      </c>
    </row>
    <row r="310" spans="1:10" x14ac:dyDescent="0.3">
      <c r="A310" t="s">
        <v>2134</v>
      </c>
      <c r="B310" s="2">
        <v>45796</v>
      </c>
      <c r="C310" t="s">
        <v>1475</v>
      </c>
      <c r="D310" t="s">
        <v>1590</v>
      </c>
      <c r="E310" t="s">
        <v>1757</v>
      </c>
      <c r="F310">
        <v>4</v>
      </c>
      <c r="G310">
        <v>396.53</v>
      </c>
      <c r="H310">
        <v>7.0000000000000007E-2</v>
      </c>
      <c r="I310" t="s">
        <v>1826</v>
      </c>
      <c r="J310">
        <v>1475.0916</v>
      </c>
    </row>
    <row r="311" spans="1:10" x14ac:dyDescent="0.3">
      <c r="A311" t="s">
        <v>2135</v>
      </c>
      <c r="B311" s="2">
        <v>45264</v>
      </c>
      <c r="C311" t="s">
        <v>713</v>
      </c>
      <c r="D311" t="s">
        <v>1590</v>
      </c>
      <c r="E311" t="s">
        <v>1799</v>
      </c>
      <c r="F311">
        <v>2</v>
      </c>
      <c r="G311">
        <v>722.45</v>
      </c>
      <c r="H311">
        <v>0.22</v>
      </c>
      <c r="I311" t="s">
        <v>1826</v>
      </c>
      <c r="J311">
        <v>1127.0219999999999</v>
      </c>
    </row>
    <row r="312" spans="1:10" x14ac:dyDescent="0.3">
      <c r="A312" t="s">
        <v>2136</v>
      </c>
      <c r="B312" s="2">
        <v>45504</v>
      </c>
      <c r="C312" t="s">
        <v>181</v>
      </c>
      <c r="D312" t="s">
        <v>1590</v>
      </c>
      <c r="E312" t="s">
        <v>1761</v>
      </c>
      <c r="F312">
        <v>2</v>
      </c>
      <c r="G312">
        <v>138.41</v>
      </c>
      <c r="H312">
        <v>0.02</v>
      </c>
      <c r="I312" t="s">
        <v>1824</v>
      </c>
      <c r="J312">
        <v>271.28359999999998</v>
      </c>
    </row>
    <row r="313" spans="1:10" x14ac:dyDescent="0.3">
      <c r="A313" t="s">
        <v>2137</v>
      </c>
      <c r="B313" s="2">
        <v>45679</v>
      </c>
      <c r="C313" t="s">
        <v>435</v>
      </c>
      <c r="D313" t="s">
        <v>1592</v>
      </c>
      <c r="E313" t="s">
        <v>1761</v>
      </c>
      <c r="F313">
        <v>4</v>
      </c>
      <c r="G313">
        <v>741.51</v>
      </c>
      <c r="H313">
        <v>0.09</v>
      </c>
      <c r="I313" t="s">
        <v>1829</v>
      </c>
      <c r="J313">
        <v>2699.0963999999999</v>
      </c>
    </row>
    <row r="314" spans="1:10" x14ac:dyDescent="0.3">
      <c r="A314" t="s">
        <v>2138</v>
      </c>
      <c r="B314" s="2">
        <v>45611</v>
      </c>
      <c r="C314" t="s">
        <v>100</v>
      </c>
      <c r="D314" t="s">
        <v>1592</v>
      </c>
      <c r="E314" t="s">
        <v>1807</v>
      </c>
      <c r="F314">
        <v>2</v>
      </c>
      <c r="G314">
        <v>588.9</v>
      </c>
      <c r="H314">
        <v>0.19</v>
      </c>
      <c r="I314" t="s">
        <v>1826</v>
      </c>
      <c r="J314">
        <v>954.01800000000003</v>
      </c>
    </row>
    <row r="315" spans="1:10" x14ac:dyDescent="0.3">
      <c r="A315" t="s">
        <v>2139</v>
      </c>
      <c r="B315" s="2">
        <v>45389</v>
      </c>
      <c r="C315" t="s">
        <v>960</v>
      </c>
      <c r="D315" t="s">
        <v>1592</v>
      </c>
      <c r="E315" t="s">
        <v>1761</v>
      </c>
      <c r="F315">
        <v>1</v>
      </c>
      <c r="G315">
        <v>88.92</v>
      </c>
      <c r="H315">
        <v>0.19</v>
      </c>
      <c r="I315" t="s">
        <v>1826</v>
      </c>
      <c r="J315">
        <v>72.025200000000012</v>
      </c>
    </row>
    <row r="316" spans="1:10" x14ac:dyDescent="0.3">
      <c r="A316" t="s">
        <v>2140</v>
      </c>
      <c r="B316" s="2">
        <v>45339</v>
      </c>
      <c r="C316" t="s">
        <v>411</v>
      </c>
      <c r="D316" t="s">
        <v>1592</v>
      </c>
      <c r="E316" t="s">
        <v>1804</v>
      </c>
      <c r="F316">
        <v>1</v>
      </c>
      <c r="G316">
        <v>299.13</v>
      </c>
      <c r="H316">
        <v>0.1</v>
      </c>
      <c r="I316" t="s">
        <v>1829</v>
      </c>
      <c r="J316">
        <v>269.21699999999998</v>
      </c>
    </row>
    <row r="317" spans="1:10" x14ac:dyDescent="0.3">
      <c r="A317" t="s">
        <v>2141</v>
      </c>
      <c r="B317" s="2">
        <v>45433</v>
      </c>
      <c r="C317" t="s">
        <v>405</v>
      </c>
      <c r="D317" t="s">
        <v>1592</v>
      </c>
      <c r="E317" t="s">
        <v>1766</v>
      </c>
      <c r="F317">
        <v>2</v>
      </c>
      <c r="G317">
        <v>548.29999999999995</v>
      </c>
      <c r="H317">
        <v>0.23</v>
      </c>
      <c r="I317" t="s">
        <v>1824</v>
      </c>
      <c r="J317">
        <v>844.38199999999995</v>
      </c>
    </row>
    <row r="318" spans="1:10" x14ac:dyDescent="0.3">
      <c r="A318" t="s">
        <v>2142</v>
      </c>
      <c r="B318" s="2">
        <v>45435</v>
      </c>
      <c r="C318" t="s">
        <v>836</v>
      </c>
      <c r="D318" t="s">
        <v>1592</v>
      </c>
      <c r="E318" t="s">
        <v>1789</v>
      </c>
      <c r="F318">
        <v>3</v>
      </c>
      <c r="G318">
        <v>977.55</v>
      </c>
      <c r="H318">
        <v>0.02</v>
      </c>
      <c r="I318" t="s">
        <v>1826</v>
      </c>
      <c r="J318">
        <v>2873.9969999999989</v>
      </c>
    </row>
    <row r="319" spans="1:10" x14ac:dyDescent="0.3">
      <c r="A319" t="s">
        <v>2143</v>
      </c>
      <c r="B319" s="2">
        <v>45823</v>
      </c>
      <c r="C319" t="s">
        <v>1086</v>
      </c>
      <c r="D319" t="s">
        <v>1592</v>
      </c>
      <c r="E319" t="s">
        <v>1810</v>
      </c>
      <c r="F319">
        <v>1</v>
      </c>
      <c r="G319">
        <v>459.42</v>
      </c>
      <c r="H319">
        <v>0.28000000000000003</v>
      </c>
      <c r="I319" t="s">
        <v>1829</v>
      </c>
      <c r="J319">
        <v>330.7824</v>
      </c>
    </row>
    <row r="320" spans="1:10" x14ac:dyDescent="0.3">
      <c r="A320" t="s">
        <v>2144</v>
      </c>
      <c r="B320" s="2">
        <v>45663</v>
      </c>
      <c r="C320" t="s">
        <v>318</v>
      </c>
      <c r="D320" t="s">
        <v>1592</v>
      </c>
      <c r="E320" t="s">
        <v>1769</v>
      </c>
      <c r="F320">
        <v>2</v>
      </c>
      <c r="G320">
        <v>123.19</v>
      </c>
      <c r="H320">
        <v>0.19</v>
      </c>
      <c r="I320" t="s">
        <v>1824</v>
      </c>
      <c r="J320">
        <v>199.56780000000001</v>
      </c>
    </row>
    <row r="321" spans="1:10" x14ac:dyDescent="0.3">
      <c r="A321" t="s">
        <v>2145</v>
      </c>
      <c r="B321" s="2">
        <v>45879</v>
      </c>
      <c r="C321" t="s">
        <v>1121</v>
      </c>
      <c r="D321" t="s">
        <v>1592</v>
      </c>
      <c r="E321" t="s">
        <v>1813</v>
      </c>
      <c r="F321">
        <v>1</v>
      </c>
      <c r="G321">
        <v>222.95</v>
      </c>
      <c r="H321">
        <v>0.02</v>
      </c>
      <c r="I321" t="s">
        <v>1826</v>
      </c>
      <c r="J321">
        <v>218.49100000000001</v>
      </c>
    </row>
    <row r="322" spans="1:10" x14ac:dyDescent="0.3">
      <c r="A322" t="s">
        <v>2146</v>
      </c>
      <c r="B322" s="2">
        <v>45840</v>
      </c>
      <c r="C322" t="s">
        <v>1044</v>
      </c>
      <c r="D322" t="s">
        <v>1592</v>
      </c>
      <c r="E322" t="s">
        <v>1769</v>
      </c>
      <c r="F322">
        <v>3</v>
      </c>
      <c r="G322">
        <v>601.92999999999995</v>
      </c>
      <c r="H322">
        <v>0.14000000000000001</v>
      </c>
      <c r="I322" t="s">
        <v>1824</v>
      </c>
      <c r="J322">
        <v>1552.9793999999999</v>
      </c>
    </row>
    <row r="323" spans="1:10" x14ac:dyDescent="0.3">
      <c r="A323" t="s">
        <v>2147</v>
      </c>
      <c r="B323" s="2">
        <v>45380</v>
      </c>
      <c r="C323" t="s">
        <v>939</v>
      </c>
      <c r="D323" t="s">
        <v>1592</v>
      </c>
      <c r="E323" t="s">
        <v>1761</v>
      </c>
      <c r="F323">
        <v>1</v>
      </c>
      <c r="G323">
        <v>564.1</v>
      </c>
      <c r="H323">
        <v>0.03</v>
      </c>
      <c r="I323" t="s">
        <v>1824</v>
      </c>
      <c r="J323">
        <v>547.17700000000002</v>
      </c>
    </row>
    <row r="324" spans="1:10" x14ac:dyDescent="0.3">
      <c r="A324" t="s">
        <v>2148</v>
      </c>
      <c r="B324" s="2">
        <v>45672</v>
      </c>
      <c r="C324" t="s">
        <v>341</v>
      </c>
      <c r="D324" t="s">
        <v>1592</v>
      </c>
      <c r="E324" t="s">
        <v>1773</v>
      </c>
      <c r="F324">
        <v>1</v>
      </c>
      <c r="G324">
        <v>516.62</v>
      </c>
      <c r="H324">
        <v>0.18</v>
      </c>
      <c r="I324" t="s">
        <v>1824</v>
      </c>
      <c r="J324">
        <v>423.62840000000011</v>
      </c>
    </row>
    <row r="325" spans="1:10" x14ac:dyDescent="0.3">
      <c r="A325" t="s">
        <v>2149</v>
      </c>
      <c r="B325" s="2">
        <v>45497</v>
      </c>
      <c r="C325" t="s">
        <v>1357</v>
      </c>
      <c r="D325" t="s">
        <v>1592</v>
      </c>
      <c r="E325" t="s">
        <v>1794</v>
      </c>
      <c r="F325">
        <v>1</v>
      </c>
      <c r="G325">
        <v>934.75</v>
      </c>
      <c r="H325">
        <v>0.11</v>
      </c>
      <c r="I325" t="s">
        <v>1826</v>
      </c>
      <c r="J325">
        <v>831.92750000000001</v>
      </c>
    </row>
    <row r="326" spans="1:10" x14ac:dyDescent="0.3">
      <c r="A326" t="s">
        <v>2150</v>
      </c>
      <c r="B326" s="2">
        <v>45407</v>
      </c>
      <c r="C326" t="s">
        <v>752</v>
      </c>
      <c r="D326" t="s">
        <v>1592</v>
      </c>
      <c r="E326" t="s">
        <v>1779</v>
      </c>
      <c r="F326">
        <v>4</v>
      </c>
      <c r="G326">
        <v>548.44000000000005</v>
      </c>
      <c r="H326">
        <v>0.05</v>
      </c>
      <c r="I326" t="s">
        <v>1826</v>
      </c>
      <c r="J326">
        <v>2084.0720000000001</v>
      </c>
    </row>
    <row r="327" spans="1:10" x14ac:dyDescent="0.3">
      <c r="A327" t="s">
        <v>2151</v>
      </c>
      <c r="B327" s="2">
        <v>45764</v>
      </c>
      <c r="C327" t="s">
        <v>63</v>
      </c>
      <c r="D327" t="s">
        <v>1592</v>
      </c>
      <c r="E327" t="s">
        <v>1766</v>
      </c>
      <c r="F327">
        <v>3</v>
      </c>
      <c r="G327">
        <v>361.11</v>
      </c>
      <c r="H327">
        <v>0.06</v>
      </c>
      <c r="I327" t="s">
        <v>1824</v>
      </c>
      <c r="J327">
        <v>1018.3302</v>
      </c>
    </row>
    <row r="328" spans="1:10" x14ac:dyDescent="0.3">
      <c r="A328" t="s">
        <v>2152</v>
      </c>
      <c r="B328" s="2">
        <v>45924</v>
      </c>
      <c r="C328" t="s">
        <v>616</v>
      </c>
      <c r="D328" t="s">
        <v>1592</v>
      </c>
      <c r="E328" t="s">
        <v>1757</v>
      </c>
      <c r="F328">
        <v>2</v>
      </c>
      <c r="G328">
        <v>610.37</v>
      </c>
      <c r="H328">
        <v>0.1</v>
      </c>
      <c r="I328" t="s">
        <v>1826</v>
      </c>
      <c r="J328">
        <v>1098.6659999999999</v>
      </c>
    </row>
    <row r="329" spans="1:10" x14ac:dyDescent="0.3">
      <c r="A329" t="s">
        <v>2153</v>
      </c>
      <c r="B329" s="2">
        <v>45240</v>
      </c>
      <c r="C329" t="s">
        <v>1050</v>
      </c>
      <c r="D329" t="s">
        <v>1592</v>
      </c>
      <c r="E329" t="s">
        <v>1804</v>
      </c>
      <c r="F329">
        <v>1</v>
      </c>
      <c r="G329">
        <v>272.2</v>
      </c>
      <c r="H329">
        <v>0.3</v>
      </c>
      <c r="I329" t="s">
        <v>1824</v>
      </c>
      <c r="J329">
        <v>190.54</v>
      </c>
    </row>
    <row r="330" spans="1:10" x14ac:dyDescent="0.3">
      <c r="A330" t="s">
        <v>2154</v>
      </c>
      <c r="B330" s="2">
        <v>45349</v>
      </c>
      <c r="C330" t="s">
        <v>1357</v>
      </c>
      <c r="D330" t="s">
        <v>1592</v>
      </c>
      <c r="E330" t="s">
        <v>1776</v>
      </c>
      <c r="F330">
        <v>3</v>
      </c>
      <c r="G330">
        <v>573.1</v>
      </c>
      <c r="H330">
        <v>0.16</v>
      </c>
      <c r="I330" t="s">
        <v>1829</v>
      </c>
      <c r="J330">
        <v>1444.212</v>
      </c>
    </row>
    <row r="331" spans="1:10" x14ac:dyDescent="0.3">
      <c r="A331" t="s">
        <v>2155</v>
      </c>
      <c r="B331" s="2">
        <v>45756</v>
      </c>
      <c r="C331" t="s">
        <v>1014</v>
      </c>
      <c r="D331" t="s">
        <v>1592</v>
      </c>
      <c r="E331" t="s">
        <v>1752</v>
      </c>
      <c r="F331">
        <v>4</v>
      </c>
      <c r="G331">
        <v>24.72</v>
      </c>
      <c r="H331">
        <v>0.28000000000000003</v>
      </c>
      <c r="I331" t="s">
        <v>1824</v>
      </c>
      <c r="J331">
        <v>71.193599999999989</v>
      </c>
    </row>
    <row r="332" spans="1:10" x14ac:dyDescent="0.3">
      <c r="A332" t="s">
        <v>2156</v>
      </c>
      <c r="B332" s="2">
        <v>45478</v>
      </c>
      <c r="C332" t="s">
        <v>803</v>
      </c>
      <c r="D332" t="s">
        <v>1594</v>
      </c>
      <c r="E332" t="s">
        <v>1786</v>
      </c>
      <c r="F332">
        <v>3</v>
      </c>
      <c r="G332">
        <v>268.89</v>
      </c>
      <c r="H332">
        <v>7.0000000000000007E-2</v>
      </c>
      <c r="I332" t="s">
        <v>1829</v>
      </c>
      <c r="J332">
        <v>750.20309999999995</v>
      </c>
    </row>
    <row r="333" spans="1:10" x14ac:dyDescent="0.3">
      <c r="A333" t="s">
        <v>2157</v>
      </c>
      <c r="B333" s="2">
        <v>45890</v>
      </c>
      <c r="C333" t="s">
        <v>821</v>
      </c>
      <c r="D333" t="s">
        <v>1594</v>
      </c>
      <c r="E333" t="s">
        <v>1786</v>
      </c>
      <c r="F333">
        <v>1</v>
      </c>
      <c r="G333">
        <v>78.5</v>
      </c>
      <c r="H333">
        <v>0.17</v>
      </c>
      <c r="I333" t="s">
        <v>1829</v>
      </c>
      <c r="J333">
        <v>65.155000000000001</v>
      </c>
    </row>
    <row r="334" spans="1:10" x14ac:dyDescent="0.3">
      <c r="A334" t="s">
        <v>2158</v>
      </c>
      <c r="B334" s="2">
        <v>45815</v>
      </c>
      <c r="C334" t="s">
        <v>455</v>
      </c>
      <c r="D334" t="s">
        <v>1594</v>
      </c>
      <c r="E334" t="s">
        <v>1769</v>
      </c>
      <c r="F334">
        <v>3</v>
      </c>
      <c r="G334">
        <v>399.42</v>
      </c>
      <c r="H334">
        <v>0.02</v>
      </c>
      <c r="I334" t="s">
        <v>1824</v>
      </c>
      <c r="J334">
        <v>1174.2947999999999</v>
      </c>
    </row>
    <row r="335" spans="1:10" x14ac:dyDescent="0.3">
      <c r="A335" t="s">
        <v>2159</v>
      </c>
      <c r="B335" s="2">
        <v>45891</v>
      </c>
      <c r="C335" t="s">
        <v>307</v>
      </c>
      <c r="D335" t="s">
        <v>1594</v>
      </c>
      <c r="E335" t="s">
        <v>1813</v>
      </c>
      <c r="F335">
        <v>3</v>
      </c>
      <c r="G335">
        <v>455.82</v>
      </c>
      <c r="H335">
        <v>0.01</v>
      </c>
      <c r="I335" t="s">
        <v>1826</v>
      </c>
      <c r="J335">
        <v>1353.7854</v>
      </c>
    </row>
    <row r="336" spans="1:10" x14ac:dyDescent="0.3">
      <c r="A336" t="s">
        <v>2160</v>
      </c>
      <c r="B336" s="2">
        <v>45609</v>
      </c>
      <c r="C336" t="s">
        <v>1095</v>
      </c>
      <c r="D336" t="s">
        <v>1594</v>
      </c>
      <c r="E336" t="s">
        <v>1773</v>
      </c>
      <c r="F336">
        <v>2</v>
      </c>
      <c r="G336">
        <v>613.23</v>
      </c>
      <c r="H336">
        <v>0.15</v>
      </c>
      <c r="I336" t="s">
        <v>1826</v>
      </c>
      <c r="J336">
        <v>1042.491</v>
      </c>
    </row>
    <row r="337" spans="1:10" x14ac:dyDescent="0.3">
      <c r="A337" t="s">
        <v>2161</v>
      </c>
      <c r="B337" s="2">
        <v>45309</v>
      </c>
      <c r="C337" t="s">
        <v>1414</v>
      </c>
      <c r="D337" t="s">
        <v>1594</v>
      </c>
      <c r="E337" t="s">
        <v>1799</v>
      </c>
      <c r="F337">
        <v>4</v>
      </c>
      <c r="G337">
        <v>971.9</v>
      </c>
      <c r="H337">
        <v>0.28000000000000003</v>
      </c>
      <c r="I337" t="s">
        <v>1826</v>
      </c>
      <c r="J337">
        <v>2799.0720000000001</v>
      </c>
    </row>
    <row r="338" spans="1:10" x14ac:dyDescent="0.3">
      <c r="A338" t="s">
        <v>2162</v>
      </c>
      <c r="B338" s="2">
        <v>45519</v>
      </c>
      <c r="C338" t="s">
        <v>137</v>
      </c>
      <c r="D338" t="s">
        <v>1594</v>
      </c>
      <c r="E338" t="s">
        <v>1779</v>
      </c>
      <c r="F338">
        <v>3</v>
      </c>
      <c r="G338">
        <v>884.92</v>
      </c>
      <c r="H338">
        <v>0.06</v>
      </c>
      <c r="I338" t="s">
        <v>1826</v>
      </c>
      <c r="J338">
        <v>2495.4744000000001</v>
      </c>
    </row>
    <row r="339" spans="1:10" x14ac:dyDescent="0.3">
      <c r="A339" t="s">
        <v>2163</v>
      </c>
      <c r="B339" s="2">
        <v>45921</v>
      </c>
      <c r="C339" t="s">
        <v>314</v>
      </c>
      <c r="D339" t="s">
        <v>1594</v>
      </c>
      <c r="E339" t="s">
        <v>1786</v>
      </c>
      <c r="F339">
        <v>1</v>
      </c>
      <c r="G339">
        <v>125</v>
      </c>
      <c r="H339">
        <v>0.23</v>
      </c>
      <c r="I339" t="s">
        <v>1824</v>
      </c>
      <c r="J339">
        <v>96.25</v>
      </c>
    </row>
    <row r="340" spans="1:10" x14ac:dyDescent="0.3">
      <c r="A340" t="s">
        <v>2164</v>
      </c>
      <c r="B340" s="2">
        <v>45465</v>
      </c>
      <c r="C340" t="s">
        <v>441</v>
      </c>
      <c r="D340" t="s">
        <v>1594</v>
      </c>
      <c r="E340" t="s">
        <v>1801</v>
      </c>
      <c r="F340">
        <v>2</v>
      </c>
      <c r="G340">
        <v>188.25</v>
      </c>
      <c r="H340">
        <v>0.08</v>
      </c>
      <c r="I340" t="s">
        <v>1826</v>
      </c>
      <c r="J340">
        <v>346.38</v>
      </c>
    </row>
    <row r="341" spans="1:10" x14ac:dyDescent="0.3">
      <c r="A341" t="s">
        <v>2165</v>
      </c>
      <c r="B341" s="2">
        <v>45303</v>
      </c>
      <c r="C341" t="s">
        <v>719</v>
      </c>
      <c r="D341" t="s">
        <v>1594</v>
      </c>
      <c r="E341" t="s">
        <v>1776</v>
      </c>
      <c r="F341">
        <v>4</v>
      </c>
      <c r="G341">
        <v>344.12</v>
      </c>
      <c r="H341">
        <v>0.25</v>
      </c>
      <c r="I341" t="s">
        <v>1826</v>
      </c>
      <c r="J341">
        <v>1032.3599999999999</v>
      </c>
    </row>
    <row r="342" spans="1:10" x14ac:dyDescent="0.3">
      <c r="A342" t="s">
        <v>2166</v>
      </c>
      <c r="B342" s="2">
        <v>45218</v>
      </c>
      <c r="C342" t="s">
        <v>181</v>
      </c>
      <c r="D342" t="s">
        <v>1594</v>
      </c>
      <c r="E342" t="s">
        <v>1813</v>
      </c>
      <c r="F342">
        <v>3</v>
      </c>
      <c r="G342">
        <v>997.95</v>
      </c>
      <c r="H342">
        <v>0.09</v>
      </c>
      <c r="I342" t="s">
        <v>1829</v>
      </c>
      <c r="J342">
        <v>2724.4034999999999</v>
      </c>
    </row>
    <row r="343" spans="1:10" x14ac:dyDescent="0.3">
      <c r="A343" t="s">
        <v>2167</v>
      </c>
      <c r="B343" s="2">
        <v>45727</v>
      </c>
      <c r="C343" t="s">
        <v>505</v>
      </c>
      <c r="D343" t="s">
        <v>1594</v>
      </c>
      <c r="E343" t="s">
        <v>1801</v>
      </c>
      <c r="F343">
        <v>3</v>
      </c>
      <c r="G343">
        <v>121.64</v>
      </c>
      <c r="H343">
        <v>7.0000000000000007E-2</v>
      </c>
      <c r="I343" t="s">
        <v>1826</v>
      </c>
      <c r="J343">
        <v>339.37560000000002</v>
      </c>
    </row>
    <row r="344" spans="1:10" x14ac:dyDescent="0.3">
      <c r="A344" t="s">
        <v>2168</v>
      </c>
      <c r="B344" s="2">
        <v>45557</v>
      </c>
      <c r="C344" t="s">
        <v>716</v>
      </c>
      <c r="D344" t="s">
        <v>1594</v>
      </c>
      <c r="E344" t="s">
        <v>1789</v>
      </c>
      <c r="F344">
        <v>2</v>
      </c>
      <c r="G344">
        <v>692.72</v>
      </c>
      <c r="H344">
        <v>0.13</v>
      </c>
      <c r="I344" t="s">
        <v>1826</v>
      </c>
      <c r="J344">
        <v>1205.3327999999999</v>
      </c>
    </row>
    <row r="345" spans="1:10" x14ac:dyDescent="0.3">
      <c r="A345" t="s">
        <v>2169</v>
      </c>
      <c r="B345" s="2">
        <v>45623</v>
      </c>
      <c r="C345" t="s">
        <v>114</v>
      </c>
      <c r="D345" t="s">
        <v>1594</v>
      </c>
      <c r="E345" t="s">
        <v>1813</v>
      </c>
      <c r="F345">
        <v>3</v>
      </c>
      <c r="G345">
        <v>794.59</v>
      </c>
      <c r="H345">
        <v>0.03</v>
      </c>
      <c r="I345" t="s">
        <v>1826</v>
      </c>
      <c r="J345">
        <v>2312.2568999999999</v>
      </c>
    </row>
    <row r="346" spans="1:10" x14ac:dyDescent="0.3">
      <c r="A346" t="s">
        <v>2170</v>
      </c>
      <c r="B346" s="2">
        <v>45224</v>
      </c>
      <c r="C346" t="s">
        <v>67</v>
      </c>
      <c r="D346" t="s">
        <v>1594</v>
      </c>
      <c r="E346" t="s">
        <v>1786</v>
      </c>
      <c r="F346">
        <v>1</v>
      </c>
      <c r="G346">
        <v>907.95</v>
      </c>
      <c r="H346">
        <v>0.1</v>
      </c>
      <c r="I346" t="s">
        <v>1826</v>
      </c>
      <c r="J346">
        <v>817.15500000000009</v>
      </c>
    </row>
    <row r="347" spans="1:10" x14ac:dyDescent="0.3">
      <c r="A347" t="s">
        <v>2171</v>
      </c>
      <c r="B347" s="2">
        <v>45940</v>
      </c>
      <c r="C347" t="s">
        <v>911</v>
      </c>
      <c r="D347" t="s">
        <v>1596</v>
      </c>
      <c r="E347" t="s">
        <v>1752</v>
      </c>
      <c r="F347">
        <v>2</v>
      </c>
      <c r="G347">
        <v>660.81</v>
      </c>
      <c r="H347">
        <v>0.18</v>
      </c>
      <c r="I347" t="s">
        <v>1824</v>
      </c>
      <c r="J347">
        <v>1083.7284</v>
      </c>
    </row>
    <row r="348" spans="1:10" x14ac:dyDescent="0.3">
      <c r="A348" t="s">
        <v>2172</v>
      </c>
      <c r="B348" s="2">
        <v>45915</v>
      </c>
      <c r="C348" t="s">
        <v>227</v>
      </c>
      <c r="D348" t="s">
        <v>1596</v>
      </c>
      <c r="E348" t="s">
        <v>1782</v>
      </c>
      <c r="F348">
        <v>3</v>
      </c>
      <c r="G348">
        <v>564.94000000000005</v>
      </c>
      <c r="H348">
        <v>0.22</v>
      </c>
      <c r="I348" t="s">
        <v>1829</v>
      </c>
      <c r="J348">
        <v>1321.9595999999999</v>
      </c>
    </row>
    <row r="349" spans="1:10" x14ac:dyDescent="0.3">
      <c r="A349" t="s">
        <v>2173</v>
      </c>
      <c r="B349" s="2">
        <v>45541</v>
      </c>
      <c r="C349" t="s">
        <v>205</v>
      </c>
      <c r="D349" t="s">
        <v>1596</v>
      </c>
      <c r="E349" t="s">
        <v>1801</v>
      </c>
      <c r="F349">
        <v>2</v>
      </c>
      <c r="G349">
        <v>280.37</v>
      </c>
      <c r="H349">
        <v>0.22</v>
      </c>
      <c r="I349" t="s">
        <v>1829</v>
      </c>
      <c r="J349">
        <v>437.37720000000002</v>
      </c>
    </row>
    <row r="350" spans="1:10" x14ac:dyDescent="0.3">
      <c r="A350" t="s">
        <v>2174</v>
      </c>
      <c r="B350" s="2">
        <v>45489</v>
      </c>
      <c r="C350" t="s">
        <v>1163</v>
      </c>
      <c r="D350" t="s">
        <v>1596</v>
      </c>
      <c r="E350" t="s">
        <v>1766</v>
      </c>
      <c r="F350">
        <v>2</v>
      </c>
      <c r="G350">
        <v>85.23</v>
      </c>
      <c r="H350">
        <v>0.13</v>
      </c>
      <c r="I350" t="s">
        <v>1824</v>
      </c>
      <c r="J350">
        <v>148.30019999999999</v>
      </c>
    </row>
    <row r="351" spans="1:10" x14ac:dyDescent="0.3">
      <c r="A351" t="s">
        <v>2175</v>
      </c>
      <c r="B351" s="2">
        <v>45748</v>
      </c>
      <c r="C351" t="s">
        <v>984</v>
      </c>
      <c r="D351" t="s">
        <v>1596</v>
      </c>
      <c r="E351" t="s">
        <v>1797</v>
      </c>
      <c r="F351">
        <v>2</v>
      </c>
      <c r="G351">
        <v>563.29999999999995</v>
      </c>
      <c r="H351">
        <v>0.26</v>
      </c>
      <c r="I351" t="s">
        <v>1824</v>
      </c>
      <c r="J351">
        <v>833.68399999999997</v>
      </c>
    </row>
    <row r="352" spans="1:10" x14ac:dyDescent="0.3">
      <c r="A352" t="s">
        <v>2176</v>
      </c>
      <c r="B352" s="2">
        <v>45309</v>
      </c>
      <c r="C352" t="s">
        <v>134</v>
      </c>
      <c r="D352" t="s">
        <v>1596</v>
      </c>
      <c r="E352" t="s">
        <v>1810</v>
      </c>
      <c r="F352">
        <v>2</v>
      </c>
      <c r="G352">
        <v>827.81</v>
      </c>
      <c r="H352">
        <v>0.04</v>
      </c>
      <c r="I352" t="s">
        <v>1826</v>
      </c>
      <c r="J352">
        <v>1589.3951999999999</v>
      </c>
    </row>
    <row r="353" spans="1:10" x14ac:dyDescent="0.3">
      <c r="A353" t="s">
        <v>2177</v>
      </c>
      <c r="B353" s="2">
        <v>45621</v>
      </c>
      <c r="C353" t="s">
        <v>696</v>
      </c>
      <c r="D353" t="s">
        <v>1596</v>
      </c>
      <c r="E353" t="s">
        <v>1810</v>
      </c>
      <c r="F353">
        <v>3</v>
      </c>
      <c r="G353">
        <v>877.71</v>
      </c>
      <c r="H353">
        <v>0.12</v>
      </c>
      <c r="I353" t="s">
        <v>1826</v>
      </c>
      <c r="J353">
        <v>2317.1543999999999</v>
      </c>
    </row>
    <row r="354" spans="1:10" x14ac:dyDescent="0.3">
      <c r="A354" t="s">
        <v>2178</v>
      </c>
      <c r="B354" s="2">
        <v>45603</v>
      </c>
      <c r="C354" t="s">
        <v>821</v>
      </c>
      <c r="D354" t="s">
        <v>1596</v>
      </c>
      <c r="E354" t="s">
        <v>1786</v>
      </c>
      <c r="F354">
        <v>4</v>
      </c>
      <c r="G354">
        <v>488.56</v>
      </c>
      <c r="H354">
        <v>0.26</v>
      </c>
      <c r="I354" t="s">
        <v>1829</v>
      </c>
      <c r="J354">
        <v>1446.1376</v>
      </c>
    </row>
    <row r="355" spans="1:10" x14ac:dyDescent="0.3">
      <c r="A355" t="s">
        <v>2179</v>
      </c>
      <c r="B355" s="2">
        <v>45501</v>
      </c>
      <c r="C355" t="s">
        <v>369</v>
      </c>
      <c r="D355" t="s">
        <v>1596</v>
      </c>
      <c r="E355" t="s">
        <v>1794</v>
      </c>
      <c r="F355">
        <v>4</v>
      </c>
      <c r="G355">
        <v>175.91</v>
      </c>
      <c r="H355">
        <v>0.13</v>
      </c>
      <c r="I355" t="s">
        <v>1826</v>
      </c>
      <c r="J355">
        <v>612.16679999999997</v>
      </c>
    </row>
    <row r="356" spans="1:10" x14ac:dyDescent="0.3">
      <c r="A356" t="s">
        <v>2180</v>
      </c>
      <c r="B356" s="2">
        <v>45398</v>
      </c>
      <c r="C356" t="s">
        <v>794</v>
      </c>
      <c r="D356" t="s">
        <v>1596</v>
      </c>
      <c r="E356" t="s">
        <v>1782</v>
      </c>
      <c r="F356">
        <v>4</v>
      </c>
      <c r="G356">
        <v>289.66000000000003</v>
      </c>
      <c r="H356">
        <v>0.25</v>
      </c>
      <c r="I356" t="s">
        <v>1829</v>
      </c>
      <c r="J356">
        <v>868.98</v>
      </c>
    </row>
    <row r="357" spans="1:10" x14ac:dyDescent="0.3">
      <c r="A357" t="s">
        <v>2181</v>
      </c>
      <c r="B357" s="2">
        <v>45304</v>
      </c>
      <c r="C357" t="s">
        <v>773</v>
      </c>
      <c r="D357" t="s">
        <v>1596</v>
      </c>
      <c r="E357" t="s">
        <v>1801</v>
      </c>
      <c r="F357">
        <v>2</v>
      </c>
      <c r="G357">
        <v>899.27</v>
      </c>
      <c r="H357">
        <v>0.17</v>
      </c>
      <c r="I357" t="s">
        <v>1824</v>
      </c>
      <c r="J357">
        <v>1492.7882</v>
      </c>
    </row>
    <row r="358" spans="1:10" x14ac:dyDescent="0.3">
      <c r="A358" t="s">
        <v>2182</v>
      </c>
      <c r="B358" s="2">
        <v>45299</v>
      </c>
      <c r="C358" t="s">
        <v>241</v>
      </c>
      <c r="D358" t="s">
        <v>1596</v>
      </c>
      <c r="E358" t="s">
        <v>1757</v>
      </c>
      <c r="F358">
        <v>1</v>
      </c>
      <c r="G358">
        <v>691.38</v>
      </c>
      <c r="H358">
        <v>0.11</v>
      </c>
      <c r="I358" t="s">
        <v>1829</v>
      </c>
      <c r="J358">
        <v>615.32820000000004</v>
      </c>
    </row>
    <row r="359" spans="1:10" x14ac:dyDescent="0.3">
      <c r="A359" t="s">
        <v>2183</v>
      </c>
      <c r="B359" s="2">
        <v>45564</v>
      </c>
      <c r="C359" t="s">
        <v>550</v>
      </c>
      <c r="D359" t="s">
        <v>1596</v>
      </c>
      <c r="E359" t="s">
        <v>1752</v>
      </c>
      <c r="F359">
        <v>3</v>
      </c>
      <c r="G359">
        <v>158.72</v>
      </c>
      <c r="H359">
        <v>0.13</v>
      </c>
      <c r="I359" t="s">
        <v>1824</v>
      </c>
      <c r="J359">
        <v>414.25920000000002</v>
      </c>
    </row>
    <row r="360" spans="1:10" x14ac:dyDescent="0.3">
      <c r="A360" t="s">
        <v>2184</v>
      </c>
      <c r="B360" s="2">
        <v>45413</v>
      </c>
      <c r="C360" t="s">
        <v>684</v>
      </c>
      <c r="D360" t="s">
        <v>1596</v>
      </c>
      <c r="E360" t="s">
        <v>1804</v>
      </c>
      <c r="F360">
        <v>4</v>
      </c>
      <c r="G360">
        <v>537.15</v>
      </c>
      <c r="H360">
        <v>0.06</v>
      </c>
      <c r="I360" t="s">
        <v>1829</v>
      </c>
      <c r="J360">
        <v>2019.684</v>
      </c>
    </row>
    <row r="361" spans="1:10" x14ac:dyDescent="0.3">
      <c r="A361" t="s">
        <v>2185</v>
      </c>
      <c r="B361" s="2">
        <v>45480</v>
      </c>
      <c r="C361" t="s">
        <v>1295</v>
      </c>
      <c r="D361" t="s">
        <v>1596</v>
      </c>
      <c r="E361" t="s">
        <v>1786</v>
      </c>
      <c r="F361">
        <v>3</v>
      </c>
      <c r="G361">
        <v>771.7</v>
      </c>
      <c r="H361">
        <v>0.05</v>
      </c>
      <c r="I361" t="s">
        <v>1829</v>
      </c>
      <c r="J361">
        <v>2199.3449999999998</v>
      </c>
    </row>
    <row r="362" spans="1:10" x14ac:dyDescent="0.3">
      <c r="A362" t="s">
        <v>2186</v>
      </c>
      <c r="B362" s="2">
        <v>45610</v>
      </c>
      <c r="C362" t="s">
        <v>381</v>
      </c>
      <c r="D362" t="s">
        <v>1596</v>
      </c>
      <c r="E362" t="s">
        <v>1757</v>
      </c>
      <c r="F362">
        <v>4</v>
      </c>
      <c r="G362">
        <v>677.25</v>
      </c>
      <c r="H362">
        <v>0.14000000000000001</v>
      </c>
      <c r="I362" t="s">
        <v>1826</v>
      </c>
      <c r="J362">
        <v>2329.7399999999998</v>
      </c>
    </row>
    <row r="363" spans="1:10" x14ac:dyDescent="0.3">
      <c r="A363" t="s">
        <v>2187</v>
      </c>
      <c r="B363" s="2">
        <v>45763</v>
      </c>
      <c r="C363" t="s">
        <v>363</v>
      </c>
      <c r="D363" t="s">
        <v>1596</v>
      </c>
      <c r="E363" t="s">
        <v>1792</v>
      </c>
      <c r="F363">
        <v>1</v>
      </c>
      <c r="G363">
        <v>645.48</v>
      </c>
      <c r="H363">
        <v>0.26</v>
      </c>
      <c r="I363" t="s">
        <v>1829</v>
      </c>
      <c r="J363">
        <v>477.65519999999998</v>
      </c>
    </row>
    <row r="364" spans="1:10" x14ac:dyDescent="0.3">
      <c r="A364" t="s">
        <v>2188</v>
      </c>
      <c r="B364" s="2">
        <v>45856</v>
      </c>
      <c r="C364" t="s">
        <v>1127</v>
      </c>
      <c r="D364" t="s">
        <v>1596</v>
      </c>
      <c r="E364" t="s">
        <v>1761</v>
      </c>
      <c r="F364">
        <v>2</v>
      </c>
      <c r="G364">
        <v>934</v>
      </c>
      <c r="H364">
        <v>0.3</v>
      </c>
      <c r="I364" t="s">
        <v>1829</v>
      </c>
      <c r="J364">
        <v>1307.5999999999999</v>
      </c>
    </row>
    <row r="365" spans="1:10" x14ac:dyDescent="0.3">
      <c r="A365" t="s">
        <v>2189</v>
      </c>
      <c r="B365" s="2">
        <v>45712</v>
      </c>
      <c r="C365" t="s">
        <v>1050</v>
      </c>
      <c r="D365" t="s">
        <v>1596</v>
      </c>
      <c r="E365" t="s">
        <v>1761</v>
      </c>
      <c r="F365">
        <v>1</v>
      </c>
      <c r="G365">
        <v>669.53</v>
      </c>
      <c r="H365">
        <v>0.2</v>
      </c>
      <c r="I365" t="s">
        <v>1824</v>
      </c>
      <c r="J365">
        <v>535.62400000000002</v>
      </c>
    </row>
    <row r="366" spans="1:10" x14ac:dyDescent="0.3">
      <c r="A366" t="s">
        <v>2190</v>
      </c>
      <c r="B366" s="2">
        <v>45723</v>
      </c>
      <c r="C366" t="s">
        <v>702</v>
      </c>
      <c r="D366" t="s">
        <v>1598</v>
      </c>
      <c r="E366" t="s">
        <v>1810</v>
      </c>
      <c r="F366">
        <v>1</v>
      </c>
      <c r="G366">
        <v>213.69</v>
      </c>
      <c r="H366">
        <v>0.28000000000000003</v>
      </c>
      <c r="I366" t="s">
        <v>1829</v>
      </c>
      <c r="J366">
        <v>153.85679999999999</v>
      </c>
    </row>
    <row r="367" spans="1:10" x14ac:dyDescent="0.3">
      <c r="A367" t="s">
        <v>2191</v>
      </c>
      <c r="B367" s="2">
        <v>45706</v>
      </c>
      <c r="C367" t="s">
        <v>281</v>
      </c>
      <c r="D367" t="s">
        <v>1598</v>
      </c>
      <c r="E367" t="s">
        <v>1813</v>
      </c>
      <c r="F367">
        <v>2</v>
      </c>
      <c r="G367">
        <v>99.1</v>
      </c>
      <c r="H367">
        <v>0.2</v>
      </c>
      <c r="I367" t="s">
        <v>1826</v>
      </c>
      <c r="J367">
        <v>158.56</v>
      </c>
    </row>
    <row r="368" spans="1:10" x14ac:dyDescent="0.3">
      <c r="A368" t="s">
        <v>2192</v>
      </c>
      <c r="B368" s="2">
        <v>45469</v>
      </c>
      <c r="C368" t="s">
        <v>1157</v>
      </c>
      <c r="D368" t="s">
        <v>1598</v>
      </c>
      <c r="E368" t="s">
        <v>1804</v>
      </c>
      <c r="F368">
        <v>1</v>
      </c>
      <c r="G368">
        <v>628.98</v>
      </c>
      <c r="H368">
        <v>0.03</v>
      </c>
      <c r="I368" t="s">
        <v>1829</v>
      </c>
      <c r="J368">
        <v>610.11059999999998</v>
      </c>
    </row>
    <row r="369" spans="1:10" x14ac:dyDescent="0.3">
      <c r="A369" t="s">
        <v>2193</v>
      </c>
      <c r="B369" s="2">
        <v>45711</v>
      </c>
      <c r="C369" t="s">
        <v>307</v>
      </c>
      <c r="D369" t="s">
        <v>1598</v>
      </c>
      <c r="E369" t="s">
        <v>1769</v>
      </c>
      <c r="F369">
        <v>3</v>
      </c>
      <c r="G369">
        <v>944.64</v>
      </c>
      <c r="H369">
        <v>0.26</v>
      </c>
      <c r="I369" t="s">
        <v>1824</v>
      </c>
      <c r="J369">
        <v>2097.1008000000002</v>
      </c>
    </row>
    <row r="370" spans="1:10" x14ac:dyDescent="0.3">
      <c r="A370" t="s">
        <v>2194</v>
      </c>
      <c r="B370" s="2">
        <v>45823</v>
      </c>
      <c r="C370" t="s">
        <v>1452</v>
      </c>
      <c r="D370" t="s">
        <v>1598</v>
      </c>
      <c r="E370" t="s">
        <v>1794</v>
      </c>
      <c r="F370">
        <v>2</v>
      </c>
      <c r="G370">
        <v>121.7</v>
      </c>
      <c r="H370">
        <v>0.06</v>
      </c>
      <c r="I370" t="s">
        <v>1829</v>
      </c>
      <c r="J370">
        <v>228.79599999999999</v>
      </c>
    </row>
    <row r="371" spans="1:10" x14ac:dyDescent="0.3">
      <c r="A371" t="s">
        <v>2195</v>
      </c>
      <c r="B371" s="2">
        <v>45217</v>
      </c>
      <c r="C371" t="s">
        <v>1386</v>
      </c>
      <c r="D371" t="s">
        <v>1598</v>
      </c>
      <c r="E371" t="s">
        <v>1766</v>
      </c>
      <c r="F371">
        <v>4</v>
      </c>
      <c r="G371">
        <v>269.49</v>
      </c>
      <c r="H371">
        <v>7.0000000000000007E-2</v>
      </c>
      <c r="I371" t="s">
        <v>1826</v>
      </c>
      <c r="J371">
        <v>1002.5028</v>
      </c>
    </row>
    <row r="372" spans="1:10" x14ac:dyDescent="0.3">
      <c r="A372" t="s">
        <v>2196</v>
      </c>
      <c r="B372" s="2">
        <v>45733</v>
      </c>
      <c r="C372" t="s">
        <v>353</v>
      </c>
      <c r="D372" t="s">
        <v>1598</v>
      </c>
      <c r="E372" t="s">
        <v>1810</v>
      </c>
      <c r="F372">
        <v>1</v>
      </c>
      <c r="G372">
        <v>678.2</v>
      </c>
      <c r="H372">
        <v>0.14000000000000001</v>
      </c>
      <c r="I372" t="s">
        <v>1824</v>
      </c>
      <c r="J372">
        <v>583.25200000000007</v>
      </c>
    </row>
    <row r="373" spans="1:10" x14ac:dyDescent="0.3">
      <c r="A373" t="s">
        <v>2197</v>
      </c>
      <c r="B373" s="2">
        <v>45520</v>
      </c>
      <c r="C373" t="s">
        <v>743</v>
      </c>
      <c r="D373" t="s">
        <v>1598</v>
      </c>
      <c r="E373" t="s">
        <v>1797</v>
      </c>
      <c r="F373">
        <v>1</v>
      </c>
      <c r="G373">
        <v>752.45</v>
      </c>
      <c r="H373">
        <v>0.21</v>
      </c>
      <c r="I373" t="s">
        <v>1829</v>
      </c>
      <c r="J373">
        <v>594.43550000000005</v>
      </c>
    </row>
    <row r="374" spans="1:10" x14ac:dyDescent="0.3">
      <c r="A374" t="s">
        <v>2198</v>
      </c>
      <c r="B374" s="2">
        <v>45373</v>
      </c>
      <c r="C374" t="s">
        <v>147</v>
      </c>
      <c r="D374" t="s">
        <v>1598</v>
      </c>
      <c r="E374" t="s">
        <v>1797</v>
      </c>
      <c r="F374">
        <v>2</v>
      </c>
      <c r="G374">
        <v>209.66</v>
      </c>
      <c r="H374">
        <v>0.21</v>
      </c>
      <c r="I374" t="s">
        <v>1824</v>
      </c>
      <c r="J374">
        <v>331.26280000000003</v>
      </c>
    </row>
    <row r="375" spans="1:10" x14ac:dyDescent="0.3">
      <c r="A375" t="s">
        <v>2199</v>
      </c>
      <c r="B375" s="2">
        <v>45688</v>
      </c>
      <c r="C375" t="s">
        <v>538</v>
      </c>
      <c r="D375" t="s">
        <v>1598</v>
      </c>
      <c r="E375" t="s">
        <v>1813</v>
      </c>
      <c r="F375">
        <v>2</v>
      </c>
      <c r="G375">
        <v>739.95</v>
      </c>
      <c r="H375">
        <v>0.1</v>
      </c>
      <c r="I375" t="s">
        <v>1829</v>
      </c>
      <c r="J375">
        <v>1331.91</v>
      </c>
    </row>
    <row r="376" spans="1:10" x14ac:dyDescent="0.3">
      <c r="A376" t="s">
        <v>2200</v>
      </c>
      <c r="B376" s="2">
        <v>45276</v>
      </c>
      <c r="C376" t="s">
        <v>1446</v>
      </c>
      <c r="D376" t="s">
        <v>1598</v>
      </c>
      <c r="E376" t="s">
        <v>1801</v>
      </c>
      <c r="F376">
        <v>1</v>
      </c>
      <c r="G376">
        <v>496.19</v>
      </c>
      <c r="H376">
        <v>0.08</v>
      </c>
      <c r="I376" t="s">
        <v>1829</v>
      </c>
      <c r="J376">
        <v>456.4948</v>
      </c>
    </row>
    <row r="377" spans="1:10" x14ac:dyDescent="0.3">
      <c r="A377" t="s">
        <v>2201</v>
      </c>
      <c r="B377" s="2">
        <v>45756</v>
      </c>
      <c r="C377" t="s">
        <v>172</v>
      </c>
      <c r="D377" t="s">
        <v>1598</v>
      </c>
      <c r="E377" t="s">
        <v>1794</v>
      </c>
      <c r="F377">
        <v>1</v>
      </c>
      <c r="G377">
        <v>306.36</v>
      </c>
      <c r="H377">
        <v>0.01</v>
      </c>
      <c r="I377" t="s">
        <v>1826</v>
      </c>
      <c r="J377">
        <v>303.29640000000001</v>
      </c>
    </row>
    <row r="378" spans="1:10" x14ac:dyDescent="0.3">
      <c r="A378" t="s">
        <v>2202</v>
      </c>
      <c r="B378" s="2">
        <v>45309</v>
      </c>
      <c r="C378" t="s">
        <v>417</v>
      </c>
      <c r="D378" t="s">
        <v>1598</v>
      </c>
      <c r="E378" t="s">
        <v>1769</v>
      </c>
      <c r="F378">
        <v>4</v>
      </c>
      <c r="G378">
        <v>693.16</v>
      </c>
      <c r="H378">
        <v>0.05</v>
      </c>
      <c r="I378" t="s">
        <v>1826</v>
      </c>
      <c r="J378">
        <v>2634.0079999999998</v>
      </c>
    </row>
    <row r="379" spans="1:10" x14ac:dyDescent="0.3">
      <c r="A379" t="s">
        <v>2203</v>
      </c>
      <c r="B379" s="2">
        <v>45744</v>
      </c>
      <c r="C379" t="s">
        <v>1405</v>
      </c>
      <c r="D379" t="s">
        <v>1598</v>
      </c>
      <c r="E379" t="s">
        <v>1789</v>
      </c>
      <c r="F379">
        <v>1</v>
      </c>
      <c r="G379">
        <v>995.52</v>
      </c>
      <c r="H379">
        <v>0.22</v>
      </c>
      <c r="I379" t="s">
        <v>1826</v>
      </c>
      <c r="J379">
        <v>776.50559999999996</v>
      </c>
    </row>
    <row r="380" spans="1:10" x14ac:dyDescent="0.3">
      <c r="A380" t="s">
        <v>2204</v>
      </c>
      <c r="B380" s="2">
        <v>45535</v>
      </c>
      <c r="C380" t="s">
        <v>431</v>
      </c>
      <c r="D380" t="s">
        <v>1598</v>
      </c>
      <c r="E380" t="s">
        <v>1810</v>
      </c>
      <c r="F380">
        <v>4</v>
      </c>
      <c r="G380">
        <v>241.32</v>
      </c>
      <c r="H380">
        <v>0.28999999999999998</v>
      </c>
      <c r="I380" t="s">
        <v>1829</v>
      </c>
      <c r="J380">
        <v>685.34879999999998</v>
      </c>
    </row>
    <row r="381" spans="1:10" x14ac:dyDescent="0.3">
      <c r="A381" t="s">
        <v>2205</v>
      </c>
      <c r="B381" s="2">
        <v>45240</v>
      </c>
      <c r="C381" t="s">
        <v>767</v>
      </c>
      <c r="D381" t="s">
        <v>1598</v>
      </c>
      <c r="E381" t="s">
        <v>1757</v>
      </c>
      <c r="F381">
        <v>3</v>
      </c>
      <c r="G381">
        <v>636.03</v>
      </c>
      <c r="H381">
        <v>0.06</v>
      </c>
      <c r="I381" t="s">
        <v>1829</v>
      </c>
      <c r="J381">
        <v>1793.6045999999999</v>
      </c>
    </row>
    <row r="382" spans="1:10" x14ac:dyDescent="0.3">
      <c r="A382" t="s">
        <v>2206</v>
      </c>
      <c r="B382" s="2">
        <v>45275</v>
      </c>
      <c r="C382" t="s">
        <v>344</v>
      </c>
      <c r="D382" t="s">
        <v>1598</v>
      </c>
      <c r="E382" t="s">
        <v>1813</v>
      </c>
      <c r="F382">
        <v>4</v>
      </c>
      <c r="G382">
        <v>603.30999999999995</v>
      </c>
      <c r="H382">
        <v>0.15</v>
      </c>
      <c r="I382" t="s">
        <v>1824</v>
      </c>
      <c r="J382">
        <v>2051.2539999999999</v>
      </c>
    </row>
    <row r="383" spans="1:10" x14ac:dyDescent="0.3">
      <c r="A383" t="s">
        <v>2207</v>
      </c>
      <c r="B383" s="2">
        <v>45427</v>
      </c>
      <c r="C383" t="s">
        <v>275</v>
      </c>
      <c r="D383" t="s">
        <v>1598</v>
      </c>
      <c r="E383" t="s">
        <v>1789</v>
      </c>
      <c r="F383">
        <v>3</v>
      </c>
      <c r="G383">
        <v>437.96</v>
      </c>
      <c r="H383">
        <v>0.27</v>
      </c>
      <c r="I383" t="s">
        <v>1829</v>
      </c>
      <c r="J383">
        <v>959.13239999999985</v>
      </c>
    </row>
    <row r="384" spans="1:10" x14ac:dyDescent="0.3">
      <c r="A384" t="s">
        <v>2208</v>
      </c>
      <c r="B384" s="2">
        <v>45322</v>
      </c>
      <c r="C384" t="s">
        <v>678</v>
      </c>
      <c r="D384" t="s">
        <v>1598</v>
      </c>
      <c r="E384" t="s">
        <v>1769</v>
      </c>
      <c r="F384">
        <v>2</v>
      </c>
      <c r="G384">
        <v>56.91</v>
      </c>
      <c r="H384">
        <v>0.08</v>
      </c>
      <c r="I384" t="s">
        <v>1829</v>
      </c>
      <c r="J384">
        <v>104.7144</v>
      </c>
    </row>
    <row r="385" spans="1:10" x14ac:dyDescent="0.3">
      <c r="A385" t="s">
        <v>2209</v>
      </c>
      <c r="B385" s="2">
        <v>45266</v>
      </c>
      <c r="C385" t="s">
        <v>1050</v>
      </c>
      <c r="D385" t="s">
        <v>1598</v>
      </c>
      <c r="E385" t="s">
        <v>1776</v>
      </c>
      <c r="F385">
        <v>1</v>
      </c>
      <c r="G385">
        <v>141.79</v>
      </c>
      <c r="H385">
        <v>0.1</v>
      </c>
      <c r="I385" t="s">
        <v>1824</v>
      </c>
      <c r="J385">
        <v>127.611</v>
      </c>
    </row>
    <row r="386" spans="1:10" x14ac:dyDescent="0.3">
      <c r="A386" t="s">
        <v>2210</v>
      </c>
      <c r="B386" s="2">
        <v>45302</v>
      </c>
      <c r="C386" t="s">
        <v>1487</v>
      </c>
      <c r="D386" t="s">
        <v>1598</v>
      </c>
      <c r="E386" t="s">
        <v>1801</v>
      </c>
      <c r="F386">
        <v>4</v>
      </c>
      <c r="G386">
        <v>355.14</v>
      </c>
      <c r="H386">
        <v>0.16</v>
      </c>
      <c r="I386" t="s">
        <v>1829</v>
      </c>
      <c r="J386">
        <v>1193.2704000000001</v>
      </c>
    </row>
    <row r="387" spans="1:10" x14ac:dyDescent="0.3">
      <c r="A387" t="s">
        <v>2211</v>
      </c>
      <c r="B387" s="2">
        <v>45907</v>
      </c>
      <c r="C387" t="s">
        <v>687</v>
      </c>
      <c r="D387" t="s">
        <v>1598</v>
      </c>
      <c r="E387" t="s">
        <v>1776</v>
      </c>
      <c r="F387">
        <v>4</v>
      </c>
      <c r="G387">
        <v>960.38</v>
      </c>
      <c r="H387">
        <v>0.15</v>
      </c>
      <c r="I387" t="s">
        <v>1829</v>
      </c>
      <c r="J387">
        <v>3265.2919999999999</v>
      </c>
    </row>
    <row r="388" spans="1:10" x14ac:dyDescent="0.3">
      <c r="A388" t="s">
        <v>2212</v>
      </c>
      <c r="B388" s="2">
        <v>45433</v>
      </c>
      <c r="C388" t="s">
        <v>1304</v>
      </c>
      <c r="D388" t="s">
        <v>1598</v>
      </c>
      <c r="E388" t="s">
        <v>1804</v>
      </c>
      <c r="F388">
        <v>3</v>
      </c>
      <c r="G388">
        <v>847.21</v>
      </c>
      <c r="H388">
        <v>0.06</v>
      </c>
      <c r="I388" t="s">
        <v>1826</v>
      </c>
      <c r="J388">
        <v>2389.1322</v>
      </c>
    </row>
    <row r="389" spans="1:10" x14ac:dyDescent="0.3">
      <c r="A389" t="s">
        <v>2213</v>
      </c>
      <c r="B389" s="2">
        <v>45892</v>
      </c>
      <c r="C389" t="s">
        <v>244</v>
      </c>
      <c r="D389" t="s">
        <v>1600</v>
      </c>
      <c r="E389" t="s">
        <v>1789</v>
      </c>
      <c r="F389">
        <v>4</v>
      </c>
      <c r="G389">
        <v>773.81</v>
      </c>
      <c r="H389">
        <v>0.08</v>
      </c>
      <c r="I389" t="s">
        <v>1829</v>
      </c>
      <c r="J389">
        <v>2847.6208000000001</v>
      </c>
    </row>
    <row r="390" spans="1:10" x14ac:dyDescent="0.3">
      <c r="A390" t="s">
        <v>2214</v>
      </c>
      <c r="B390" s="2">
        <v>45780</v>
      </c>
      <c r="C390" t="s">
        <v>8</v>
      </c>
      <c r="D390" t="s">
        <v>1600</v>
      </c>
      <c r="E390" t="s">
        <v>1804</v>
      </c>
      <c r="F390">
        <v>1</v>
      </c>
      <c r="G390">
        <v>664.71</v>
      </c>
      <c r="H390">
        <v>0.1</v>
      </c>
      <c r="I390" t="s">
        <v>1826</v>
      </c>
      <c r="J390">
        <v>598.23900000000003</v>
      </c>
    </row>
    <row r="391" spans="1:10" x14ac:dyDescent="0.3">
      <c r="A391" t="s">
        <v>2215</v>
      </c>
      <c r="B391" s="2">
        <v>45233</v>
      </c>
      <c r="C391" t="s">
        <v>1089</v>
      </c>
      <c r="D391" t="s">
        <v>1600</v>
      </c>
      <c r="E391" t="s">
        <v>1779</v>
      </c>
      <c r="F391">
        <v>4</v>
      </c>
      <c r="G391">
        <v>482.06</v>
      </c>
      <c r="H391">
        <v>7.0000000000000007E-2</v>
      </c>
      <c r="I391" t="s">
        <v>1826</v>
      </c>
      <c r="J391">
        <v>1793.2632000000001</v>
      </c>
    </row>
    <row r="392" spans="1:10" x14ac:dyDescent="0.3">
      <c r="A392" t="s">
        <v>2216</v>
      </c>
      <c r="B392" s="2">
        <v>45742</v>
      </c>
      <c r="C392" t="s">
        <v>321</v>
      </c>
      <c r="D392" t="s">
        <v>1600</v>
      </c>
      <c r="E392" t="s">
        <v>1766</v>
      </c>
      <c r="F392">
        <v>4</v>
      </c>
      <c r="G392">
        <v>995.55</v>
      </c>
      <c r="H392">
        <v>0.19</v>
      </c>
      <c r="I392" t="s">
        <v>1826</v>
      </c>
      <c r="J392">
        <v>3225.5819999999999</v>
      </c>
    </row>
    <row r="393" spans="1:10" x14ac:dyDescent="0.3">
      <c r="A393" t="s">
        <v>2217</v>
      </c>
      <c r="B393" s="2">
        <v>45478</v>
      </c>
      <c r="C393" t="s">
        <v>478</v>
      </c>
      <c r="D393" t="s">
        <v>1600</v>
      </c>
      <c r="E393" t="s">
        <v>1797</v>
      </c>
      <c r="F393">
        <v>2</v>
      </c>
      <c r="G393">
        <v>153.84</v>
      </c>
      <c r="H393">
        <v>0.27</v>
      </c>
      <c r="I393" t="s">
        <v>1826</v>
      </c>
      <c r="J393">
        <v>224.60640000000001</v>
      </c>
    </row>
    <row r="394" spans="1:10" x14ac:dyDescent="0.3">
      <c r="A394" t="s">
        <v>2218</v>
      </c>
      <c r="B394" s="2">
        <v>45789</v>
      </c>
      <c r="C394" t="s">
        <v>514</v>
      </c>
      <c r="D394" t="s">
        <v>1600</v>
      </c>
      <c r="E394" t="s">
        <v>1776</v>
      </c>
      <c r="F394">
        <v>3</v>
      </c>
      <c r="G394">
        <v>362.11</v>
      </c>
      <c r="H394">
        <v>0.23</v>
      </c>
      <c r="I394" t="s">
        <v>1829</v>
      </c>
      <c r="J394">
        <v>836.47409999999991</v>
      </c>
    </row>
    <row r="395" spans="1:10" x14ac:dyDescent="0.3">
      <c r="A395" t="s">
        <v>2219</v>
      </c>
      <c r="B395" s="2">
        <v>45561</v>
      </c>
      <c r="C395" t="s">
        <v>1455</v>
      </c>
      <c r="D395" t="s">
        <v>1600</v>
      </c>
      <c r="E395" t="s">
        <v>1782</v>
      </c>
      <c r="F395">
        <v>3</v>
      </c>
      <c r="G395">
        <v>112.26</v>
      </c>
      <c r="H395">
        <v>0.11</v>
      </c>
      <c r="I395" t="s">
        <v>1824</v>
      </c>
      <c r="J395">
        <v>299.73419999999999</v>
      </c>
    </row>
    <row r="396" spans="1:10" x14ac:dyDescent="0.3">
      <c r="A396" t="s">
        <v>2220</v>
      </c>
      <c r="B396" s="2">
        <v>45378</v>
      </c>
      <c r="C396" t="s">
        <v>663</v>
      </c>
      <c r="D396" t="s">
        <v>1600</v>
      </c>
      <c r="E396" t="s">
        <v>1813</v>
      </c>
      <c r="F396">
        <v>2</v>
      </c>
      <c r="G396">
        <v>962.81</v>
      </c>
      <c r="H396">
        <v>0.06</v>
      </c>
      <c r="I396" t="s">
        <v>1829</v>
      </c>
      <c r="J396">
        <v>1810.0827999999999</v>
      </c>
    </row>
    <row r="397" spans="1:10" x14ac:dyDescent="0.3">
      <c r="A397" t="s">
        <v>2221</v>
      </c>
      <c r="B397" s="2">
        <v>45308</v>
      </c>
      <c r="C397" t="s">
        <v>693</v>
      </c>
      <c r="D397" t="s">
        <v>1600</v>
      </c>
      <c r="E397" t="s">
        <v>1752</v>
      </c>
      <c r="F397">
        <v>4</v>
      </c>
      <c r="G397">
        <v>276.23</v>
      </c>
      <c r="H397">
        <v>0.12</v>
      </c>
      <c r="I397" t="s">
        <v>1824</v>
      </c>
      <c r="J397">
        <v>972.32960000000003</v>
      </c>
    </row>
    <row r="398" spans="1:10" x14ac:dyDescent="0.3">
      <c r="A398" t="s">
        <v>2222</v>
      </c>
      <c r="B398" s="2">
        <v>45407</v>
      </c>
      <c r="C398" t="s">
        <v>71</v>
      </c>
      <c r="D398" t="s">
        <v>1600</v>
      </c>
      <c r="E398" t="s">
        <v>1799</v>
      </c>
      <c r="F398">
        <v>3</v>
      </c>
      <c r="G398">
        <v>991.37</v>
      </c>
      <c r="H398">
        <v>0.1</v>
      </c>
      <c r="I398" t="s">
        <v>1826</v>
      </c>
      <c r="J398">
        <v>2676.6990000000001</v>
      </c>
    </row>
    <row r="399" spans="1:10" x14ac:dyDescent="0.3">
      <c r="A399" t="s">
        <v>2223</v>
      </c>
      <c r="B399" s="2">
        <v>45929</v>
      </c>
      <c r="C399" t="s">
        <v>559</v>
      </c>
      <c r="D399" t="s">
        <v>1600</v>
      </c>
      <c r="E399" t="s">
        <v>1797</v>
      </c>
      <c r="F399">
        <v>3</v>
      </c>
      <c r="G399">
        <v>977.47</v>
      </c>
      <c r="H399">
        <v>0.05</v>
      </c>
      <c r="I399" t="s">
        <v>1824</v>
      </c>
      <c r="J399">
        <v>2785.7894999999999</v>
      </c>
    </row>
    <row r="400" spans="1:10" x14ac:dyDescent="0.3">
      <c r="A400" t="s">
        <v>2224</v>
      </c>
      <c r="B400" s="2">
        <v>45844</v>
      </c>
      <c r="C400" t="s">
        <v>672</v>
      </c>
      <c r="D400" t="s">
        <v>1600</v>
      </c>
      <c r="E400" t="s">
        <v>1794</v>
      </c>
      <c r="F400">
        <v>2</v>
      </c>
      <c r="G400">
        <v>308.7</v>
      </c>
      <c r="H400">
        <v>0.2</v>
      </c>
      <c r="I400" t="s">
        <v>1826</v>
      </c>
      <c r="J400">
        <v>493.92</v>
      </c>
    </row>
    <row r="401" spans="1:10" x14ac:dyDescent="0.3">
      <c r="A401" t="s">
        <v>2225</v>
      </c>
      <c r="B401" s="2">
        <v>45579</v>
      </c>
      <c r="C401" t="s">
        <v>147</v>
      </c>
      <c r="D401" t="s">
        <v>1600</v>
      </c>
      <c r="E401" t="s">
        <v>1804</v>
      </c>
      <c r="F401">
        <v>2</v>
      </c>
      <c r="G401">
        <v>733.87</v>
      </c>
      <c r="H401">
        <v>0.1</v>
      </c>
      <c r="I401" t="s">
        <v>1826</v>
      </c>
      <c r="J401">
        <v>1320.9659999999999</v>
      </c>
    </row>
    <row r="402" spans="1:10" x14ac:dyDescent="0.3">
      <c r="A402" t="s">
        <v>2226</v>
      </c>
      <c r="B402" s="2">
        <v>45227</v>
      </c>
      <c r="C402" t="s">
        <v>341</v>
      </c>
      <c r="D402" t="s">
        <v>1600</v>
      </c>
      <c r="E402" t="s">
        <v>1804</v>
      </c>
      <c r="F402">
        <v>2</v>
      </c>
      <c r="G402">
        <v>22.47</v>
      </c>
      <c r="H402">
        <v>0.22</v>
      </c>
      <c r="I402" t="s">
        <v>1826</v>
      </c>
      <c r="J402">
        <v>35.053199999999997</v>
      </c>
    </row>
    <row r="403" spans="1:10" x14ac:dyDescent="0.3">
      <c r="A403" t="s">
        <v>2227</v>
      </c>
      <c r="B403" s="2">
        <v>45380</v>
      </c>
      <c r="C403" t="s">
        <v>1092</v>
      </c>
      <c r="D403" t="s">
        <v>1600</v>
      </c>
      <c r="E403" t="s">
        <v>1797</v>
      </c>
      <c r="F403">
        <v>4</v>
      </c>
      <c r="G403">
        <v>651.36</v>
      </c>
      <c r="H403">
        <v>0.13</v>
      </c>
      <c r="I403" t="s">
        <v>1824</v>
      </c>
      <c r="J403">
        <v>2266.7328000000002</v>
      </c>
    </row>
    <row r="404" spans="1:10" x14ac:dyDescent="0.3">
      <c r="A404" t="s">
        <v>2228</v>
      </c>
      <c r="B404" s="2">
        <v>45817</v>
      </c>
      <c r="C404" t="s">
        <v>937</v>
      </c>
      <c r="D404" t="s">
        <v>1600</v>
      </c>
      <c r="E404" t="s">
        <v>1789</v>
      </c>
      <c r="F404">
        <v>1</v>
      </c>
      <c r="G404">
        <v>753.39</v>
      </c>
      <c r="H404">
        <v>0.04</v>
      </c>
      <c r="I404" t="s">
        <v>1829</v>
      </c>
      <c r="J404">
        <v>723.25439999999992</v>
      </c>
    </row>
    <row r="405" spans="1:10" x14ac:dyDescent="0.3">
      <c r="A405" t="s">
        <v>2229</v>
      </c>
      <c r="B405" s="2">
        <v>45576</v>
      </c>
      <c r="C405" t="s">
        <v>657</v>
      </c>
      <c r="D405" t="s">
        <v>1600</v>
      </c>
      <c r="E405" t="s">
        <v>1794</v>
      </c>
      <c r="F405">
        <v>4</v>
      </c>
      <c r="G405">
        <v>849.17</v>
      </c>
      <c r="H405">
        <v>0.12</v>
      </c>
      <c r="I405" t="s">
        <v>1829</v>
      </c>
      <c r="J405">
        <v>2989.0783999999999</v>
      </c>
    </row>
    <row r="406" spans="1:10" x14ac:dyDescent="0.3">
      <c r="A406" t="s">
        <v>2230</v>
      </c>
      <c r="B406" s="2">
        <v>45495</v>
      </c>
      <c r="C406" t="s">
        <v>1184</v>
      </c>
      <c r="D406" t="s">
        <v>1600</v>
      </c>
      <c r="E406" t="s">
        <v>1752</v>
      </c>
      <c r="F406">
        <v>4</v>
      </c>
      <c r="G406">
        <v>585.45000000000005</v>
      </c>
      <c r="H406">
        <v>0.25</v>
      </c>
      <c r="I406" t="s">
        <v>1829</v>
      </c>
      <c r="J406">
        <v>1756.35</v>
      </c>
    </row>
    <row r="407" spans="1:10" x14ac:dyDescent="0.3">
      <c r="A407" t="s">
        <v>2231</v>
      </c>
      <c r="B407" s="2">
        <v>45628</v>
      </c>
      <c r="C407" t="s">
        <v>1466</v>
      </c>
      <c r="D407" t="s">
        <v>1600</v>
      </c>
      <c r="E407" t="s">
        <v>1804</v>
      </c>
      <c r="F407">
        <v>1</v>
      </c>
      <c r="G407">
        <v>745.15</v>
      </c>
      <c r="H407">
        <v>0.25</v>
      </c>
      <c r="I407" t="s">
        <v>1829</v>
      </c>
      <c r="J407">
        <v>558.86249999999995</v>
      </c>
    </row>
    <row r="408" spans="1:10" x14ac:dyDescent="0.3">
      <c r="A408" t="s">
        <v>2232</v>
      </c>
      <c r="B408" s="2">
        <v>45244</v>
      </c>
      <c r="C408" t="s">
        <v>191</v>
      </c>
      <c r="D408" t="s">
        <v>1600</v>
      </c>
      <c r="E408" t="s">
        <v>1761</v>
      </c>
      <c r="F408">
        <v>1</v>
      </c>
      <c r="G408">
        <v>848.69</v>
      </c>
      <c r="H408">
        <v>0.04</v>
      </c>
      <c r="I408" t="s">
        <v>1829</v>
      </c>
      <c r="J408">
        <v>814.74239999999998</v>
      </c>
    </row>
    <row r="409" spans="1:10" x14ac:dyDescent="0.3">
      <c r="A409" t="s">
        <v>2233</v>
      </c>
      <c r="B409" s="2">
        <v>45336</v>
      </c>
      <c r="C409" t="s">
        <v>1283</v>
      </c>
      <c r="D409" t="s">
        <v>1602</v>
      </c>
      <c r="E409" t="s">
        <v>1799</v>
      </c>
      <c r="F409">
        <v>2</v>
      </c>
      <c r="G409">
        <v>247.67</v>
      </c>
      <c r="H409">
        <v>0.1</v>
      </c>
      <c r="I409" t="s">
        <v>1826</v>
      </c>
      <c r="J409">
        <v>445.80599999999998</v>
      </c>
    </row>
    <row r="410" spans="1:10" x14ac:dyDescent="0.3">
      <c r="A410" t="s">
        <v>2234</v>
      </c>
      <c r="B410" s="2">
        <v>45465</v>
      </c>
      <c r="C410" t="s">
        <v>153</v>
      </c>
      <c r="D410" t="s">
        <v>1602</v>
      </c>
      <c r="E410" t="s">
        <v>1766</v>
      </c>
      <c r="F410">
        <v>3</v>
      </c>
      <c r="G410">
        <v>220.51</v>
      </c>
      <c r="H410">
        <v>0.02</v>
      </c>
      <c r="I410" t="s">
        <v>1826</v>
      </c>
      <c r="J410">
        <v>648.29939999999999</v>
      </c>
    </row>
    <row r="411" spans="1:10" x14ac:dyDescent="0.3">
      <c r="A411" t="s">
        <v>2235</v>
      </c>
      <c r="B411" s="2">
        <v>45837</v>
      </c>
      <c r="C411" t="s">
        <v>1029</v>
      </c>
      <c r="D411" t="s">
        <v>1602</v>
      </c>
      <c r="E411" t="s">
        <v>1804</v>
      </c>
      <c r="F411">
        <v>4</v>
      </c>
      <c r="G411">
        <v>370.63</v>
      </c>
      <c r="H411">
        <v>0.08</v>
      </c>
      <c r="I411" t="s">
        <v>1824</v>
      </c>
      <c r="J411">
        <v>1363.9184</v>
      </c>
    </row>
    <row r="412" spans="1:10" x14ac:dyDescent="0.3">
      <c r="A412" t="s">
        <v>2236</v>
      </c>
      <c r="B412" s="2">
        <v>45706</v>
      </c>
      <c r="C412" t="s">
        <v>1220</v>
      </c>
      <c r="D412" t="s">
        <v>1602</v>
      </c>
      <c r="E412" t="s">
        <v>1813</v>
      </c>
      <c r="F412">
        <v>4</v>
      </c>
      <c r="G412">
        <v>349.84</v>
      </c>
      <c r="H412">
        <v>0.11</v>
      </c>
      <c r="I412" t="s">
        <v>1824</v>
      </c>
      <c r="J412">
        <v>1245.4304</v>
      </c>
    </row>
    <row r="413" spans="1:10" x14ac:dyDescent="0.3">
      <c r="A413" t="s">
        <v>2237</v>
      </c>
      <c r="B413" s="2">
        <v>45823</v>
      </c>
      <c r="C413" t="s">
        <v>168</v>
      </c>
      <c r="D413" t="s">
        <v>1602</v>
      </c>
      <c r="E413" t="s">
        <v>1794</v>
      </c>
      <c r="F413">
        <v>1</v>
      </c>
      <c r="G413">
        <v>770.87</v>
      </c>
      <c r="H413">
        <v>0.1</v>
      </c>
      <c r="I413" t="s">
        <v>1829</v>
      </c>
      <c r="J413">
        <v>693.78300000000002</v>
      </c>
    </row>
    <row r="414" spans="1:10" x14ac:dyDescent="0.3">
      <c r="A414" t="s">
        <v>2238</v>
      </c>
      <c r="B414" s="2">
        <v>45518</v>
      </c>
      <c r="C414" t="s">
        <v>1475</v>
      </c>
      <c r="D414" t="s">
        <v>1602</v>
      </c>
      <c r="E414" t="s">
        <v>1807</v>
      </c>
      <c r="F414">
        <v>3</v>
      </c>
      <c r="G414">
        <v>507.33</v>
      </c>
      <c r="H414">
        <v>0.06</v>
      </c>
      <c r="I414" t="s">
        <v>1826</v>
      </c>
      <c r="J414">
        <v>1430.6705999999999</v>
      </c>
    </row>
    <row r="415" spans="1:10" x14ac:dyDescent="0.3">
      <c r="A415" t="s">
        <v>2239</v>
      </c>
      <c r="B415" s="2">
        <v>45863</v>
      </c>
      <c r="C415" t="s">
        <v>610</v>
      </c>
      <c r="D415" t="s">
        <v>1602</v>
      </c>
      <c r="E415" t="s">
        <v>1786</v>
      </c>
      <c r="F415">
        <v>1</v>
      </c>
      <c r="G415">
        <v>87.78</v>
      </c>
      <c r="H415">
        <v>0.06</v>
      </c>
      <c r="I415" t="s">
        <v>1824</v>
      </c>
      <c r="J415">
        <v>82.513199999999998</v>
      </c>
    </row>
    <row r="416" spans="1:10" x14ac:dyDescent="0.3">
      <c r="A416" t="s">
        <v>2240</v>
      </c>
      <c r="B416" s="2">
        <v>45666</v>
      </c>
      <c r="C416" t="s">
        <v>36</v>
      </c>
      <c r="D416" t="s">
        <v>1602</v>
      </c>
      <c r="E416" t="s">
        <v>1769</v>
      </c>
      <c r="F416">
        <v>2</v>
      </c>
      <c r="G416">
        <v>772.24</v>
      </c>
      <c r="H416">
        <v>0.22</v>
      </c>
      <c r="I416" t="s">
        <v>1824</v>
      </c>
      <c r="J416">
        <v>1204.6944000000001</v>
      </c>
    </row>
    <row r="417" spans="1:10" x14ac:dyDescent="0.3">
      <c r="A417" t="s">
        <v>2241</v>
      </c>
      <c r="B417" s="2">
        <v>45813</v>
      </c>
      <c r="C417" t="s">
        <v>181</v>
      </c>
      <c r="D417" t="s">
        <v>1602</v>
      </c>
      <c r="E417" t="s">
        <v>1799</v>
      </c>
      <c r="F417">
        <v>1</v>
      </c>
      <c r="G417">
        <v>108.27</v>
      </c>
      <c r="H417">
        <v>0.1</v>
      </c>
      <c r="I417" t="s">
        <v>1829</v>
      </c>
      <c r="J417">
        <v>97.442999999999998</v>
      </c>
    </row>
    <row r="418" spans="1:10" x14ac:dyDescent="0.3">
      <c r="A418" t="s">
        <v>2242</v>
      </c>
      <c r="B418" s="2">
        <v>45633</v>
      </c>
      <c r="C418" t="s">
        <v>1089</v>
      </c>
      <c r="D418" t="s">
        <v>1602</v>
      </c>
      <c r="E418" t="s">
        <v>1807</v>
      </c>
      <c r="F418">
        <v>2</v>
      </c>
      <c r="G418">
        <v>839.24</v>
      </c>
      <c r="H418">
        <v>0.21</v>
      </c>
      <c r="I418" t="s">
        <v>1826</v>
      </c>
      <c r="J418">
        <v>1325.9992</v>
      </c>
    </row>
    <row r="419" spans="1:10" x14ac:dyDescent="0.3">
      <c r="A419" t="s">
        <v>2243</v>
      </c>
      <c r="B419" s="2">
        <v>45331</v>
      </c>
      <c r="C419" t="s">
        <v>1196</v>
      </c>
      <c r="D419" t="s">
        <v>1602</v>
      </c>
      <c r="E419" t="s">
        <v>1789</v>
      </c>
      <c r="F419">
        <v>2</v>
      </c>
      <c r="G419">
        <v>466.27</v>
      </c>
      <c r="H419">
        <v>0.11</v>
      </c>
      <c r="I419" t="s">
        <v>1826</v>
      </c>
      <c r="J419">
        <v>829.9606</v>
      </c>
    </row>
    <row r="420" spans="1:10" x14ac:dyDescent="0.3">
      <c r="A420" t="s">
        <v>2244</v>
      </c>
      <c r="B420" s="2">
        <v>45942</v>
      </c>
      <c r="C420" t="s">
        <v>1240</v>
      </c>
      <c r="D420" t="s">
        <v>1602</v>
      </c>
      <c r="E420" t="s">
        <v>1799</v>
      </c>
      <c r="F420">
        <v>3</v>
      </c>
      <c r="G420">
        <v>969.83</v>
      </c>
      <c r="H420">
        <v>0.02</v>
      </c>
      <c r="I420" t="s">
        <v>1824</v>
      </c>
      <c r="J420">
        <v>2851.3002000000001</v>
      </c>
    </row>
    <row r="421" spans="1:10" x14ac:dyDescent="0.3">
      <c r="A421" t="s">
        <v>2245</v>
      </c>
      <c r="B421" s="2">
        <v>45824</v>
      </c>
      <c r="C421" t="s">
        <v>1295</v>
      </c>
      <c r="D421" t="s">
        <v>1602</v>
      </c>
      <c r="E421" t="s">
        <v>1813</v>
      </c>
      <c r="F421">
        <v>2</v>
      </c>
      <c r="G421">
        <v>782.11</v>
      </c>
      <c r="H421">
        <v>0.17</v>
      </c>
      <c r="I421" t="s">
        <v>1826</v>
      </c>
      <c r="J421">
        <v>1298.3026</v>
      </c>
    </row>
    <row r="422" spans="1:10" x14ac:dyDescent="0.3">
      <c r="A422" t="s">
        <v>2246</v>
      </c>
      <c r="B422" s="2">
        <v>45921</v>
      </c>
      <c r="C422" t="s">
        <v>1395</v>
      </c>
      <c r="D422" t="s">
        <v>1602</v>
      </c>
      <c r="E422" t="s">
        <v>1792</v>
      </c>
      <c r="F422">
        <v>2</v>
      </c>
      <c r="G422">
        <v>74.63</v>
      </c>
      <c r="H422">
        <v>0.01</v>
      </c>
      <c r="I422" t="s">
        <v>1826</v>
      </c>
      <c r="J422">
        <v>147.76740000000001</v>
      </c>
    </row>
    <row r="423" spans="1:10" x14ac:dyDescent="0.3">
      <c r="A423" t="s">
        <v>2247</v>
      </c>
      <c r="B423" s="2">
        <v>45909</v>
      </c>
      <c r="C423" t="s">
        <v>160</v>
      </c>
      <c r="D423" t="s">
        <v>1602</v>
      </c>
      <c r="E423" t="s">
        <v>1776</v>
      </c>
      <c r="F423">
        <v>3</v>
      </c>
      <c r="G423">
        <v>522.78</v>
      </c>
      <c r="H423">
        <v>0.25</v>
      </c>
      <c r="I423" t="s">
        <v>1826</v>
      </c>
      <c r="J423">
        <v>1176.2550000000001</v>
      </c>
    </row>
    <row r="424" spans="1:10" x14ac:dyDescent="0.3">
      <c r="A424" t="s">
        <v>2248</v>
      </c>
      <c r="B424" s="2">
        <v>45853</v>
      </c>
      <c r="C424" t="s">
        <v>1062</v>
      </c>
      <c r="D424" t="s">
        <v>1602</v>
      </c>
      <c r="E424" t="s">
        <v>1801</v>
      </c>
      <c r="F424">
        <v>1</v>
      </c>
      <c r="G424">
        <v>206.45</v>
      </c>
      <c r="H424">
        <v>0.15</v>
      </c>
      <c r="I424" t="s">
        <v>1826</v>
      </c>
      <c r="J424">
        <v>175.48249999999999</v>
      </c>
    </row>
    <row r="425" spans="1:10" x14ac:dyDescent="0.3">
      <c r="A425" t="s">
        <v>2249</v>
      </c>
      <c r="B425" s="2">
        <v>45580</v>
      </c>
      <c r="C425" t="s">
        <v>490</v>
      </c>
      <c r="D425" t="s">
        <v>1602</v>
      </c>
      <c r="E425" t="s">
        <v>1773</v>
      </c>
      <c r="F425">
        <v>1</v>
      </c>
      <c r="G425">
        <v>815.53</v>
      </c>
      <c r="H425">
        <v>0.3</v>
      </c>
      <c r="I425" t="s">
        <v>1826</v>
      </c>
      <c r="J425">
        <v>570.87099999999998</v>
      </c>
    </row>
    <row r="426" spans="1:10" x14ac:dyDescent="0.3">
      <c r="A426" t="s">
        <v>2250</v>
      </c>
      <c r="B426" s="2">
        <v>45220</v>
      </c>
      <c r="C426" t="s">
        <v>147</v>
      </c>
      <c r="D426" t="s">
        <v>1602</v>
      </c>
      <c r="E426" t="s">
        <v>1797</v>
      </c>
      <c r="F426">
        <v>1</v>
      </c>
      <c r="G426">
        <v>823.61</v>
      </c>
      <c r="H426">
        <v>0.28000000000000003</v>
      </c>
      <c r="I426" t="s">
        <v>1829</v>
      </c>
      <c r="J426">
        <v>592.99919999999997</v>
      </c>
    </row>
    <row r="427" spans="1:10" x14ac:dyDescent="0.3">
      <c r="A427" t="s">
        <v>2251</v>
      </c>
      <c r="B427" s="2">
        <v>45807</v>
      </c>
      <c r="C427" t="s">
        <v>1472</v>
      </c>
      <c r="D427" t="s">
        <v>1602</v>
      </c>
      <c r="E427" t="s">
        <v>1786</v>
      </c>
      <c r="F427">
        <v>2</v>
      </c>
      <c r="G427">
        <v>209.96</v>
      </c>
      <c r="H427">
        <v>0</v>
      </c>
      <c r="I427" t="s">
        <v>1824</v>
      </c>
      <c r="J427">
        <v>419.92</v>
      </c>
    </row>
    <row r="428" spans="1:10" x14ac:dyDescent="0.3">
      <c r="A428" t="s">
        <v>2252</v>
      </c>
      <c r="B428" s="2">
        <v>45462</v>
      </c>
      <c r="C428" t="s">
        <v>579</v>
      </c>
      <c r="D428" t="s">
        <v>1602</v>
      </c>
      <c r="E428" t="s">
        <v>1804</v>
      </c>
      <c r="F428">
        <v>4</v>
      </c>
      <c r="G428">
        <v>897.93</v>
      </c>
      <c r="H428">
        <v>0.05</v>
      </c>
      <c r="I428" t="s">
        <v>1829</v>
      </c>
      <c r="J428">
        <v>3412.134</v>
      </c>
    </row>
    <row r="429" spans="1:10" x14ac:dyDescent="0.3">
      <c r="A429" t="s">
        <v>2253</v>
      </c>
      <c r="B429" s="2">
        <v>45646</v>
      </c>
      <c r="C429" t="s">
        <v>598</v>
      </c>
      <c r="D429" t="s">
        <v>1602</v>
      </c>
      <c r="E429" t="s">
        <v>1752</v>
      </c>
      <c r="F429">
        <v>4</v>
      </c>
      <c r="G429">
        <v>925.95</v>
      </c>
      <c r="H429">
        <v>0.16</v>
      </c>
      <c r="I429" t="s">
        <v>1829</v>
      </c>
      <c r="J429">
        <v>3111.192</v>
      </c>
    </row>
    <row r="430" spans="1:10" x14ac:dyDescent="0.3">
      <c r="A430" t="s">
        <v>2254</v>
      </c>
      <c r="B430" s="2">
        <v>45520</v>
      </c>
      <c r="C430" t="s">
        <v>304</v>
      </c>
      <c r="D430" t="s">
        <v>1604</v>
      </c>
      <c r="E430" t="s">
        <v>1776</v>
      </c>
      <c r="F430">
        <v>2</v>
      </c>
      <c r="G430">
        <v>573.09</v>
      </c>
      <c r="H430">
        <v>0.03</v>
      </c>
      <c r="I430" t="s">
        <v>1829</v>
      </c>
      <c r="J430">
        <v>1111.7945999999999</v>
      </c>
    </row>
    <row r="431" spans="1:10" x14ac:dyDescent="0.3">
      <c r="A431" t="s">
        <v>2255</v>
      </c>
      <c r="B431" s="2">
        <v>45731</v>
      </c>
      <c r="C431" t="s">
        <v>604</v>
      </c>
      <c r="D431" t="s">
        <v>1604</v>
      </c>
      <c r="E431" t="s">
        <v>1769</v>
      </c>
      <c r="F431">
        <v>4</v>
      </c>
      <c r="G431">
        <v>149.83000000000001</v>
      </c>
      <c r="H431">
        <v>0.02</v>
      </c>
      <c r="I431" t="s">
        <v>1824</v>
      </c>
      <c r="J431">
        <v>587.33360000000005</v>
      </c>
    </row>
    <row r="432" spans="1:10" x14ac:dyDescent="0.3">
      <c r="A432" t="s">
        <v>2256</v>
      </c>
      <c r="B432" s="2">
        <v>45445</v>
      </c>
      <c r="C432" t="s">
        <v>14</v>
      </c>
      <c r="D432" t="s">
        <v>1604</v>
      </c>
      <c r="E432" t="s">
        <v>1799</v>
      </c>
      <c r="F432">
        <v>3</v>
      </c>
      <c r="G432">
        <v>287.70999999999998</v>
      </c>
      <c r="H432">
        <v>0.03</v>
      </c>
      <c r="I432" t="s">
        <v>1829</v>
      </c>
      <c r="J432">
        <v>837.23609999999985</v>
      </c>
    </row>
    <row r="433" spans="1:10" x14ac:dyDescent="0.3">
      <c r="A433" t="s">
        <v>2257</v>
      </c>
      <c r="B433" s="2">
        <v>45860</v>
      </c>
      <c r="C433" t="s">
        <v>338</v>
      </c>
      <c r="D433" t="s">
        <v>1604</v>
      </c>
      <c r="E433" t="s">
        <v>1776</v>
      </c>
      <c r="F433">
        <v>2</v>
      </c>
      <c r="G433">
        <v>849.8</v>
      </c>
      <c r="H433">
        <v>0.06</v>
      </c>
      <c r="I433" t="s">
        <v>1829</v>
      </c>
      <c r="J433">
        <v>1597.624</v>
      </c>
    </row>
    <row r="434" spans="1:10" x14ac:dyDescent="0.3">
      <c r="A434" t="s">
        <v>2258</v>
      </c>
      <c r="B434" s="2">
        <v>45725</v>
      </c>
      <c r="C434" t="s">
        <v>75</v>
      </c>
      <c r="D434" t="s">
        <v>1604</v>
      </c>
      <c r="E434" t="s">
        <v>1766</v>
      </c>
      <c r="F434">
        <v>3</v>
      </c>
      <c r="G434">
        <v>482.58</v>
      </c>
      <c r="H434">
        <v>0.28000000000000003</v>
      </c>
      <c r="I434" t="s">
        <v>1826</v>
      </c>
      <c r="J434">
        <v>1042.3728000000001</v>
      </c>
    </row>
    <row r="435" spans="1:10" x14ac:dyDescent="0.3">
      <c r="A435" t="s">
        <v>2259</v>
      </c>
      <c r="B435" s="2">
        <v>45699</v>
      </c>
      <c r="C435" t="s">
        <v>399</v>
      </c>
      <c r="D435" t="s">
        <v>1604</v>
      </c>
      <c r="E435" t="s">
        <v>1761</v>
      </c>
      <c r="F435">
        <v>2</v>
      </c>
      <c r="G435">
        <v>64.7</v>
      </c>
      <c r="H435">
        <v>0</v>
      </c>
      <c r="I435" t="s">
        <v>1824</v>
      </c>
      <c r="J435">
        <v>129.4</v>
      </c>
    </row>
    <row r="436" spans="1:10" x14ac:dyDescent="0.3">
      <c r="A436" t="s">
        <v>2260</v>
      </c>
      <c r="B436" s="2">
        <v>45266</v>
      </c>
      <c r="C436" t="s">
        <v>499</v>
      </c>
      <c r="D436" t="s">
        <v>1604</v>
      </c>
      <c r="E436" t="s">
        <v>1773</v>
      </c>
      <c r="F436">
        <v>3</v>
      </c>
      <c r="G436">
        <v>589.83000000000004</v>
      </c>
      <c r="H436">
        <v>0.26</v>
      </c>
      <c r="I436" t="s">
        <v>1824</v>
      </c>
      <c r="J436">
        <v>1309.4226000000001</v>
      </c>
    </row>
    <row r="437" spans="1:10" x14ac:dyDescent="0.3">
      <c r="A437" t="s">
        <v>2261</v>
      </c>
      <c r="B437" s="2">
        <v>45889</v>
      </c>
      <c r="C437" t="s">
        <v>914</v>
      </c>
      <c r="D437" t="s">
        <v>1604</v>
      </c>
      <c r="E437" t="s">
        <v>1786</v>
      </c>
      <c r="F437">
        <v>4</v>
      </c>
      <c r="G437">
        <v>758.49</v>
      </c>
      <c r="H437">
        <v>0.16</v>
      </c>
      <c r="I437" t="s">
        <v>1829</v>
      </c>
      <c r="J437">
        <v>2548.5264000000002</v>
      </c>
    </row>
    <row r="438" spans="1:10" x14ac:dyDescent="0.3">
      <c r="A438" t="s">
        <v>2262</v>
      </c>
      <c r="B438" s="2">
        <v>45555</v>
      </c>
      <c r="C438" t="s">
        <v>202</v>
      </c>
      <c r="D438" t="s">
        <v>1604</v>
      </c>
      <c r="E438" t="s">
        <v>1794</v>
      </c>
      <c r="F438">
        <v>4</v>
      </c>
      <c r="G438">
        <v>747.56</v>
      </c>
      <c r="H438">
        <v>0.09</v>
      </c>
      <c r="I438" t="s">
        <v>1829</v>
      </c>
      <c r="J438">
        <v>2721.1183999999998</v>
      </c>
    </row>
    <row r="439" spans="1:10" x14ac:dyDescent="0.3">
      <c r="A439" t="s">
        <v>2263</v>
      </c>
      <c r="B439" s="2">
        <v>45813</v>
      </c>
      <c r="C439" t="s">
        <v>809</v>
      </c>
      <c r="D439" t="s">
        <v>1604</v>
      </c>
      <c r="E439" t="s">
        <v>1807</v>
      </c>
      <c r="F439">
        <v>3</v>
      </c>
      <c r="G439">
        <v>551.22</v>
      </c>
      <c r="H439">
        <v>0.12</v>
      </c>
      <c r="I439" t="s">
        <v>1826</v>
      </c>
      <c r="J439">
        <v>1455.2208000000001</v>
      </c>
    </row>
    <row r="440" spans="1:10" x14ac:dyDescent="0.3">
      <c r="A440" t="s">
        <v>2264</v>
      </c>
      <c r="B440" s="2">
        <v>45811</v>
      </c>
      <c r="C440" t="s">
        <v>532</v>
      </c>
      <c r="D440" t="s">
        <v>1604</v>
      </c>
      <c r="E440" t="s">
        <v>1799</v>
      </c>
      <c r="F440">
        <v>2</v>
      </c>
      <c r="G440">
        <v>527.05999999999995</v>
      </c>
      <c r="H440">
        <v>0.17</v>
      </c>
      <c r="I440" t="s">
        <v>1826</v>
      </c>
      <c r="J440">
        <v>874.91959999999983</v>
      </c>
    </row>
    <row r="441" spans="1:10" x14ac:dyDescent="0.3">
      <c r="A441" t="s">
        <v>2265</v>
      </c>
      <c r="B441" s="2">
        <v>45670</v>
      </c>
      <c r="C441" t="s">
        <v>350</v>
      </c>
      <c r="D441" t="s">
        <v>1604</v>
      </c>
      <c r="E441" t="s">
        <v>1773</v>
      </c>
      <c r="F441">
        <v>4</v>
      </c>
      <c r="G441">
        <v>875.41</v>
      </c>
      <c r="H441">
        <v>0.27</v>
      </c>
      <c r="I441" t="s">
        <v>1824</v>
      </c>
      <c r="J441">
        <v>2556.1972000000001</v>
      </c>
    </row>
    <row r="442" spans="1:10" x14ac:dyDescent="0.3">
      <c r="A442" t="s">
        <v>2266</v>
      </c>
      <c r="B442" s="2">
        <v>45736</v>
      </c>
      <c r="C442" t="s">
        <v>40</v>
      </c>
      <c r="D442" t="s">
        <v>1604</v>
      </c>
      <c r="E442" t="s">
        <v>1752</v>
      </c>
      <c r="F442">
        <v>2</v>
      </c>
      <c r="G442">
        <v>226.43</v>
      </c>
      <c r="H442">
        <v>0.03</v>
      </c>
      <c r="I442" t="s">
        <v>1824</v>
      </c>
      <c r="J442">
        <v>439.27420000000001</v>
      </c>
    </row>
    <row r="443" spans="1:10" x14ac:dyDescent="0.3">
      <c r="A443" t="s">
        <v>2267</v>
      </c>
      <c r="B443" s="2">
        <v>45480</v>
      </c>
      <c r="C443" t="s">
        <v>141</v>
      </c>
      <c r="D443" t="s">
        <v>1604</v>
      </c>
      <c r="E443" t="s">
        <v>1773</v>
      </c>
      <c r="F443">
        <v>2</v>
      </c>
      <c r="G443">
        <v>285.39</v>
      </c>
      <c r="H443">
        <v>0.1</v>
      </c>
      <c r="I443" t="s">
        <v>1824</v>
      </c>
      <c r="J443">
        <v>513.702</v>
      </c>
    </row>
    <row r="444" spans="1:10" x14ac:dyDescent="0.3">
      <c r="A444" t="s">
        <v>2268</v>
      </c>
      <c r="B444" s="2">
        <v>45929</v>
      </c>
      <c r="C444" t="s">
        <v>1050</v>
      </c>
      <c r="D444" t="s">
        <v>1604</v>
      </c>
      <c r="E444" t="s">
        <v>1801</v>
      </c>
      <c r="F444">
        <v>2</v>
      </c>
      <c r="G444">
        <v>298.01</v>
      </c>
      <c r="H444">
        <v>0.05</v>
      </c>
      <c r="I444" t="s">
        <v>1824</v>
      </c>
      <c r="J444">
        <v>566.21899999999994</v>
      </c>
    </row>
    <row r="445" spans="1:10" x14ac:dyDescent="0.3">
      <c r="A445" t="s">
        <v>2269</v>
      </c>
      <c r="B445" s="2">
        <v>45626</v>
      </c>
      <c r="C445" t="s">
        <v>532</v>
      </c>
      <c r="D445" t="s">
        <v>1604</v>
      </c>
      <c r="E445" t="s">
        <v>1769</v>
      </c>
      <c r="F445">
        <v>4</v>
      </c>
      <c r="G445">
        <v>753.49</v>
      </c>
      <c r="H445">
        <v>0.26</v>
      </c>
      <c r="I445" t="s">
        <v>1829</v>
      </c>
      <c r="J445">
        <v>2230.3303999999998</v>
      </c>
    </row>
    <row r="446" spans="1:10" x14ac:dyDescent="0.3">
      <c r="A446" t="s">
        <v>2270</v>
      </c>
      <c r="B446" s="2">
        <v>45460</v>
      </c>
      <c r="C446" t="s">
        <v>1501</v>
      </c>
      <c r="D446" t="s">
        <v>1604</v>
      </c>
      <c r="E446" t="s">
        <v>1794</v>
      </c>
      <c r="F446">
        <v>2</v>
      </c>
      <c r="G446">
        <v>130.38999999999999</v>
      </c>
      <c r="H446">
        <v>0.17</v>
      </c>
      <c r="I446" t="s">
        <v>1826</v>
      </c>
      <c r="J446">
        <v>216.44739999999999</v>
      </c>
    </row>
    <row r="447" spans="1:10" x14ac:dyDescent="0.3">
      <c r="A447" t="s">
        <v>2271</v>
      </c>
      <c r="B447" s="2">
        <v>45709</v>
      </c>
      <c r="C447" t="s">
        <v>1083</v>
      </c>
      <c r="D447" t="s">
        <v>1604</v>
      </c>
      <c r="E447" t="s">
        <v>1786</v>
      </c>
      <c r="F447">
        <v>4</v>
      </c>
      <c r="G447">
        <v>164.02</v>
      </c>
      <c r="H447">
        <v>0.01</v>
      </c>
      <c r="I447" t="s">
        <v>1826</v>
      </c>
      <c r="J447">
        <v>649.51920000000007</v>
      </c>
    </row>
    <row r="448" spans="1:10" x14ac:dyDescent="0.3">
      <c r="A448" t="s">
        <v>2272</v>
      </c>
      <c r="B448" s="2">
        <v>45551</v>
      </c>
      <c r="C448" t="s">
        <v>547</v>
      </c>
      <c r="D448" t="s">
        <v>1606</v>
      </c>
      <c r="E448" t="s">
        <v>1769</v>
      </c>
      <c r="F448">
        <v>2</v>
      </c>
      <c r="G448">
        <v>527.51</v>
      </c>
      <c r="H448">
        <v>0.18</v>
      </c>
      <c r="I448" t="s">
        <v>1826</v>
      </c>
      <c r="J448">
        <v>865.1164</v>
      </c>
    </row>
    <row r="449" spans="1:10" x14ac:dyDescent="0.3">
      <c r="A449" t="s">
        <v>2273</v>
      </c>
      <c r="B449" s="2">
        <v>45939</v>
      </c>
      <c r="C449" t="s">
        <v>809</v>
      </c>
      <c r="D449" t="s">
        <v>1606</v>
      </c>
      <c r="E449" t="s">
        <v>1797</v>
      </c>
      <c r="F449">
        <v>3</v>
      </c>
      <c r="G449">
        <v>628.17999999999995</v>
      </c>
      <c r="H449">
        <v>0.26</v>
      </c>
      <c r="I449" t="s">
        <v>1824</v>
      </c>
      <c r="J449">
        <v>1394.5596</v>
      </c>
    </row>
    <row r="450" spans="1:10" x14ac:dyDescent="0.3">
      <c r="A450" t="s">
        <v>2274</v>
      </c>
      <c r="B450" s="2">
        <v>45553</v>
      </c>
      <c r="C450" t="s">
        <v>857</v>
      </c>
      <c r="D450" t="s">
        <v>1606</v>
      </c>
      <c r="E450" t="s">
        <v>1766</v>
      </c>
      <c r="F450">
        <v>1</v>
      </c>
      <c r="G450">
        <v>862.31</v>
      </c>
      <c r="H450">
        <v>0.06</v>
      </c>
      <c r="I450" t="s">
        <v>1824</v>
      </c>
      <c r="J450">
        <v>810.57139999999993</v>
      </c>
    </row>
    <row r="451" spans="1:10" x14ac:dyDescent="0.3">
      <c r="A451" t="s">
        <v>2275</v>
      </c>
      <c r="B451" s="2">
        <v>45806</v>
      </c>
      <c r="C451" t="s">
        <v>261</v>
      </c>
      <c r="D451" t="s">
        <v>1606</v>
      </c>
      <c r="E451" t="s">
        <v>1799</v>
      </c>
      <c r="F451">
        <v>2</v>
      </c>
      <c r="G451">
        <v>541.39</v>
      </c>
      <c r="H451">
        <v>0.03</v>
      </c>
      <c r="I451" t="s">
        <v>1829</v>
      </c>
      <c r="J451">
        <v>1050.2965999999999</v>
      </c>
    </row>
    <row r="452" spans="1:10" x14ac:dyDescent="0.3">
      <c r="A452" t="s">
        <v>2276</v>
      </c>
      <c r="B452" s="2">
        <v>45811</v>
      </c>
      <c r="C452" t="s">
        <v>1469</v>
      </c>
      <c r="D452" t="s">
        <v>1606</v>
      </c>
      <c r="E452" t="s">
        <v>1804</v>
      </c>
      <c r="F452">
        <v>3</v>
      </c>
      <c r="G452">
        <v>761.8</v>
      </c>
      <c r="H452">
        <v>0.06</v>
      </c>
      <c r="I452" t="s">
        <v>1829</v>
      </c>
      <c r="J452">
        <v>2148.2759999999989</v>
      </c>
    </row>
    <row r="453" spans="1:10" x14ac:dyDescent="0.3">
      <c r="A453" t="s">
        <v>2277</v>
      </c>
      <c r="B453" s="2">
        <v>45508</v>
      </c>
      <c r="C453" t="s">
        <v>1310</v>
      </c>
      <c r="D453" t="s">
        <v>1606</v>
      </c>
      <c r="E453" t="s">
        <v>1761</v>
      </c>
      <c r="F453">
        <v>4</v>
      </c>
      <c r="G453">
        <v>829.36</v>
      </c>
      <c r="H453">
        <v>0.11</v>
      </c>
      <c r="I453" t="s">
        <v>1826</v>
      </c>
      <c r="J453">
        <v>2952.5216</v>
      </c>
    </row>
    <row r="454" spans="1:10" x14ac:dyDescent="0.3">
      <c r="A454" t="s">
        <v>2278</v>
      </c>
      <c r="B454" s="2">
        <v>45460</v>
      </c>
      <c r="C454" t="s">
        <v>1257</v>
      </c>
      <c r="D454" t="s">
        <v>1606</v>
      </c>
      <c r="E454" t="s">
        <v>1804</v>
      </c>
      <c r="F454">
        <v>2</v>
      </c>
      <c r="G454">
        <v>425.06</v>
      </c>
      <c r="H454">
        <v>0.09</v>
      </c>
      <c r="I454" t="s">
        <v>1826</v>
      </c>
      <c r="J454">
        <v>773.60919999999999</v>
      </c>
    </row>
    <row r="455" spans="1:10" x14ac:dyDescent="0.3">
      <c r="A455" t="s">
        <v>2279</v>
      </c>
      <c r="B455" s="2">
        <v>45311</v>
      </c>
      <c r="C455" t="s">
        <v>438</v>
      </c>
      <c r="D455" t="s">
        <v>1606</v>
      </c>
      <c r="E455" t="s">
        <v>1752</v>
      </c>
      <c r="F455">
        <v>2</v>
      </c>
      <c r="G455">
        <v>911.14</v>
      </c>
      <c r="H455">
        <v>0.1</v>
      </c>
      <c r="I455" t="s">
        <v>1824</v>
      </c>
      <c r="J455">
        <v>1640.0519999999999</v>
      </c>
    </row>
    <row r="456" spans="1:10" x14ac:dyDescent="0.3">
      <c r="A456" t="s">
        <v>2280</v>
      </c>
      <c r="B456" s="2">
        <v>45906</v>
      </c>
      <c r="C456" t="s">
        <v>304</v>
      </c>
      <c r="D456" t="s">
        <v>1606</v>
      </c>
      <c r="E456" t="s">
        <v>1782</v>
      </c>
      <c r="F456">
        <v>3</v>
      </c>
      <c r="G456">
        <v>811.96</v>
      </c>
      <c r="H456">
        <v>0.28999999999999998</v>
      </c>
      <c r="I456" t="s">
        <v>1824</v>
      </c>
      <c r="J456">
        <v>1729.4748</v>
      </c>
    </row>
    <row r="457" spans="1:10" x14ac:dyDescent="0.3">
      <c r="A457" t="s">
        <v>2281</v>
      </c>
      <c r="B457" s="2">
        <v>45380</v>
      </c>
      <c r="C457" t="s">
        <v>869</v>
      </c>
      <c r="D457" t="s">
        <v>1606</v>
      </c>
      <c r="E457" t="s">
        <v>1789</v>
      </c>
      <c r="F457">
        <v>2</v>
      </c>
      <c r="G457">
        <v>780.05</v>
      </c>
      <c r="H457">
        <v>0.12</v>
      </c>
      <c r="I457" t="s">
        <v>1829</v>
      </c>
      <c r="J457">
        <v>1372.8879999999999</v>
      </c>
    </row>
    <row r="458" spans="1:10" x14ac:dyDescent="0.3">
      <c r="A458" t="s">
        <v>2282</v>
      </c>
      <c r="B458" s="2">
        <v>45527</v>
      </c>
      <c r="C458" t="s">
        <v>699</v>
      </c>
      <c r="D458" t="s">
        <v>1606</v>
      </c>
      <c r="E458" t="s">
        <v>1786</v>
      </c>
      <c r="F458">
        <v>4</v>
      </c>
      <c r="G458">
        <v>315.95</v>
      </c>
      <c r="H458">
        <v>0.19</v>
      </c>
      <c r="I458" t="s">
        <v>1829</v>
      </c>
      <c r="J458">
        <v>1023.678</v>
      </c>
    </row>
    <row r="459" spans="1:10" x14ac:dyDescent="0.3">
      <c r="A459" t="s">
        <v>2283</v>
      </c>
      <c r="B459" s="2">
        <v>45796</v>
      </c>
      <c r="C459" t="s">
        <v>737</v>
      </c>
      <c r="D459" t="s">
        <v>1606</v>
      </c>
      <c r="E459" t="s">
        <v>1786</v>
      </c>
      <c r="F459">
        <v>2</v>
      </c>
      <c r="G459">
        <v>810.17</v>
      </c>
      <c r="H459">
        <v>0.27</v>
      </c>
      <c r="I459" t="s">
        <v>1824</v>
      </c>
      <c r="J459">
        <v>1182.8481999999999</v>
      </c>
    </row>
    <row r="460" spans="1:10" x14ac:dyDescent="0.3">
      <c r="A460" t="s">
        <v>2284</v>
      </c>
      <c r="B460" s="2">
        <v>45389</v>
      </c>
      <c r="C460" t="s">
        <v>669</v>
      </c>
      <c r="D460" t="s">
        <v>1606</v>
      </c>
      <c r="E460" t="s">
        <v>1769</v>
      </c>
      <c r="F460">
        <v>3</v>
      </c>
      <c r="G460">
        <v>505.01</v>
      </c>
      <c r="H460">
        <v>0.02</v>
      </c>
      <c r="I460" t="s">
        <v>1826</v>
      </c>
      <c r="J460">
        <v>1484.7293999999999</v>
      </c>
    </row>
    <row r="461" spans="1:10" x14ac:dyDescent="0.3">
      <c r="A461" t="s">
        <v>2285</v>
      </c>
      <c r="B461" s="2">
        <v>45315</v>
      </c>
      <c r="C461" t="s">
        <v>1440</v>
      </c>
      <c r="D461" t="s">
        <v>1606</v>
      </c>
      <c r="E461" t="s">
        <v>1807</v>
      </c>
      <c r="F461">
        <v>2</v>
      </c>
      <c r="G461">
        <v>736.75</v>
      </c>
      <c r="H461">
        <v>0.18</v>
      </c>
      <c r="I461" t="s">
        <v>1824</v>
      </c>
      <c r="J461">
        <v>1208.27</v>
      </c>
    </row>
    <row r="462" spans="1:10" x14ac:dyDescent="0.3">
      <c r="A462" t="s">
        <v>2286</v>
      </c>
      <c r="B462" s="2">
        <v>45311</v>
      </c>
      <c r="C462" t="s">
        <v>114</v>
      </c>
      <c r="D462" t="s">
        <v>1551</v>
      </c>
      <c r="E462" t="s">
        <v>1786</v>
      </c>
      <c r="F462">
        <v>4</v>
      </c>
      <c r="G462">
        <v>700.31</v>
      </c>
      <c r="H462">
        <v>0.2</v>
      </c>
      <c r="I462" t="s">
        <v>1826</v>
      </c>
      <c r="J462">
        <v>2240.9920000000002</v>
      </c>
    </row>
    <row r="463" spans="1:10" x14ac:dyDescent="0.3">
      <c r="A463" t="s">
        <v>2287</v>
      </c>
      <c r="B463" s="2">
        <v>45270</v>
      </c>
      <c r="C463" t="s">
        <v>444</v>
      </c>
      <c r="D463" t="s">
        <v>1551</v>
      </c>
      <c r="E463" t="s">
        <v>1792</v>
      </c>
      <c r="F463">
        <v>4</v>
      </c>
      <c r="G463">
        <v>202.46</v>
      </c>
      <c r="H463">
        <v>0.24</v>
      </c>
      <c r="I463" t="s">
        <v>1824</v>
      </c>
      <c r="J463">
        <v>615.47840000000008</v>
      </c>
    </row>
    <row r="464" spans="1:10" x14ac:dyDescent="0.3">
      <c r="A464" t="s">
        <v>2288</v>
      </c>
      <c r="B464" s="2">
        <v>45279</v>
      </c>
      <c r="C464" t="s">
        <v>846</v>
      </c>
      <c r="D464" t="s">
        <v>1551</v>
      </c>
      <c r="E464" t="s">
        <v>1757</v>
      </c>
      <c r="F464">
        <v>2</v>
      </c>
      <c r="G464">
        <v>291.83999999999997</v>
      </c>
      <c r="H464">
        <v>0.25</v>
      </c>
      <c r="I464" t="s">
        <v>1826</v>
      </c>
      <c r="J464">
        <v>437.76</v>
      </c>
    </row>
    <row r="465" spans="1:10" x14ac:dyDescent="0.3">
      <c r="A465" t="s">
        <v>2289</v>
      </c>
      <c r="B465" s="2">
        <v>45252</v>
      </c>
      <c r="C465" t="s">
        <v>544</v>
      </c>
      <c r="D465" t="s">
        <v>1551</v>
      </c>
      <c r="E465" t="s">
        <v>1773</v>
      </c>
      <c r="F465">
        <v>2</v>
      </c>
      <c r="G465">
        <v>261.48</v>
      </c>
      <c r="H465">
        <v>0.17</v>
      </c>
      <c r="I465" t="s">
        <v>1824</v>
      </c>
      <c r="J465">
        <v>434.05680000000001</v>
      </c>
    </row>
    <row r="466" spans="1:10" x14ac:dyDescent="0.3">
      <c r="A466" t="s">
        <v>2290</v>
      </c>
      <c r="B466" s="2">
        <v>45938</v>
      </c>
      <c r="C466" t="s">
        <v>948</v>
      </c>
      <c r="D466" t="s">
        <v>1551</v>
      </c>
      <c r="E466" t="s">
        <v>1799</v>
      </c>
      <c r="F466">
        <v>1</v>
      </c>
      <c r="G466">
        <v>850.83</v>
      </c>
      <c r="H466">
        <v>0.28000000000000003</v>
      </c>
      <c r="I466" t="s">
        <v>1826</v>
      </c>
      <c r="J466">
        <v>612.59760000000006</v>
      </c>
    </row>
    <row r="467" spans="1:10" x14ac:dyDescent="0.3">
      <c r="A467" t="s">
        <v>2291</v>
      </c>
      <c r="B467" s="2">
        <v>45711</v>
      </c>
      <c r="C467" t="s">
        <v>1260</v>
      </c>
      <c r="D467" t="s">
        <v>1551</v>
      </c>
      <c r="E467" t="s">
        <v>1786</v>
      </c>
      <c r="F467">
        <v>1</v>
      </c>
      <c r="G467">
        <v>83.83</v>
      </c>
      <c r="H467">
        <v>0.05</v>
      </c>
      <c r="I467" t="s">
        <v>1824</v>
      </c>
      <c r="J467">
        <v>79.638499999999993</v>
      </c>
    </row>
    <row r="468" spans="1:10" x14ac:dyDescent="0.3">
      <c r="A468" t="s">
        <v>2292</v>
      </c>
      <c r="B468" s="2">
        <v>45713</v>
      </c>
      <c r="C468" t="s">
        <v>36</v>
      </c>
      <c r="D468" t="s">
        <v>1551</v>
      </c>
      <c r="E468" t="s">
        <v>1804</v>
      </c>
      <c r="F468">
        <v>3</v>
      </c>
      <c r="G468">
        <v>649.95000000000005</v>
      </c>
      <c r="H468">
        <v>0.28000000000000003</v>
      </c>
      <c r="I468" t="s">
        <v>1829</v>
      </c>
      <c r="J468">
        <v>1403.8920000000001</v>
      </c>
    </row>
    <row r="469" spans="1:10" x14ac:dyDescent="0.3">
      <c r="A469" t="s">
        <v>2293</v>
      </c>
      <c r="B469" s="2">
        <v>45565</v>
      </c>
      <c r="C469" t="s">
        <v>1145</v>
      </c>
      <c r="D469" t="s">
        <v>1551</v>
      </c>
      <c r="E469" t="s">
        <v>1776</v>
      </c>
      <c r="F469">
        <v>4</v>
      </c>
      <c r="G469">
        <v>934.96</v>
      </c>
      <c r="H469">
        <v>0.18</v>
      </c>
      <c r="I469" t="s">
        <v>1826</v>
      </c>
      <c r="J469">
        <v>3066.6687999999999</v>
      </c>
    </row>
    <row r="470" spans="1:10" x14ac:dyDescent="0.3">
      <c r="A470" t="s">
        <v>2294</v>
      </c>
      <c r="B470" s="2">
        <v>45279</v>
      </c>
      <c r="C470" t="s">
        <v>672</v>
      </c>
      <c r="D470" t="s">
        <v>1551</v>
      </c>
      <c r="E470" t="s">
        <v>1799</v>
      </c>
      <c r="F470">
        <v>1</v>
      </c>
      <c r="G470">
        <v>880.89</v>
      </c>
      <c r="H470">
        <v>0.13</v>
      </c>
      <c r="I470" t="s">
        <v>1829</v>
      </c>
      <c r="J470">
        <v>766.37429999999995</v>
      </c>
    </row>
    <row r="471" spans="1:10" x14ac:dyDescent="0.3">
      <c r="A471" t="s">
        <v>2295</v>
      </c>
      <c r="B471" s="2">
        <v>45614</v>
      </c>
      <c r="C471" t="s">
        <v>1469</v>
      </c>
      <c r="D471" t="s">
        <v>1551</v>
      </c>
      <c r="E471" t="s">
        <v>1782</v>
      </c>
      <c r="F471">
        <v>4</v>
      </c>
      <c r="G471">
        <v>610.6</v>
      </c>
      <c r="H471">
        <v>0.1</v>
      </c>
      <c r="I471" t="s">
        <v>1826</v>
      </c>
      <c r="J471">
        <v>2198.16</v>
      </c>
    </row>
    <row r="472" spans="1:10" x14ac:dyDescent="0.3">
      <c r="A472" t="s">
        <v>2296</v>
      </c>
      <c r="B472" s="2">
        <v>45912</v>
      </c>
      <c r="C472" t="s">
        <v>275</v>
      </c>
      <c r="D472" t="s">
        <v>1551</v>
      </c>
      <c r="E472" t="s">
        <v>1810</v>
      </c>
      <c r="F472">
        <v>1</v>
      </c>
      <c r="G472">
        <v>514.19000000000005</v>
      </c>
      <c r="H472">
        <v>0.2</v>
      </c>
      <c r="I472" t="s">
        <v>1824</v>
      </c>
      <c r="J472">
        <v>411.35200000000009</v>
      </c>
    </row>
    <row r="473" spans="1:10" x14ac:dyDescent="0.3">
      <c r="A473" t="s">
        <v>2297</v>
      </c>
      <c r="B473" s="2">
        <v>45688</v>
      </c>
      <c r="C473" t="s">
        <v>1243</v>
      </c>
      <c r="D473" t="s">
        <v>1551</v>
      </c>
      <c r="E473" t="s">
        <v>1797</v>
      </c>
      <c r="F473">
        <v>1</v>
      </c>
      <c r="G473">
        <v>546.20000000000005</v>
      </c>
      <c r="H473">
        <v>0.22</v>
      </c>
      <c r="I473" t="s">
        <v>1826</v>
      </c>
      <c r="J473">
        <v>426.03600000000012</v>
      </c>
    </row>
    <row r="474" spans="1:10" x14ac:dyDescent="0.3">
      <c r="A474" t="s">
        <v>2298</v>
      </c>
      <c r="B474" s="2">
        <v>45591</v>
      </c>
      <c r="C474" t="s">
        <v>646</v>
      </c>
      <c r="D474" t="s">
        <v>1551</v>
      </c>
      <c r="E474" t="s">
        <v>1752</v>
      </c>
      <c r="F474">
        <v>3</v>
      </c>
      <c r="G474">
        <v>416.01</v>
      </c>
      <c r="H474">
        <v>0.02</v>
      </c>
      <c r="I474" t="s">
        <v>1824</v>
      </c>
      <c r="J474">
        <v>1223.0694000000001</v>
      </c>
    </row>
    <row r="475" spans="1:10" x14ac:dyDescent="0.3">
      <c r="A475" t="s">
        <v>2299</v>
      </c>
      <c r="B475" s="2">
        <v>45864</v>
      </c>
      <c r="C475" t="s">
        <v>1199</v>
      </c>
      <c r="D475" t="s">
        <v>1551</v>
      </c>
      <c r="E475" t="s">
        <v>1789</v>
      </c>
      <c r="F475">
        <v>1</v>
      </c>
      <c r="G475">
        <v>30.94</v>
      </c>
      <c r="H475">
        <v>0.21</v>
      </c>
      <c r="I475" t="s">
        <v>1829</v>
      </c>
      <c r="J475">
        <v>24.442599999999999</v>
      </c>
    </row>
    <row r="476" spans="1:10" x14ac:dyDescent="0.3">
      <c r="A476" t="s">
        <v>2300</v>
      </c>
      <c r="B476" s="2">
        <v>45875</v>
      </c>
      <c r="C476" t="s">
        <v>654</v>
      </c>
      <c r="D476" t="s">
        <v>1551</v>
      </c>
      <c r="E476" t="s">
        <v>1804</v>
      </c>
      <c r="F476">
        <v>3</v>
      </c>
      <c r="G476">
        <v>666.39</v>
      </c>
      <c r="H476">
        <v>0.21</v>
      </c>
      <c r="I476" t="s">
        <v>1829</v>
      </c>
      <c r="J476">
        <v>1579.3443</v>
      </c>
    </row>
    <row r="477" spans="1:10" x14ac:dyDescent="0.3">
      <c r="A477" t="s">
        <v>2301</v>
      </c>
      <c r="B477" s="2">
        <v>45797</v>
      </c>
      <c r="C477" t="s">
        <v>553</v>
      </c>
      <c r="D477" t="s">
        <v>1551</v>
      </c>
      <c r="E477" t="s">
        <v>1789</v>
      </c>
      <c r="F477">
        <v>2</v>
      </c>
      <c r="G477">
        <v>145.26</v>
      </c>
      <c r="H477">
        <v>0.19</v>
      </c>
      <c r="I477" t="s">
        <v>1826</v>
      </c>
      <c r="J477">
        <v>235.3212</v>
      </c>
    </row>
    <row r="478" spans="1:10" x14ac:dyDescent="0.3">
      <c r="A478" t="s">
        <v>2302</v>
      </c>
      <c r="B478" s="2">
        <v>45364</v>
      </c>
      <c r="C478" t="s">
        <v>411</v>
      </c>
      <c r="D478" t="s">
        <v>1551</v>
      </c>
      <c r="E478" t="s">
        <v>1773</v>
      </c>
      <c r="F478">
        <v>4</v>
      </c>
      <c r="G478">
        <v>940.77</v>
      </c>
      <c r="H478">
        <v>0.24</v>
      </c>
      <c r="I478" t="s">
        <v>1829</v>
      </c>
      <c r="J478">
        <v>2859.9407999999999</v>
      </c>
    </row>
    <row r="479" spans="1:10" x14ac:dyDescent="0.3">
      <c r="A479" t="s">
        <v>2303</v>
      </c>
      <c r="B479" s="2">
        <v>45700</v>
      </c>
      <c r="C479" t="s">
        <v>1446</v>
      </c>
      <c r="D479" t="s">
        <v>1608</v>
      </c>
      <c r="E479" t="s">
        <v>1807</v>
      </c>
      <c r="F479">
        <v>1</v>
      </c>
      <c r="G479">
        <v>708.88</v>
      </c>
      <c r="H479">
        <v>0.09</v>
      </c>
      <c r="I479" t="s">
        <v>1824</v>
      </c>
      <c r="J479">
        <v>645.08080000000007</v>
      </c>
    </row>
    <row r="480" spans="1:10" x14ac:dyDescent="0.3">
      <c r="A480" t="s">
        <v>2304</v>
      </c>
      <c r="B480" s="2">
        <v>45924</v>
      </c>
      <c r="C480" t="s">
        <v>969</v>
      </c>
      <c r="D480" t="s">
        <v>1608</v>
      </c>
      <c r="E480" t="s">
        <v>1761</v>
      </c>
      <c r="F480">
        <v>1</v>
      </c>
      <c r="G480">
        <v>790.73</v>
      </c>
      <c r="H480">
        <v>0.24</v>
      </c>
      <c r="I480" t="s">
        <v>1826</v>
      </c>
      <c r="J480">
        <v>600.95479999999998</v>
      </c>
    </row>
    <row r="481" spans="1:10" x14ac:dyDescent="0.3">
      <c r="A481" t="s">
        <v>2305</v>
      </c>
      <c r="B481" s="2">
        <v>45574</v>
      </c>
      <c r="C481" t="s">
        <v>1389</v>
      </c>
      <c r="D481" t="s">
        <v>1608</v>
      </c>
      <c r="E481" t="s">
        <v>1786</v>
      </c>
      <c r="F481">
        <v>3</v>
      </c>
      <c r="G481">
        <v>635.13</v>
      </c>
      <c r="H481">
        <v>0.09</v>
      </c>
      <c r="I481" t="s">
        <v>1826</v>
      </c>
      <c r="J481">
        <v>1733.9049</v>
      </c>
    </row>
    <row r="482" spans="1:10" x14ac:dyDescent="0.3">
      <c r="A482" t="s">
        <v>2306</v>
      </c>
      <c r="B482" s="2">
        <v>45233</v>
      </c>
      <c r="C482" t="s">
        <v>849</v>
      </c>
      <c r="D482" t="s">
        <v>1608</v>
      </c>
      <c r="E482" t="s">
        <v>1799</v>
      </c>
      <c r="F482">
        <v>1</v>
      </c>
      <c r="G482">
        <v>744.88</v>
      </c>
      <c r="H482">
        <v>0.15</v>
      </c>
      <c r="I482" t="s">
        <v>1829</v>
      </c>
      <c r="J482">
        <v>633.14800000000002</v>
      </c>
    </row>
    <row r="483" spans="1:10" x14ac:dyDescent="0.3">
      <c r="A483" t="s">
        <v>2307</v>
      </c>
      <c r="B483" s="2">
        <v>45745</v>
      </c>
      <c r="C483" t="s">
        <v>604</v>
      </c>
      <c r="D483" t="s">
        <v>1608</v>
      </c>
      <c r="E483" t="s">
        <v>1757</v>
      </c>
      <c r="F483">
        <v>3</v>
      </c>
      <c r="G483">
        <v>205.34</v>
      </c>
      <c r="H483">
        <v>0.25</v>
      </c>
      <c r="I483" t="s">
        <v>1824</v>
      </c>
      <c r="J483">
        <v>462.01499999999999</v>
      </c>
    </row>
    <row r="484" spans="1:10" x14ac:dyDescent="0.3">
      <c r="A484" t="s">
        <v>2308</v>
      </c>
      <c r="B484" s="2">
        <v>45851</v>
      </c>
      <c r="C484" t="s">
        <v>1301</v>
      </c>
      <c r="D484" t="s">
        <v>1608</v>
      </c>
      <c r="E484" t="s">
        <v>1782</v>
      </c>
      <c r="F484">
        <v>2</v>
      </c>
      <c r="G484">
        <v>756.8</v>
      </c>
      <c r="H484">
        <v>0.15</v>
      </c>
      <c r="I484" t="s">
        <v>1824</v>
      </c>
      <c r="J484">
        <v>1286.56</v>
      </c>
    </row>
    <row r="485" spans="1:10" x14ac:dyDescent="0.3">
      <c r="A485" t="s">
        <v>2309</v>
      </c>
      <c r="B485" s="2">
        <v>45308</v>
      </c>
      <c r="C485" t="s">
        <v>172</v>
      </c>
      <c r="D485" t="s">
        <v>1608</v>
      </c>
      <c r="E485" t="s">
        <v>1789</v>
      </c>
      <c r="F485">
        <v>1</v>
      </c>
      <c r="G485">
        <v>771.73</v>
      </c>
      <c r="H485">
        <v>0.2</v>
      </c>
      <c r="I485" t="s">
        <v>1824</v>
      </c>
      <c r="J485">
        <v>617.38400000000001</v>
      </c>
    </row>
    <row r="486" spans="1:10" x14ac:dyDescent="0.3">
      <c r="A486" t="s">
        <v>2310</v>
      </c>
      <c r="B486" s="2">
        <v>45639</v>
      </c>
      <c r="C486" t="s">
        <v>1475</v>
      </c>
      <c r="D486" t="s">
        <v>1608</v>
      </c>
      <c r="E486" t="s">
        <v>1807</v>
      </c>
      <c r="F486">
        <v>1</v>
      </c>
      <c r="G486">
        <v>440.19</v>
      </c>
      <c r="H486">
        <v>0.03</v>
      </c>
      <c r="I486" t="s">
        <v>1826</v>
      </c>
      <c r="J486">
        <v>426.98430000000002</v>
      </c>
    </row>
    <row r="487" spans="1:10" x14ac:dyDescent="0.3">
      <c r="A487" t="s">
        <v>2311</v>
      </c>
      <c r="B487" s="2">
        <v>45919</v>
      </c>
      <c r="C487" t="s">
        <v>181</v>
      </c>
      <c r="D487" t="s">
        <v>1608</v>
      </c>
      <c r="E487" t="s">
        <v>1761</v>
      </c>
      <c r="F487">
        <v>2</v>
      </c>
      <c r="G487">
        <v>409</v>
      </c>
      <c r="H487">
        <v>0.17</v>
      </c>
      <c r="I487" t="s">
        <v>1824</v>
      </c>
      <c r="J487">
        <v>678.93999999999994</v>
      </c>
    </row>
    <row r="488" spans="1:10" x14ac:dyDescent="0.3">
      <c r="A488" t="s">
        <v>2312</v>
      </c>
      <c r="B488" s="2">
        <v>45333</v>
      </c>
      <c r="C488" t="s">
        <v>1077</v>
      </c>
      <c r="D488" t="s">
        <v>1608</v>
      </c>
      <c r="E488" t="s">
        <v>1813</v>
      </c>
      <c r="F488">
        <v>3</v>
      </c>
      <c r="G488">
        <v>134.58000000000001</v>
      </c>
      <c r="H488">
        <v>0.04</v>
      </c>
      <c r="I488" t="s">
        <v>1829</v>
      </c>
      <c r="J488">
        <v>387.59039999999999</v>
      </c>
    </row>
    <row r="489" spans="1:10" x14ac:dyDescent="0.3">
      <c r="A489" t="s">
        <v>2313</v>
      </c>
      <c r="B489" s="2">
        <v>45811</v>
      </c>
      <c r="C489" t="s">
        <v>1092</v>
      </c>
      <c r="D489" t="s">
        <v>1608</v>
      </c>
      <c r="E489" t="s">
        <v>1779</v>
      </c>
      <c r="F489">
        <v>4</v>
      </c>
      <c r="G489">
        <v>284.44</v>
      </c>
      <c r="H489">
        <v>0.02</v>
      </c>
      <c r="I489" t="s">
        <v>1824</v>
      </c>
      <c r="J489">
        <v>1115.0047999999999</v>
      </c>
    </row>
    <row r="490" spans="1:10" x14ac:dyDescent="0.3">
      <c r="A490" t="s">
        <v>2314</v>
      </c>
      <c r="B490" s="2">
        <v>45726</v>
      </c>
      <c r="C490" t="s">
        <v>1260</v>
      </c>
      <c r="D490" t="s">
        <v>1608</v>
      </c>
      <c r="E490" t="s">
        <v>1797</v>
      </c>
      <c r="F490">
        <v>4</v>
      </c>
      <c r="G490">
        <v>922.69</v>
      </c>
      <c r="H490">
        <v>0.16</v>
      </c>
      <c r="I490" t="s">
        <v>1824</v>
      </c>
      <c r="J490">
        <v>3100.2384000000002</v>
      </c>
    </row>
    <row r="491" spans="1:10" x14ac:dyDescent="0.3">
      <c r="A491" t="s">
        <v>2315</v>
      </c>
      <c r="B491" s="2">
        <v>45644</v>
      </c>
      <c r="C491" t="s">
        <v>875</v>
      </c>
      <c r="D491" t="s">
        <v>1608</v>
      </c>
      <c r="E491" t="s">
        <v>1776</v>
      </c>
      <c r="F491">
        <v>2</v>
      </c>
      <c r="G491">
        <v>992.55</v>
      </c>
      <c r="H491">
        <v>0.28000000000000003</v>
      </c>
      <c r="I491" t="s">
        <v>1824</v>
      </c>
      <c r="J491">
        <v>1429.2719999999999</v>
      </c>
    </row>
    <row r="492" spans="1:10" x14ac:dyDescent="0.3">
      <c r="A492" t="s">
        <v>2316</v>
      </c>
      <c r="B492" s="2">
        <v>45371</v>
      </c>
      <c r="C492" t="s">
        <v>1298</v>
      </c>
      <c r="D492" t="s">
        <v>1608</v>
      </c>
      <c r="E492" t="s">
        <v>1810</v>
      </c>
      <c r="F492">
        <v>1</v>
      </c>
      <c r="G492">
        <v>170.43</v>
      </c>
      <c r="H492">
        <v>0.03</v>
      </c>
      <c r="I492" t="s">
        <v>1824</v>
      </c>
      <c r="J492">
        <v>165.31710000000001</v>
      </c>
    </row>
    <row r="493" spans="1:10" x14ac:dyDescent="0.3">
      <c r="A493" t="s">
        <v>2317</v>
      </c>
      <c r="B493" s="2">
        <v>45462</v>
      </c>
      <c r="C493" t="s">
        <v>722</v>
      </c>
      <c r="D493" t="s">
        <v>1608</v>
      </c>
      <c r="E493" t="s">
        <v>1761</v>
      </c>
      <c r="F493">
        <v>3</v>
      </c>
      <c r="G493">
        <v>480.51</v>
      </c>
      <c r="H493">
        <v>0.03</v>
      </c>
      <c r="I493" t="s">
        <v>1824</v>
      </c>
      <c r="J493">
        <v>1398.2841000000001</v>
      </c>
    </row>
    <row r="494" spans="1:10" x14ac:dyDescent="0.3">
      <c r="A494" t="s">
        <v>2318</v>
      </c>
      <c r="B494" s="2">
        <v>45632</v>
      </c>
      <c r="C494" t="s">
        <v>523</v>
      </c>
      <c r="D494" t="s">
        <v>1608</v>
      </c>
      <c r="E494" t="s">
        <v>1779</v>
      </c>
      <c r="F494">
        <v>2</v>
      </c>
      <c r="G494">
        <v>955.66</v>
      </c>
      <c r="H494">
        <v>0.28999999999999998</v>
      </c>
      <c r="I494" t="s">
        <v>1829</v>
      </c>
      <c r="J494">
        <v>1357.0372</v>
      </c>
    </row>
    <row r="495" spans="1:10" x14ac:dyDescent="0.3">
      <c r="A495" t="s">
        <v>2319</v>
      </c>
      <c r="B495" s="2">
        <v>45863</v>
      </c>
      <c r="C495" t="s">
        <v>1395</v>
      </c>
      <c r="D495" t="s">
        <v>1608</v>
      </c>
      <c r="E495" t="s">
        <v>1752</v>
      </c>
      <c r="F495">
        <v>2</v>
      </c>
      <c r="G495">
        <v>488.02</v>
      </c>
      <c r="H495">
        <v>0.27</v>
      </c>
      <c r="I495" t="s">
        <v>1826</v>
      </c>
      <c r="J495">
        <v>712.50919999999996</v>
      </c>
    </row>
    <row r="496" spans="1:10" x14ac:dyDescent="0.3">
      <c r="A496" t="s">
        <v>2320</v>
      </c>
      <c r="B496" s="2">
        <v>45501</v>
      </c>
      <c r="C496" t="s">
        <v>770</v>
      </c>
      <c r="D496" t="s">
        <v>1608</v>
      </c>
      <c r="E496" t="s">
        <v>1752</v>
      </c>
      <c r="F496">
        <v>1</v>
      </c>
      <c r="G496">
        <v>917.17</v>
      </c>
      <c r="H496">
        <v>0.13</v>
      </c>
      <c r="I496" t="s">
        <v>1829</v>
      </c>
      <c r="J496">
        <v>797.93790000000001</v>
      </c>
    </row>
    <row r="497" spans="1:10" x14ac:dyDescent="0.3">
      <c r="A497" t="s">
        <v>2321</v>
      </c>
      <c r="B497" s="2">
        <v>45568</v>
      </c>
      <c r="C497" t="s">
        <v>1020</v>
      </c>
      <c r="D497" t="s">
        <v>1610</v>
      </c>
      <c r="E497" t="s">
        <v>1773</v>
      </c>
      <c r="F497">
        <v>2</v>
      </c>
      <c r="G497">
        <v>406.46</v>
      </c>
      <c r="H497">
        <v>0.3</v>
      </c>
      <c r="I497" t="s">
        <v>1826</v>
      </c>
      <c r="J497">
        <v>569.04399999999998</v>
      </c>
    </row>
    <row r="498" spans="1:10" x14ac:dyDescent="0.3">
      <c r="A498" t="s">
        <v>2322</v>
      </c>
      <c r="B498" s="2">
        <v>45238</v>
      </c>
      <c r="C498" t="s">
        <v>746</v>
      </c>
      <c r="D498" t="s">
        <v>1610</v>
      </c>
      <c r="E498" t="s">
        <v>1752</v>
      </c>
      <c r="F498">
        <v>2</v>
      </c>
      <c r="G498">
        <v>264.39</v>
      </c>
      <c r="H498">
        <v>0.11</v>
      </c>
      <c r="I498" t="s">
        <v>1829</v>
      </c>
      <c r="J498">
        <v>470.61419999999998</v>
      </c>
    </row>
    <row r="499" spans="1:10" x14ac:dyDescent="0.3">
      <c r="A499" t="s">
        <v>2323</v>
      </c>
      <c r="B499" s="2">
        <v>45754</v>
      </c>
      <c r="C499" t="s">
        <v>628</v>
      </c>
      <c r="D499" t="s">
        <v>1610</v>
      </c>
      <c r="E499" t="s">
        <v>1804</v>
      </c>
      <c r="F499">
        <v>1</v>
      </c>
      <c r="G499">
        <v>414.97</v>
      </c>
      <c r="H499">
        <v>0.22</v>
      </c>
      <c r="I499" t="s">
        <v>1826</v>
      </c>
      <c r="J499">
        <v>323.67660000000001</v>
      </c>
    </row>
    <row r="500" spans="1:10" x14ac:dyDescent="0.3">
      <c r="A500" t="s">
        <v>2324</v>
      </c>
      <c r="B500" s="2">
        <v>45280</v>
      </c>
      <c r="C500" t="s">
        <v>493</v>
      </c>
      <c r="D500" t="s">
        <v>1610</v>
      </c>
      <c r="E500" t="s">
        <v>1794</v>
      </c>
      <c r="F500">
        <v>2</v>
      </c>
      <c r="G500">
        <v>583.51</v>
      </c>
      <c r="H500">
        <v>0.2</v>
      </c>
      <c r="I500" t="s">
        <v>1829</v>
      </c>
      <c r="J500">
        <v>933.61599999999999</v>
      </c>
    </row>
    <row r="501" spans="1:10" x14ac:dyDescent="0.3">
      <c r="A501" t="s">
        <v>2325</v>
      </c>
      <c r="B501" s="2">
        <v>45911</v>
      </c>
      <c r="C501" t="s">
        <v>55</v>
      </c>
      <c r="D501" t="s">
        <v>1610</v>
      </c>
      <c r="E501" t="s">
        <v>1807</v>
      </c>
      <c r="F501">
        <v>1</v>
      </c>
      <c r="G501">
        <v>659.27</v>
      </c>
      <c r="H501">
        <v>0.15</v>
      </c>
      <c r="I501" t="s">
        <v>1826</v>
      </c>
      <c r="J501">
        <v>560.37950000000001</v>
      </c>
    </row>
    <row r="502" spans="1:10" x14ac:dyDescent="0.3">
      <c r="A502" t="s">
        <v>2326</v>
      </c>
      <c r="B502" s="2">
        <v>45627</v>
      </c>
      <c r="C502" t="s">
        <v>1377</v>
      </c>
      <c r="D502" t="s">
        <v>1610</v>
      </c>
      <c r="E502" t="s">
        <v>1769</v>
      </c>
      <c r="F502">
        <v>4</v>
      </c>
      <c r="G502">
        <v>106.66</v>
      </c>
      <c r="H502">
        <v>0.2</v>
      </c>
      <c r="I502" t="s">
        <v>1829</v>
      </c>
      <c r="J502">
        <v>341.31200000000001</v>
      </c>
    </row>
    <row r="503" spans="1:10" x14ac:dyDescent="0.3">
      <c r="A503" t="s">
        <v>2327</v>
      </c>
      <c r="B503" s="2">
        <v>45617</v>
      </c>
      <c r="C503" t="s">
        <v>544</v>
      </c>
      <c r="D503" t="s">
        <v>1610</v>
      </c>
      <c r="E503" t="s">
        <v>1773</v>
      </c>
      <c r="F503">
        <v>4</v>
      </c>
      <c r="G503">
        <v>168.55</v>
      </c>
      <c r="H503">
        <v>0.15</v>
      </c>
      <c r="I503" t="s">
        <v>1826</v>
      </c>
      <c r="J503">
        <v>573.07000000000005</v>
      </c>
    </row>
    <row r="504" spans="1:10" x14ac:dyDescent="0.3">
      <c r="A504" t="s">
        <v>2328</v>
      </c>
      <c r="B504" s="2">
        <v>45899</v>
      </c>
      <c r="C504" t="s">
        <v>1501</v>
      </c>
      <c r="D504" t="s">
        <v>1610</v>
      </c>
      <c r="E504" t="s">
        <v>1761</v>
      </c>
      <c r="F504">
        <v>1</v>
      </c>
      <c r="G504">
        <v>230.53</v>
      </c>
      <c r="H504">
        <v>0.06</v>
      </c>
      <c r="I504" t="s">
        <v>1829</v>
      </c>
      <c r="J504">
        <v>216.69820000000001</v>
      </c>
    </row>
    <row r="505" spans="1:10" x14ac:dyDescent="0.3">
      <c r="A505" t="s">
        <v>2329</v>
      </c>
      <c r="B505" s="2">
        <v>45889</v>
      </c>
      <c r="C505" t="s">
        <v>40</v>
      </c>
      <c r="D505" t="s">
        <v>1610</v>
      </c>
      <c r="E505" t="s">
        <v>1757</v>
      </c>
      <c r="F505">
        <v>2</v>
      </c>
      <c r="G505">
        <v>355.41</v>
      </c>
      <c r="H505">
        <v>0.13</v>
      </c>
      <c r="I505" t="s">
        <v>1829</v>
      </c>
      <c r="J505">
        <v>618.41340000000002</v>
      </c>
    </row>
    <row r="506" spans="1:10" x14ac:dyDescent="0.3">
      <c r="A506" t="s">
        <v>2330</v>
      </c>
      <c r="B506" s="2">
        <v>45943</v>
      </c>
      <c r="C506" t="s">
        <v>556</v>
      </c>
      <c r="D506" t="s">
        <v>1610</v>
      </c>
      <c r="E506" t="s">
        <v>1761</v>
      </c>
      <c r="F506">
        <v>3</v>
      </c>
      <c r="G506">
        <v>843.44</v>
      </c>
      <c r="H506">
        <v>0.22</v>
      </c>
      <c r="I506" t="s">
        <v>1824</v>
      </c>
      <c r="J506">
        <v>1973.6496</v>
      </c>
    </row>
    <row r="507" spans="1:10" x14ac:dyDescent="0.3">
      <c r="A507" t="s">
        <v>2331</v>
      </c>
      <c r="B507" s="2">
        <v>45306</v>
      </c>
      <c r="C507" t="s">
        <v>544</v>
      </c>
      <c r="D507" t="s">
        <v>1610</v>
      </c>
      <c r="E507" t="s">
        <v>1757</v>
      </c>
      <c r="F507">
        <v>1</v>
      </c>
      <c r="G507">
        <v>301.60000000000002</v>
      </c>
      <c r="H507">
        <v>0.27</v>
      </c>
      <c r="I507" t="s">
        <v>1824</v>
      </c>
      <c r="J507">
        <v>220.16800000000001</v>
      </c>
    </row>
    <row r="508" spans="1:10" x14ac:dyDescent="0.3">
      <c r="A508" t="s">
        <v>2332</v>
      </c>
      <c r="B508" s="2">
        <v>45772</v>
      </c>
      <c r="C508" t="s">
        <v>164</v>
      </c>
      <c r="D508" t="s">
        <v>1610</v>
      </c>
      <c r="E508" t="s">
        <v>1761</v>
      </c>
      <c r="F508">
        <v>3</v>
      </c>
      <c r="G508">
        <v>21.59</v>
      </c>
      <c r="H508">
        <v>0.16</v>
      </c>
      <c r="I508" t="s">
        <v>1829</v>
      </c>
      <c r="J508">
        <v>54.406799999999997</v>
      </c>
    </row>
    <row r="509" spans="1:10" x14ac:dyDescent="0.3">
      <c r="A509" t="s">
        <v>2333</v>
      </c>
      <c r="B509" s="2">
        <v>45346</v>
      </c>
      <c r="C509" t="s">
        <v>690</v>
      </c>
      <c r="D509" t="s">
        <v>1610</v>
      </c>
      <c r="E509" t="s">
        <v>1761</v>
      </c>
      <c r="F509">
        <v>4</v>
      </c>
      <c r="G509">
        <v>284.24</v>
      </c>
      <c r="H509">
        <v>0.09</v>
      </c>
      <c r="I509" t="s">
        <v>1824</v>
      </c>
      <c r="J509">
        <v>1034.6335999999999</v>
      </c>
    </row>
    <row r="510" spans="1:10" x14ac:dyDescent="0.3">
      <c r="A510" t="s">
        <v>2334</v>
      </c>
      <c r="B510" s="2">
        <v>45656</v>
      </c>
      <c r="C510" t="s">
        <v>1151</v>
      </c>
      <c r="D510" t="s">
        <v>1610</v>
      </c>
      <c r="E510" t="s">
        <v>1786</v>
      </c>
      <c r="F510">
        <v>1</v>
      </c>
      <c r="G510">
        <v>191.6</v>
      </c>
      <c r="H510">
        <v>0.27</v>
      </c>
      <c r="I510" t="s">
        <v>1826</v>
      </c>
      <c r="J510">
        <v>139.86799999999999</v>
      </c>
    </row>
    <row r="511" spans="1:10" x14ac:dyDescent="0.3">
      <c r="A511" t="s">
        <v>2335</v>
      </c>
      <c r="B511" s="2">
        <v>45762</v>
      </c>
      <c r="C511" t="s">
        <v>981</v>
      </c>
      <c r="D511" t="s">
        <v>1610</v>
      </c>
      <c r="E511" t="s">
        <v>1794</v>
      </c>
      <c r="F511">
        <v>2</v>
      </c>
      <c r="G511">
        <v>616.97</v>
      </c>
      <c r="H511">
        <v>0.22</v>
      </c>
      <c r="I511" t="s">
        <v>1824</v>
      </c>
      <c r="J511">
        <v>962.47320000000002</v>
      </c>
    </row>
    <row r="512" spans="1:10" x14ac:dyDescent="0.3">
      <c r="A512" t="s">
        <v>2336</v>
      </c>
      <c r="B512" s="2">
        <v>45580</v>
      </c>
      <c r="C512" t="s">
        <v>559</v>
      </c>
      <c r="D512" t="s">
        <v>1610</v>
      </c>
      <c r="E512" t="s">
        <v>1789</v>
      </c>
      <c r="F512">
        <v>3</v>
      </c>
      <c r="G512">
        <v>125.68</v>
      </c>
      <c r="H512">
        <v>0.26</v>
      </c>
      <c r="I512" t="s">
        <v>1829</v>
      </c>
      <c r="J512">
        <v>279.00959999999998</v>
      </c>
    </row>
    <row r="513" spans="1:10" x14ac:dyDescent="0.3">
      <c r="A513" t="s">
        <v>2337</v>
      </c>
      <c r="B513" s="2">
        <v>45676</v>
      </c>
      <c r="C513" t="s">
        <v>1104</v>
      </c>
      <c r="D513" t="s">
        <v>1610</v>
      </c>
      <c r="E513" t="s">
        <v>1769</v>
      </c>
      <c r="F513">
        <v>3</v>
      </c>
      <c r="G513">
        <v>307.48</v>
      </c>
      <c r="H513">
        <v>0.24</v>
      </c>
      <c r="I513" t="s">
        <v>1824</v>
      </c>
      <c r="J513">
        <v>701.0544000000001</v>
      </c>
    </row>
    <row r="514" spans="1:10" x14ac:dyDescent="0.3">
      <c r="A514" t="s">
        <v>2338</v>
      </c>
      <c r="B514" s="2">
        <v>45495</v>
      </c>
      <c r="C514" t="s">
        <v>942</v>
      </c>
      <c r="D514" t="s">
        <v>1610</v>
      </c>
      <c r="E514" t="s">
        <v>1813</v>
      </c>
      <c r="F514">
        <v>1</v>
      </c>
      <c r="G514">
        <v>505.23</v>
      </c>
      <c r="H514">
        <v>0.11</v>
      </c>
      <c r="I514" t="s">
        <v>1824</v>
      </c>
      <c r="J514">
        <v>449.65469999999999</v>
      </c>
    </row>
    <row r="515" spans="1:10" x14ac:dyDescent="0.3">
      <c r="A515" t="s">
        <v>2339</v>
      </c>
      <c r="B515" s="2">
        <v>45735</v>
      </c>
      <c r="C515" t="s">
        <v>1142</v>
      </c>
      <c r="D515" t="s">
        <v>1610</v>
      </c>
      <c r="E515" t="s">
        <v>1804</v>
      </c>
      <c r="F515">
        <v>1</v>
      </c>
      <c r="G515">
        <v>853.12</v>
      </c>
      <c r="H515">
        <v>0.19</v>
      </c>
      <c r="I515" t="s">
        <v>1829</v>
      </c>
      <c r="J515">
        <v>691.02719999999999</v>
      </c>
    </row>
    <row r="516" spans="1:10" x14ac:dyDescent="0.3">
      <c r="A516" t="s">
        <v>2340</v>
      </c>
      <c r="B516" s="2">
        <v>45312</v>
      </c>
      <c r="C516" t="s">
        <v>444</v>
      </c>
      <c r="D516" t="s">
        <v>1610</v>
      </c>
      <c r="E516" t="s">
        <v>1779</v>
      </c>
      <c r="F516">
        <v>4</v>
      </c>
      <c r="G516">
        <v>191.65</v>
      </c>
      <c r="H516">
        <v>0.19</v>
      </c>
      <c r="I516" t="s">
        <v>1826</v>
      </c>
      <c r="J516">
        <v>620.94600000000003</v>
      </c>
    </row>
    <row r="517" spans="1:10" x14ac:dyDescent="0.3">
      <c r="A517" t="s">
        <v>2341</v>
      </c>
      <c r="B517" s="2">
        <v>45286</v>
      </c>
      <c r="C517" t="s">
        <v>535</v>
      </c>
      <c r="D517" t="s">
        <v>1610</v>
      </c>
      <c r="E517" t="s">
        <v>1766</v>
      </c>
      <c r="F517">
        <v>1</v>
      </c>
      <c r="G517">
        <v>169.69</v>
      </c>
      <c r="H517">
        <v>0.22</v>
      </c>
      <c r="I517" t="s">
        <v>1824</v>
      </c>
      <c r="J517">
        <v>132.35820000000001</v>
      </c>
    </row>
    <row r="518" spans="1:10" x14ac:dyDescent="0.3">
      <c r="A518" t="s">
        <v>2342</v>
      </c>
      <c r="B518" s="2">
        <v>45372</v>
      </c>
      <c r="C518" t="s">
        <v>579</v>
      </c>
      <c r="D518" t="s">
        <v>1610</v>
      </c>
      <c r="E518" t="s">
        <v>1799</v>
      </c>
      <c r="F518">
        <v>1</v>
      </c>
      <c r="G518">
        <v>145.43</v>
      </c>
      <c r="H518">
        <v>0.08</v>
      </c>
      <c r="I518" t="s">
        <v>1824</v>
      </c>
      <c r="J518">
        <v>133.79560000000001</v>
      </c>
    </row>
    <row r="519" spans="1:10" x14ac:dyDescent="0.3">
      <c r="A519" t="s">
        <v>2343</v>
      </c>
      <c r="B519" s="2">
        <v>45633</v>
      </c>
      <c r="C519" t="s">
        <v>304</v>
      </c>
      <c r="D519" t="s">
        <v>1610</v>
      </c>
      <c r="E519" t="s">
        <v>1794</v>
      </c>
      <c r="F519">
        <v>4</v>
      </c>
      <c r="G519">
        <v>828.35</v>
      </c>
      <c r="H519">
        <v>0.17</v>
      </c>
      <c r="I519" t="s">
        <v>1824</v>
      </c>
      <c r="J519">
        <v>2750.1219999999998</v>
      </c>
    </row>
    <row r="520" spans="1:10" x14ac:dyDescent="0.3">
      <c r="A520" t="s">
        <v>2344</v>
      </c>
      <c r="B520" s="2">
        <v>45598</v>
      </c>
      <c r="C520" t="s">
        <v>1133</v>
      </c>
      <c r="D520" t="s">
        <v>1610</v>
      </c>
      <c r="E520" t="s">
        <v>1779</v>
      </c>
      <c r="F520">
        <v>3</v>
      </c>
      <c r="G520">
        <v>268.76</v>
      </c>
      <c r="H520">
        <v>0.01</v>
      </c>
      <c r="I520" t="s">
        <v>1826</v>
      </c>
      <c r="J520">
        <v>798.21719999999993</v>
      </c>
    </row>
    <row r="521" spans="1:10" x14ac:dyDescent="0.3">
      <c r="A521" t="s">
        <v>2345</v>
      </c>
      <c r="B521" s="2">
        <v>45495</v>
      </c>
      <c r="C521" t="s">
        <v>749</v>
      </c>
      <c r="D521" t="s">
        <v>1612</v>
      </c>
      <c r="E521" t="s">
        <v>1752</v>
      </c>
      <c r="F521">
        <v>4</v>
      </c>
      <c r="G521">
        <v>370.09</v>
      </c>
      <c r="H521">
        <v>0.22</v>
      </c>
      <c r="I521" t="s">
        <v>1829</v>
      </c>
      <c r="J521">
        <v>1154.6808000000001</v>
      </c>
    </row>
    <row r="522" spans="1:10" x14ac:dyDescent="0.3">
      <c r="A522" t="s">
        <v>2346</v>
      </c>
      <c r="B522" s="2">
        <v>45229</v>
      </c>
      <c r="C522" t="s">
        <v>809</v>
      </c>
      <c r="D522" t="s">
        <v>1612</v>
      </c>
      <c r="E522" t="s">
        <v>1776</v>
      </c>
      <c r="F522">
        <v>3</v>
      </c>
      <c r="G522">
        <v>679.22</v>
      </c>
      <c r="H522">
        <v>0.11</v>
      </c>
      <c r="I522" t="s">
        <v>1826</v>
      </c>
      <c r="J522">
        <v>1813.5174</v>
      </c>
    </row>
    <row r="523" spans="1:10" x14ac:dyDescent="0.3">
      <c r="A523" t="s">
        <v>2347</v>
      </c>
      <c r="B523" s="2">
        <v>45433</v>
      </c>
      <c r="C523" t="s">
        <v>1166</v>
      </c>
      <c r="D523" t="s">
        <v>1612</v>
      </c>
      <c r="E523" t="s">
        <v>1752</v>
      </c>
      <c r="F523">
        <v>3</v>
      </c>
      <c r="G523">
        <v>780.69</v>
      </c>
      <c r="H523">
        <v>0.1</v>
      </c>
      <c r="I523" t="s">
        <v>1829</v>
      </c>
      <c r="J523">
        <v>2107.8629999999998</v>
      </c>
    </row>
    <row r="524" spans="1:10" x14ac:dyDescent="0.3">
      <c r="A524" t="s">
        <v>2348</v>
      </c>
      <c r="B524" s="2">
        <v>45766</v>
      </c>
      <c r="C524" t="s">
        <v>833</v>
      </c>
      <c r="D524" t="s">
        <v>1612</v>
      </c>
      <c r="E524" t="s">
        <v>1761</v>
      </c>
      <c r="F524">
        <v>2</v>
      </c>
      <c r="G524">
        <v>42.97</v>
      </c>
      <c r="H524">
        <v>0.18</v>
      </c>
      <c r="I524" t="s">
        <v>1826</v>
      </c>
      <c r="J524">
        <v>70.470799999999997</v>
      </c>
    </row>
    <row r="525" spans="1:10" x14ac:dyDescent="0.3">
      <c r="A525" t="s">
        <v>2349</v>
      </c>
      <c r="B525" s="2">
        <v>45639</v>
      </c>
      <c r="C525" t="s">
        <v>908</v>
      </c>
      <c r="D525" t="s">
        <v>1612</v>
      </c>
      <c r="E525" t="s">
        <v>1752</v>
      </c>
      <c r="F525">
        <v>4</v>
      </c>
      <c r="G525">
        <v>854.37</v>
      </c>
      <c r="H525">
        <v>7.0000000000000007E-2</v>
      </c>
      <c r="I525" t="s">
        <v>1826</v>
      </c>
      <c r="J525">
        <v>3178.2564000000002</v>
      </c>
    </row>
    <row r="526" spans="1:10" x14ac:dyDescent="0.3">
      <c r="A526" t="s">
        <v>2350</v>
      </c>
      <c r="B526" s="2">
        <v>45774</v>
      </c>
      <c r="C526" t="s">
        <v>356</v>
      </c>
      <c r="D526" t="s">
        <v>1612</v>
      </c>
      <c r="E526" t="s">
        <v>1804</v>
      </c>
      <c r="F526">
        <v>2</v>
      </c>
      <c r="G526">
        <v>409.52</v>
      </c>
      <c r="H526">
        <v>0.06</v>
      </c>
      <c r="I526" t="s">
        <v>1829</v>
      </c>
      <c r="J526">
        <v>769.8975999999999</v>
      </c>
    </row>
    <row r="527" spans="1:10" x14ac:dyDescent="0.3">
      <c r="A527" t="s">
        <v>2351</v>
      </c>
      <c r="B527" s="2">
        <v>45569</v>
      </c>
      <c r="C527" t="s">
        <v>547</v>
      </c>
      <c r="D527" t="s">
        <v>1612</v>
      </c>
      <c r="E527" t="s">
        <v>1789</v>
      </c>
      <c r="F527">
        <v>2</v>
      </c>
      <c r="G527">
        <v>407.46</v>
      </c>
      <c r="H527">
        <v>0.21</v>
      </c>
      <c r="I527" t="s">
        <v>1824</v>
      </c>
      <c r="J527">
        <v>643.78679999999997</v>
      </c>
    </row>
    <row r="528" spans="1:10" x14ac:dyDescent="0.3">
      <c r="A528" t="s">
        <v>2352</v>
      </c>
      <c r="B528" s="2">
        <v>45856</v>
      </c>
      <c r="C528" t="s">
        <v>735</v>
      </c>
      <c r="D528" t="s">
        <v>1612</v>
      </c>
      <c r="E528" t="s">
        <v>1782</v>
      </c>
      <c r="F528">
        <v>1</v>
      </c>
      <c r="G528">
        <v>728.84</v>
      </c>
      <c r="H528">
        <v>0.28000000000000003</v>
      </c>
      <c r="I528" t="s">
        <v>1826</v>
      </c>
      <c r="J528">
        <v>524.76480000000004</v>
      </c>
    </row>
    <row r="529" spans="1:10" x14ac:dyDescent="0.3">
      <c r="A529" t="s">
        <v>2353</v>
      </c>
      <c r="B529" s="2">
        <v>45362</v>
      </c>
      <c r="C529" t="s">
        <v>1400</v>
      </c>
      <c r="D529" t="s">
        <v>1612</v>
      </c>
      <c r="E529" t="s">
        <v>1776</v>
      </c>
      <c r="F529">
        <v>4</v>
      </c>
      <c r="G529">
        <v>467.24</v>
      </c>
      <c r="H529">
        <v>0.08</v>
      </c>
      <c r="I529" t="s">
        <v>1826</v>
      </c>
      <c r="J529">
        <v>1719.4431999999999</v>
      </c>
    </row>
    <row r="530" spans="1:10" x14ac:dyDescent="0.3">
      <c r="A530" t="s">
        <v>2354</v>
      </c>
      <c r="B530" s="2">
        <v>45457</v>
      </c>
      <c r="C530" t="s">
        <v>332</v>
      </c>
      <c r="D530" t="s">
        <v>1614</v>
      </c>
      <c r="E530" t="s">
        <v>1792</v>
      </c>
      <c r="F530">
        <v>1</v>
      </c>
      <c r="G530">
        <v>57.94</v>
      </c>
      <c r="H530">
        <v>0.13</v>
      </c>
      <c r="I530" t="s">
        <v>1826</v>
      </c>
      <c r="J530">
        <v>50.407799999999988</v>
      </c>
    </row>
    <row r="531" spans="1:10" x14ac:dyDescent="0.3">
      <c r="A531" t="s">
        <v>2355</v>
      </c>
      <c r="B531" s="2">
        <v>45338</v>
      </c>
      <c r="C531" t="s">
        <v>1080</v>
      </c>
      <c r="D531" t="s">
        <v>1614</v>
      </c>
      <c r="E531" t="s">
        <v>1807</v>
      </c>
      <c r="F531">
        <v>1</v>
      </c>
      <c r="G531">
        <v>540.1</v>
      </c>
      <c r="H531">
        <v>0.22</v>
      </c>
      <c r="I531" t="s">
        <v>1824</v>
      </c>
      <c r="J531">
        <v>421.27800000000002</v>
      </c>
    </row>
    <row r="532" spans="1:10" x14ac:dyDescent="0.3">
      <c r="A532" t="s">
        <v>2356</v>
      </c>
      <c r="B532" s="2">
        <v>45552</v>
      </c>
      <c r="C532" t="s">
        <v>281</v>
      </c>
      <c r="D532" t="s">
        <v>1614</v>
      </c>
      <c r="E532" t="s">
        <v>1813</v>
      </c>
      <c r="F532">
        <v>4</v>
      </c>
      <c r="G532">
        <v>816.28</v>
      </c>
      <c r="H532">
        <v>0.15</v>
      </c>
      <c r="I532" t="s">
        <v>1829</v>
      </c>
      <c r="J532">
        <v>2775.3519999999999</v>
      </c>
    </row>
    <row r="533" spans="1:10" x14ac:dyDescent="0.3">
      <c r="A533" t="s">
        <v>2357</v>
      </c>
      <c r="B533" s="2">
        <v>45895</v>
      </c>
      <c r="C533" t="s">
        <v>589</v>
      </c>
      <c r="D533" t="s">
        <v>1614</v>
      </c>
      <c r="E533" t="s">
        <v>1782</v>
      </c>
      <c r="F533">
        <v>4</v>
      </c>
      <c r="G533">
        <v>727.49</v>
      </c>
      <c r="H533">
        <v>0.11</v>
      </c>
      <c r="I533" t="s">
        <v>1824</v>
      </c>
      <c r="J533">
        <v>2589.8643999999999</v>
      </c>
    </row>
    <row r="534" spans="1:10" x14ac:dyDescent="0.3">
      <c r="A534" t="s">
        <v>2358</v>
      </c>
      <c r="B534" s="2">
        <v>45447</v>
      </c>
      <c r="C534" t="s">
        <v>568</v>
      </c>
      <c r="D534" t="s">
        <v>1614</v>
      </c>
      <c r="E534" t="s">
        <v>1797</v>
      </c>
      <c r="F534">
        <v>4</v>
      </c>
      <c r="G534">
        <v>817.92</v>
      </c>
      <c r="H534">
        <v>0.21</v>
      </c>
      <c r="I534" t="s">
        <v>1824</v>
      </c>
      <c r="J534">
        <v>2584.6271999999999</v>
      </c>
    </row>
    <row r="535" spans="1:10" x14ac:dyDescent="0.3">
      <c r="A535" t="s">
        <v>2359</v>
      </c>
      <c r="B535" s="2">
        <v>45578</v>
      </c>
      <c r="C535" t="s">
        <v>1023</v>
      </c>
      <c r="D535" t="s">
        <v>1614</v>
      </c>
      <c r="E535" t="s">
        <v>1779</v>
      </c>
      <c r="F535">
        <v>2</v>
      </c>
      <c r="G535">
        <v>358.45</v>
      </c>
      <c r="H535">
        <v>7.0000000000000007E-2</v>
      </c>
      <c r="I535" t="s">
        <v>1829</v>
      </c>
      <c r="J535">
        <v>666.71699999999998</v>
      </c>
    </row>
    <row r="536" spans="1:10" x14ac:dyDescent="0.3">
      <c r="A536" t="s">
        <v>2360</v>
      </c>
      <c r="B536" s="2">
        <v>45697</v>
      </c>
      <c r="C536" t="s">
        <v>657</v>
      </c>
      <c r="D536" t="s">
        <v>1614</v>
      </c>
      <c r="E536" t="s">
        <v>1786</v>
      </c>
      <c r="F536">
        <v>1</v>
      </c>
      <c r="G536">
        <v>972.06</v>
      </c>
      <c r="H536">
        <v>0.3</v>
      </c>
      <c r="I536" t="s">
        <v>1829</v>
      </c>
      <c r="J536">
        <v>680.44199999999989</v>
      </c>
    </row>
    <row r="537" spans="1:10" x14ac:dyDescent="0.3">
      <c r="A537" t="s">
        <v>2361</v>
      </c>
      <c r="B537" s="2">
        <v>45281</v>
      </c>
      <c r="C537" t="s">
        <v>130</v>
      </c>
      <c r="D537" t="s">
        <v>1614</v>
      </c>
      <c r="E537" t="s">
        <v>1752</v>
      </c>
      <c r="F537">
        <v>1</v>
      </c>
      <c r="G537">
        <v>791.36</v>
      </c>
      <c r="H537">
        <v>0.06</v>
      </c>
      <c r="I537" t="s">
        <v>1826</v>
      </c>
      <c r="J537">
        <v>743.87839999999994</v>
      </c>
    </row>
    <row r="538" spans="1:10" x14ac:dyDescent="0.3">
      <c r="A538" t="s">
        <v>2362</v>
      </c>
      <c r="B538" s="2">
        <v>45855</v>
      </c>
      <c r="C538" t="s">
        <v>990</v>
      </c>
      <c r="D538" t="s">
        <v>1614</v>
      </c>
      <c r="E538" t="s">
        <v>1773</v>
      </c>
      <c r="F538">
        <v>4</v>
      </c>
      <c r="G538">
        <v>839.65</v>
      </c>
      <c r="H538">
        <v>0.26</v>
      </c>
      <c r="I538" t="s">
        <v>1829</v>
      </c>
      <c r="J538">
        <v>2485.364</v>
      </c>
    </row>
    <row r="539" spans="1:10" x14ac:dyDescent="0.3">
      <c r="A539" t="s">
        <v>2363</v>
      </c>
      <c r="B539" s="2">
        <v>45793</v>
      </c>
      <c r="C539" t="s">
        <v>815</v>
      </c>
      <c r="D539" t="s">
        <v>1614</v>
      </c>
      <c r="E539" t="s">
        <v>1761</v>
      </c>
      <c r="F539">
        <v>2</v>
      </c>
      <c r="G539">
        <v>245.52</v>
      </c>
      <c r="H539">
        <v>0.11</v>
      </c>
      <c r="I539" t="s">
        <v>1829</v>
      </c>
      <c r="J539">
        <v>437.0256</v>
      </c>
    </row>
    <row r="540" spans="1:10" x14ac:dyDescent="0.3">
      <c r="A540" t="s">
        <v>2364</v>
      </c>
      <c r="B540" s="2">
        <v>45881</v>
      </c>
      <c r="C540" t="s">
        <v>1211</v>
      </c>
      <c r="D540" t="s">
        <v>1614</v>
      </c>
      <c r="E540" t="s">
        <v>1782</v>
      </c>
      <c r="F540">
        <v>3</v>
      </c>
      <c r="G540">
        <v>787.91</v>
      </c>
      <c r="H540">
        <v>0.06</v>
      </c>
      <c r="I540" t="s">
        <v>1826</v>
      </c>
      <c r="J540">
        <v>2221.9061999999999</v>
      </c>
    </row>
    <row r="541" spans="1:10" x14ac:dyDescent="0.3">
      <c r="A541" t="s">
        <v>2365</v>
      </c>
      <c r="B541" s="2">
        <v>45890</v>
      </c>
      <c r="C541" t="s">
        <v>202</v>
      </c>
      <c r="D541" t="s">
        <v>1614</v>
      </c>
      <c r="E541" t="s">
        <v>1769</v>
      </c>
      <c r="F541">
        <v>2</v>
      </c>
      <c r="G541">
        <v>709.17</v>
      </c>
      <c r="H541">
        <v>0.22</v>
      </c>
      <c r="I541" t="s">
        <v>1824</v>
      </c>
      <c r="J541">
        <v>1106.3052</v>
      </c>
    </row>
    <row r="542" spans="1:10" x14ac:dyDescent="0.3">
      <c r="A542" t="s">
        <v>2366</v>
      </c>
      <c r="B542" s="2">
        <v>45251</v>
      </c>
      <c r="C542" t="s">
        <v>755</v>
      </c>
      <c r="D542" t="s">
        <v>1614</v>
      </c>
      <c r="E542" t="s">
        <v>1779</v>
      </c>
      <c r="F542">
        <v>2</v>
      </c>
      <c r="G542">
        <v>533.91999999999996</v>
      </c>
      <c r="H542">
        <v>0.13</v>
      </c>
      <c r="I542" t="s">
        <v>1824</v>
      </c>
      <c r="J542">
        <v>929.02079999999989</v>
      </c>
    </row>
    <row r="543" spans="1:10" x14ac:dyDescent="0.3">
      <c r="A543" t="s">
        <v>2367</v>
      </c>
      <c r="B543" s="2">
        <v>45695</v>
      </c>
      <c r="C543" t="s">
        <v>1513</v>
      </c>
      <c r="D543" t="s">
        <v>1614</v>
      </c>
      <c r="E543" t="s">
        <v>1752</v>
      </c>
      <c r="F543">
        <v>1</v>
      </c>
      <c r="G543">
        <v>878.84</v>
      </c>
      <c r="H543">
        <v>0.28000000000000003</v>
      </c>
      <c r="I543" t="s">
        <v>1829</v>
      </c>
      <c r="J543">
        <v>632.76480000000004</v>
      </c>
    </row>
    <row r="544" spans="1:10" x14ac:dyDescent="0.3">
      <c r="A544" t="s">
        <v>2368</v>
      </c>
      <c r="B544" s="2">
        <v>45287</v>
      </c>
      <c r="C544" t="s">
        <v>666</v>
      </c>
      <c r="D544" t="s">
        <v>1614</v>
      </c>
      <c r="E544" t="s">
        <v>1804</v>
      </c>
      <c r="F544">
        <v>1</v>
      </c>
      <c r="G544">
        <v>442.36</v>
      </c>
      <c r="H544">
        <v>0.14000000000000001</v>
      </c>
      <c r="I544" t="s">
        <v>1824</v>
      </c>
      <c r="J544">
        <v>380.42959999999999</v>
      </c>
    </row>
    <row r="545" spans="1:10" x14ac:dyDescent="0.3">
      <c r="A545" t="s">
        <v>2369</v>
      </c>
      <c r="B545" s="2">
        <v>45711</v>
      </c>
      <c r="C545" t="s">
        <v>1047</v>
      </c>
      <c r="D545" t="s">
        <v>1614</v>
      </c>
      <c r="E545" t="s">
        <v>1776</v>
      </c>
      <c r="F545">
        <v>1</v>
      </c>
      <c r="G545">
        <v>763.34</v>
      </c>
      <c r="H545">
        <v>0.11</v>
      </c>
      <c r="I545" t="s">
        <v>1829</v>
      </c>
      <c r="J545">
        <v>679.37260000000003</v>
      </c>
    </row>
    <row r="546" spans="1:10" x14ac:dyDescent="0.3">
      <c r="A546" t="s">
        <v>2370</v>
      </c>
      <c r="B546" s="2">
        <v>45842</v>
      </c>
      <c r="C546" t="s">
        <v>553</v>
      </c>
      <c r="D546" t="s">
        <v>1614</v>
      </c>
      <c r="E546" t="s">
        <v>1810</v>
      </c>
      <c r="F546">
        <v>3</v>
      </c>
      <c r="G546">
        <v>178.22</v>
      </c>
      <c r="H546">
        <v>0.15</v>
      </c>
      <c r="I546" t="s">
        <v>1829</v>
      </c>
      <c r="J546">
        <v>454.46100000000001</v>
      </c>
    </row>
    <row r="547" spans="1:10" x14ac:dyDescent="0.3">
      <c r="A547" t="s">
        <v>2371</v>
      </c>
      <c r="B547" s="2">
        <v>45255</v>
      </c>
      <c r="C547" t="s">
        <v>366</v>
      </c>
      <c r="D547" t="s">
        <v>1614</v>
      </c>
      <c r="E547" t="s">
        <v>1757</v>
      </c>
      <c r="F547">
        <v>4</v>
      </c>
      <c r="G547">
        <v>90.32</v>
      </c>
      <c r="H547">
        <v>0.08</v>
      </c>
      <c r="I547" t="s">
        <v>1826</v>
      </c>
      <c r="J547">
        <v>332.37759999999997</v>
      </c>
    </row>
    <row r="548" spans="1:10" x14ac:dyDescent="0.3">
      <c r="A548" t="s">
        <v>2372</v>
      </c>
      <c r="B548" s="2">
        <v>45695</v>
      </c>
      <c r="C548" t="s">
        <v>1181</v>
      </c>
      <c r="D548" t="s">
        <v>1614</v>
      </c>
      <c r="E548" t="s">
        <v>1776</v>
      </c>
      <c r="F548">
        <v>3</v>
      </c>
      <c r="G548">
        <v>370.93</v>
      </c>
      <c r="H548">
        <v>0</v>
      </c>
      <c r="I548" t="s">
        <v>1824</v>
      </c>
      <c r="J548">
        <v>1112.79</v>
      </c>
    </row>
    <row r="549" spans="1:10" x14ac:dyDescent="0.3">
      <c r="A549" t="s">
        <v>2373</v>
      </c>
      <c r="B549" s="2">
        <v>45281</v>
      </c>
      <c r="C549" t="s">
        <v>178</v>
      </c>
      <c r="D549" t="s">
        <v>1614</v>
      </c>
      <c r="E549" t="s">
        <v>1801</v>
      </c>
      <c r="F549">
        <v>1</v>
      </c>
      <c r="G549">
        <v>352.43</v>
      </c>
      <c r="H549">
        <v>0.14000000000000001</v>
      </c>
      <c r="I549" t="s">
        <v>1826</v>
      </c>
      <c r="J549">
        <v>303.08980000000003</v>
      </c>
    </row>
    <row r="550" spans="1:10" x14ac:dyDescent="0.3">
      <c r="A550" t="s">
        <v>2374</v>
      </c>
      <c r="B550" s="2">
        <v>45295</v>
      </c>
      <c r="C550" t="s">
        <v>425</v>
      </c>
      <c r="D550" t="s">
        <v>1614</v>
      </c>
      <c r="E550" t="s">
        <v>1801</v>
      </c>
      <c r="F550">
        <v>2</v>
      </c>
      <c r="G550">
        <v>562.97</v>
      </c>
      <c r="H550">
        <v>0.2</v>
      </c>
      <c r="I550" t="s">
        <v>1824</v>
      </c>
      <c r="J550">
        <v>900.75200000000007</v>
      </c>
    </row>
    <row r="551" spans="1:10" x14ac:dyDescent="0.3">
      <c r="A551" t="s">
        <v>2375</v>
      </c>
      <c r="B551" s="2">
        <v>45260</v>
      </c>
      <c r="C551" t="s">
        <v>526</v>
      </c>
      <c r="D551" t="s">
        <v>1614</v>
      </c>
      <c r="E551" t="s">
        <v>1779</v>
      </c>
      <c r="F551">
        <v>1</v>
      </c>
      <c r="G551">
        <v>522.85</v>
      </c>
      <c r="H551">
        <v>0.12</v>
      </c>
      <c r="I551" t="s">
        <v>1826</v>
      </c>
      <c r="J551">
        <v>460.108</v>
      </c>
    </row>
    <row r="552" spans="1:10" x14ac:dyDescent="0.3">
      <c r="A552" t="s">
        <v>2376</v>
      </c>
      <c r="B552" s="2">
        <v>45851</v>
      </c>
      <c r="C552" t="s">
        <v>1095</v>
      </c>
      <c r="D552" t="s">
        <v>1614</v>
      </c>
      <c r="E552" t="s">
        <v>1804</v>
      </c>
      <c r="F552">
        <v>4</v>
      </c>
      <c r="G552">
        <v>714.89</v>
      </c>
      <c r="H552">
        <v>0.15</v>
      </c>
      <c r="I552" t="s">
        <v>1824</v>
      </c>
      <c r="J552">
        <v>2430.6260000000002</v>
      </c>
    </row>
    <row r="553" spans="1:10" x14ac:dyDescent="0.3">
      <c r="A553" t="s">
        <v>2377</v>
      </c>
      <c r="B553" s="2">
        <v>45222</v>
      </c>
      <c r="C553" t="s">
        <v>616</v>
      </c>
      <c r="D553" t="s">
        <v>1616</v>
      </c>
      <c r="E553" t="s">
        <v>1761</v>
      </c>
      <c r="F553">
        <v>3</v>
      </c>
      <c r="G553">
        <v>137.77000000000001</v>
      </c>
      <c r="H553">
        <v>0.26</v>
      </c>
      <c r="I553" t="s">
        <v>1826</v>
      </c>
      <c r="J553">
        <v>305.84940000000012</v>
      </c>
    </row>
    <row r="554" spans="1:10" x14ac:dyDescent="0.3">
      <c r="A554" t="s">
        <v>2378</v>
      </c>
      <c r="B554" s="2">
        <v>45940</v>
      </c>
      <c r="C554" t="s">
        <v>114</v>
      </c>
      <c r="D554" t="s">
        <v>1616</v>
      </c>
      <c r="E554" t="s">
        <v>1792</v>
      </c>
      <c r="F554">
        <v>3</v>
      </c>
      <c r="G554">
        <v>862.18</v>
      </c>
      <c r="H554">
        <v>0.22</v>
      </c>
      <c r="I554" t="s">
        <v>1826</v>
      </c>
      <c r="J554">
        <v>2017.5011999999999</v>
      </c>
    </row>
    <row r="555" spans="1:10" x14ac:dyDescent="0.3">
      <c r="A555" t="s">
        <v>2379</v>
      </c>
      <c r="B555" s="2">
        <v>45822</v>
      </c>
      <c r="C555" t="s">
        <v>214</v>
      </c>
      <c r="D555" t="s">
        <v>1616</v>
      </c>
      <c r="E555" t="s">
        <v>1799</v>
      </c>
      <c r="F555">
        <v>2</v>
      </c>
      <c r="G555">
        <v>833.64</v>
      </c>
      <c r="H555">
        <v>0.24</v>
      </c>
      <c r="I555" t="s">
        <v>1826</v>
      </c>
      <c r="J555">
        <v>1267.1328000000001</v>
      </c>
    </row>
    <row r="556" spans="1:10" x14ac:dyDescent="0.3">
      <c r="A556" t="s">
        <v>2380</v>
      </c>
      <c r="B556" s="2">
        <v>45752</v>
      </c>
      <c r="C556" t="s">
        <v>860</v>
      </c>
      <c r="D556" t="s">
        <v>1616</v>
      </c>
      <c r="E556" t="s">
        <v>1801</v>
      </c>
      <c r="F556">
        <v>3</v>
      </c>
      <c r="G556">
        <v>543.22</v>
      </c>
      <c r="H556">
        <v>0.05</v>
      </c>
      <c r="I556" t="s">
        <v>1829</v>
      </c>
      <c r="J556">
        <v>1548.1769999999999</v>
      </c>
    </row>
    <row r="557" spans="1:10" x14ac:dyDescent="0.3">
      <c r="A557" t="s">
        <v>2381</v>
      </c>
      <c r="B557" s="2">
        <v>45677</v>
      </c>
      <c r="C557" t="s">
        <v>884</v>
      </c>
      <c r="D557" t="s">
        <v>1616</v>
      </c>
      <c r="E557" t="s">
        <v>1761</v>
      </c>
      <c r="F557">
        <v>3</v>
      </c>
      <c r="G557">
        <v>691.02</v>
      </c>
      <c r="H557">
        <v>0.12</v>
      </c>
      <c r="I557" t="s">
        <v>1829</v>
      </c>
      <c r="J557">
        <v>1824.2927999999999</v>
      </c>
    </row>
    <row r="558" spans="1:10" x14ac:dyDescent="0.3">
      <c r="A558" t="s">
        <v>2382</v>
      </c>
      <c r="B558" s="2">
        <v>45253</v>
      </c>
      <c r="C558" t="s">
        <v>314</v>
      </c>
      <c r="D558" t="s">
        <v>1616</v>
      </c>
      <c r="E558" t="s">
        <v>1807</v>
      </c>
      <c r="F558">
        <v>4</v>
      </c>
      <c r="G558">
        <v>338.73</v>
      </c>
      <c r="H558">
        <v>0.18</v>
      </c>
      <c r="I558" t="s">
        <v>1824</v>
      </c>
      <c r="J558">
        <v>1111.0344</v>
      </c>
    </row>
    <row r="559" spans="1:10" x14ac:dyDescent="0.3">
      <c r="A559" t="s">
        <v>2383</v>
      </c>
      <c r="B559" s="2">
        <v>45389</v>
      </c>
      <c r="C559" t="s">
        <v>230</v>
      </c>
      <c r="D559" t="s">
        <v>1616</v>
      </c>
      <c r="E559" t="s">
        <v>1804</v>
      </c>
      <c r="F559">
        <v>3</v>
      </c>
      <c r="G559">
        <v>366.08</v>
      </c>
      <c r="H559">
        <v>0.05</v>
      </c>
      <c r="I559" t="s">
        <v>1824</v>
      </c>
      <c r="J559">
        <v>1043.328</v>
      </c>
    </row>
    <row r="560" spans="1:10" x14ac:dyDescent="0.3">
      <c r="A560" t="s">
        <v>2384</v>
      </c>
      <c r="B560" s="2">
        <v>45840</v>
      </c>
      <c r="C560" t="s">
        <v>372</v>
      </c>
      <c r="D560" t="s">
        <v>1616</v>
      </c>
      <c r="E560" t="s">
        <v>1797</v>
      </c>
      <c r="F560">
        <v>4</v>
      </c>
      <c r="G560">
        <v>539.48</v>
      </c>
      <c r="H560">
        <v>0.28000000000000003</v>
      </c>
      <c r="I560" t="s">
        <v>1829</v>
      </c>
      <c r="J560">
        <v>1553.7023999999999</v>
      </c>
    </row>
    <row r="561" spans="1:10" x14ac:dyDescent="0.3">
      <c r="A561" t="s">
        <v>2385</v>
      </c>
      <c r="B561" s="2">
        <v>45256</v>
      </c>
      <c r="C561" t="s">
        <v>1214</v>
      </c>
      <c r="D561" t="s">
        <v>1616</v>
      </c>
      <c r="E561" t="s">
        <v>1804</v>
      </c>
      <c r="F561">
        <v>1</v>
      </c>
      <c r="G561">
        <v>499.59</v>
      </c>
      <c r="H561">
        <v>0.03</v>
      </c>
      <c r="I561" t="s">
        <v>1829</v>
      </c>
      <c r="J561">
        <v>484.60230000000001</v>
      </c>
    </row>
    <row r="562" spans="1:10" x14ac:dyDescent="0.3">
      <c r="A562" t="s">
        <v>2386</v>
      </c>
      <c r="B562" s="2">
        <v>45326</v>
      </c>
      <c r="C562" t="s">
        <v>619</v>
      </c>
      <c r="D562" t="s">
        <v>1616</v>
      </c>
      <c r="E562" t="s">
        <v>1782</v>
      </c>
      <c r="F562">
        <v>3</v>
      </c>
      <c r="G562">
        <v>330.04</v>
      </c>
      <c r="H562">
        <v>0.2</v>
      </c>
      <c r="I562" t="s">
        <v>1824</v>
      </c>
      <c r="J562">
        <v>792.09600000000012</v>
      </c>
    </row>
    <row r="563" spans="1:10" x14ac:dyDescent="0.3">
      <c r="A563" t="s">
        <v>2387</v>
      </c>
      <c r="B563" s="2">
        <v>45459</v>
      </c>
      <c r="C563" t="s">
        <v>601</v>
      </c>
      <c r="D563" t="s">
        <v>1616</v>
      </c>
      <c r="E563" t="s">
        <v>1807</v>
      </c>
      <c r="F563">
        <v>2</v>
      </c>
      <c r="G563">
        <v>813.01</v>
      </c>
      <c r="H563">
        <v>0.06</v>
      </c>
      <c r="I563" t="s">
        <v>1826</v>
      </c>
      <c r="J563">
        <v>1528.4588000000001</v>
      </c>
    </row>
    <row r="564" spans="1:10" x14ac:dyDescent="0.3">
      <c r="A564" t="s">
        <v>2388</v>
      </c>
      <c r="B564" s="2">
        <v>45715</v>
      </c>
      <c r="C564" t="s">
        <v>110</v>
      </c>
      <c r="D564" t="s">
        <v>1616</v>
      </c>
      <c r="E564" t="s">
        <v>1761</v>
      </c>
      <c r="F564">
        <v>4</v>
      </c>
      <c r="G564">
        <v>204.8</v>
      </c>
      <c r="H564">
        <v>0.03</v>
      </c>
      <c r="I564" t="s">
        <v>1826</v>
      </c>
      <c r="J564">
        <v>794.62400000000002</v>
      </c>
    </row>
    <row r="565" spans="1:10" x14ac:dyDescent="0.3">
      <c r="A565" t="s">
        <v>2389</v>
      </c>
      <c r="B565" s="2">
        <v>45223</v>
      </c>
      <c r="C565" t="s">
        <v>55</v>
      </c>
      <c r="D565" t="s">
        <v>1616</v>
      </c>
      <c r="E565" t="s">
        <v>1766</v>
      </c>
      <c r="F565">
        <v>3</v>
      </c>
      <c r="G565">
        <v>728.32</v>
      </c>
      <c r="H565">
        <v>0.01</v>
      </c>
      <c r="I565" t="s">
        <v>1824</v>
      </c>
      <c r="J565">
        <v>2163.1104</v>
      </c>
    </row>
    <row r="566" spans="1:10" x14ac:dyDescent="0.3">
      <c r="A566" t="s">
        <v>2390</v>
      </c>
      <c r="B566" s="2">
        <v>45507</v>
      </c>
      <c r="C566" t="s">
        <v>1397</v>
      </c>
      <c r="D566" t="s">
        <v>1616</v>
      </c>
      <c r="E566" t="s">
        <v>1779</v>
      </c>
      <c r="F566">
        <v>3</v>
      </c>
      <c r="G566">
        <v>836.4</v>
      </c>
      <c r="H566">
        <v>0</v>
      </c>
      <c r="I566" t="s">
        <v>1824</v>
      </c>
      <c r="J566">
        <v>2509.1999999999998</v>
      </c>
    </row>
    <row r="567" spans="1:10" x14ac:dyDescent="0.3">
      <c r="A567" t="s">
        <v>2391</v>
      </c>
      <c r="B567" s="2">
        <v>45843</v>
      </c>
      <c r="C567" t="s">
        <v>502</v>
      </c>
      <c r="D567" t="s">
        <v>1616</v>
      </c>
      <c r="E567" t="s">
        <v>1794</v>
      </c>
      <c r="F567">
        <v>1</v>
      </c>
      <c r="G567">
        <v>780.16</v>
      </c>
      <c r="H567">
        <v>0.02</v>
      </c>
      <c r="I567" t="s">
        <v>1829</v>
      </c>
      <c r="J567">
        <v>764.55679999999995</v>
      </c>
    </row>
    <row r="568" spans="1:10" x14ac:dyDescent="0.3">
      <c r="A568" t="s">
        <v>2392</v>
      </c>
      <c r="B568" s="2">
        <v>45804</v>
      </c>
      <c r="C568" t="s">
        <v>1449</v>
      </c>
      <c r="D568" t="s">
        <v>1616</v>
      </c>
      <c r="E568" t="s">
        <v>1797</v>
      </c>
      <c r="F568">
        <v>4</v>
      </c>
      <c r="G568">
        <v>354.12</v>
      </c>
      <c r="H568">
        <v>0.06</v>
      </c>
      <c r="I568" t="s">
        <v>1826</v>
      </c>
      <c r="J568">
        <v>1331.4911999999999</v>
      </c>
    </row>
    <row r="569" spans="1:10" x14ac:dyDescent="0.3">
      <c r="A569" t="s">
        <v>2393</v>
      </c>
      <c r="B569" s="2">
        <v>45602</v>
      </c>
      <c r="C569" t="s">
        <v>1397</v>
      </c>
      <c r="D569" t="s">
        <v>1616</v>
      </c>
      <c r="E569" t="s">
        <v>1761</v>
      </c>
      <c r="F569">
        <v>4</v>
      </c>
      <c r="G569">
        <v>282.48</v>
      </c>
      <c r="H569">
        <v>0.11</v>
      </c>
      <c r="I569" t="s">
        <v>1826</v>
      </c>
      <c r="J569">
        <v>1005.6288</v>
      </c>
    </row>
    <row r="570" spans="1:10" x14ac:dyDescent="0.3">
      <c r="A570" t="s">
        <v>2394</v>
      </c>
      <c r="B570" s="2">
        <v>45446</v>
      </c>
      <c r="C570" t="s">
        <v>1032</v>
      </c>
      <c r="D570" t="s">
        <v>1616</v>
      </c>
      <c r="E570" t="s">
        <v>1776</v>
      </c>
      <c r="F570">
        <v>2</v>
      </c>
      <c r="G570">
        <v>740.68</v>
      </c>
      <c r="H570">
        <v>0.02</v>
      </c>
      <c r="I570" t="s">
        <v>1826</v>
      </c>
      <c r="J570">
        <v>1451.7328</v>
      </c>
    </row>
    <row r="571" spans="1:10" x14ac:dyDescent="0.3">
      <c r="A571" t="s">
        <v>2395</v>
      </c>
      <c r="B571" s="2">
        <v>45384</v>
      </c>
      <c r="C571" t="s">
        <v>372</v>
      </c>
      <c r="D571" t="s">
        <v>1616</v>
      </c>
      <c r="E571" t="s">
        <v>1786</v>
      </c>
      <c r="F571">
        <v>3</v>
      </c>
      <c r="G571">
        <v>600.58000000000004</v>
      </c>
      <c r="H571">
        <v>0.28999999999999998</v>
      </c>
      <c r="I571" t="s">
        <v>1829</v>
      </c>
      <c r="J571">
        <v>1279.2354</v>
      </c>
    </row>
    <row r="572" spans="1:10" x14ac:dyDescent="0.3">
      <c r="A572" t="s">
        <v>2396</v>
      </c>
      <c r="B572" s="2">
        <v>45348</v>
      </c>
      <c r="C572" t="s">
        <v>1422</v>
      </c>
      <c r="D572" t="s">
        <v>1616</v>
      </c>
      <c r="E572" t="s">
        <v>1766</v>
      </c>
      <c r="F572">
        <v>3</v>
      </c>
      <c r="G572">
        <v>345.58</v>
      </c>
      <c r="H572">
        <v>0.22</v>
      </c>
      <c r="I572" t="s">
        <v>1824</v>
      </c>
      <c r="J572">
        <v>808.65719999999999</v>
      </c>
    </row>
    <row r="573" spans="1:10" x14ac:dyDescent="0.3">
      <c r="A573" t="s">
        <v>2397</v>
      </c>
      <c r="B573" s="2">
        <v>45688</v>
      </c>
      <c r="C573" t="s">
        <v>902</v>
      </c>
      <c r="D573" t="s">
        <v>1616</v>
      </c>
      <c r="E573" t="s">
        <v>1792</v>
      </c>
      <c r="F573">
        <v>1</v>
      </c>
      <c r="G573">
        <v>974.52</v>
      </c>
      <c r="H573">
        <v>0.01</v>
      </c>
      <c r="I573" t="s">
        <v>1826</v>
      </c>
      <c r="J573">
        <v>964.77480000000003</v>
      </c>
    </row>
    <row r="574" spans="1:10" x14ac:dyDescent="0.3">
      <c r="A574" t="s">
        <v>2398</v>
      </c>
      <c r="B574" s="2">
        <v>45249</v>
      </c>
      <c r="C574" t="s">
        <v>157</v>
      </c>
      <c r="D574" t="s">
        <v>1616</v>
      </c>
      <c r="E574" t="s">
        <v>1757</v>
      </c>
      <c r="F574">
        <v>3</v>
      </c>
      <c r="G574">
        <v>282.33</v>
      </c>
      <c r="H574">
        <v>7.0000000000000007E-2</v>
      </c>
      <c r="I574" t="s">
        <v>1824</v>
      </c>
      <c r="J574">
        <v>787.70069999999998</v>
      </c>
    </row>
    <row r="575" spans="1:10" x14ac:dyDescent="0.3">
      <c r="A575" t="s">
        <v>2399</v>
      </c>
      <c r="B575" s="2">
        <v>45726</v>
      </c>
      <c r="C575" t="s">
        <v>1193</v>
      </c>
      <c r="D575" t="s">
        <v>1616</v>
      </c>
      <c r="E575" t="s">
        <v>1813</v>
      </c>
      <c r="F575">
        <v>4</v>
      </c>
      <c r="G575">
        <v>158.46</v>
      </c>
      <c r="H575">
        <v>0.09</v>
      </c>
      <c r="I575" t="s">
        <v>1826</v>
      </c>
      <c r="J575">
        <v>576.7944</v>
      </c>
    </row>
    <row r="576" spans="1:10" x14ac:dyDescent="0.3">
      <c r="A576" t="s">
        <v>2400</v>
      </c>
      <c r="B576" s="2">
        <v>45283</v>
      </c>
      <c r="C576" t="s">
        <v>1077</v>
      </c>
      <c r="D576" t="s">
        <v>1616</v>
      </c>
      <c r="E576" t="s">
        <v>1779</v>
      </c>
      <c r="F576">
        <v>2</v>
      </c>
      <c r="G576">
        <v>778.56</v>
      </c>
      <c r="H576">
        <v>0.11</v>
      </c>
      <c r="I576" t="s">
        <v>1829</v>
      </c>
      <c r="J576">
        <v>1385.8368</v>
      </c>
    </row>
    <row r="577" spans="1:10" x14ac:dyDescent="0.3">
      <c r="A577" t="s">
        <v>2401</v>
      </c>
      <c r="B577" s="2">
        <v>45353</v>
      </c>
      <c r="C577" t="s">
        <v>761</v>
      </c>
      <c r="D577" t="s">
        <v>1616</v>
      </c>
      <c r="E577" t="s">
        <v>1813</v>
      </c>
      <c r="F577">
        <v>4</v>
      </c>
      <c r="G577">
        <v>280.16000000000003</v>
      </c>
      <c r="H577">
        <v>0.18</v>
      </c>
      <c r="I577" t="s">
        <v>1829</v>
      </c>
      <c r="J577">
        <v>918.92480000000012</v>
      </c>
    </row>
    <row r="578" spans="1:10" x14ac:dyDescent="0.3">
      <c r="A578" t="s">
        <v>2402</v>
      </c>
      <c r="B578" s="2">
        <v>45592</v>
      </c>
      <c r="C578" t="s">
        <v>911</v>
      </c>
      <c r="D578" t="s">
        <v>1616</v>
      </c>
      <c r="E578" t="s">
        <v>1797</v>
      </c>
      <c r="F578">
        <v>2</v>
      </c>
      <c r="G578">
        <v>649.54999999999995</v>
      </c>
      <c r="H578">
        <v>0.28999999999999998</v>
      </c>
      <c r="I578" t="s">
        <v>1826</v>
      </c>
      <c r="J578">
        <v>922.36099999999988</v>
      </c>
    </row>
    <row r="579" spans="1:10" x14ac:dyDescent="0.3">
      <c r="A579" t="s">
        <v>2403</v>
      </c>
      <c r="B579" s="2">
        <v>45360</v>
      </c>
      <c r="C579" t="s">
        <v>40</v>
      </c>
      <c r="D579" t="s">
        <v>1616</v>
      </c>
      <c r="E579" t="s">
        <v>1761</v>
      </c>
      <c r="F579">
        <v>2</v>
      </c>
      <c r="G579">
        <v>994.32</v>
      </c>
      <c r="H579">
        <v>0.27</v>
      </c>
      <c r="I579" t="s">
        <v>1826</v>
      </c>
      <c r="J579">
        <v>1451.7072000000001</v>
      </c>
    </row>
    <row r="580" spans="1:10" x14ac:dyDescent="0.3">
      <c r="A580" t="s">
        <v>2404</v>
      </c>
      <c r="B580" s="2">
        <v>45649</v>
      </c>
      <c r="C580" t="s">
        <v>722</v>
      </c>
      <c r="D580" t="s">
        <v>1616</v>
      </c>
      <c r="E580" t="s">
        <v>1794</v>
      </c>
      <c r="F580">
        <v>1</v>
      </c>
      <c r="G580">
        <v>64.94</v>
      </c>
      <c r="H580">
        <v>0.21</v>
      </c>
      <c r="I580" t="s">
        <v>1826</v>
      </c>
      <c r="J580">
        <v>51.302599999999998</v>
      </c>
    </row>
    <row r="581" spans="1:10" x14ac:dyDescent="0.3">
      <c r="A581" t="s">
        <v>2405</v>
      </c>
      <c r="B581" s="2">
        <v>45709</v>
      </c>
      <c r="C581" t="s">
        <v>464</v>
      </c>
      <c r="D581" t="s">
        <v>1616</v>
      </c>
      <c r="E581" t="s">
        <v>1779</v>
      </c>
      <c r="F581">
        <v>2</v>
      </c>
      <c r="G581">
        <v>507.66</v>
      </c>
      <c r="H581">
        <v>0</v>
      </c>
      <c r="I581" t="s">
        <v>1829</v>
      </c>
      <c r="J581">
        <v>1015.32</v>
      </c>
    </row>
    <row r="582" spans="1:10" x14ac:dyDescent="0.3">
      <c r="A582" t="s">
        <v>2406</v>
      </c>
      <c r="B582" s="2">
        <v>45273</v>
      </c>
      <c r="C582" t="s">
        <v>776</v>
      </c>
      <c r="D582" t="s">
        <v>1616</v>
      </c>
      <c r="E582" t="s">
        <v>1769</v>
      </c>
      <c r="F582">
        <v>4</v>
      </c>
      <c r="G582">
        <v>968.27</v>
      </c>
      <c r="H582">
        <v>0.03</v>
      </c>
      <c r="I582" t="s">
        <v>1826</v>
      </c>
      <c r="J582">
        <v>3756.8876</v>
      </c>
    </row>
    <row r="583" spans="1:10" x14ac:dyDescent="0.3">
      <c r="A583" t="s">
        <v>2407</v>
      </c>
      <c r="B583" s="2">
        <v>45250</v>
      </c>
      <c r="C583" t="s">
        <v>78</v>
      </c>
      <c r="D583" t="s">
        <v>1616</v>
      </c>
      <c r="E583" t="s">
        <v>1773</v>
      </c>
      <c r="F583">
        <v>4</v>
      </c>
      <c r="G583">
        <v>510.33</v>
      </c>
      <c r="H583">
        <v>0.2</v>
      </c>
      <c r="I583" t="s">
        <v>1826</v>
      </c>
      <c r="J583">
        <v>1633.056</v>
      </c>
    </row>
    <row r="584" spans="1:10" x14ac:dyDescent="0.3">
      <c r="A584" t="s">
        <v>2408</v>
      </c>
      <c r="B584" s="2">
        <v>45539</v>
      </c>
      <c r="C584" t="s">
        <v>55</v>
      </c>
      <c r="D584" t="s">
        <v>1618</v>
      </c>
      <c r="E584" t="s">
        <v>1813</v>
      </c>
      <c r="F584">
        <v>2</v>
      </c>
      <c r="G584">
        <v>156.72999999999999</v>
      </c>
      <c r="H584">
        <v>0.18</v>
      </c>
      <c r="I584" t="s">
        <v>1829</v>
      </c>
      <c r="J584">
        <v>257.03719999999998</v>
      </c>
    </row>
    <row r="585" spans="1:10" x14ac:dyDescent="0.3">
      <c r="A585" t="s">
        <v>2409</v>
      </c>
      <c r="B585" s="2">
        <v>45810</v>
      </c>
      <c r="C585" t="s">
        <v>481</v>
      </c>
      <c r="D585" t="s">
        <v>1618</v>
      </c>
      <c r="E585" t="s">
        <v>1789</v>
      </c>
      <c r="F585">
        <v>3</v>
      </c>
      <c r="G585">
        <v>53.83</v>
      </c>
      <c r="H585">
        <v>0.24</v>
      </c>
      <c r="I585" t="s">
        <v>1824</v>
      </c>
      <c r="J585">
        <v>122.7324</v>
      </c>
    </row>
    <row r="586" spans="1:10" x14ac:dyDescent="0.3">
      <c r="A586" t="s">
        <v>2410</v>
      </c>
      <c r="B586" s="2">
        <v>45350</v>
      </c>
      <c r="C586" t="s">
        <v>1178</v>
      </c>
      <c r="D586" t="s">
        <v>1618</v>
      </c>
      <c r="E586" t="s">
        <v>1769</v>
      </c>
      <c r="F586">
        <v>1</v>
      </c>
      <c r="G586">
        <v>34.71</v>
      </c>
      <c r="H586">
        <v>0.1</v>
      </c>
      <c r="I586" t="s">
        <v>1829</v>
      </c>
      <c r="J586">
        <v>31.239000000000001</v>
      </c>
    </row>
    <row r="587" spans="1:10" x14ac:dyDescent="0.3">
      <c r="A587" t="s">
        <v>2411</v>
      </c>
      <c r="B587" s="2">
        <v>45633</v>
      </c>
      <c r="C587" t="s">
        <v>737</v>
      </c>
      <c r="D587" t="s">
        <v>1618</v>
      </c>
      <c r="E587" t="s">
        <v>1757</v>
      </c>
      <c r="F587">
        <v>2</v>
      </c>
      <c r="G587">
        <v>829.15</v>
      </c>
      <c r="H587">
        <v>0.11</v>
      </c>
      <c r="I587" t="s">
        <v>1826</v>
      </c>
      <c r="J587">
        <v>1475.8869999999999</v>
      </c>
    </row>
    <row r="588" spans="1:10" x14ac:dyDescent="0.3">
      <c r="A588" t="s">
        <v>2412</v>
      </c>
      <c r="B588" s="2">
        <v>45798</v>
      </c>
      <c r="C588" t="s">
        <v>842</v>
      </c>
      <c r="D588" t="s">
        <v>1618</v>
      </c>
      <c r="E588" t="s">
        <v>1766</v>
      </c>
      <c r="F588">
        <v>2</v>
      </c>
      <c r="G588">
        <v>481.86</v>
      </c>
      <c r="H588">
        <v>0.1</v>
      </c>
      <c r="I588" t="s">
        <v>1829</v>
      </c>
      <c r="J588">
        <v>867.34800000000007</v>
      </c>
    </row>
    <row r="589" spans="1:10" x14ac:dyDescent="0.3">
      <c r="A589" t="s">
        <v>2413</v>
      </c>
      <c r="B589" s="2">
        <v>45354</v>
      </c>
      <c r="C589" t="s">
        <v>496</v>
      </c>
      <c r="D589" t="s">
        <v>1618</v>
      </c>
      <c r="E589" t="s">
        <v>1779</v>
      </c>
      <c r="F589">
        <v>4</v>
      </c>
      <c r="G589">
        <v>915.17</v>
      </c>
      <c r="H589">
        <v>0.19</v>
      </c>
      <c r="I589" t="s">
        <v>1829</v>
      </c>
      <c r="J589">
        <v>2965.1507999999999</v>
      </c>
    </row>
    <row r="590" spans="1:10" x14ac:dyDescent="0.3">
      <c r="A590" t="s">
        <v>2414</v>
      </c>
      <c r="B590" s="2">
        <v>45357</v>
      </c>
      <c r="C590" t="s">
        <v>696</v>
      </c>
      <c r="D590" t="s">
        <v>1618</v>
      </c>
      <c r="E590" t="s">
        <v>1810</v>
      </c>
      <c r="F590">
        <v>1</v>
      </c>
      <c r="G590">
        <v>250.95</v>
      </c>
      <c r="H590">
        <v>0.03</v>
      </c>
      <c r="I590" t="s">
        <v>1826</v>
      </c>
      <c r="J590">
        <v>243.42150000000001</v>
      </c>
    </row>
    <row r="591" spans="1:10" x14ac:dyDescent="0.3">
      <c r="A591" t="s">
        <v>2415</v>
      </c>
      <c r="B591" s="2">
        <v>45257</v>
      </c>
      <c r="C591" t="s">
        <v>1023</v>
      </c>
      <c r="D591" t="s">
        <v>1618</v>
      </c>
      <c r="E591" t="s">
        <v>1773</v>
      </c>
      <c r="F591">
        <v>3</v>
      </c>
      <c r="G591">
        <v>882.84</v>
      </c>
      <c r="H591">
        <v>0.1</v>
      </c>
      <c r="I591" t="s">
        <v>1824</v>
      </c>
      <c r="J591">
        <v>2383.6680000000001</v>
      </c>
    </row>
    <row r="592" spans="1:10" x14ac:dyDescent="0.3">
      <c r="A592" t="s">
        <v>2416</v>
      </c>
      <c r="B592" s="2">
        <v>45702</v>
      </c>
      <c r="C592" t="s">
        <v>470</v>
      </c>
      <c r="D592" t="s">
        <v>1618</v>
      </c>
      <c r="E592" t="s">
        <v>1810</v>
      </c>
      <c r="F592">
        <v>4</v>
      </c>
      <c r="G592">
        <v>573.37</v>
      </c>
      <c r="H592">
        <v>0.04</v>
      </c>
      <c r="I592" t="s">
        <v>1829</v>
      </c>
      <c r="J592">
        <v>2201.7408</v>
      </c>
    </row>
    <row r="593" spans="1:10" x14ac:dyDescent="0.3">
      <c r="A593" t="s">
        <v>2417</v>
      </c>
      <c r="B593" s="2">
        <v>45318</v>
      </c>
      <c r="C593" t="s">
        <v>218</v>
      </c>
      <c r="D593" t="s">
        <v>1618</v>
      </c>
      <c r="E593" t="s">
        <v>1794</v>
      </c>
      <c r="F593">
        <v>3</v>
      </c>
      <c r="G593">
        <v>622.72</v>
      </c>
      <c r="H593">
        <v>0.04</v>
      </c>
      <c r="I593" t="s">
        <v>1824</v>
      </c>
      <c r="J593">
        <v>1793.4336000000001</v>
      </c>
    </row>
    <row r="594" spans="1:10" x14ac:dyDescent="0.3">
      <c r="A594" t="s">
        <v>2418</v>
      </c>
      <c r="B594" s="2">
        <v>45943</v>
      </c>
      <c r="C594" t="s">
        <v>1211</v>
      </c>
      <c r="D594" t="s">
        <v>1618</v>
      </c>
      <c r="E594" t="s">
        <v>1807</v>
      </c>
      <c r="F594">
        <v>3</v>
      </c>
      <c r="G594">
        <v>259.74</v>
      </c>
      <c r="H594">
        <v>0.24</v>
      </c>
      <c r="I594" t="s">
        <v>1824</v>
      </c>
      <c r="J594">
        <v>592.20720000000006</v>
      </c>
    </row>
    <row r="595" spans="1:10" x14ac:dyDescent="0.3">
      <c r="A595" t="s">
        <v>2419</v>
      </c>
      <c r="B595" s="2">
        <v>45769</v>
      </c>
      <c r="C595" t="s">
        <v>205</v>
      </c>
      <c r="D595" t="s">
        <v>1618</v>
      </c>
      <c r="E595" t="s">
        <v>1797</v>
      </c>
      <c r="F595">
        <v>4</v>
      </c>
      <c r="G595">
        <v>951.09</v>
      </c>
      <c r="H595">
        <v>0.14000000000000001</v>
      </c>
      <c r="I595" t="s">
        <v>1829</v>
      </c>
      <c r="J595">
        <v>3271.7496000000001</v>
      </c>
    </row>
    <row r="596" spans="1:10" x14ac:dyDescent="0.3">
      <c r="A596" t="s">
        <v>2420</v>
      </c>
      <c r="B596" s="2">
        <v>45765</v>
      </c>
      <c r="C596" t="s">
        <v>651</v>
      </c>
      <c r="D596" t="s">
        <v>1618</v>
      </c>
      <c r="E596" t="s">
        <v>1761</v>
      </c>
      <c r="F596">
        <v>1</v>
      </c>
      <c r="G596">
        <v>71.709999999999994</v>
      </c>
      <c r="H596">
        <v>0.23</v>
      </c>
      <c r="I596" t="s">
        <v>1829</v>
      </c>
      <c r="J596">
        <v>55.216700000000003</v>
      </c>
    </row>
    <row r="597" spans="1:10" x14ac:dyDescent="0.3">
      <c r="A597" t="s">
        <v>2421</v>
      </c>
      <c r="B597" s="2">
        <v>45891</v>
      </c>
      <c r="C597" t="s">
        <v>574</v>
      </c>
      <c r="D597" t="s">
        <v>1618</v>
      </c>
      <c r="E597" t="s">
        <v>1779</v>
      </c>
      <c r="F597">
        <v>4</v>
      </c>
      <c r="G597">
        <v>894.93</v>
      </c>
      <c r="H597">
        <v>0.05</v>
      </c>
      <c r="I597" t="s">
        <v>1829</v>
      </c>
      <c r="J597">
        <v>3400.733999999999</v>
      </c>
    </row>
    <row r="598" spans="1:10" x14ac:dyDescent="0.3">
      <c r="A598" t="s">
        <v>2422</v>
      </c>
      <c r="B598" s="2">
        <v>45842</v>
      </c>
      <c r="C598" t="s">
        <v>660</v>
      </c>
      <c r="D598" t="s">
        <v>1618</v>
      </c>
      <c r="E598" t="s">
        <v>1782</v>
      </c>
      <c r="F598">
        <v>4</v>
      </c>
      <c r="G598">
        <v>870.18</v>
      </c>
      <c r="H598">
        <v>0.13</v>
      </c>
      <c r="I598" t="s">
        <v>1829</v>
      </c>
      <c r="J598">
        <v>3028.2264</v>
      </c>
    </row>
    <row r="599" spans="1:10" x14ac:dyDescent="0.3">
      <c r="A599" t="s">
        <v>2423</v>
      </c>
      <c r="B599" s="2">
        <v>45382</v>
      </c>
      <c r="C599" t="s">
        <v>884</v>
      </c>
      <c r="D599" t="s">
        <v>1618</v>
      </c>
      <c r="E599" t="s">
        <v>1761</v>
      </c>
      <c r="F599">
        <v>2</v>
      </c>
      <c r="G599">
        <v>552.72</v>
      </c>
      <c r="H599">
        <v>0.06</v>
      </c>
      <c r="I599" t="s">
        <v>1826</v>
      </c>
      <c r="J599">
        <v>1039.1135999999999</v>
      </c>
    </row>
    <row r="600" spans="1:10" x14ac:dyDescent="0.3">
      <c r="A600" t="s">
        <v>2424</v>
      </c>
      <c r="B600" s="2">
        <v>45236</v>
      </c>
      <c r="C600" t="s">
        <v>788</v>
      </c>
      <c r="D600" t="s">
        <v>1618</v>
      </c>
      <c r="E600" t="s">
        <v>1782</v>
      </c>
      <c r="F600">
        <v>3</v>
      </c>
      <c r="G600">
        <v>700.43</v>
      </c>
      <c r="H600">
        <v>0.01</v>
      </c>
      <c r="I600" t="s">
        <v>1829</v>
      </c>
      <c r="J600">
        <v>2080.2770999999998</v>
      </c>
    </row>
    <row r="601" spans="1:10" x14ac:dyDescent="0.3">
      <c r="A601" t="s">
        <v>2425</v>
      </c>
      <c r="B601" s="2">
        <v>45806</v>
      </c>
      <c r="C601" t="s">
        <v>1065</v>
      </c>
      <c r="D601" t="s">
        <v>1618</v>
      </c>
      <c r="E601" t="s">
        <v>1761</v>
      </c>
      <c r="F601">
        <v>2</v>
      </c>
      <c r="G601">
        <v>823.03</v>
      </c>
      <c r="H601">
        <v>0.18</v>
      </c>
      <c r="I601" t="s">
        <v>1826</v>
      </c>
      <c r="J601">
        <v>1349.7692</v>
      </c>
    </row>
    <row r="602" spans="1:10" x14ac:dyDescent="0.3">
      <c r="A602" t="s">
        <v>2426</v>
      </c>
      <c r="B602" s="2">
        <v>45401</v>
      </c>
      <c r="C602" t="s">
        <v>815</v>
      </c>
      <c r="D602" t="s">
        <v>1618</v>
      </c>
      <c r="E602" t="s">
        <v>1776</v>
      </c>
      <c r="F602">
        <v>1</v>
      </c>
      <c r="G602">
        <v>117.37</v>
      </c>
      <c r="H602">
        <v>0.21</v>
      </c>
      <c r="I602" t="s">
        <v>1824</v>
      </c>
      <c r="J602">
        <v>92.722300000000004</v>
      </c>
    </row>
    <row r="603" spans="1:10" x14ac:dyDescent="0.3">
      <c r="A603" t="s">
        <v>2427</v>
      </c>
      <c r="B603" s="2">
        <v>45716</v>
      </c>
      <c r="C603" t="s">
        <v>369</v>
      </c>
      <c r="D603" t="s">
        <v>1620</v>
      </c>
      <c r="E603" t="s">
        <v>1757</v>
      </c>
      <c r="F603">
        <v>4</v>
      </c>
      <c r="G603">
        <v>165.37</v>
      </c>
      <c r="H603">
        <v>0.28999999999999998</v>
      </c>
      <c r="I603" t="s">
        <v>1824</v>
      </c>
      <c r="J603">
        <v>469.6508</v>
      </c>
    </row>
    <row r="604" spans="1:10" x14ac:dyDescent="0.3">
      <c r="A604" t="s">
        <v>2428</v>
      </c>
      <c r="B604" s="2">
        <v>45718</v>
      </c>
      <c r="C604" t="s">
        <v>1181</v>
      </c>
      <c r="D604" t="s">
        <v>1620</v>
      </c>
      <c r="E604" t="s">
        <v>1789</v>
      </c>
      <c r="F604">
        <v>3</v>
      </c>
      <c r="G604">
        <v>483.06</v>
      </c>
      <c r="H604">
        <v>0.05</v>
      </c>
      <c r="I604" t="s">
        <v>1824</v>
      </c>
      <c r="J604">
        <v>1376.721</v>
      </c>
    </row>
    <row r="605" spans="1:10" x14ac:dyDescent="0.3">
      <c r="A605" t="s">
        <v>2429</v>
      </c>
      <c r="B605" s="2">
        <v>45379</v>
      </c>
      <c r="C605" t="s">
        <v>929</v>
      </c>
      <c r="D605" t="s">
        <v>1620</v>
      </c>
      <c r="E605" t="s">
        <v>1779</v>
      </c>
      <c r="F605">
        <v>4</v>
      </c>
      <c r="G605">
        <v>262.05</v>
      </c>
      <c r="H605">
        <v>0.24</v>
      </c>
      <c r="I605" t="s">
        <v>1826</v>
      </c>
      <c r="J605">
        <v>796.63200000000006</v>
      </c>
    </row>
    <row r="606" spans="1:10" x14ac:dyDescent="0.3">
      <c r="A606" t="s">
        <v>2430</v>
      </c>
      <c r="B606" s="2">
        <v>45635</v>
      </c>
      <c r="C606" t="s">
        <v>1428</v>
      </c>
      <c r="D606" t="s">
        <v>1620</v>
      </c>
      <c r="E606" t="s">
        <v>1799</v>
      </c>
      <c r="F606">
        <v>3</v>
      </c>
      <c r="G606">
        <v>970.89</v>
      </c>
      <c r="H606">
        <v>0.11</v>
      </c>
      <c r="I606" t="s">
        <v>1829</v>
      </c>
      <c r="J606">
        <v>2592.2763</v>
      </c>
    </row>
    <row r="607" spans="1:10" x14ac:dyDescent="0.3">
      <c r="A607" t="s">
        <v>2431</v>
      </c>
      <c r="B607" s="2">
        <v>45222</v>
      </c>
      <c r="C607" t="s">
        <v>702</v>
      </c>
      <c r="D607" t="s">
        <v>1620</v>
      </c>
      <c r="E607" t="s">
        <v>1752</v>
      </c>
      <c r="F607">
        <v>1</v>
      </c>
      <c r="G607">
        <v>61.11</v>
      </c>
      <c r="H607">
        <v>0.1</v>
      </c>
      <c r="I607" t="s">
        <v>1826</v>
      </c>
      <c r="J607">
        <v>54.999000000000002</v>
      </c>
    </row>
    <row r="608" spans="1:10" x14ac:dyDescent="0.3">
      <c r="A608" t="s">
        <v>2432</v>
      </c>
      <c r="B608" s="2">
        <v>45555</v>
      </c>
      <c r="C608" t="s">
        <v>121</v>
      </c>
      <c r="D608" t="s">
        <v>1620</v>
      </c>
      <c r="E608" t="s">
        <v>1782</v>
      </c>
      <c r="F608">
        <v>3</v>
      </c>
      <c r="G608">
        <v>827.88</v>
      </c>
      <c r="H608">
        <v>0.19</v>
      </c>
      <c r="I608" t="s">
        <v>1826</v>
      </c>
      <c r="J608">
        <v>2011.7483999999999</v>
      </c>
    </row>
    <row r="609" spans="1:10" x14ac:dyDescent="0.3">
      <c r="A609" t="s">
        <v>2433</v>
      </c>
      <c r="B609" s="2">
        <v>45583</v>
      </c>
      <c r="C609" t="s">
        <v>1334</v>
      </c>
      <c r="D609" t="s">
        <v>1620</v>
      </c>
      <c r="E609" t="s">
        <v>1797</v>
      </c>
      <c r="F609">
        <v>3</v>
      </c>
      <c r="G609">
        <v>926.85</v>
      </c>
      <c r="H609">
        <v>0.18</v>
      </c>
      <c r="I609" t="s">
        <v>1829</v>
      </c>
      <c r="J609">
        <v>2280.0509999999999</v>
      </c>
    </row>
    <row r="610" spans="1:10" x14ac:dyDescent="0.3">
      <c r="A610" t="s">
        <v>2434</v>
      </c>
      <c r="B610" s="2">
        <v>45662</v>
      </c>
      <c r="C610" t="s">
        <v>999</v>
      </c>
      <c r="D610" t="s">
        <v>1620</v>
      </c>
      <c r="E610" t="s">
        <v>1799</v>
      </c>
      <c r="F610">
        <v>1</v>
      </c>
      <c r="G610">
        <v>874.59</v>
      </c>
      <c r="H610">
        <v>0.28999999999999998</v>
      </c>
      <c r="I610" t="s">
        <v>1826</v>
      </c>
      <c r="J610">
        <v>620.95889999999997</v>
      </c>
    </row>
    <row r="611" spans="1:10" x14ac:dyDescent="0.3">
      <c r="A611" t="s">
        <v>2435</v>
      </c>
      <c r="B611" s="2">
        <v>45921</v>
      </c>
      <c r="C611" t="s">
        <v>1449</v>
      </c>
      <c r="D611" t="s">
        <v>1620</v>
      </c>
      <c r="E611" t="s">
        <v>1757</v>
      </c>
      <c r="F611">
        <v>4</v>
      </c>
      <c r="G611">
        <v>479.11</v>
      </c>
      <c r="H611">
        <v>0.24</v>
      </c>
      <c r="I611" t="s">
        <v>1826</v>
      </c>
      <c r="J611">
        <v>1456.4944</v>
      </c>
    </row>
    <row r="612" spans="1:10" x14ac:dyDescent="0.3">
      <c r="A612" t="s">
        <v>2436</v>
      </c>
      <c r="B612" s="2">
        <v>45490</v>
      </c>
      <c r="C612" t="s">
        <v>693</v>
      </c>
      <c r="D612" t="s">
        <v>1620</v>
      </c>
      <c r="E612" t="s">
        <v>1807</v>
      </c>
      <c r="F612">
        <v>3</v>
      </c>
      <c r="G612">
        <v>182.91</v>
      </c>
      <c r="H612">
        <v>0.28999999999999998</v>
      </c>
      <c r="I612" t="s">
        <v>1824</v>
      </c>
      <c r="J612">
        <v>389.59829999999999</v>
      </c>
    </row>
    <row r="613" spans="1:10" x14ac:dyDescent="0.3">
      <c r="A613" t="s">
        <v>2437</v>
      </c>
      <c r="B613" s="2">
        <v>45652</v>
      </c>
      <c r="C613" t="s">
        <v>866</v>
      </c>
      <c r="D613" t="s">
        <v>1620</v>
      </c>
      <c r="E613" t="s">
        <v>1773</v>
      </c>
      <c r="F613">
        <v>4</v>
      </c>
      <c r="G613">
        <v>745.51</v>
      </c>
      <c r="H613">
        <v>0.05</v>
      </c>
      <c r="I613" t="s">
        <v>1824</v>
      </c>
      <c r="J613">
        <v>2832.9380000000001</v>
      </c>
    </row>
    <row r="614" spans="1:10" x14ac:dyDescent="0.3">
      <c r="A614" t="s">
        <v>2438</v>
      </c>
      <c r="B614" s="2">
        <v>45598</v>
      </c>
      <c r="C614" t="s">
        <v>1481</v>
      </c>
      <c r="D614" t="s">
        <v>1620</v>
      </c>
      <c r="E614" t="s">
        <v>1801</v>
      </c>
      <c r="F614">
        <v>3</v>
      </c>
      <c r="G614">
        <v>920.61</v>
      </c>
      <c r="H614">
        <v>0.04</v>
      </c>
      <c r="I614" t="s">
        <v>1824</v>
      </c>
      <c r="J614">
        <v>2651.3568</v>
      </c>
    </row>
    <row r="615" spans="1:10" x14ac:dyDescent="0.3">
      <c r="A615" t="s">
        <v>2439</v>
      </c>
      <c r="B615" s="2">
        <v>45772</v>
      </c>
      <c r="C615" t="s">
        <v>1319</v>
      </c>
      <c r="D615" t="s">
        <v>1620</v>
      </c>
      <c r="E615" t="s">
        <v>1789</v>
      </c>
      <c r="F615">
        <v>4</v>
      </c>
      <c r="G615">
        <v>659.03</v>
      </c>
      <c r="H615">
        <v>0.15</v>
      </c>
      <c r="I615" t="s">
        <v>1824</v>
      </c>
      <c r="J615">
        <v>2240.7020000000002</v>
      </c>
    </row>
    <row r="616" spans="1:10" x14ac:dyDescent="0.3">
      <c r="A616" t="s">
        <v>2440</v>
      </c>
      <c r="B616" s="2">
        <v>45338</v>
      </c>
      <c r="C616" t="s">
        <v>1510</v>
      </c>
      <c r="D616" t="s">
        <v>1620</v>
      </c>
      <c r="E616" t="s">
        <v>1761</v>
      </c>
      <c r="F616">
        <v>1</v>
      </c>
      <c r="G616">
        <v>312.91000000000003</v>
      </c>
      <c r="H616">
        <v>0.12</v>
      </c>
      <c r="I616" t="s">
        <v>1826</v>
      </c>
      <c r="J616">
        <v>275.36079999999998</v>
      </c>
    </row>
    <row r="617" spans="1:10" x14ac:dyDescent="0.3">
      <c r="A617" t="s">
        <v>2441</v>
      </c>
      <c r="B617" s="2">
        <v>45524</v>
      </c>
      <c r="C617" t="s">
        <v>735</v>
      </c>
      <c r="D617" t="s">
        <v>1620</v>
      </c>
      <c r="E617" t="s">
        <v>1810</v>
      </c>
      <c r="F617">
        <v>4</v>
      </c>
      <c r="G617">
        <v>705.64</v>
      </c>
      <c r="H617">
        <v>0.11</v>
      </c>
      <c r="I617" t="s">
        <v>1826</v>
      </c>
      <c r="J617">
        <v>2512.0783999999999</v>
      </c>
    </row>
    <row r="618" spans="1:10" x14ac:dyDescent="0.3">
      <c r="A618" t="s">
        <v>2442</v>
      </c>
      <c r="B618" s="2">
        <v>45497</v>
      </c>
      <c r="C618" t="s">
        <v>487</v>
      </c>
      <c r="D618" t="s">
        <v>1620</v>
      </c>
      <c r="E618" t="s">
        <v>1789</v>
      </c>
      <c r="F618">
        <v>4</v>
      </c>
      <c r="G618">
        <v>386.41</v>
      </c>
      <c r="H618">
        <v>0.13</v>
      </c>
      <c r="I618" t="s">
        <v>1829</v>
      </c>
      <c r="J618">
        <v>1344.7067999999999</v>
      </c>
    </row>
    <row r="619" spans="1:10" x14ac:dyDescent="0.3">
      <c r="A619" t="s">
        <v>2443</v>
      </c>
      <c r="B619" s="2">
        <v>45534</v>
      </c>
      <c r="C619" t="s">
        <v>121</v>
      </c>
      <c r="D619" t="s">
        <v>1620</v>
      </c>
      <c r="E619" t="s">
        <v>1792</v>
      </c>
      <c r="F619">
        <v>3</v>
      </c>
      <c r="G619">
        <v>265.89</v>
      </c>
      <c r="H619">
        <v>0.08</v>
      </c>
      <c r="I619" t="s">
        <v>1829</v>
      </c>
      <c r="J619">
        <v>733.85640000000001</v>
      </c>
    </row>
    <row r="620" spans="1:10" x14ac:dyDescent="0.3">
      <c r="A620" t="s">
        <v>2444</v>
      </c>
      <c r="B620" s="2">
        <v>45925</v>
      </c>
      <c r="C620" t="s">
        <v>275</v>
      </c>
      <c r="D620" t="s">
        <v>1622</v>
      </c>
      <c r="E620" t="s">
        <v>1804</v>
      </c>
      <c r="F620">
        <v>1</v>
      </c>
      <c r="G620">
        <v>703.16</v>
      </c>
      <c r="H620">
        <v>0.28999999999999998</v>
      </c>
      <c r="I620" t="s">
        <v>1824</v>
      </c>
      <c r="J620">
        <v>499.24360000000001</v>
      </c>
    </row>
    <row r="621" spans="1:10" x14ac:dyDescent="0.3">
      <c r="A621" t="s">
        <v>2445</v>
      </c>
      <c r="B621" s="2">
        <v>45765</v>
      </c>
      <c r="C621" t="s">
        <v>1452</v>
      </c>
      <c r="D621" t="s">
        <v>1622</v>
      </c>
      <c r="E621" t="s">
        <v>1797</v>
      </c>
      <c r="F621">
        <v>2</v>
      </c>
      <c r="G621">
        <v>394.5</v>
      </c>
      <c r="H621">
        <v>0.28999999999999998</v>
      </c>
      <c r="I621" t="s">
        <v>1829</v>
      </c>
      <c r="J621">
        <v>560.18999999999994</v>
      </c>
    </row>
    <row r="622" spans="1:10" x14ac:dyDescent="0.3">
      <c r="A622" t="s">
        <v>2446</v>
      </c>
      <c r="B622" s="2">
        <v>45882</v>
      </c>
      <c r="C622" t="s">
        <v>408</v>
      </c>
      <c r="D622" t="s">
        <v>1622</v>
      </c>
      <c r="E622" t="s">
        <v>1779</v>
      </c>
      <c r="F622">
        <v>3</v>
      </c>
      <c r="G622">
        <v>411.25</v>
      </c>
      <c r="H622">
        <v>0.05</v>
      </c>
      <c r="I622" t="s">
        <v>1824</v>
      </c>
      <c r="J622">
        <v>1172.0625</v>
      </c>
    </row>
    <row r="623" spans="1:10" x14ac:dyDescent="0.3">
      <c r="A623" t="s">
        <v>2447</v>
      </c>
      <c r="B623" s="2">
        <v>45923</v>
      </c>
      <c r="C623" t="s">
        <v>1107</v>
      </c>
      <c r="D623" t="s">
        <v>1622</v>
      </c>
      <c r="E623" t="s">
        <v>1761</v>
      </c>
      <c r="F623">
        <v>4</v>
      </c>
      <c r="G623">
        <v>395.45</v>
      </c>
      <c r="H623">
        <v>0.01</v>
      </c>
      <c r="I623" t="s">
        <v>1824</v>
      </c>
      <c r="J623">
        <v>1565.982</v>
      </c>
    </row>
    <row r="624" spans="1:10" x14ac:dyDescent="0.3">
      <c r="A624" t="s">
        <v>2448</v>
      </c>
      <c r="B624" s="2">
        <v>45421</v>
      </c>
      <c r="C624" t="s">
        <v>144</v>
      </c>
      <c r="D624" t="s">
        <v>1622</v>
      </c>
      <c r="E624" t="s">
        <v>1773</v>
      </c>
      <c r="F624">
        <v>2</v>
      </c>
      <c r="G624">
        <v>678.98</v>
      </c>
      <c r="H624">
        <v>0.23</v>
      </c>
      <c r="I624" t="s">
        <v>1824</v>
      </c>
      <c r="J624">
        <v>1045.6292000000001</v>
      </c>
    </row>
    <row r="625" spans="1:10" x14ac:dyDescent="0.3">
      <c r="A625" t="s">
        <v>2449</v>
      </c>
      <c r="B625" s="2">
        <v>45608</v>
      </c>
      <c r="C625" t="s">
        <v>264</v>
      </c>
      <c r="D625" t="s">
        <v>1622</v>
      </c>
      <c r="E625" t="s">
        <v>1799</v>
      </c>
      <c r="F625">
        <v>4</v>
      </c>
      <c r="G625">
        <v>757.71</v>
      </c>
      <c r="H625">
        <v>0.26</v>
      </c>
      <c r="I625" t="s">
        <v>1829</v>
      </c>
      <c r="J625">
        <v>2242.8216000000002</v>
      </c>
    </row>
    <row r="626" spans="1:10" x14ac:dyDescent="0.3">
      <c r="A626" t="s">
        <v>2450</v>
      </c>
      <c r="B626" s="2">
        <v>45644</v>
      </c>
      <c r="C626" t="s">
        <v>221</v>
      </c>
      <c r="D626" t="s">
        <v>1622</v>
      </c>
      <c r="E626" t="s">
        <v>1769</v>
      </c>
      <c r="F626">
        <v>1</v>
      </c>
      <c r="G626">
        <v>647.86</v>
      </c>
      <c r="H626">
        <v>0.05</v>
      </c>
      <c r="I626" t="s">
        <v>1829</v>
      </c>
      <c r="J626">
        <v>615.46699999999998</v>
      </c>
    </row>
    <row r="627" spans="1:10" x14ac:dyDescent="0.3">
      <c r="A627" t="s">
        <v>2451</v>
      </c>
      <c r="B627" s="2">
        <v>45517</v>
      </c>
      <c r="C627" t="s">
        <v>461</v>
      </c>
      <c r="D627" t="s">
        <v>1622</v>
      </c>
      <c r="E627" t="s">
        <v>1776</v>
      </c>
      <c r="F627">
        <v>2</v>
      </c>
      <c r="G627">
        <v>179.64</v>
      </c>
      <c r="H627">
        <v>0.1</v>
      </c>
      <c r="I627" t="s">
        <v>1826</v>
      </c>
      <c r="J627">
        <v>323.35199999999998</v>
      </c>
    </row>
    <row r="628" spans="1:10" x14ac:dyDescent="0.3">
      <c r="A628" t="s">
        <v>2452</v>
      </c>
      <c r="B628" s="2">
        <v>45545</v>
      </c>
      <c r="C628" t="s">
        <v>1235</v>
      </c>
      <c r="D628" t="s">
        <v>1622</v>
      </c>
      <c r="E628" t="s">
        <v>1769</v>
      </c>
      <c r="F628">
        <v>3</v>
      </c>
      <c r="G628">
        <v>392.65</v>
      </c>
      <c r="H628">
        <v>0.17</v>
      </c>
      <c r="I628" t="s">
        <v>1826</v>
      </c>
      <c r="J628">
        <v>977.69849999999985</v>
      </c>
    </row>
    <row r="629" spans="1:10" x14ac:dyDescent="0.3">
      <c r="A629" t="s">
        <v>2453</v>
      </c>
      <c r="B629" s="2">
        <v>45547</v>
      </c>
      <c r="C629" t="s">
        <v>582</v>
      </c>
      <c r="D629" t="s">
        <v>1622</v>
      </c>
      <c r="E629" t="s">
        <v>1804</v>
      </c>
      <c r="F629">
        <v>4</v>
      </c>
      <c r="G629">
        <v>969.55</v>
      </c>
      <c r="H629">
        <v>0.09</v>
      </c>
      <c r="I629" t="s">
        <v>1829</v>
      </c>
      <c r="J629">
        <v>3529.1619999999998</v>
      </c>
    </row>
    <row r="630" spans="1:10" x14ac:dyDescent="0.3">
      <c r="A630" t="s">
        <v>2454</v>
      </c>
      <c r="B630" s="2">
        <v>45433</v>
      </c>
      <c r="C630" t="s">
        <v>1425</v>
      </c>
      <c r="D630" t="s">
        <v>1622</v>
      </c>
      <c r="E630" t="s">
        <v>1794</v>
      </c>
      <c r="F630">
        <v>3</v>
      </c>
      <c r="G630">
        <v>322.94</v>
      </c>
      <c r="H630">
        <v>0.01</v>
      </c>
      <c r="I630" t="s">
        <v>1824</v>
      </c>
      <c r="J630">
        <v>959.13179999999988</v>
      </c>
    </row>
    <row r="631" spans="1:10" x14ac:dyDescent="0.3">
      <c r="A631" t="s">
        <v>2455</v>
      </c>
      <c r="B631" s="2">
        <v>45792</v>
      </c>
      <c r="C631" t="s">
        <v>1133</v>
      </c>
      <c r="D631" t="s">
        <v>1622</v>
      </c>
      <c r="E631" t="s">
        <v>1752</v>
      </c>
      <c r="F631">
        <v>1</v>
      </c>
      <c r="G631">
        <v>92.83</v>
      </c>
      <c r="H631">
        <v>0.26</v>
      </c>
      <c r="I631" t="s">
        <v>1826</v>
      </c>
      <c r="J631">
        <v>68.694199999999995</v>
      </c>
    </row>
    <row r="632" spans="1:10" x14ac:dyDescent="0.3">
      <c r="A632" t="s">
        <v>2456</v>
      </c>
      <c r="B632" s="2">
        <v>45804</v>
      </c>
      <c r="C632" t="s">
        <v>1304</v>
      </c>
      <c r="D632" t="s">
        <v>1622</v>
      </c>
      <c r="E632" t="s">
        <v>1766</v>
      </c>
      <c r="F632">
        <v>4</v>
      </c>
      <c r="G632">
        <v>432.29</v>
      </c>
      <c r="H632">
        <v>0.16</v>
      </c>
      <c r="I632" t="s">
        <v>1829</v>
      </c>
      <c r="J632">
        <v>1452.4944</v>
      </c>
    </row>
    <row r="633" spans="1:10" x14ac:dyDescent="0.3">
      <c r="A633" t="s">
        <v>2457</v>
      </c>
      <c r="B633" s="2">
        <v>45311</v>
      </c>
      <c r="C633" t="s">
        <v>292</v>
      </c>
      <c r="D633" t="s">
        <v>1622</v>
      </c>
      <c r="E633" t="s">
        <v>1797</v>
      </c>
      <c r="F633">
        <v>2</v>
      </c>
      <c r="G633">
        <v>925.78</v>
      </c>
      <c r="H633">
        <v>0.14000000000000001</v>
      </c>
      <c r="I633" t="s">
        <v>1829</v>
      </c>
      <c r="J633">
        <v>1592.3416</v>
      </c>
    </row>
    <row r="634" spans="1:10" x14ac:dyDescent="0.3">
      <c r="A634" t="s">
        <v>2458</v>
      </c>
      <c r="B634" s="2">
        <v>45605</v>
      </c>
      <c r="C634" t="s">
        <v>1469</v>
      </c>
      <c r="D634" t="s">
        <v>1622</v>
      </c>
      <c r="E634" t="s">
        <v>1792</v>
      </c>
      <c r="F634">
        <v>2</v>
      </c>
      <c r="G634">
        <v>151.47</v>
      </c>
      <c r="H634">
        <v>0.21</v>
      </c>
      <c r="I634" t="s">
        <v>1826</v>
      </c>
      <c r="J634">
        <v>239.32259999999999</v>
      </c>
    </row>
    <row r="635" spans="1:10" x14ac:dyDescent="0.3">
      <c r="A635" t="s">
        <v>2459</v>
      </c>
      <c r="B635" s="2">
        <v>45338</v>
      </c>
      <c r="C635" t="s">
        <v>1389</v>
      </c>
      <c r="D635" t="s">
        <v>1622</v>
      </c>
      <c r="E635" t="s">
        <v>1789</v>
      </c>
      <c r="F635">
        <v>1</v>
      </c>
      <c r="G635">
        <v>343.05</v>
      </c>
      <c r="H635">
        <v>0.28000000000000003</v>
      </c>
      <c r="I635" t="s">
        <v>1826</v>
      </c>
      <c r="J635">
        <v>246.99600000000001</v>
      </c>
    </row>
    <row r="636" spans="1:10" x14ac:dyDescent="0.3">
      <c r="A636" t="s">
        <v>2460</v>
      </c>
      <c r="B636" s="2">
        <v>45642</v>
      </c>
      <c r="C636" t="s">
        <v>244</v>
      </c>
      <c r="D636" t="s">
        <v>1622</v>
      </c>
      <c r="E636" t="s">
        <v>1769</v>
      </c>
      <c r="F636">
        <v>1</v>
      </c>
      <c r="G636">
        <v>373.06</v>
      </c>
      <c r="H636">
        <v>0.11</v>
      </c>
      <c r="I636" t="s">
        <v>1826</v>
      </c>
      <c r="J636">
        <v>332.02339999999998</v>
      </c>
    </row>
    <row r="637" spans="1:10" x14ac:dyDescent="0.3">
      <c r="A637" t="s">
        <v>2461</v>
      </c>
      <c r="B637" s="2">
        <v>45693</v>
      </c>
      <c r="C637" t="s">
        <v>1278</v>
      </c>
      <c r="D637" t="s">
        <v>1622</v>
      </c>
      <c r="E637" t="s">
        <v>1801</v>
      </c>
      <c r="F637">
        <v>1</v>
      </c>
      <c r="G637">
        <v>124.98</v>
      </c>
      <c r="H637">
        <v>7.0000000000000007E-2</v>
      </c>
      <c r="I637" t="s">
        <v>1829</v>
      </c>
      <c r="J637">
        <v>116.23139999999999</v>
      </c>
    </row>
    <row r="638" spans="1:10" x14ac:dyDescent="0.3">
      <c r="A638" t="s">
        <v>2462</v>
      </c>
      <c r="B638" s="2">
        <v>45763</v>
      </c>
      <c r="C638" t="s">
        <v>866</v>
      </c>
      <c r="D638" t="s">
        <v>1622</v>
      </c>
      <c r="E638" t="s">
        <v>1813</v>
      </c>
      <c r="F638">
        <v>4</v>
      </c>
      <c r="G638">
        <v>221.49</v>
      </c>
      <c r="H638">
        <v>0.26</v>
      </c>
      <c r="I638" t="s">
        <v>1826</v>
      </c>
      <c r="J638">
        <v>655.61040000000003</v>
      </c>
    </row>
    <row r="639" spans="1:10" x14ac:dyDescent="0.3">
      <c r="A639" t="s">
        <v>2463</v>
      </c>
      <c r="B639" s="2">
        <v>45572</v>
      </c>
      <c r="C639" t="s">
        <v>565</v>
      </c>
      <c r="D639" t="s">
        <v>1622</v>
      </c>
      <c r="E639" t="s">
        <v>1801</v>
      </c>
      <c r="F639">
        <v>1</v>
      </c>
      <c r="G639">
        <v>563.32000000000005</v>
      </c>
      <c r="H639">
        <v>0.01</v>
      </c>
      <c r="I639" t="s">
        <v>1826</v>
      </c>
      <c r="J639">
        <v>557.68680000000006</v>
      </c>
    </row>
    <row r="640" spans="1:10" x14ac:dyDescent="0.3">
      <c r="A640" t="s">
        <v>2464</v>
      </c>
      <c r="B640" s="2">
        <v>45338</v>
      </c>
      <c r="C640" t="s">
        <v>1217</v>
      </c>
      <c r="D640" t="s">
        <v>1622</v>
      </c>
      <c r="E640" t="s">
        <v>1752</v>
      </c>
      <c r="F640">
        <v>1</v>
      </c>
      <c r="G640">
        <v>362.93</v>
      </c>
      <c r="H640">
        <v>0.27</v>
      </c>
      <c r="I640" t="s">
        <v>1824</v>
      </c>
      <c r="J640">
        <v>264.93889999999999</v>
      </c>
    </row>
    <row r="641" spans="1:10" x14ac:dyDescent="0.3">
      <c r="A641" t="s">
        <v>2465</v>
      </c>
      <c r="B641" s="2">
        <v>45373</v>
      </c>
      <c r="C641" t="s">
        <v>1056</v>
      </c>
      <c r="D641" t="s">
        <v>1622</v>
      </c>
      <c r="E641" t="s">
        <v>1801</v>
      </c>
      <c r="F641">
        <v>4</v>
      </c>
      <c r="G641">
        <v>369.22</v>
      </c>
      <c r="H641">
        <v>0.18</v>
      </c>
      <c r="I641" t="s">
        <v>1829</v>
      </c>
      <c r="J641">
        <v>1211.0416</v>
      </c>
    </row>
    <row r="642" spans="1:10" x14ac:dyDescent="0.3">
      <c r="A642" t="s">
        <v>2466</v>
      </c>
      <c r="B642" s="2">
        <v>45590</v>
      </c>
      <c r="C642" t="s">
        <v>1275</v>
      </c>
      <c r="D642" t="s">
        <v>1622</v>
      </c>
      <c r="E642" t="s">
        <v>1799</v>
      </c>
      <c r="F642">
        <v>3</v>
      </c>
      <c r="G642">
        <v>950.83</v>
      </c>
      <c r="H642">
        <v>0.06</v>
      </c>
      <c r="I642" t="s">
        <v>1826</v>
      </c>
      <c r="J642">
        <v>2681.3406</v>
      </c>
    </row>
    <row r="643" spans="1:10" x14ac:dyDescent="0.3">
      <c r="A643" t="s">
        <v>2467</v>
      </c>
      <c r="B643" s="2">
        <v>45365</v>
      </c>
      <c r="C643" t="s">
        <v>484</v>
      </c>
      <c r="D643" t="s">
        <v>1622</v>
      </c>
      <c r="E643" t="s">
        <v>1797</v>
      </c>
      <c r="F643">
        <v>3</v>
      </c>
      <c r="G643">
        <v>338.79</v>
      </c>
      <c r="H643">
        <v>0.01</v>
      </c>
      <c r="I643" t="s">
        <v>1824</v>
      </c>
      <c r="J643">
        <v>1006.2063000000001</v>
      </c>
    </row>
    <row r="644" spans="1:10" x14ac:dyDescent="0.3">
      <c r="A644" t="s">
        <v>2468</v>
      </c>
      <c r="B644" s="2">
        <v>45711</v>
      </c>
      <c r="C644" t="s">
        <v>493</v>
      </c>
      <c r="D644" t="s">
        <v>1622</v>
      </c>
      <c r="E644" t="s">
        <v>1757</v>
      </c>
      <c r="F644">
        <v>3</v>
      </c>
      <c r="G644">
        <v>853.32</v>
      </c>
      <c r="H644">
        <v>7.0000000000000007E-2</v>
      </c>
      <c r="I644" t="s">
        <v>1829</v>
      </c>
      <c r="J644">
        <v>2380.7628</v>
      </c>
    </row>
    <row r="645" spans="1:10" x14ac:dyDescent="0.3">
      <c r="A645" t="s">
        <v>2469</v>
      </c>
      <c r="B645" s="2">
        <v>45586</v>
      </c>
      <c r="C645" t="s">
        <v>502</v>
      </c>
      <c r="D645" t="s">
        <v>1622</v>
      </c>
      <c r="E645" t="s">
        <v>1776</v>
      </c>
      <c r="F645">
        <v>3</v>
      </c>
      <c r="G645">
        <v>89.78</v>
      </c>
      <c r="H645">
        <v>0.2</v>
      </c>
      <c r="I645" t="s">
        <v>1829</v>
      </c>
      <c r="J645">
        <v>215.47200000000001</v>
      </c>
    </row>
    <row r="646" spans="1:10" x14ac:dyDescent="0.3">
      <c r="A646" t="s">
        <v>2470</v>
      </c>
      <c r="B646" s="2">
        <v>45334</v>
      </c>
      <c r="C646" t="s">
        <v>628</v>
      </c>
      <c r="D646" t="s">
        <v>1622</v>
      </c>
      <c r="E646" t="s">
        <v>1757</v>
      </c>
      <c r="F646">
        <v>1</v>
      </c>
      <c r="G646">
        <v>172.04</v>
      </c>
      <c r="H646">
        <v>0.04</v>
      </c>
      <c r="I646" t="s">
        <v>1826</v>
      </c>
      <c r="J646">
        <v>165.1584</v>
      </c>
    </row>
    <row r="647" spans="1:10" x14ac:dyDescent="0.3">
      <c r="A647" t="s">
        <v>2471</v>
      </c>
      <c r="B647" s="2">
        <v>45333</v>
      </c>
      <c r="C647" t="s">
        <v>1440</v>
      </c>
      <c r="D647" t="s">
        <v>1622</v>
      </c>
      <c r="E647" t="s">
        <v>1757</v>
      </c>
      <c r="F647">
        <v>1</v>
      </c>
      <c r="G647">
        <v>389.2</v>
      </c>
      <c r="H647">
        <v>0.05</v>
      </c>
      <c r="I647" t="s">
        <v>1824</v>
      </c>
      <c r="J647">
        <v>369.74</v>
      </c>
    </row>
    <row r="648" spans="1:10" x14ac:dyDescent="0.3">
      <c r="A648" t="s">
        <v>2472</v>
      </c>
      <c r="B648" s="2">
        <v>45778</v>
      </c>
      <c r="C648" t="s">
        <v>1422</v>
      </c>
      <c r="D648" t="s">
        <v>1622</v>
      </c>
      <c r="E648" t="s">
        <v>1797</v>
      </c>
      <c r="F648">
        <v>3</v>
      </c>
      <c r="G648">
        <v>865.96</v>
      </c>
      <c r="H648">
        <v>0.12</v>
      </c>
      <c r="I648" t="s">
        <v>1826</v>
      </c>
      <c r="J648">
        <v>2286.1343999999999</v>
      </c>
    </row>
    <row r="649" spans="1:10" x14ac:dyDescent="0.3">
      <c r="A649" t="s">
        <v>2473</v>
      </c>
      <c r="B649" s="2">
        <v>45592</v>
      </c>
      <c r="C649" t="s">
        <v>562</v>
      </c>
      <c r="D649" t="s">
        <v>1624</v>
      </c>
      <c r="E649" t="s">
        <v>1757</v>
      </c>
      <c r="F649">
        <v>3</v>
      </c>
      <c r="G649">
        <v>79.95</v>
      </c>
      <c r="H649">
        <v>0.2</v>
      </c>
      <c r="I649" t="s">
        <v>1829</v>
      </c>
      <c r="J649">
        <v>191.88</v>
      </c>
    </row>
    <row r="650" spans="1:10" x14ac:dyDescent="0.3">
      <c r="A650" t="s">
        <v>2474</v>
      </c>
      <c r="B650" s="2">
        <v>45259</v>
      </c>
      <c r="C650" t="s">
        <v>1190</v>
      </c>
      <c r="D650" t="s">
        <v>1624</v>
      </c>
      <c r="E650" t="s">
        <v>1779</v>
      </c>
      <c r="F650">
        <v>1</v>
      </c>
      <c r="G650">
        <v>566.5</v>
      </c>
      <c r="H650">
        <v>0.25</v>
      </c>
      <c r="I650" t="s">
        <v>1829</v>
      </c>
      <c r="J650">
        <v>424.875</v>
      </c>
    </row>
    <row r="651" spans="1:10" x14ac:dyDescent="0.3">
      <c r="A651" t="s">
        <v>2475</v>
      </c>
      <c r="B651" s="2">
        <v>45801</v>
      </c>
      <c r="C651" t="s">
        <v>1252</v>
      </c>
      <c r="D651" t="s">
        <v>1624</v>
      </c>
      <c r="E651" t="s">
        <v>1752</v>
      </c>
      <c r="F651">
        <v>2</v>
      </c>
      <c r="G651">
        <v>347.95</v>
      </c>
      <c r="H651">
        <v>0.13</v>
      </c>
      <c r="I651" t="s">
        <v>1829</v>
      </c>
      <c r="J651">
        <v>605.43299999999999</v>
      </c>
    </row>
    <row r="652" spans="1:10" x14ac:dyDescent="0.3">
      <c r="A652" t="s">
        <v>2476</v>
      </c>
      <c r="B652" s="2">
        <v>45347</v>
      </c>
      <c r="C652" t="s">
        <v>681</v>
      </c>
      <c r="D652" t="s">
        <v>1624</v>
      </c>
      <c r="E652" t="s">
        <v>1766</v>
      </c>
      <c r="F652">
        <v>2</v>
      </c>
      <c r="G652">
        <v>250.83</v>
      </c>
      <c r="H652">
        <v>0.15</v>
      </c>
      <c r="I652" t="s">
        <v>1826</v>
      </c>
      <c r="J652">
        <v>426.411</v>
      </c>
    </row>
    <row r="653" spans="1:10" x14ac:dyDescent="0.3">
      <c r="A653" t="s">
        <v>2477</v>
      </c>
      <c r="B653" s="2">
        <v>45721</v>
      </c>
      <c r="C653" t="s">
        <v>502</v>
      </c>
      <c r="D653" t="s">
        <v>1624</v>
      </c>
      <c r="E653" t="s">
        <v>1757</v>
      </c>
      <c r="F653">
        <v>1</v>
      </c>
      <c r="G653">
        <v>888.05</v>
      </c>
      <c r="H653">
        <v>0.2</v>
      </c>
      <c r="I653" t="s">
        <v>1826</v>
      </c>
      <c r="J653">
        <v>710.44</v>
      </c>
    </row>
    <row r="654" spans="1:10" x14ac:dyDescent="0.3">
      <c r="A654" t="s">
        <v>2478</v>
      </c>
      <c r="B654" s="2">
        <v>45531</v>
      </c>
      <c r="C654" t="s">
        <v>36</v>
      </c>
      <c r="D654" t="s">
        <v>1624</v>
      </c>
      <c r="E654" t="s">
        <v>1810</v>
      </c>
      <c r="F654">
        <v>2</v>
      </c>
      <c r="G654">
        <v>673.02</v>
      </c>
      <c r="H654">
        <v>0.11</v>
      </c>
      <c r="I654" t="s">
        <v>1826</v>
      </c>
      <c r="J654">
        <v>1197.9756</v>
      </c>
    </row>
    <row r="655" spans="1:10" x14ac:dyDescent="0.3">
      <c r="A655" t="s">
        <v>2479</v>
      </c>
      <c r="B655" s="2">
        <v>45332</v>
      </c>
      <c r="C655" t="s">
        <v>1362</v>
      </c>
      <c r="D655" t="s">
        <v>1624</v>
      </c>
      <c r="E655" t="s">
        <v>1766</v>
      </c>
      <c r="F655">
        <v>2</v>
      </c>
      <c r="G655">
        <v>492.62</v>
      </c>
      <c r="H655">
        <v>0.26</v>
      </c>
      <c r="I655" t="s">
        <v>1829</v>
      </c>
      <c r="J655">
        <v>729.07759999999996</v>
      </c>
    </row>
    <row r="656" spans="1:10" x14ac:dyDescent="0.3">
      <c r="A656" t="s">
        <v>2480</v>
      </c>
      <c r="B656" s="2">
        <v>45344</v>
      </c>
      <c r="C656" t="s">
        <v>1175</v>
      </c>
      <c r="D656" t="s">
        <v>1624</v>
      </c>
      <c r="E656" t="s">
        <v>1766</v>
      </c>
      <c r="F656">
        <v>4</v>
      </c>
      <c r="G656">
        <v>986.93</v>
      </c>
      <c r="H656">
        <v>0.01</v>
      </c>
      <c r="I656" t="s">
        <v>1824</v>
      </c>
      <c r="J656">
        <v>3908.2428</v>
      </c>
    </row>
    <row r="657" spans="1:10" x14ac:dyDescent="0.3">
      <c r="A657" t="s">
        <v>2481</v>
      </c>
      <c r="B657" s="2">
        <v>45388</v>
      </c>
      <c r="C657" t="s">
        <v>1475</v>
      </c>
      <c r="D657" t="s">
        <v>1624</v>
      </c>
      <c r="E657" t="s">
        <v>1794</v>
      </c>
      <c r="F657">
        <v>4</v>
      </c>
      <c r="G657">
        <v>411.68</v>
      </c>
      <c r="H657">
        <v>0.06</v>
      </c>
      <c r="I657" t="s">
        <v>1826</v>
      </c>
      <c r="J657">
        <v>1547.9168</v>
      </c>
    </row>
    <row r="658" spans="1:10" x14ac:dyDescent="0.3">
      <c r="A658" t="s">
        <v>2482</v>
      </c>
      <c r="B658" s="2">
        <v>45397</v>
      </c>
      <c r="C658" t="s">
        <v>711</v>
      </c>
      <c r="D658" t="s">
        <v>1624</v>
      </c>
      <c r="E658" t="s">
        <v>1807</v>
      </c>
      <c r="F658">
        <v>2</v>
      </c>
      <c r="G658">
        <v>637.55999999999995</v>
      </c>
      <c r="H658">
        <v>0.05</v>
      </c>
      <c r="I658" t="s">
        <v>1829</v>
      </c>
      <c r="J658">
        <v>1211.364</v>
      </c>
    </row>
    <row r="659" spans="1:10" x14ac:dyDescent="0.3">
      <c r="A659" t="s">
        <v>2483</v>
      </c>
      <c r="B659" s="2">
        <v>45633</v>
      </c>
      <c r="C659" t="s">
        <v>67</v>
      </c>
      <c r="D659" t="s">
        <v>1624</v>
      </c>
      <c r="E659" t="s">
        <v>1766</v>
      </c>
      <c r="F659">
        <v>3</v>
      </c>
      <c r="G659">
        <v>706.87</v>
      </c>
      <c r="H659">
        <v>0.27</v>
      </c>
      <c r="I659" t="s">
        <v>1824</v>
      </c>
      <c r="J659">
        <v>1548.0453</v>
      </c>
    </row>
    <row r="660" spans="1:10" x14ac:dyDescent="0.3">
      <c r="A660" t="s">
        <v>2484</v>
      </c>
      <c r="B660" s="2">
        <v>45629</v>
      </c>
      <c r="C660" t="s">
        <v>208</v>
      </c>
      <c r="D660" t="s">
        <v>1624</v>
      </c>
      <c r="E660" t="s">
        <v>1776</v>
      </c>
      <c r="F660">
        <v>2</v>
      </c>
      <c r="G660">
        <v>884.48</v>
      </c>
      <c r="H660">
        <v>0</v>
      </c>
      <c r="I660" t="s">
        <v>1829</v>
      </c>
      <c r="J660">
        <v>1768.96</v>
      </c>
    </row>
    <row r="661" spans="1:10" x14ac:dyDescent="0.3">
      <c r="A661" t="s">
        <v>2485</v>
      </c>
      <c r="B661" s="2">
        <v>45291</v>
      </c>
      <c r="C661" t="s">
        <v>181</v>
      </c>
      <c r="D661" t="s">
        <v>1624</v>
      </c>
      <c r="E661" t="s">
        <v>1769</v>
      </c>
      <c r="F661">
        <v>3</v>
      </c>
      <c r="G661">
        <v>718.23</v>
      </c>
      <c r="H661">
        <v>0.19</v>
      </c>
      <c r="I661" t="s">
        <v>1826</v>
      </c>
      <c r="J661">
        <v>1745.2989</v>
      </c>
    </row>
    <row r="662" spans="1:10" x14ac:dyDescent="0.3">
      <c r="A662" t="s">
        <v>2486</v>
      </c>
      <c r="B662" s="2">
        <v>45914</v>
      </c>
      <c r="C662" t="s">
        <v>595</v>
      </c>
      <c r="D662" t="s">
        <v>1624</v>
      </c>
      <c r="E662" t="s">
        <v>1810</v>
      </c>
      <c r="F662">
        <v>3</v>
      </c>
      <c r="G662">
        <v>107.44</v>
      </c>
      <c r="H662">
        <v>0.27</v>
      </c>
      <c r="I662" t="s">
        <v>1826</v>
      </c>
      <c r="J662">
        <v>235.2936</v>
      </c>
    </row>
    <row r="663" spans="1:10" x14ac:dyDescent="0.3">
      <c r="A663" t="s">
        <v>2487</v>
      </c>
      <c r="B663" s="2">
        <v>45673</v>
      </c>
      <c r="C663" t="s">
        <v>211</v>
      </c>
      <c r="D663" t="s">
        <v>1624</v>
      </c>
      <c r="E663" t="s">
        <v>1766</v>
      </c>
      <c r="F663">
        <v>4</v>
      </c>
      <c r="G663">
        <v>608.97</v>
      </c>
      <c r="H663">
        <v>0.14000000000000001</v>
      </c>
      <c r="I663" t="s">
        <v>1829</v>
      </c>
      <c r="J663">
        <v>2094.8568</v>
      </c>
    </row>
    <row r="664" spans="1:10" x14ac:dyDescent="0.3">
      <c r="A664" t="s">
        <v>2488</v>
      </c>
      <c r="B664" s="2">
        <v>45689</v>
      </c>
      <c r="C664" t="s">
        <v>1109</v>
      </c>
      <c r="D664" t="s">
        <v>1624</v>
      </c>
      <c r="E664" t="s">
        <v>1776</v>
      </c>
      <c r="F664">
        <v>3</v>
      </c>
      <c r="G664">
        <v>260.45999999999998</v>
      </c>
      <c r="H664">
        <v>0.09</v>
      </c>
      <c r="I664" t="s">
        <v>1824</v>
      </c>
      <c r="J664">
        <v>711.05579999999986</v>
      </c>
    </row>
    <row r="665" spans="1:10" x14ac:dyDescent="0.3">
      <c r="A665" t="s">
        <v>2489</v>
      </c>
      <c r="B665" s="2">
        <v>45646</v>
      </c>
      <c r="C665" t="s">
        <v>425</v>
      </c>
      <c r="D665" t="s">
        <v>1624</v>
      </c>
      <c r="E665" t="s">
        <v>1776</v>
      </c>
      <c r="F665">
        <v>1</v>
      </c>
      <c r="G665">
        <v>747.03</v>
      </c>
      <c r="H665">
        <v>0.01</v>
      </c>
      <c r="I665" t="s">
        <v>1824</v>
      </c>
      <c r="J665">
        <v>739.55970000000002</v>
      </c>
    </row>
    <row r="666" spans="1:10" x14ac:dyDescent="0.3">
      <c r="A666" t="s">
        <v>2490</v>
      </c>
      <c r="B666" s="2">
        <v>45475</v>
      </c>
      <c r="C666" t="s">
        <v>1257</v>
      </c>
      <c r="D666" t="s">
        <v>1624</v>
      </c>
      <c r="E666" t="s">
        <v>1782</v>
      </c>
      <c r="F666">
        <v>4</v>
      </c>
      <c r="G666">
        <v>700.88</v>
      </c>
      <c r="H666">
        <v>0.23</v>
      </c>
      <c r="I666" t="s">
        <v>1826</v>
      </c>
      <c r="J666">
        <v>2158.7103999999999</v>
      </c>
    </row>
    <row r="667" spans="1:10" x14ac:dyDescent="0.3">
      <c r="A667" t="s">
        <v>2491</v>
      </c>
      <c r="B667" s="2">
        <v>45781</v>
      </c>
      <c r="C667" t="s">
        <v>185</v>
      </c>
      <c r="D667" t="s">
        <v>1624</v>
      </c>
      <c r="E667" t="s">
        <v>1799</v>
      </c>
      <c r="F667">
        <v>4</v>
      </c>
      <c r="G667">
        <v>20.09</v>
      </c>
      <c r="H667">
        <v>0.16</v>
      </c>
      <c r="I667" t="s">
        <v>1826</v>
      </c>
      <c r="J667">
        <v>67.502399999999994</v>
      </c>
    </row>
    <row r="668" spans="1:10" x14ac:dyDescent="0.3">
      <c r="A668" t="s">
        <v>2492</v>
      </c>
      <c r="B668" s="2">
        <v>45654</v>
      </c>
      <c r="C668" t="s">
        <v>230</v>
      </c>
      <c r="D668" t="s">
        <v>1624</v>
      </c>
      <c r="E668" t="s">
        <v>1792</v>
      </c>
      <c r="F668">
        <v>3</v>
      </c>
      <c r="G668">
        <v>917.64</v>
      </c>
      <c r="H668">
        <v>0.24</v>
      </c>
      <c r="I668" t="s">
        <v>1826</v>
      </c>
      <c r="J668">
        <v>2092.2192</v>
      </c>
    </row>
    <row r="669" spans="1:10" x14ac:dyDescent="0.3">
      <c r="A669" t="s">
        <v>2493</v>
      </c>
      <c r="B669" s="2">
        <v>45594</v>
      </c>
      <c r="C669" t="s">
        <v>195</v>
      </c>
      <c r="D669" t="s">
        <v>1624</v>
      </c>
      <c r="E669" t="s">
        <v>1752</v>
      </c>
      <c r="F669">
        <v>1</v>
      </c>
      <c r="G669">
        <v>242.08</v>
      </c>
      <c r="H669">
        <v>0.18</v>
      </c>
      <c r="I669" t="s">
        <v>1826</v>
      </c>
      <c r="J669">
        <v>198.50559999999999</v>
      </c>
    </row>
    <row r="670" spans="1:10" x14ac:dyDescent="0.3">
      <c r="A670" t="s">
        <v>2494</v>
      </c>
      <c r="B670" s="2">
        <v>45581</v>
      </c>
      <c r="C670" t="s">
        <v>214</v>
      </c>
      <c r="D670" t="s">
        <v>1624</v>
      </c>
      <c r="E670" t="s">
        <v>1779</v>
      </c>
      <c r="F670">
        <v>1</v>
      </c>
      <c r="G670">
        <v>536.67999999999995</v>
      </c>
      <c r="H670">
        <v>0.27</v>
      </c>
      <c r="I670" t="s">
        <v>1824</v>
      </c>
      <c r="J670">
        <v>391.77640000000002</v>
      </c>
    </row>
    <row r="671" spans="1:10" x14ac:dyDescent="0.3">
      <c r="A671" t="s">
        <v>2495</v>
      </c>
      <c r="B671" s="2">
        <v>45748</v>
      </c>
      <c r="C671" t="s">
        <v>338</v>
      </c>
      <c r="D671" t="s">
        <v>1624</v>
      </c>
      <c r="E671" t="s">
        <v>1769</v>
      </c>
      <c r="F671">
        <v>2</v>
      </c>
      <c r="G671">
        <v>145.18</v>
      </c>
      <c r="H671">
        <v>0.26</v>
      </c>
      <c r="I671" t="s">
        <v>1826</v>
      </c>
      <c r="J671">
        <v>214.8664</v>
      </c>
    </row>
    <row r="672" spans="1:10" x14ac:dyDescent="0.3">
      <c r="A672" t="s">
        <v>2496</v>
      </c>
      <c r="B672" s="2">
        <v>45369</v>
      </c>
      <c r="C672" t="s">
        <v>716</v>
      </c>
      <c r="D672" t="s">
        <v>1624</v>
      </c>
      <c r="E672" t="s">
        <v>1769</v>
      </c>
      <c r="F672">
        <v>2</v>
      </c>
      <c r="G672">
        <v>132.77000000000001</v>
      </c>
      <c r="H672">
        <v>0.13</v>
      </c>
      <c r="I672" t="s">
        <v>1829</v>
      </c>
      <c r="J672">
        <v>231.0198</v>
      </c>
    </row>
    <row r="673" spans="1:10" x14ac:dyDescent="0.3">
      <c r="A673" t="s">
        <v>2497</v>
      </c>
      <c r="B673" s="2">
        <v>45701</v>
      </c>
      <c r="C673" t="s">
        <v>63</v>
      </c>
      <c r="D673" t="s">
        <v>1624</v>
      </c>
      <c r="E673" t="s">
        <v>1786</v>
      </c>
      <c r="F673">
        <v>4</v>
      </c>
      <c r="G673">
        <v>682.11</v>
      </c>
      <c r="H673">
        <v>0.14000000000000001</v>
      </c>
      <c r="I673" t="s">
        <v>1824</v>
      </c>
      <c r="J673">
        <v>2346.4584</v>
      </c>
    </row>
    <row r="674" spans="1:10" x14ac:dyDescent="0.3">
      <c r="A674" t="s">
        <v>2498</v>
      </c>
      <c r="B674" s="2">
        <v>45510</v>
      </c>
      <c r="C674" t="s">
        <v>1495</v>
      </c>
      <c r="D674" t="s">
        <v>1626</v>
      </c>
      <c r="E674" t="s">
        <v>1807</v>
      </c>
      <c r="F674">
        <v>4</v>
      </c>
      <c r="G674">
        <v>502.95</v>
      </c>
      <c r="H674">
        <v>0.14000000000000001</v>
      </c>
      <c r="I674" t="s">
        <v>1829</v>
      </c>
      <c r="J674">
        <v>1730.1479999999999</v>
      </c>
    </row>
    <row r="675" spans="1:10" x14ac:dyDescent="0.3">
      <c r="A675" t="s">
        <v>2499</v>
      </c>
      <c r="B675" s="2">
        <v>45538</v>
      </c>
      <c r="C675" t="s">
        <v>752</v>
      </c>
      <c r="D675" t="s">
        <v>1626</v>
      </c>
      <c r="E675" t="s">
        <v>1804</v>
      </c>
      <c r="F675">
        <v>2</v>
      </c>
      <c r="G675">
        <v>472.08</v>
      </c>
      <c r="H675">
        <v>7.0000000000000007E-2</v>
      </c>
      <c r="I675" t="s">
        <v>1824</v>
      </c>
      <c r="J675">
        <v>878.0687999999999</v>
      </c>
    </row>
    <row r="676" spans="1:10" x14ac:dyDescent="0.3">
      <c r="A676" t="s">
        <v>2500</v>
      </c>
      <c r="B676" s="2">
        <v>45665</v>
      </c>
      <c r="C676" t="s">
        <v>1458</v>
      </c>
      <c r="D676" t="s">
        <v>1626</v>
      </c>
      <c r="E676" t="s">
        <v>1807</v>
      </c>
      <c r="F676">
        <v>2</v>
      </c>
      <c r="G676">
        <v>218.11</v>
      </c>
      <c r="H676">
        <v>0.02</v>
      </c>
      <c r="I676" t="s">
        <v>1829</v>
      </c>
      <c r="J676">
        <v>427.49560000000002</v>
      </c>
    </row>
    <row r="677" spans="1:10" x14ac:dyDescent="0.3">
      <c r="A677" t="s">
        <v>2501</v>
      </c>
      <c r="B677" s="2">
        <v>45859</v>
      </c>
      <c r="C677" t="s">
        <v>214</v>
      </c>
      <c r="D677" t="s">
        <v>1626</v>
      </c>
      <c r="E677" t="s">
        <v>1776</v>
      </c>
      <c r="F677">
        <v>4</v>
      </c>
      <c r="G677">
        <v>845.58</v>
      </c>
      <c r="H677">
        <v>0.06</v>
      </c>
      <c r="I677" t="s">
        <v>1826</v>
      </c>
      <c r="J677">
        <v>3179.3807999999999</v>
      </c>
    </row>
    <row r="678" spans="1:10" x14ac:dyDescent="0.3">
      <c r="A678" t="s">
        <v>2502</v>
      </c>
      <c r="B678" s="2">
        <v>45255</v>
      </c>
      <c r="C678" t="s">
        <v>441</v>
      </c>
      <c r="D678" t="s">
        <v>1626</v>
      </c>
      <c r="E678" t="s">
        <v>1761</v>
      </c>
      <c r="F678">
        <v>2</v>
      </c>
      <c r="G678">
        <v>111.28</v>
      </c>
      <c r="H678">
        <v>0.14000000000000001</v>
      </c>
      <c r="I678" t="s">
        <v>1824</v>
      </c>
      <c r="J678">
        <v>191.4016</v>
      </c>
    </row>
    <row r="679" spans="1:10" x14ac:dyDescent="0.3">
      <c r="A679" t="s">
        <v>2503</v>
      </c>
      <c r="B679" s="2">
        <v>45842</v>
      </c>
      <c r="C679" t="s">
        <v>585</v>
      </c>
      <c r="D679" t="s">
        <v>1626</v>
      </c>
      <c r="E679" t="s">
        <v>1799</v>
      </c>
      <c r="F679">
        <v>2</v>
      </c>
      <c r="G679">
        <v>37.21</v>
      </c>
      <c r="H679">
        <v>0.19</v>
      </c>
      <c r="I679" t="s">
        <v>1824</v>
      </c>
      <c r="J679">
        <v>60.280200000000008</v>
      </c>
    </row>
    <row r="680" spans="1:10" x14ac:dyDescent="0.3">
      <c r="A680" t="s">
        <v>2504</v>
      </c>
      <c r="B680" s="2">
        <v>45220</v>
      </c>
      <c r="C680" t="s">
        <v>1295</v>
      </c>
      <c r="D680" t="s">
        <v>1626</v>
      </c>
      <c r="E680" t="s">
        <v>1797</v>
      </c>
      <c r="F680">
        <v>1</v>
      </c>
      <c r="G680">
        <v>331.73</v>
      </c>
      <c r="H680">
        <v>0.04</v>
      </c>
      <c r="I680" t="s">
        <v>1824</v>
      </c>
      <c r="J680">
        <v>318.46080000000001</v>
      </c>
    </row>
    <row r="681" spans="1:10" x14ac:dyDescent="0.3">
      <c r="A681" t="s">
        <v>2505</v>
      </c>
      <c r="B681" s="2">
        <v>45273</v>
      </c>
      <c r="C681" t="s">
        <v>1139</v>
      </c>
      <c r="D681" t="s">
        <v>1626</v>
      </c>
      <c r="E681" t="s">
        <v>1794</v>
      </c>
      <c r="F681">
        <v>3</v>
      </c>
      <c r="G681">
        <v>306.70999999999998</v>
      </c>
      <c r="H681">
        <v>0.09</v>
      </c>
      <c r="I681" t="s">
        <v>1826</v>
      </c>
      <c r="J681">
        <v>837.31829999999991</v>
      </c>
    </row>
    <row r="682" spans="1:10" x14ac:dyDescent="0.3">
      <c r="A682" t="s">
        <v>2506</v>
      </c>
      <c r="B682" s="2">
        <v>45456</v>
      </c>
      <c r="C682" t="s">
        <v>860</v>
      </c>
      <c r="D682" t="s">
        <v>1626</v>
      </c>
      <c r="E682" t="s">
        <v>1776</v>
      </c>
      <c r="F682">
        <v>4</v>
      </c>
      <c r="G682">
        <v>484.92</v>
      </c>
      <c r="H682">
        <v>0.28000000000000003</v>
      </c>
      <c r="I682" t="s">
        <v>1826</v>
      </c>
      <c r="J682">
        <v>1396.5696</v>
      </c>
    </row>
    <row r="683" spans="1:10" x14ac:dyDescent="0.3">
      <c r="A683" t="s">
        <v>2507</v>
      </c>
      <c r="B683" s="2">
        <v>45292</v>
      </c>
      <c r="C683" t="s">
        <v>168</v>
      </c>
      <c r="D683" t="s">
        <v>1626</v>
      </c>
      <c r="E683" t="s">
        <v>1773</v>
      </c>
      <c r="F683">
        <v>2</v>
      </c>
      <c r="G683">
        <v>42.04</v>
      </c>
      <c r="H683">
        <v>7.0000000000000007E-2</v>
      </c>
      <c r="I683" t="s">
        <v>1824</v>
      </c>
      <c r="J683">
        <v>78.194399999999987</v>
      </c>
    </row>
    <row r="684" spans="1:10" x14ac:dyDescent="0.3">
      <c r="A684" t="s">
        <v>2508</v>
      </c>
      <c r="B684" s="2">
        <v>45278</v>
      </c>
      <c r="C684" t="s">
        <v>893</v>
      </c>
      <c r="D684" t="s">
        <v>1626</v>
      </c>
      <c r="E684" t="s">
        <v>1776</v>
      </c>
      <c r="F684">
        <v>3</v>
      </c>
      <c r="G684">
        <v>599.48</v>
      </c>
      <c r="H684">
        <v>0.22</v>
      </c>
      <c r="I684" t="s">
        <v>1826</v>
      </c>
      <c r="J684">
        <v>1402.7832000000001</v>
      </c>
    </row>
    <row r="685" spans="1:10" x14ac:dyDescent="0.3">
      <c r="A685" t="s">
        <v>2509</v>
      </c>
      <c r="B685" s="2">
        <v>45232</v>
      </c>
      <c r="C685" t="s">
        <v>1118</v>
      </c>
      <c r="D685" t="s">
        <v>1626</v>
      </c>
      <c r="E685" t="s">
        <v>1757</v>
      </c>
      <c r="F685">
        <v>3</v>
      </c>
      <c r="G685">
        <v>401.42</v>
      </c>
      <c r="H685">
        <v>0.01</v>
      </c>
      <c r="I685" t="s">
        <v>1829</v>
      </c>
      <c r="J685">
        <v>1192.2174</v>
      </c>
    </row>
    <row r="686" spans="1:10" x14ac:dyDescent="0.3">
      <c r="A686" t="s">
        <v>2510</v>
      </c>
      <c r="B686" s="2">
        <v>45907</v>
      </c>
      <c r="C686" t="s">
        <v>631</v>
      </c>
      <c r="D686" t="s">
        <v>1626</v>
      </c>
      <c r="E686" t="s">
        <v>1782</v>
      </c>
      <c r="F686">
        <v>4</v>
      </c>
      <c r="G686">
        <v>442.54</v>
      </c>
      <c r="H686">
        <v>0.06</v>
      </c>
      <c r="I686" t="s">
        <v>1824</v>
      </c>
      <c r="J686">
        <v>1663.9503999999999</v>
      </c>
    </row>
    <row r="687" spans="1:10" x14ac:dyDescent="0.3">
      <c r="A687" t="s">
        <v>2511</v>
      </c>
      <c r="B687" s="2">
        <v>45270</v>
      </c>
      <c r="C687" t="s">
        <v>1408</v>
      </c>
      <c r="D687" t="s">
        <v>1626</v>
      </c>
      <c r="E687" t="s">
        <v>1797</v>
      </c>
      <c r="F687">
        <v>4</v>
      </c>
      <c r="G687">
        <v>451.41</v>
      </c>
      <c r="H687">
        <v>0.06</v>
      </c>
      <c r="I687" t="s">
        <v>1826</v>
      </c>
      <c r="J687">
        <v>1697.3016</v>
      </c>
    </row>
    <row r="688" spans="1:10" x14ac:dyDescent="0.3">
      <c r="A688" t="s">
        <v>2512</v>
      </c>
      <c r="B688" s="2">
        <v>45942</v>
      </c>
      <c r="C688" t="s">
        <v>846</v>
      </c>
      <c r="D688" t="s">
        <v>1626</v>
      </c>
      <c r="E688" t="s">
        <v>1786</v>
      </c>
      <c r="F688">
        <v>4</v>
      </c>
      <c r="G688">
        <v>547.21</v>
      </c>
      <c r="H688">
        <v>0.25</v>
      </c>
      <c r="I688" t="s">
        <v>1824</v>
      </c>
      <c r="J688">
        <v>1641.63</v>
      </c>
    </row>
    <row r="689" spans="1:10" x14ac:dyDescent="0.3">
      <c r="A689" t="s">
        <v>2513</v>
      </c>
      <c r="B689" s="2">
        <v>45750</v>
      </c>
      <c r="C689" t="s">
        <v>663</v>
      </c>
      <c r="D689" t="s">
        <v>1626</v>
      </c>
      <c r="E689" t="s">
        <v>1769</v>
      </c>
      <c r="F689">
        <v>1</v>
      </c>
      <c r="G689">
        <v>979.28</v>
      </c>
      <c r="H689">
        <v>0.2</v>
      </c>
      <c r="I689" t="s">
        <v>1826</v>
      </c>
      <c r="J689">
        <v>783.42399999999998</v>
      </c>
    </row>
    <row r="690" spans="1:10" x14ac:dyDescent="0.3">
      <c r="A690" t="s">
        <v>2514</v>
      </c>
      <c r="B690" s="2">
        <v>45300</v>
      </c>
      <c r="C690" t="s">
        <v>1431</v>
      </c>
      <c r="D690" t="s">
        <v>1626</v>
      </c>
      <c r="E690" t="s">
        <v>1779</v>
      </c>
      <c r="F690">
        <v>4</v>
      </c>
      <c r="G690">
        <v>263.58999999999997</v>
      </c>
      <c r="H690">
        <v>0.04</v>
      </c>
      <c r="I690" t="s">
        <v>1824</v>
      </c>
      <c r="J690">
        <v>1012.1856</v>
      </c>
    </row>
    <row r="691" spans="1:10" x14ac:dyDescent="0.3">
      <c r="A691" t="s">
        <v>2515</v>
      </c>
      <c r="B691" s="2">
        <v>45876</v>
      </c>
      <c r="C691" t="s">
        <v>20</v>
      </c>
      <c r="D691" t="s">
        <v>1626</v>
      </c>
      <c r="E691" t="s">
        <v>1773</v>
      </c>
      <c r="F691">
        <v>1</v>
      </c>
      <c r="G691">
        <v>692.75</v>
      </c>
      <c r="H691">
        <v>0.11</v>
      </c>
      <c r="I691" t="s">
        <v>1829</v>
      </c>
      <c r="J691">
        <v>616.54750000000001</v>
      </c>
    </row>
    <row r="692" spans="1:10" x14ac:dyDescent="0.3">
      <c r="A692" t="s">
        <v>2516</v>
      </c>
      <c r="B692" s="2">
        <v>45301</v>
      </c>
      <c r="C692" t="s">
        <v>544</v>
      </c>
      <c r="D692" t="s">
        <v>1626</v>
      </c>
      <c r="E692" t="s">
        <v>1766</v>
      </c>
      <c r="F692">
        <v>3</v>
      </c>
      <c r="G692">
        <v>142.83000000000001</v>
      </c>
      <c r="H692">
        <v>0.01</v>
      </c>
      <c r="I692" t="s">
        <v>1824</v>
      </c>
      <c r="J692">
        <v>424.20510000000002</v>
      </c>
    </row>
    <row r="693" spans="1:10" x14ac:dyDescent="0.3">
      <c r="A693" t="s">
        <v>2517</v>
      </c>
      <c r="B693" s="2">
        <v>45857</v>
      </c>
      <c r="C693" t="s">
        <v>428</v>
      </c>
      <c r="D693" t="s">
        <v>1626</v>
      </c>
      <c r="E693" t="s">
        <v>1761</v>
      </c>
      <c r="F693">
        <v>2</v>
      </c>
      <c r="G693">
        <v>419.25</v>
      </c>
      <c r="H693">
        <v>0.17</v>
      </c>
      <c r="I693" t="s">
        <v>1826</v>
      </c>
      <c r="J693">
        <v>695.95499999999993</v>
      </c>
    </row>
    <row r="694" spans="1:10" x14ac:dyDescent="0.3">
      <c r="A694" t="s">
        <v>2518</v>
      </c>
      <c r="B694" s="2">
        <v>45650</v>
      </c>
      <c r="C694" t="s">
        <v>770</v>
      </c>
      <c r="D694" t="s">
        <v>1626</v>
      </c>
      <c r="E694" t="s">
        <v>1813</v>
      </c>
      <c r="F694">
        <v>2</v>
      </c>
      <c r="G694">
        <v>800.84</v>
      </c>
      <c r="H694">
        <v>0.27</v>
      </c>
      <c r="I694" t="s">
        <v>1829</v>
      </c>
      <c r="J694">
        <v>1169.2264</v>
      </c>
    </row>
    <row r="695" spans="1:10" x14ac:dyDescent="0.3">
      <c r="A695" t="s">
        <v>2519</v>
      </c>
      <c r="B695" s="2">
        <v>45520</v>
      </c>
      <c r="C695" t="s">
        <v>14</v>
      </c>
      <c r="D695" t="s">
        <v>1626</v>
      </c>
      <c r="E695" t="s">
        <v>1761</v>
      </c>
      <c r="F695">
        <v>1</v>
      </c>
      <c r="G695">
        <v>301.24</v>
      </c>
      <c r="H695">
        <v>0.11</v>
      </c>
      <c r="I695" t="s">
        <v>1826</v>
      </c>
      <c r="J695">
        <v>268.10359999999997</v>
      </c>
    </row>
    <row r="696" spans="1:10" x14ac:dyDescent="0.3">
      <c r="A696" t="s">
        <v>2520</v>
      </c>
      <c r="B696" s="2">
        <v>45497</v>
      </c>
      <c r="C696" t="s">
        <v>914</v>
      </c>
      <c r="D696" t="s">
        <v>1626</v>
      </c>
      <c r="E696" t="s">
        <v>1773</v>
      </c>
      <c r="F696">
        <v>2</v>
      </c>
      <c r="G696">
        <v>701.49</v>
      </c>
      <c r="H696">
        <v>0.09</v>
      </c>
      <c r="I696" t="s">
        <v>1826</v>
      </c>
      <c r="J696">
        <v>1276.7118</v>
      </c>
    </row>
    <row r="697" spans="1:10" x14ac:dyDescent="0.3">
      <c r="A697" t="s">
        <v>2521</v>
      </c>
      <c r="B697" s="2">
        <v>45615</v>
      </c>
      <c r="C697" t="s">
        <v>1101</v>
      </c>
      <c r="D697" t="s">
        <v>1626</v>
      </c>
      <c r="E697" t="s">
        <v>1789</v>
      </c>
      <c r="F697">
        <v>4</v>
      </c>
      <c r="G697">
        <v>413.48</v>
      </c>
      <c r="H697">
        <v>0.02</v>
      </c>
      <c r="I697" t="s">
        <v>1826</v>
      </c>
      <c r="J697">
        <v>1620.8416</v>
      </c>
    </row>
    <row r="698" spans="1:10" x14ac:dyDescent="0.3">
      <c r="A698" t="s">
        <v>2522</v>
      </c>
      <c r="B698" s="2">
        <v>45365</v>
      </c>
      <c r="C698" t="s">
        <v>646</v>
      </c>
      <c r="D698" t="s">
        <v>1626</v>
      </c>
      <c r="E698" t="s">
        <v>1757</v>
      </c>
      <c r="F698">
        <v>4</v>
      </c>
      <c r="G698">
        <v>167.83</v>
      </c>
      <c r="H698">
        <v>0.15</v>
      </c>
      <c r="I698" t="s">
        <v>1824</v>
      </c>
      <c r="J698">
        <v>570.62200000000007</v>
      </c>
    </row>
    <row r="699" spans="1:10" x14ac:dyDescent="0.3">
      <c r="A699" t="s">
        <v>2523</v>
      </c>
      <c r="B699" s="2">
        <v>45832</v>
      </c>
      <c r="C699" t="s">
        <v>472</v>
      </c>
      <c r="D699" t="s">
        <v>1626</v>
      </c>
      <c r="E699" t="s">
        <v>1810</v>
      </c>
      <c r="F699">
        <v>2</v>
      </c>
      <c r="G699">
        <v>669.12</v>
      </c>
      <c r="H699">
        <v>0.22</v>
      </c>
      <c r="I699" t="s">
        <v>1824</v>
      </c>
      <c r="J699">
        <v>1043.8271999999999</v>
      </c>
    </row>
    <row r="700" spans="1:10" x14ac:dyDescent="0.3">
      <c r="A700" t="s">
        <v>2524</v>
      </c>
      <c r="B700" s="2">
        <v>45530</v>
      </c>
      <c r="C700" t="s">
        <v>153</v>
      </c>
      <c r="D700" t="s">
        <v>1626</v>
      </c>
      <c r="E700" t="s">
        <v>1779</v>
      </c>
      <c r="F700">
        <v>3</v>
      </c>
      <c r="G700">
        <v>346.77</v>
      </c>
      <c r="H700">
        <v>0.18</v>
      </c>
      <c r="I700" t="s">
        <v>1826</v>
      </c>
      <c r="J700">
        <v>853.05420000000004</v>
      </c>
    </row>
    <row r="701" spans="1:10" x14ac:dyDescent="0.3">
      <c r="A701" t="s">
        <v>2525</v>
      </c>
      <c r="B701" s="2">
        <v>45939</v>
      </c>
      <c r="C701" t="s">
        <v>221</v>
      </c>
      <c r="D701" t="s">
        <v>1626</v>
      </c>
      <c r="E701" t="s">
        <v>1813</v>
      </c>
      <c r="F701">
        <v>3</v>
      </c>
      <c r="G701">
        <v>648.33000000000004</v>
      </c>
      <c r="H701">
        <v>0.2</v>
      </c>
      <c r="I701" t="s">
        <v>1829</v>
      </c>
      <c r="J701">
        <v>1555.992</v>
      </c>
    </row>
    <row r="702" spans="1:10" x14ac:dyDescent="0.3">
      <c r="A702" t="s">
        <v>2526</v>
      </c>
      <c r="B702" s="2">
        <v>45401</v>
      </c>
      <c r="C702" t="s">
        <v>905</v>
      </c>
      <c r="D702" t="s">
        <v>1626</v>
      </c>
      <c r="E702" t="s">
        <v>1761</v>
      </c>
      <c r="F702">
        <v>4</v>
      </c>
      <c r="G702">
        <v>254.94</v>
      </c>
      <c r="H702">
        <v>0.06</v>
      </c>
      <c r="I702" t="s">
        <v>1826</v>
      </c>
      <c r="J702">
        <v>958.57439999999997</v>
      </c>
    </row>
    <row r="703" spans="1:10" x14ac:dyDescent="0.3">
      <c r="A703" t="s">
        <v>2527</v>
      </c>
      <c r="B703" s="2">
        <v>45420</v>
      </c>
      <c r="C703" t="s">
        <v>1062</v>
      </c>
      <c r="D703" t="s">
        <v>1626</v>
      </c>
      <c r="E703" t="s">
        <v>1769</v>
      </c>
      <c r="F703">
        <v>1</v>
      </c>
      <c r="G703">
        <v>445.5</v>
      </c>
      <c r="H703">
        <v>0.28000000000000003</v>
      </c>
      <c r="I703" t="s">
        <v>1824</v>
      </c>
      <c r="J703">
        <v>320.76</v>
      </c>
    </row>
    <row r="704" spans="1:10" x14ac:dyDescent="0.3">
      <c r="A704" t="s">
        <v>2528</v>
      </c>
      <c r="B704" s="2">
        <v>45459</v>
      </c>
      <c r="C704" t="s">
        <v>716</v>
      </c>
      <c r="D704" t="s">
        <v>1626</v>
      </c>
      <c r="E704" t="s">
        <v>1769</v>
      </c>
      <c r="F704">
        <v>1</v>
      </c>
      <c r="G704">
        <v>900.94</v>
      </c>
      <c r="H704">
        <v>0.1</v>
      </c>
      <c r="I704" t="s">
        <v>1824</v>
      </c>
      <c r="J704">
        <v>810.84600000000012</v>
      </c>
    </row>
    <row r="705" spans="1:10" x14ac:dyDescent="0.3">
      <c r="A705" t="s">
        <v>2529</v>
      </c>
      <c r="B705" s="2">
        <v>45429</v>
      </c>
      <c r="C705" t="s">
        <v>643</v>
      </c>
      <c r="D705" t="s">
        <v>1626</v>
      </c>
      <c r="E705" t="s">
        <v>1804</v>
      </c>
      <c r="F705">
        <v>3</v>
      </c>
      <c r="G705">
        <v>262.69</v>
      </c>
      <c r="H705">
        <v>0.04</v>
      </c>
      <c r="I705" t="s">
        <v>1826</v>
      </c>
      <c r="J705">
        <v>756.54719999999986</v>
      </c>
    </row>
    <row r="706" spans="1:10" x14ac:dyDescent="0.3">
      <c r="A706" t="s">
        <v>2530</v>
      </c>
      <c r="B706" s="2">
        <v>45386</v>
      </c>
      <c r="C706" t="s">
        <v>1484</v>
      </c>
      <c r="D706" t="s">
        <v>1553</v>
      </c>
      <c r="E706" t="s">
        <v>1761</v>
      </c>
      <c r="F706">
        <v>3</v>
      </c>
      <c r="G706">
        <v>212.72</v>
      </c>
      <c r="H706">
        <v>0.22</v>
      </c>
      <c r="I706" t="s">
        <v>1826</v>
      </c>
      <c r="J706">
        <v>497.76479999999998</v>
      </c>
    </row>
    <row r="707" spans="1:10" x14ac:dyDescent="0.3">
      <c r="A707" t="s">
        <v>2531</v>
      </c>
      <c r="B707" s="2">
        <v>45803</v>
      </c>
      <c r="C707" t="s">
        <v>508</v>
      </c>
      <c r="D707" t="s">
        <v>1553</v>
      </c>
      <c r="E707" t="s">
        <v>1810</v>
      </c>
      <c r="F707">
        <v>4</v>
      </c>
      <c r="G707">
        <v>757.9</v>
      </c>
      <c r="H707">
        <v>0.22</v>
      </c>
      <c r="I707" t="s">
        <v>1826</v>
      </c>
      <c r="J707">
        <v>2364.6480000000001</v>
      </c>
    </row>
    <row r="708" spans="1:10" x14ac:dyDescent="0.3">
      <c r="A708" t="s">
        <v>2532</v>
      </c>
      <c r="B708" s="2">
        <v>45346</v>
      </c>
      <c r="C708" t="s">
        <v>78</v>
      </c>
      <c r="D708" t="s">
        <v>1553</v>
      </c>
      <c r="E708" t="s">
        <v>1807</v>
      </c>
      <c r="F708">
        <v>1</v>
      </c>
      <c r="G708">
        <v>846.04</v>
      </c>
      <c r="H708">
        <v>0.08</v>
      </c>
      <c r="I708" t="s">
        <v>1826</v>
      </c>
      <c r="J708">
        <v>778.35680000000002</v>
      </c>
    </row>
    <row r="709" spans="1:10" x14ac:dyDescent="0.3">
      <c r="A709" t="s">
        <v>2533</v>
      </c>
      <c r="B709" s="2">
        <v>45267</v>
      </c>
      <c r="C709" t="s">
        <v>532</v>
      </c>
      <c r="D709" t="s">
        <v>1553</v>
      </c>
      <c r="E709" t="s">
        <v>1779</v>
      </c>
      <c r="F709">
        <v>3</v>
      </c>
      <c r="G709">
        <v>179.7</v>
      </c>
      <c r="H709">
        <v>0.17</v>
      </c>
      <c r="I709" t="s">
        <v>1829</v>
      </c>
      <c r="J709">
        <v>447.45299999999992</v>
      </c>
    </row>
    <row r="710" spans="1:10" x14ac:dyDescent="0.3">
      <c r="A710" t="s">
        <v>2534</v>
      </c>
      <c r="B710" s="2">
        <v>45572</v>
      </c>
      <c r="C710" t="s">
        <v>1380</v>
      </c>
      <c r="D710" t="s">
        <v>1553</v>
      </c>
      <c r="E710" t="s">
        <v>1769</v>
      </c>
      <c r="F710">
        <v>4</v>
      </c>
      <c r="G710">
        <v>681.08</v>
      </c>
      <c r="H710">
        <v>0</v>
      </c>
      <c r="I710" t="s">
        <v>1826</v>
      </c>
      <c r="J710">
        <v>2724.32</v>
      </c>
    </row>
    <row r="711" spans="1:10" x14ac:dyDescent="0.3">
      <c r="A711" t="s">
        <v>2535</v>
      </c>
      <c r="B711" s="2">
        <v>45252</v>
      </c>
      <c r="C711" t="s">
        <v>1254</v>
      </c>
      <c r="D711" t="s">
        <v>1553</v>
      </c>
      <c r="E711" t="s">
        <v>1779</v>
      </c>
      <c r="F711">
        <v>4</v>
      </c>
      <c r="G711">
        <v>723.44</v>
      </c>
      <c r="H711">
        <v>0.14000000000000001</v>
      </c>
      <c r="I711" t="s">
        <v>1826</v>
      </c>
      <c r="J711">
        <v>2488.6336000000001</v>
      </c>
    </row>
    <row r="712" spans="1:10" x14ac:dyDescent="0.3">
      <c r="A712" t="s">
        <v>2536</v>
      </c>
      <c r="B712" s="2">
        <v>45939</v>
      </c>
      <c r="C712" t="s">
        <v>435</v>
      </c>
      <c r="D712" t="s">
        <v>1553</v>
      </c>
      <c r="E712" t="s">
        <v>1799</v>
      </c>
      <c r="F712">
        <v>4</v>
      </c>
      <c r="G712">
        <v>471.89</v>
      </c>
      <c r="H712">
        <v>0.12</v>
      </c>
      <c r="I712" t="s">
        <v>1829</v>
      </c>
      <c r="J712">
        <v>1661.0527999999999</v>
      </c>
    </row>
    <row r="713" spans="1:10" x14ac:dyDescent="0.3">
      <c r="A713" t="s">
        <v>2537</v>
      </c>
      <c r="B713" s="2">
        <v>45559</v>
      </c>
      <c r="C713" t="s">
        <v>1145</v>
      </c>
      <c r="D713" t="s">
        <v>1553</v>
      </c>
      <c r="E713" t="s">
        <v>1807</v>
      </c>
      <c r="F713">
        <v>1</v>
      </c>
      <c r="G713">
        <v>613.17999999999995</v>
      </c>
      <c r="H713">
        <v>0.14000000000000001</v>
      </c>
      <c r="I713" t="s">
        <v>1829</v>
      </c>
      <c r="J713">
        <v>527.33479999999997</v>
      </c>
    </row>
    <row r="714" spans="1:10" x14ac:dyDescent="0.3">
      <c r="A714" t="s">
        <v>2538</v>
      </c>
      <c r="B714" s="2">
        <v>45229</v>
      </c>
      <c r="C714" t="s">
        <v>195</v>
      </c>
      <c r="D714" t="s">
        <v>1553</v>
      </c>
      <c r="E714" t="s">
        <v>1769</v>
      </c>
      <c r="F714">
        <v>1</v>
      </c>
      <c r="G714">
        <v>651.30999999999995</v>
      </c>
      <c r="H714">
        <v>0.24</v>
      </c>
      <c r="I714" t="s">
        <v>1826</v>
      </c>
      <c r="J714">
        <v>494.99560000000002</v>
      </c>
    </row>
    <row r="715" spans="1:10" x14ac:dyDescent="0.3">
      <c r="A715" t="s">
        <v>2539</v>
      </c>
      <c r="B715" s="2">
        <v>45333</v>
      </c>
      <c r="C715" t="s">
        <v>103</v>
      </c>
      <c r="D715" t="s">
        <v>1553</v>
      </c>
      <c r="E715" t="s">
        <v>1776</v>
      </c>
      <c r="F715">
        <v>2</v>
      </c>
      <c r="G715">
        <v>635.14</v>
      </c>
      <c r="H715">
        <v>0.1</v>
      </c>
      <c r="I715" t="s">
        <v>1829</v>
      </c>
      <c r="J715">
        <v>1143.252</v>
      </c>
    </row>
    <row r="716" spans="1:10" x14ac:dyDescent="0.3">
      <c r="A716" t="s">
        <v>2540</v>
      </c>
      <c r="B716" s="2">
        <v>45752</v>
      </c>
      <c r="C716" t="s">
        <v>1187</v>
      </c>
      <c r="D716" t="s">
        <v>1553</v>
      </c>
      <c r="E716" t="s">
        <v>1799</v>
      </c>
      <c r="F716">
        <v>4</v>
      </c>
      <c r="G716">
        <v>912.61</v>
      </c>
      <c r="H716">
        <v>0.14000000000000001</v>
      </c>
      <c r="I716" t="s">
        <v>1824</v>
      </c>
      <c r="J716">
        <v>3139.3784000000001</v>
      </c>
    </row>
    <row r="717" spans="1:10" x14ac:dyDescent="0.3">
      <c r="A717" t="s">
        <v>2541</v>
      </c>
      <c r="B717" s="2">
        <v>45795</v>
      </c>
      <c r="C717" t="s">
        <v>872</v>
      </c>
      <c r="D717" t="s">
        <v>1553</v>
      </c>
      <c r="E717" t="s">
        <v>1779</v>
      </c>
      <c r="F717">
        <v>3</v>
      </c>
      <c r="G717">
        <v>79.77</v>
      </c>
      <c r="H717">
        <v>0.09</v>
      </c>
      <c r="I717" t="s">
        <v>1824</v>
      </c>
      <c r="J717">
        <v>217.77209999999999</v>
      </c>
    </row>
    <row r="718" spans="1:10" x14ac:dyDescent="0.3">
      <c r="A718" t="s">
        <v>2542</v>
      </c>
      <c r="B718" s="2">
        <v>45755</v>
      </c>
      <c r="C718" t="s">
        <v>881</v>
      </c>
      <c r="D718" t="s">
        <v>1553</v>
      </c>
      <c r="E718" t="s">
        <v>1801</v>
      </c>
      <c r="F718">
        <v>4</v>
      </c>
      <c r="G718">
        <v>603.52</v>
      </c>
      <c r="H718">
        <v>0.25</v>
      </c>
      <c r="I718" t="s">
        <v>1824</v>
      </c>
      <c r="J718">
        <v>1810.56</v>
      </c>
    </row>
    <row r="719" spans="1:10" x14ac:dyDescent="0.3">
      <c r="A719" t="s">
        <v>2543</v>
      </c>
      <c r="B719" s="2">
        <v>45625</v>
      </c>
      <c r="C719" t="s">
        <v>281</v>
      </c>
      <c r="D719" t="s">
        <v>1553</v>
      </c>
      <c r="E719" t="s">
        <v>1794</v>
      </c>
      <c r="F719">
        <v>4</v>
      </c>
      <c r="G719">
        <v>453.12</v>
      </c>
      <c r="H719">
        <v>0.23</v>
      </c>
      <c r="I719" t="s">
        <v>1829</v>
      </c>
      <c r="J719">
        <v>1395.6096</v>
      </c>
    </row>
    <row r="720" spans="1:10" x14ac:dyDescent="0.3">
      <c r="A720" t="s">
        <v>2544</v>
      </c>
      <c r="B720" s="2">
        <v>45656</v>
      </c>
      <c r="C720" t="s">
        <v>1527</v>
      </c>
      <c r="D720" t="s">
        <v>1553</v>
      </c>
      <c r="E720" t="s">
        <v>1786</v>
      </c>
      <c r="F720">
        <v>2</v>
      </c>
      <c r="G720">
        <v>974.35</v>
      </c>
      <c r="H720">
        <v>0.15</v>
      </c>
      <c r="I720" t="s">
        <v>1824</v>
      </c>
      <c r="J720">
        <v>1656.395</v>
      </c>
    </row>
    <row r="721" spans="1:10" x14ac:dyDescent="0.3">
      <c r="A721" t="s">
        <v>2545</v>
      </c>
      <c r="B721" s="2">
        <v>45824</v>
      </c>
      <c r="C721" t="s">
        <v>1466</v>
      </c>
      <c r="D721" t="s">
        <v>1628</v>
      </c>
      <c r="E721" t="s">
        <v>1807</v>
      </c>
      <c r="F721">
        <v>4</v>
      </c>
      <c r="G721">
        <v>52.35</v>
      </c>
      <c r="H721">
        <v>0.23</v>
      </c>
      <c r="I721" t="s">
        <v>1829</v>
      </c>
      <c r="J721">
        <v>161.238</v>
      </c>
    </row>
    <row r="722" spans="1:10" x14ac:dyDescent="0.3">
      <c r="A722" t="s">
        <v>2546</v>
      </c>
      <c r="B722" s="2">
        <v>45824</v>
      </c>
      <c r="C722" t="s">
        <v>1157</v>
      </c>
      <c r="D722" t="s">
        <v>1628</v>
      </c>
      <c r="E722" t="s">
        <v>1807</v>
      </c>
      <c r="F722">
        <v>3</v>
      </c>
      <c r="G722">
        <v>681.58</v>
      </c>
      <c r="H722">
        <v>0.23</v>
      </c>
      <c r="I722" t="s">
        <v>1824</v>
      </c>
      <c r="J722">
        <v>1574.4498000000001</v>
      </c>
    </row>
    <row r="723" spans="1:10" x14ac:dyDescent="0.3">
      <c r="A723" t="s">
        <v>2547</v>
      </c>
      <c r="B723" s="2">
        <v>45384</v>
      </c>
      <c r="C723" t="s">
        <v>585</v>
      </c>
      <c r="D723" t="s">
        <v>1628</v>
      </c>
      <c r="E723" t="s">
        <v>1801</v>
      </c>
      <c r="F723">
        <v>3</v>
      </c>
      <c r="G723">
        <v>71.23</v>
      </c>
      <c r="H723">
        <v>0.03</v>
      </c>
      <c r="I723" t="s">
        <v>1824</v>
      </c>
      <c r="J723">
        <v>207.27930000000001</v>
      </c>
    </row>
    <row r="724" spans="1:10" x14ac:dyDescent="0.3">
      <c r="A724" t="s">
        <v>2548</v>
      </c>
      <c r="B724" s="2">
        <v>45379</v>
      </c>
      <c r="C724" t="s">
        <v>773</v>
      </c>
      <c r="D724" t="s">
        <v>1628</v>
      </c>
      <c r="E724" t="s">
        <v>1799</v>
      </c>
      <c r="F724">
        <v>1</v>
      </c>
      <c r="G724">
        <v>31.36</v>
      </c>
      <c r="H724">
        <v>0.21</v>
      </c>
      <c r="I724" t="s">
        <v>1829</v>
      </c>
      <c r="J724">
        <v>24.7744</v>
      </c>
    </row>
    <row r="725" spans="1:10" x14ac:dyDescent="0.3">
      <c r="A725" t="s">
        <v>2549</v>
      </c>
      <c r="B725" s="2">
        <v>45674</v>
      </c>
      <c r="C725" t="s">
        <v>1071</v>
      </c>
      <c r="D725" t="s">
        <v>1628</v>
      </c>
      <c r="E725" t="s">
        <v>1797</v>
      </c>
      <c r="F725">
        <v>2</v>
      </c>
      <c r="G725">
        <v>555.54999999999995</v>
      </c>
      <c r="H725">
        <v>0.14000000000000001</v>
      </c>
      <c r="I725" t="s">
        <v>1824</v>
      </c>
      <c r="J725">
        <v>955.54599999999994</v>
      </c>
    </row>
    <row r="726" spans="1:10" x14ac:dyDescent="0.3">
      <c r="A726" t="s">
        <v>2550</v>
      </c>
      <c r="B726" s="2">
        <v>45760</v>
      </c>
      <c r="C726" t="s">
        <v>803</v>
      </c>
      <c r="D726" t="s">
        <v>1628</v>
      </c>
      <c r="E726" t="s">
        <v>1804</v>
      </c>
      <c r="F726">
        <v>4</v>
      </c>
      <c r="G726">
        <v>805.99</v>
      </c>
      <c r="H726">
        <v>0.06</v>
      </c>
      <c r="I726" t="s">
        <v>1824</v>
      </c>
      <c r="J726">
        <v>3030.5223999999998</v>
      </c>
    </row>
    <row r="727" spans="1:10" x14ac:dyDescent="0.3">
      <c r="A727" t="s">
        <v>2551</v>
      </c>
      <c r="B727" s="2">
        <v>45474</v>
      </c>
      <c r="C727" t="s">
        <v>1211</v>
      </c>
      <c r="D727" t="s">
        <v>1628</v>
      </c>
      <c r="E727" t="s">
        <v>1757</v>
      </c>
      <c r="F727">
        <v>1</v>
      </c>
      <c r="G727">
        <v>506.55</v>
      </c>
      <c r="H727">
        <v>0.28000000000000003</v>
      </c>
      <c r="I727" t="s">
        <v>1824</v>
      </c>
      <c r="J727">
        <v>364.71600000000001</v>
      </c>
    </row>
    <row r="728" spans="1:10" x14ac:dyDescent="0.3">
      <c r="A728" t="s">
        <v>2552</v>
      </c>
      <c r="B728" s="2">
        <v>45640</v>
      </c>
      <c r="C728" t="s">
        <v>447</v>
      </c>
      <c r="D728" t="s">
        <v>1628</v>
      </c>
      <c r="E728" t="s">
        <v>1792</v>
      </c>
      <c r="F728">
        <v>3</v>
      </c>
      <c r="G728">
        <v>28.69</v>
      </c>
      <c r="H728">
        <v>0.02</v>
      </c>
      <c r="I728" t="s">
        <v>1824</v>
      </c>
      <c r="J728">
        <v>84.348600000000005</v>
      </c>
    </row>
    <row r="729" spans="1:10" x14ac:dyDescent="0.3">
      <c r="A729" t="s">
        <v>2553</v>
      </c>
      <c r="B729" s="2">
        <v>45253</v>
      </c>
      <c r="C729" t="s">
        <v>1208</v>
      </c>
      <c r="D729" t="s">
        <v>1628</v>
      </c>
      <c r="E729" t="s">
        <v>1769</v>
      </c>
      <c r="F729">
        <v>1</v>
      </c>
      <c r="G729">
        <v>106.07</v>
      </c>
      <c r="H729">
        <v>0.23</v>
      </c>
      <c r="I729" t="s">
        <v>1829</v>
      </c>
      <c r="J729">
        <v>81.673900000000003</v>
      </c>
    </row>
    <row r="730" spans="1:10" x14ac:dyDescent="0.3">
      <c r="A730" t="s">
        <v>2554</v>
      </c>
      <c r="B730" s="2">
        <v>45225</v>
      </c>
      <c r="C730" t="s">
        <v>830</v>
      </c>
      <c r="D730" t="s">
        <v>1628</v>
      </c>
      <c r="E730" t="s">
        <v>1752</v>
      </c>
      <c r="F730">
        <v>4</v>
      </c>
      <c r="G730">
        <v>289.77</v>
      </c>
      <c r="H730">
        <v>0.06</v>
      </c>
      <c r="I730" t="s">
        <v>1826</v>
      </c>
      <c r="J730">
        <v>1089.5352</v>
      </c>
    </row>
    <row r="731" spans="1:10" x14ac:dyDescent="0.3">
      <c r="A731" t="s">
        <v>2555</v>
      </c>
      <c r="B731" s="2">
        <v>45263</v>
      </c>
      <c r="C731" t="s">
        <v>523</v>
      </c>
      <c r="D731" t="s">
        <v>1628</v>
      </c>
      <c r="E731" t="s">
        <v>1810</v>
      </c>
      <c r="F731">
        <v>2</v>
      </c>
      <c r="G731">
        <v>354.26</v>
      </c>
      <c r="H731">
        <v>0.01</v>
      </c>
      <c r="I731" t="s">
        <v>1829</v>
      </c>
      <c r="J731">
        <v>701.4348</v>
      </c>
    </row>
    <row r="732" spans="1:10" x14ac:dyDescent="0.3">
      <c r="A732" t="s">
        <v>2556</v>
      </c>
      <c r="B732" s="2">
        <v>45554</v>
      </c>
      <c r="C732" t="s">
        <v>1202</v>
      </c>
      <c r="D732" t="s">
        <v>1628</v>
      </c>
      <c r="E732" t="s">
        <v>1799</v>
      </c>
      <c r="F732">
        <v>1</v>
      </c>
      <c r="G732">
        <v>522.72</v>
      </c>
      <c r="H732">
        <v>0.25</v>
      </c>
      <c r="I732" t="s">
        <v>1826</v>
      </c>
      <c r="J732">
        <v>392.04</v>
      </c>
    </row>
    <row r="733" spans="1:10" x14ac:dyDescent="0.3">
      <c r="A733" t="s">
        <v>2557</v>
      </c>
      <c r="B733" s="2">
        <v>45569</v>
      </c>
      <c r="C733" t="s">
        <v>214</v>
      </c>
      <c r="D733" t="s">
        <v>1628</v>
      </c>
      <c r="E733" t="s">
        <v>1786</v>
      </c>
      <c r="F733">
        <v>3</v>
      </c>
      <c r="G733">
        <v>966.02</v>
      </c>
      <c r="H733">
        <v>0.03</v>
      </c>
      <c r="I733" t="s">
        <v>1829</v>
      </c>
      <c r="J733">
        <v>2811.1181999999999</v>
      </c>
    </row>
    <row r="734" spans="1:10" x14ac:dyDescent="0.3">
      <c r="A734" t="s">
        <v>2558</v>
      </c>
      <c r="B734" s="2">
        <v>45217</v>
      </c>
      <c r="C734" t="s">
        <v>724</v>
      </c>
      <c r="D734" t="s">
        <v>1628</v>
      </c>
      <c r="E734" t="s">
        <v>1807</v>
      </c>
      <c r="F734">
        <v>1</v>
      </c>
      <c r="G734">
        <v>498.61</v>
      </c>
      <c r="H734">
        <v>0.04</v>
      </c>
      <c r="I734" t="s">
        <v>1826</v>
      </c>
      <c r="J734">
        <v>478.66559999999998</v>
      </c>
    </row>
    <row r="735" spans="1:10" x14ac:dyDescent="0.3">
      <c r="A735" t="s">
        <v>2559</v>
      </c>
      <c r="B735" s="2">
        <v>45783</v>
      </c>
      <c r="C735" t="s">
        <v>1038</v>
      </c>
      <c r="D735" t="s">
        <v>1628</v>
      </c>
      <c r="E735" t="s">
        <v>1776</v>
      </c>
      <c r="F735">
        <v>4</v>
      </c>
      <c r="G735">
        <v>758.27</v>
      </c>
      <c r="H735">
        <v>0.05</v>
      </c>
      <c r="I735" t="s">
        <v>1826</v>
      </c>
      <c r="J735">
        <v>2881.4259999999999</v>
      </c>
    </row>
    <row r="736" spans="1:10" x14ac:dyDescent="0.3">
      <c r="A736" t="s">
        <v>2560</v>
      </c>
      <c r="B736" s="2">
        <v>45371</v>
      </c>
      <c r="C736" t="s">
        <v>648</v>
      </c>
      <c r="D736" t="s">
        <v>1628</v>
      </c>
      <c r="E736" t="s">
        <v>1761</v>
      </c>
      <c r="F736">
        <v>2</v>
      </c>
      <c r="G736">
        <v>371.03</v>
      </c>
      <c r="H736">
        <v>0.23</v>
      </c>
      <c r="I736" t="s">
        <v>1826</v>
      </c>
      <c r="J736">
        <v>571.38619999999992</v>
      </c>
    </row>
    <row r="737" spans="1:10" x14ac:dyDescent="0.3">
      <c r="A737" t="s">
        <v>2561</v>
      </c>
      <c r="B737" s="2">
        <v>45453</v>
      </c>
      <c r="C737" t="s">
        <v>1112</v>
      </c>
      <c r="D737" t="s">
        <v>1628</v>
      </c>
      <c r="E737" t="s">
        <v>1807</v>
      </c>
      <c r="F737">
        <v>1</v>
      </c>
      <c r="G737">
        <v>230.32</v>
      </c>
      <c r="H737">
        <v>0.05</v>
      </c>
      <c r="I737" t="s">
        <v>1829</v>
      </c>
      <c r="J737">
        <v>218.804</v>
      </c>
    </row>
    <row r="738" spans="1:10" x14ac:dyDescent="0.3">
      <c r="A738" t="s">
        <v>2562</v>
      </c>
      <c r="B738" s="2">
        <v>45526</v>
      </c>
      <c r="C738" t="s">
        <v>1074</v>
      </c>
      <c r="D738" t="s">
        <v>1628</v>
      </c>
      <c r="E738" t="s">
        <v>1776</v>
      </c>
      <c r="F738">
        <v>2</v>
      </c>
      <c r="G738">
        <v>985.43</v>
      </c>
      <c r="H738">
        <v>0.28000000000000003</v>
      </c>
      <c r="I738" t="s">
        <v>1829</v>
      </c>
      <c r="J738">
        <v>1419.0192</v>
      </c>
    </row>
    <row r="739" spans="1:10" x14ac:dyDescent="0.3">
      <c r="A739" t="s">
        <v>2563</v>
      </c>
      <c r="B739" s="2">
        <v>45756</v>
      </c>
      <c r="C739" t="s">
        <v>1310</v>
      </c>
      <c r="D739" t="s">
        <v>1628</v>
      </c>
      <c r="E739" t="s">
        <v>1769</v>
      </c>
      <c r="F739">
        <v>2</v>
      </c>
      <c r="G739">
        <v>492.5</v>
      </c>
      <c r="H739">
        <v>0.3</v>
      </c>
      <c r="I739" t="s">
        <v>1826</v>
      </c>
      <c r="J739">
        <v>689.5</v>
      </c>
    </row>
    <row r="740" spans="1:10" x14ac:dyDescent="0.3">
      <c r="A740" t="s">
        <v>2564</v>
      </c>
      <c r="B740" s="2">
        <v>45657</v>
      </c>
      <c r="C740" t="s">
        <v>1139</v>
      </c>
      <c r="D740" t="s">
        <v>1628</v>
      </c>
      <c r="E740" t="s">
        <v>1792</v>
      </c>
      <c r="F740">
        <v>2</v>
      </c>
      <c r="G740">
        <v>213.69</v>
      </c>
      <c r="H740">
        <v>0.28000000000000003</v>
      </c>
      <c r="I740" t="s">
        <v>1826</v>
      </c>
      <c r="J740">
        <v>307.71359999999999</v>
      </c>
    </row>
    <row r="741" spans="1:10" x14ac:dyDescent="0.3">
      <c r="A741" t="s">
        <v>2565</v>
      </c>
      <c r="B741" s="2">
        <v>45716</v>
      </c>
      <c r="C741" t="s">
        <v>241</v>
      </c>
      <c r="D741" t="s">
        <v>1628</v>
      </c>
      <c r="E741" t="s">
        <v>1782</v>
      </c>
      <c r="F741">
        <v>4</v>
      </c>
      <c r="G741">
        <v>618.83000000000004</v>
      </c>
      <c r="H741">
        <v>0.08</v>
      </c>
      <c r="I741" t="s">
        <v>1826</v>
      </c>
      <c r="J741">
        <v>2277.2944000000002</v>
      </c>
    </row>
    <row r="742" spans="1:10" x14ac:dyDescent="0.3">
      <c r="A742" t="s">
        <v>2566</v>
      </c>
      <c r="B742" s="2">
        <v>45313</v>
      </c>
      <c r="C742" t="s">
        <v>335</v>
      </c>
      <c r="D742" t="s">
        <v>1630</v>
      </c>
      <c r="E742" t="s">
        <v>1792</v>
      </c>
      <c r="F742">
        <v>2</v>
      </c>
      <c r="G742">
        <v>81.16</v>
      </c>
      <c r="H742">
        <v>0.16</v>
      </c>
      <c r="I742" t="s">
        <v>1826</v>
      </c>
      <c r="J742">
        <v>136.34880000000001</v>
      </c>
    </row>
    <row r="743" spans="1:10" x14ac:dyDescent="0.3">
      <c r="A743" t="s">
        <v>2567</v>
      </c>
      <c r="B743" s="2">
        <v>45372</v>
      </c>
      <c r="C743" t="s">
        <v>20</v>
      </c>
      <c r="D743" t="s">
        <v>1630</v>
      </c>
      <c r="E743" t="s">
        <v>1786</v>
      </c>
      <c r="F743">
        <v>1</v>
      </c>
      <c r="G743">
        <v>431.69</v>
      </c>
      <c r="H743">
        <v>0.09</v>
      </c>
      <c r="I743" t="s">
        <v>1824</v>
      </c>
      <c r="J743">
        <v>392.83789999999999</v>
      </c>
    </row>
    <row r="744" spans="1:10" x14ac:dyDescent="0.3">
      <c r="A744" t="s">
        <v>2568</v>
      </c>
      <c r="B744" s="2">
        <v>45648</v>
      </c>
      <c r="C744" t="s">
        <v>1260</v>
      </c>
      <c r="D744" t="s">
        <v>1630</v>
      </c>
      <c r="E744" t="s">
        <v>1773</v>
      </c>
      <c r="F744">
        <v>3</v>
      </c>
      <c r="G744">
        <v>438.65</v>
      </c>
      <c r="H744">
        <v>0.28999999999999998</v>
      </c>
      <c r="I744" t="s">
        <v>1826</v>
      </c>
      <c r="J744">
        <v>934.32449999999983</v>
      </c>
    </row>
    <row r="745" spans="1:10" x14ac:dyDescent="0.3">
      <c r="A745" t="s">
        <v>2569</v>
      </c>
      <c r="B745" s="2">
        <v>45384</v>
      </c>
      <c r="C745" t="s">
        <v>571</v>
      </c>
      <c r="D745" t="s">
        <v>1630</v>
      </c>
      <c r="E745" t="s">
        <v>1766</v>
      </c>
      <c r="F745">
        <v>3</v>
      </c>
      <c r="G745">
        <v>339.41</v>
      </c>
      <c r="H745">
        <v>0.26</v>
      </c>
      <c r="I745" t="s">
        <v>1824</v>
      </c>
      <c r="J745">
        <v>753.49019999999996</v>
      </c>
    </row>
    <row r="746" spans="1:10" x14ac:dyDescent="0.3">
      <c r="A746" t="s">
        <v>2570</v>
      </c>
      <c r="B746" s="2">
        <v>45687</v>
      </c>
      <c r="C746" t="s">
        <v>1449</v>
      </c>
      <c r="D746" t="s">
        <v>1630</v>
      </c>
      <c r="E746" t="s">
        <v>1786</v>
      </c>
      <c r="F746">
        <v>4</v>
      </c>
      <c r="G746">
        <v>848.47</v>
      </c>
      <c r="H746">
        <v>0.21</v>
      </c>
      <c r="I746" t="s">
        <v>1829</v>
      </c>
      <c r="J746">
        <v>2681.1651999999999</v>
      </c>
    </row>
    <row r="747" spans="1:10" x14ac:dyDescent="0.3">
      <c r="A747" t="s">
        <v>2571</v>
      </c>
      <c r="B747" s="2">
        <v>45747</v>
      </c>
      <c r="C747" t="s">
        <v>631</v>
      </c>
      <c r="D747" t="s">
        <v>1630</v>
      </c>
      <c r="E747" t="s">
        <v>1782</v>
      </c>
      <c r="F747">
        <v>1</v>
      </c>
      <c r="G747">
        <v>664.87</v>
      </c>
      <c r="H747">
        <v>0.08</v>
      </c>
      <c r="I747" t="s">
        <v>1826</v>
      </c>
      <c r="J747">
        <v>611.68040000000008</v>
      </c>
    </row>
    <row r="748" spans="1:10" x14ac:dyDescent="0.3">
      <c r="A748" t="s">
        <v>2572</v>
      </c>
      <c r="B748" s="2">
        <v>45687</v>
      </c>
      <c r="C748" t="s">
        <v>353</v>
      </c>
      <c r="D748" t="s">
        <v>1630</v>
      </c>
      <c r="E748" t="s">
        <v>1779</v>
      </c>
      <c r="F748">
        <v>1</v>
      </c>
      <c r="G748">
        <v>412.11</v>
      </c>
      <c r="H748">
        <v>0.23</v>
      </c>
      <c r="I748" t="s">
        <v>1826</v>
      </c>
      <c r="J748">
        <v>317.32470000000001</v>
      </c>
    </row>
    <row r="749" spans="1:10" x14ac:dyDescent="0.3">
      <c r="A749" t="s">
        <v>2573</v>
      </c>
      <c r="B749" s="2">
        <v>45916</v>
      </c>
      <c r="C749" t="s">
        <v>422</v>
      </c>
      <c r="D749" t="s">
        <v>1630</v>
      </c>
      <c r="E749" t="s">
        <v>1757</v>
      </c>
      <c r="F749">
        <v>1</v>
      </c>
      <c r="G749">
        <v>126.09</v>
      </c>
      <c r="H749">
        <v>0.05</v>
      </c>
      <c r="I749" t="s">
        <v>1829</v>
      </c>
      <c r="J749">
        <v>119.7855</v>
      </c>
    </row>
    <row r="750" spans="1:10" x14ac:dyDescent="0.3">
      <c r="A750" t="s">
        <v>2574</v>
      </c>
      <c r="B750" s="2">
        <v>45917</v>
      </c>
      <c r="C750" t="s">
        <v>648</v>
      </c>
      <c r="D750" t="s">
        <v>1630</v>
      </c>
      <c r="E750" t="s">
        <v>1789</v>
      </c>
      <c r="F750">
        <v>4</v>
      </c>
      <c r="G750">
        <v>602.39</v>
      </c>
      <c r="H750">
        <v>0.19</v>
      </c>
      <c r="I750" t="s">
        <v>1829</v>
      </c>
      <c r="J750">
        <v>1951.7436</v>
      </c>
    </row>
    <row r="751" spans="1:10" x14ac:dyDescent="0.3">
      <c r="A751" t="s">
        <v>2575</v>
      </c>
      <c r="B751" s="2">
        <v>45941</v>
      </c>
      <c r="C751" t="s">
        <v>1023</v>
      </c>
      <c r="D751" t="s">
        <v>1630</v>
      </c>
      <c r="E751" t="s">
        <v>1766</v>
      </c>
      <c r="F751">
        <v>3</v>
      </c>
      <c r="G751">
        <v>447.69</v>
      </c>
      <c r="H751">
        <v>0.02</v>
      </c>
      <c r="I751" t="s">
        <v>1829</v>
      </c>
      <c r="J751">
        <v>1316.2085999999999</v>
      </c>
    </row>
    <row r="752" spans="1:10" x14ac:dyDescent="0.3">
      <c r="A752" t="s">
        <v>2576</v>
      </c>
      <c r="B752" s="2">
        <v>45778</v>
      </c>
      <c r="C752" t="s">
        <v>794</v>
      </c>
      <c r="D752" t="s">
        <v>1630</v>
      </c>
      <c r="E752" t="s">
        <v>1766</v>
      </c>
      <c r="F752">
        <v>3</v>
      </c>
      <c r="G752">
        <v>35.159999999999997</v>
      </c>
      <c r="H752">
        <v>0.04</v>
      </c>
      <c r="I752" t="s">
        <v>1829</v>
      </c>
      <c r="J752">
        <v>101.2608</v>
      </c>
    </row>
    <row r="753" spans="1:10" x14ac:dyDescent="0.3">
      <c r="A753" t="s">
        <v>2577</v>
      </c>
      <c r="B753" s="2">
        <v>45740</v>
      </c>
      <c r="C753" t="s">
        <v>1038</v>
      </c>
      <c r="D753" t="s">
        <v>1630</v>
      </c>
      <c r="E753" t="s">
        <v>1792</v>
      </c>
      <c r="F753">
        <v>2</v>
      </c>
      <c r="G753">
        <v>838.59</v>
      </c>
      <c r="H753">
        <v>0.18</v>
      </c>
      <c r="I753" t="s">
        <v>1829</v>
      </c>
      <c r="J753">
        <v>1375.2876000000001</v>
      </c>
    </row>
    <row r="754" spans="1:10" x14ac:dyDescent="0.3">
      <c r="A754" t="s">
        <v>2578</v>
      </c>
      <c r="B754" s="2">
        <v>45598</v>
      </c>
      <c r="C754" t="s">
        <v>321</v>
      </c>
      <c r="D754" t="s">
        <v>1630</v>
      </c>
      <c r="E754" t="s">
        <v>1776</v>
      </c>
      <c r="F754">
        <v>4</v>
      </c>
      <c r="G754">
        <v>867.94</v>
      </c>
      <c r="H754">
        <v>0.26</v>
      </c>
      <c r="I754" t="s">
        <v>1826</v>
      </c>
      <c r="J754">
        <v>2569.1024000000002</v>
      </c>
    </row>
    <row r="755" spans="1:10" x14ac:dyDescent="0.3">
      <c r="A755" t="s">
        <v>2579</v>
      </c>
      <c r="B755" s="2">
        <v>45591</v>
      </c>
      <c r="C755" t="s">
        <v>643</v>
      </c>
      <c r="D755" t="s">
        <v>1630</v>
      </c>
      <c r="E755" t="s">
        <v>1807</v>
      </c>
      <c r="F755">
        <v>1</v>
      </c>
      <c r="G755">
        <v>623.88</v>
      </c>
      <c r="H755">
        <v>0.25</v>
      </c>
      <c r="I755" t="s">
        <v>1824</v>
      </c>
      <c r="J755">
        <v>467.91</v>
      </c>
    </row>
    <row r="756" spans="1:10" x14ac:dyDescent="0.3">
      <c r="A756" t="s">
        <v>2580</v>
      </c>
      <c r="B756" s="2">
        <v>45546</v>
      </c>
      <c r="C756" t="s">
        <v>585</v>
      </c>
      <c r="D756" t="s">
        <v>1630</v>
      </c>
      <c r="E756" t="s">
        <v>1799</v>
      </c>
      <c r="F756">
        <v>2</v>
      </c>
      <c r="G756">
        <v>567.95000000000005</v>
      </c>
      <c r="H756">
        <v>0.12</v>
      </c>
      <c r="I756" t="s">
        <v>1826</v>
      </c>
      <c r="J756">
        <v>999.5920000000001</v>
      </c>
    </row>
    <row r="757" spans="1:10" x14ac:dyDescent="0.3">
      <c r="A757" t="s">
        <v>2581</v>
      </c>
      <c r="B757" s="2">
        <v>45483</v>
      </c>
      <c r="C757" t="s">
        <v>1017</v>
      </c>
      <c r="D757" t="s">
        <v>1630</v>
      </c>
      <c r="E757" t="s">
        <v>1810</v>
      </c>
      <c r="F757">
        <v>2</v>
      </c>
      <c r="G757">
        <v>671.69</v>
      </c>
      <c r="H757">
        <v>0.19</v>
      </c>
      <c r="I757" t="s">
        <v>1824</v>
      </c>
      <c r="J757">
        <v>1088.1378</v>
      </c>
    </row>
    <row r="758" spans="1:10" x14ac:dyDescent="0.3">
      <c r="A758" t="s">
        <v>2582</v>
      </c>
      <c r="B758" s="2">
        <v>45786</v>
      </c>
      <c r="C758" t="s">
        <v>672</v>
      </c>
      <c r="D758" t="s">
        <v>1630</v>
      </c>
      <c r="E758" t="s">
        <v>1779</v>
      </c>
      <c r="F758">
        <v>2</v>
      </c>
      <c r="G758">
        <v>257.95999999999998</v>
      </c>
      <c r="H758">
        <v>0.21</v>
      </c>
      <c r="I758" t="s">
        <v>1826</v>
      </c>
      <c r="J758">
        <v>407.57679999999999</v>
      </c>
    </row>
    <row r="759" spans="1:10" x14ac:dyDescent="0.3">
      <c r="A759" t="s">
        <v>2583</v>
      </c>
      <c r="B759" s="2">
        <v>45475</v>
      </c>
      <c r="C759" t="s">
        <v>666</v>
      </c>
      <c r="D759" t="s">
        <v>1632</v>
      </c>
      <c r="E759" t="s">
        <v>1813</v>
      </c>
      <c r="F759">
        <v>4</v>
      </c>
      <c r="G759">
        <v>281.48</v>
      </c>
      <c r="H759">
        <v>0.27</v>
      </c>
      <c r="I759" t="s">
        <v>1826</v>
      </c>
      <c r="J759">
        <v>821.92160000000001</v>
      </c>
    </row>
    <row r="760" spans="1:10" x14ac:dyDescent="0.3">
      <c r="A760" t="s">
        <v>2584</v>
      </c>
      <c r="B760" s="2">
        <v>45470</v>
      </c>
      <c r="C760" t="s">
        <v>996</v>
      </c>
      <c r="D760" t="s">
        <v>1632</v>
      </c>
      <c r="E760" t="s">
        <v>1792</v>
      </c>
      <c r="F760">
        <v>1</v>
      </c>
      <c r="G760">
        <v>202.13</v>
      </c>
      <c r="H760">
        <v>0.13</v>
      </c>
      <c r="I760" t="s">
        <v>1829</v>
      </c>
      <c r="J760">
        <v>175.85310000000001</v>
      </c>
    </row>
    <row r="761" spans="1:10" x14ac:dyDescent="0.3">
      <c r="A761" t="s">
        <v>2585</v>
      </c>
      <c r="B761" s="2">
        <v>45243</v>
      </c>
      <c r="C761" t="s">
        <v>863</v>
      </c>
      <c r="D761" t="s">
        <v>1632</v>
      </c>
      <c r="E761" t="s">
        <v>1773</v>
      </c>
      <c r="F761">
        <v>1</v>
      </c>
      <c r="G761">
        <v>370.66</v>
      </c>
      <c r="H761">
        <v>0.01</v>
      </c>
      <c r="I761" t="s">
        <v>1826</v>
      </c>
      <c r="J761">
        <v>366.95339999999999</v>
      </c>
    </row>
    <row r="762" spans="1:10" x14ac:dyDescent="0.3">
      <c r="A762" t="s">
        <v>2586</v>
      </c>
      <c r="B762" s="2">
        <v>45341</v>
      </c>
      <c r="C762" t="s">
        <v>32</v>
      </c>
      <c r="D762" t="s">
        <v>1632</v>
      </c>
      <c r="E762" t="s">
        <v>1794</v>
      </c>
      <c r="F762">
        <v>4</v>
      </c>
      <c r="G762">
        <v>731.53</v>
      </c>
      <c r="H762">
        <v>0.12</v>
      </c>
      <c r="I762" t="s">
        <v>1824</v>
      </c>
      <c r="J762">
        <v>2574.9856</v>
      </c>
    </row>
    <row r="763" spans="1:10" x14ac:dyDescent="0.3">
      <c r="A763" t="s">
        <v>2587</v>
      </c>
      <c r="B763" s="2">
        <v>45371</v>
      </c>
      <c r="C763" t="s">
        <v>550</v>
      </c>
      <c r="D763" t="s">
        <v>1632</v>
      </c>
      <c r="E763" t="s">
        <v>1757</v>
      </c>
      <c r="F763">
        <v>3</v>
      </c>
      <c r="G763">
        <v>468.25</v>
      </c>
      <c r="H763">
        <v>7.0000000000000007E-2</v>
      </c>
      <c r="I763" t="s">
        <v>1826</v>
      </c>
      <c r="J763">
        <v>1306.4175</v>
      </c>
    </row>
    <row r="764" spans="1:10" x14ac:dyDescent="0.3">
      <c r="A764" t="s">
        <v>2588</v>
      </c>
      <c r="B764" s="2">
        <v>45360</v>
      </c>
      <c r="C764" t="s">
        <v>14</v>
      </c>
      <c r="D764" t="s">
        <v>1632</v>
      </c>
      <c r="E764" t="s">
        <v>1752</v>
      </c>
      <c r="F764">
        <v>1</v>
      </c>
      <c r="G764">
        <v>928.72</v>
      </c>
      <c r="H764">
        <v>0.1</v>
      </c>
      <c r="I764" t="s">
        <v>1829</v>
      </c>
      <c r="J764">
        <v>835.84800000000007</v>
      </c>
    </row>
    <row r="765" spans="1:10" x14ac:dyDescent="0.3">
      <c r="A765" t="s">
        <v>2589</v>
      </c>
      <c r="B765" s="2">
        <v>45499</v>
      </c>
      <c r="C765" t="s">
        <v>360</v>
      </c>
      <c r="D765" t="s">
        <v>1632</v>
      </c>
      <c r="E765" t="s">
        <v>1810</v>
      </c>
      <c r="F765">
        <v>3</v>
      </c>
      <c r="G765">
        <v>217.22</v>
      </c>
      <c r="H765">
        <v>0.06</v>
      </c>
      <c r="I765" t="s">
        <v>1826</v>
      </c>
      <c r="J765">
        <v>612.56039999999996</v>
      </c>
    </row>
    <row r="766" spans="1:10" x14ac:dyDescent="0.3">
      <c r="A766" t="s">
        <v>2590</v>
      </c>
      <c r="B766" s="2">
        <v>45745</v>
      </c>
      <c r="C766" t="s">
        <v>1260</v>
      </c>
      <c r="D766" t="s">
        <v>1632</v>
      </c>
      <c r="E766" t="s">
        <v>1766</v>
      </c>
      <c r="F766">
        <v>1</v>
      </c>
      <c r="G766">
        <v>387.99</v>
      </c>
      <c r="H766">
        <v>0.3</v>
      </c>
      <c r="I766" t="s">
        <v>1824</v>
      </c>
      <c r="J766">
        <v>271.59300000000002</v>
      </c>
    </row>
    <row r="767" spans="1:10" x14ac:dyDescent="0.3">
      <c r="A767" t="s">
        <v>2591</v>
      </c>
      <c r="B767" s="2">
        <v>45718</v>
      </c>
      <c r="C767" t="s">
        <v>1466</v>
      </c>
      <c r="D767" t="s">
        <v>1632</v>
      </c>
      <c r="E767" t="s">
        <v>1776</v>
      </c>
      <c r="F767">
        <v>4</v>
      </c>
      <c r="G767">
        <v>186.24</v>
      </c>
      <c r="H767">
        <v>0.23</v>
      </c>
      <c r="I767" t="s">
        <v>1824</v>
      </c>
      <c r="J767">
        <v>573.61920000000009</v>
      </c>
    </row>
    <row r="768" spans="1:10" x14ac:dyDescent="0.3">
      <c r="A768" t="s">
        <v>2592</v>
      </c>
      <c r="B768" s="2">
        <v>45454</v>
      </c>
      <c r="C768" t="s">
        <v>937</v>
      </c>
      <c r="D768" t="s">
        <v>1632</v>
      </c>
      <c r="E768" t="s">
        <v>1782</v>
      </c>
      <c r="F768">
        <v>4</v>
      </c>
      <c r="G768">
        <v>609.05999999999995</v>
      </c>
      <c r="H768">
        <v>0.22</v>
      </c>
      <c r="I768" t="s">
        <v>1829</v>
      </c>
      <c r="J768">
        <v>1900.2672</v>
      </c>
    </row>
    <row r="769" spans="1:10" x14ac:dyDescent="0.3">
      <c r="A769" t="s">
        <v>2593</v>
      </c>
      <c r="B769" s="2">
        <v>45434</v>
      </c>
      <c r="C769" t="s">
        <v>1355</v>
      </c>
      <c r="D769" t="s">
        <v>1632</v>
      </c>
      <c r="E769" t="s">
        <v>1792</v>
      </c>
      <c r="F769">
        <v>1</v>
      </c>
      <c r="G769">
        <v>827.91</v>
      </c>
      <c r="H769">
        <v>0.21</v>
      </c>
      <c r="I769" t="s">
        <v>1826</v>
      </c>
      <c r="J769">
        <v>654.0489</v>
      </c>
    </row>
    <row r="770" spans="1:10" x14ac:dyDescent="0.3">
      <c r="A770" t="s">
        <v>2594</v>
      </c>
      <c r="B770" s="2">
        <v>45486</v>
      </c>
      <c r="C770" t="s">
        <v>582</v>
      </c>
      <c r="D770" t="s">
        <v>1632</v>
      </c>
      <c r="E770" t="s">
        <v>1752</v>
      </c>
      <c r="F770">
        <v>1</v>
      </c>
      <c r="G770">
        <v>303.79000000000002</v>
      </c>
      <c r="H770">
        <v>0.24</v>
      </c>
      <c r="I770" t="s">
        <v>1826</v>
      </c>
      <c r="J770">
        <v>230.88040000000001</v>
      </c>
    </row>
    <row r="771" spans="1:10" x14ac:dyDescent="0.3">
      <c r="A771" t="s">
        <v>2595</v>
      </c>
      <c r="B771" s="2">
        <v>45902</v>
      </c>
      <c r="C771" t="s">
        <v>369</v>
      </c>
      <c r="D771" t="s">
        <v>1632</v>
      </c>
      <c r="E771" t="s">
        <v>1776</v>
      </c>
      <c r="F771">
        <v>2</v>
      </c>
      <c r="G771">
        <v>365.91</v>
      </c>
      <c r="H771">
        <v>0.14000000000000001</v>
      </c>
      <c r="I771" t="s">
        <v>1829</v>
      </c>
      <c r="J771">
        <v>629.36520000000007</v>
      </c>
    </row>
    <row r="772" spans="1:10" x14ac:dyDescent="0.3">
      <c r="A772" t="s">
        <v>2596</v>
      </c>
      <c r="B772" s="2">
        <v>45762</v>
      </c>
      <c r="C772" t="s">
        <v>255</v>
      </c>
      <c r="D772" t="s">
        <v>1632</v>
      </c>
      <c r="E772" t="s">
        <v>1807</v>
      </c>
      <c r="F772">
        <v>3</v>
      </c>
      <c r="G772">
        <v>852.72</v>
      </c>
      <c r="H772">
        <v>0.16</v>
      </c>
      <c r="I772" t="s">
        <v>1824</v>
      </c>
      <c r="J772">
        <v>2148.8544000000002</v>
      </c>
    </row>
    <row r="773" spans="1:10" x14ac:dyDescent="0.3">
      <c r="A773" t="s">
        <v>2597</v>
      </c>
      <c r="B773" s="2">
        <v>45752</v>
      </c>
      <c r="C773" t="s">
        <v>791</v>
      </c>
      <c r="D773" t="s">
        <v>1632</v>
      </c>
      <c r="E773" t="s">
        <v>1769</v>
      </c>
      <c r="F773">
        <v>1</v>
      </c>
      <c r="G773">
        <v>768.25</v>
      </c>
      <c r="H773">
        <v>0.18</v>
      </c>
      <c r="I773" t="s">
        <v>1824</v>
      </c>
      <c r="J773">
        <v>629.96500000000003</v>
      </c>
    </row>
    <row r="774" spans="1:10" x14ac:dyDescent="0.3">
      <c r="A774" t="s">
        <v>2598</v>
      </c>
      <c r="B774" s="2">
        <v>45254</v>
      </c>
      <c r="C774" t="s">
        <v>1098</v>
      </c>
      <c r="D774" t="s">
        <v>1632</v>
      </c>
      <c r="E774" t="s">
        <v>1813</v>
      </c>
      <c r="F774">
        <v>2</v>
      </c>
      <c r="G774">
        <v>318.62</v>
      </c>
      <c r="H774">
        <v>0.02</v>
      </c>
      <c r="I774" t="s">
        <v>1829</v>
      </c>
      <c r="J774">
        <v>624.49519999999995</v>
      </c>
    </row>
    <row r="775" spans="1:10" x14ac:dyDescent="0.3">
      <c r="A775" t="s">
        <v>2599</v>
      </c>
      <c r="B775" s="2">
        <v>45683</v>
      </c>
      <c r="C775" t="s">
        <v>188</v>
      </c>
      <c r="D775" t="s">
        <v>1632</v>
      </c>
      <c r="E775" t="s">
        <v>1761</v>
      </c>
      <c r="F775">
        <v>4</v>
      </c>
      <c r="G775">
        <v>402.11</v>
      </c>
      <c r="H775">
        <v>0.14000000000000001</v>
      </c>
      <c r="I775" t="s">
        <v>1826</v>
      </c>
      <c r="J775">
        <v>1383.2583999999999</v>
      </c>
    </row>
    <row r="776" spans="1:10" x14ac:dyDescent="0.3">
      <c r="A776" t="s">
        <v>2600</v>
      </c>
      <c r="B776" s="2">
        <v>45804</v>
      </c>
      <c r="C776" t="s">
        <v>1269</v>
      </c>
      <c r="D776" t="s">
        <v>1632</v>
      </c>
      <c r="E776" t="s">
        <v>1807</v>
      </c>
      <c r="F776">
        <v>3</v>
      </c>
      <c r="G776">
        <v>846.31</v>
      </c>
      <c r="H776">
        <v>0.18</v>
      </c>
      <c r="I776" t="s">
        <v>1829</v>
      </c>
      <c r="J776">
        <v>2081.9225999999999</v>
      </c>
    </row>
    <row r="777" spans="1:10" x14ac:dyDescent="0.3">
      <c r="A777" t="s">
        <v>2601</v>
      </c>
      <c r="B777" s="2">
        <v>45821</v>
      </c>
      <c r="C777" t="s">
        <v>559</v>
      </c>
      <c r="D777" t="s">
        <v>1632</v>
      </c>
      <c r="E777" t="s">
        <v>1799</v>
      </c>
      <c r="F777">
        <v>1</v>
      </c>
      <c r="G777">
        <v>269.94</v>
      </c>
      <c r="H777">
        <v>7.0000000000000007E-2</v>
      </c>
      <c r="I777" t="s">
        <v>1829</v>
      </c>
      <c r="J777">
        <v>251.04419999999999</v>
      </c>
    </row>
    <row r="778" spans="1:10" x14ac:dyDescent="0.3">
      <c r="A778" t="s">
        <v>2602</v>
      </c>
      <c r="B778" s="2">
        <v>45472</v>
      </c>
      <c r="C778" t="s">
        <v>773</v>
      </c>
      <c r="D778" t="s">
        <v>1632</v>
      </c>
      <c r="E778" t="s">
        <v>1769</v>
      </c>
      <c r="F778">
        <v>3</v>
      </c>
      <c r="G778">
        <v>909.25</v>
      </c>
      <c r="H778">
        <v>0.28999999999999998</v>
      </c>
      <c r="I778" t="s">
        <v>1829</v>
      </c>
      <c r="J778">
        <v>1936.7025000000001</v>
      </c>
    </row>
    <row r="779" spans="1:10" x14ac:dyDescent="0.3">
      <c r="A779" t="s">
        <v>2603</v>
      </c>
      <c r="B779" s="2">
        <v>45331</v>
      </c>
      <c r="C779" t="s">
        <v>1136</v>
      </c>
      <c r="D779" t="s">
        <v>1632</v>
      </c>
      <c r="E779" t="s">
        <v>1794</v>
      </c>
      <c r="F779">
        <v>2</v>
      </c>
      <c r="G779">
        <v>229.81</v>
      </c>
      <c r="H779">
        <v>0.21</v>
      </c>
      <c r="I779" t="s">
        <v>1829</v>
      </c>
      <c r="J779">
        <v>363.09980000000002</v>
      </c>
    </row>
    <row r="780" spans="1:10" x14ac:dyDescent="0.3">
      <c r="A780" t="s">
        <v>2604</v>
      </c>
      <c r="B780" s="2">
        <v>45451</v>
      </c>
      <c r="C780" t="s">
        <v>147</v>
      </c>
      <c r="D780" t="s">
        <v>1634</v>
      </c>
      <c r="E780" t="s">
        <v>1801</v>
      </c>
      <c r="F780">
        <v>3</v>
      </c>
      <c r="G780">
        <v>442.36</v>
      </c>
      <c r="H780">
        <v>0.06</v>
      </c>
      <c r="I780" t="s">
        <v>1826</v>
      </c>
      <c r="J780">
        <v>1247.4552000000001</v>
      </c>
    </row>
    <row r="781" spans="1:10" x14ac:dyDescent="0.3">
      <c r="A781" t="s">
        <v>2605</v>
      </c>
      <c r="B781" s="2">
        <v>45386</v>
      </c>
      <c r="C781" t="s">
        <v>767</v>
      </c>
      <c r="D781" t="s">
        <v>1634</v>
      </c>
      <c r="E781" t="s">
        <v>1766</v>
      </c>
      <c r="F781">
        <v>3</v>
      </c>
      <c r="G781">
        <v>413.74</v>
      </c>
      <c r="H781">
        <v>0.01</v>
      </c>
      <c r="I781" t="s">
        <v>1824</v>
      </c>
      <c r="J781">
        <v>1228.8078</v>
      </c>
    </row>
    <row r="782" spans="1:10" x14ac:dyDescent="0.3">
      <c r="A782" t="s">
        <v>2606</v>
      </c>
      <c r="B782" s="2">
        <v>45477</v>
      </c>
      <c r="C782" t="s">
        <v>1524</v>
      </c>
      <c r="D782" t="s">
        <v>1634</v>
      </c>
      <c r="E782" t="s">
        <v>1799</v>
      </c>
      <c r="F782">
        <v>4</v>
      </c>
      <c r="G782">
        <v>79.75</v>
      </c>
      <c r="H782">
        <v>0.18</v>
      </c>
      <c r="I782" t="s">
        <v>1826</v>
      </c>
      <c r="J782">
        <v>261.58</v>
      </c>
    </row>
    <row r="783" spans="1:10" x14ac:dyDescent="0.3">
      <c r="A783" t="s">
        <v>2607</v>
      </c>
      <c r="B783" s="2">
        <v>45433</v>
      </c>
      <c r="C783" t="s">
        <v>1521</v>
      </c>
      <c r="D783" t="s">
        <v>1634</v>
      </c>
      <c r="E783" t="s">
        <v>1794</v>
      </c>
      <c r="F783">
        <v>4</v>
      </c>
      <c r="G783">
        <v>95.06</v>
      </c>
      <c r="H783">
        <v>0.03</v>
      </c>
      <c r="I783" t="s">
        <v>1824</v>
      </c>
      <c r="J783">
        <v>368.83280000000002</v>
      </c>
    </row>
    <row r="784" spans="1:10" x14ac:dyDescent="0.3">
      <c r="A784" t="s">
        <v>2608</v>
      </c>
      <c r="B784" s="2">
        <v>45759</v>
      </c>
      <c r="C784" t="s">
        <v>1292</v>
      </c>
      <c r="D784" t="s">
        <v>1634</v>
      </c>
      <c r="E784" t="s">
        <v>1779</v>
      </c>
      <c r="F784">
        <v>4</v>
      </c>
      <c r="G784">
        <v>107.08</v>
      </c>
      <c r="H784">
        <v>0.27</v>
      </c>
      <c r="I784" t="s">
        <v>1829</v>
      </c>
      <c r="J784">
        <v>312.67360000000002</v>
      </c>
    </row>
    <row r="785" spans="1:10" x14ac:dyDescent="0.3">
      <c r="A785" t="s">
        <v>2609</v>
      </c>
      <c r="B785" s="2">
        <v>45794</v>
      </c>
      <c r="C785" t="s">
        <v>1461</v>
      </c>
      <c r="D785" t="s">
        <v>1634</v>
      </c>
      <c r="E785" t="s">
        <v>1810</v>
      </c>
      <c r="F785">
        <v>1</v>
      </c>
      <c r="G785">
        <v>873.18</v>
      </c>
      <c r="H785">
        <v>0.03</v>
      </c>
      <c r="I785" t="s">
        <v>1829</v>
      </c>
      <c r="J785">
        <v>846.98459999999989</v>
      </c>
    </row>
    <row r="786" spans="1:10" x14ac:dyDescent="0.3">
      <c r="A786" t="s">
        <v>2610</v>
      </c>
      <c r="B786" s="2">
        <v>45764</v>
      </c>
      <c r="C786" t="s">
        <v>1178</v>
      </c>
      <c r="D786" t="s">
        <v>1634</v>
      </c>
      <c r="E786" t="s">
        <v>1810</v>
      </c>
      <c r="F786">
        <v>1</v>
      </c>
      <c r="G786">
        <v>914.75</v>
      </c>
      <c r="H786">
        <v>0.1</v>
      </c>
      <c r="I786" t="s">
        <v>1829</v>
      </c>
      <c r="J786">
        <v>823.27499999999998</v>
      </c>
    </row>
    <row r="787" spans="1:10" x14ac:dyDescent="0.3">
      <c r="A787" t="s">
        <v>2611</v>
      </c>
      <c r="B787" s="2">
        <v>45279</v>
      </c>
      <c r="C787" t="s">
        <v>188</v>
      </c>
      <c r="D787" t="s">
        <v>1634</v>
      </c>
      <c r="E787" t="s">
        <v>1797</v>
      </c>
      <c r="F787">
        <v>4</v>
      </c>
      <c r="G787">
        <v>457.33</v>
      </c>
      <c r="H787">
        <v>0.1</v>
      </c>
      <c r="I787" t="s">
        <v>1824</v>
      </c>
      <c r="J787">
        <v>1646.3879999999999</v>
      </c>
    </row>
    <row r="788" spans="1:10" x14ac:dyDescent="0.3">
      <c r="A788" t="s">
        <v>2612</v>
      </c>
      <c r="B788" s="2">
        <v>45602</v>
      </c>
      <c r="C788" t="s">
        <v>926</v>
      </c>
      <c r="D788" t="s">
        <v>1634</v>
      </c>
      <c r="E788" t="s">
        <v>1766</v>
      </c>
      <c r="F788">
        <v>3</v>
      </c>
      <c r="G788">
        <v>761.88</v>
      </c>
      <c r="H788">
        <v>0.23</v>
      </c>
      <c r="I788" t="s">
        <v>1826</v>
      </c>
      <c r="J788">
        <v>1759.9428</v>
      </c>
    </row>
    <row r="789" spans="1:10" x14ac:dyDescent="0.3">
      <c r="A789" t="s">
        <v>2613</v>
      </c>
      <c r="B789" s="2">
        <v>45793</v>
      </c>
      <c r="C789" t="s">
        <v>585</v>
      </c>
      <c r="D789" t="s">
        <v>1634</v>
      </c>
      <c r="E789" t="s">
        <v>1813</v>
      </c>
      <c r="F789">
        <v>4</v>
      </c>
      <c r="G789">
        <v>122.87</v>
      </c>
      <c r="H789">
        <v>0.13</v>
      </c>
      <c r="I789" t="s">
        <v>1824</v>
      </c>
      <c r="J789">
        <v>427.58760000000001</v>
      </c>
    </row>
    <row r="790" spans="1:10" x14ac:dyDescent="0.3">
      <c r="A790" t="s">
        <v>2614</v>
      </c>
      <c r="B790" s="2">
        <v>45778</v>
      </c>
      <c r="C790" t="s">
        <v>1464</v>
      </c>
      <c r="D790" t="s">
        <v>1634</v>
      </c>
      <c r="E790" t="s">
        <v>1769</v>
      </c>
      <c r="F790">
        <v>4</v>
      </c>
      <c r="G790">
        <v>753</v>
      </c>
      <c r="H790">
        <v>0.28000000000000003</v>
      </c>
      <c r="I790" t="s">
        <v>1829</v>
      </c>
      <c r="J790">
        <v>2168.64</v>
      </c>
    </row>
    <row r="791" spans="1:10" x14ac:dyDescent="0.3">
      <c r="A791" t="s">
        <v>2615</v>
      </c>
      <c r="B791" s="2">
        <v>45325</v>
      </c>
      <c r="C791" t="s">
        <v>1157</v>
      </c>
      <c r="D791" t="s">
        <v>1634</v>
      </c>
      <c r="E791" t="s">
        <v>1773</v>
      </c>
      <c r="F791">
        <v>2</v>
      </c>
      <c r="G791">
        <v>788.05</v>
      </c>
      <c r="H791">
        <v>0.21</v>
      </c>
      <c r="I791" t="s">
        <v>1824</v>
      </c>
      <c r="J791">
        <v>1245.1189999999999</v>
      </c>
    </row>
    <row r="792" spans="1:10" x14ac:dyDescent="0.3">
      <c r="A792" t="s">
        <v>2616</v>
      </c>
      <c r="B792" s="2">
        <v>45875</v>
      </c>
      <c r="C792" t="s">
        <v>1425</v>
      </c>
      <c r="D792" t="s">
        <v>1634</v>
      </c>
      <c r="E792" t="s">
        <v>1789</v>
      </c>
      <c r="F792">
        <v>2</v>
      </c>
      <c r="G792">
        <v>807.1</v>
      </c>
      <c r="H792">
        <v>0.28999999999999998</v>
      </c>
      <c r="I792" t="s">
        <v>1824</v>
      </c>
      <c r="J792">
        <v>1146.0820000000001</v>
      </c>
    </row>
    <row r="793" spans="1:10" x14ac:dyDescent="0.3">
      <c r="A793" t="s">
        <v>2617</v>
      </c>
      <c r="B793" s="2">
        <v>45320</v>
      </c>
      <c r="C793" t="s">
        <v>458</v>
      </c>
      <c r="D793" t="s">
        <v>1634</v>
      </c>
      <c r="E793" t="s">
        <v>1757</v>
      </c>
      <c r="F793">
        <v>2</v>
      </c>
      <c r="G793">
        <v>443.09</v>
      </c>
      <c r="H793">
        <v>0.02</v>
      </c>
      <c r="I793" t="s">
        <v>1826</v>
      </c>
      <c r="J793">
        <v>868.45639999999992</v>
      </c>
    </row>
    <row r="794" spans="1:10" x14ac:dyDescent="0.3">
      <c r="A794" t="s">
        <v>2618</v>
      </c>
      <c r="B794" s="2">
        <v>45870</v>
      </c>
      <c r="C794" t="s">
        <v>1443</v>
      </c>
      <c r="D794" t="s">
        <v>1634</v>
      </c>
      <c r="E794" t="s">
        <v>1801</v>
      </c>
      <c r="F794">
        <v>1</v>
      </c>
      <c r="G794">
        <v>512.16</v>
      </c>
      <c r="H794">
        <v>0.02</v>
      </c>
      <c r="I794" t="s">
        <v>1829</v>
      </c>
      <c r="J794">
        <v>501.91680000000002</v>
      </c>
    </row>
    <row r="795" spans="1:10" x14ac:dyDescent="0.3">
      <c r="A795" t="s">
        <v>2619</v>
      </c>
      <c r="B795" s="2">
        <v>45577</v>
      </c>
      <c r="C795" t="s">
        <v>678</v>
      </c>
      <c r="D795" t="s">
        <v>1634</v>
      </c>
      <c r="E795" t="s">
        <v>1810</v>
      </c>
      <c r="F795">
        <v>2</v>
      </c>
      <c r="G795">
        <v>602.54999999999995</v>
      </c>
      <c r="H795">
        <v>0.23</v>
      </c>
      <c r="I795" t="s">
        <v>1829</v>
      </c>
      <c r="J795">
        <v>927.92699999999991</v>
      </c>
    </row>
    <row r="796" spans="1:10" x14ac:dyDescent="0.3">
      <c r="A796" t="s">
        <v>2620</v>
      </c>
      <c r="B796" s="2">
        <v>45745</v>
      </c>
      <c r="C796" t="s">
        <v>547</v>
      </c>
      <c r="D796" t="s">
        <v>1634</v>
      </c>
      <c r="E796" t="s">
        <v>1752</v>
      </c>
      <c r="F796">
        <v>3</v>
      </c>
      <c r="G796">
        <v>846.19</v>
      </c>
      <c r="H796">
        <v>0.09</v>
      </c>
      <c r="I796" t="s">
        <v>1829</v>
      </c>
      <c r="J796">
        <v>2310.0987</v>
      </c>
    </row>
    <row r="797" spans="1:10" x14ac:dyDescent="0.3">
      <c r="A797" t="s">
        <v>2621</v>
      </c>
      <c r="B797" s="2">
        <v>45772</v>
      </c>
      <c r="C797" t="s">
        <v>1026</v>
      </c>
      <c r="D797" t="s">
        <v>1634</v>
      </c>
      <c r="E797" t="s">
        <v>1782</v>
      </c>
      <c r="F797">
        <v>1</v>
      </c>
      <c r="G797">
        <v>506.73</v>
      </c>
      <c r="H797">
        <v>0.28999999999999998</v>
      </c>
      <c r="I797" t="s">
        <v>1824</v>
      </c>
      <c r="J797">
        <v>359.7783</v>
      </c>
    </row>
    <row r="798" spans="1:10" x14ac:dyDescent="0.3">
      <c r="A798" t="s">
        <v>2622</v>
      </c>
      <c r="B798" s="2">
        <v>45299</v>
      </c>
      <c r="C798" t="s">
        <v>198</v>
      </c>
      <c r="D798" t="s">
        <v>1634</v>
      </c>
      <c r="E798" t="s">
        <v>1804</v>
      </c>
      <c r="F798">
        <v>1</v>
      </c>
      <c r="G798">
        <v>408.66</v>
      </c>
      <c r="H798">
        <v>0.13</v>
      </c>
      <c r="I798" t="s">
        <v>1829</v>
      </c>
      <c r="J798">
        <v>355.5342</v>
      </c>
    </row>
    <row r="799" spans="1:10" x14ac:dyDescent="0.3">
      <c r="A799" t="s">
        <v>2623</v>
      </c>
      <c r="B799" s="2">
        <v>45447</v>
      </c>
      <c r="C799" t="s">
        <v>387</v>
      </c>
      <c r="D799" t="s">
        <v>1634</v>
      </c>
      <c r="E799" t="s">
        <v>1807</v>
      </c>
      <c r="F799">
        <v>3</v>
      </c>
      <c r="G799">
        <v>170.48</v>
      </c>
      <c r="H799">
        <v>0.06</v>
      </c>
      <c r="I799" t="s">
        <v>1829</v>
      </c>
      <c r="J799">
        <v>480.75359999999989</v>
      </c>
    </row>
    <row r="800" spans="1:10" x14ac:dyDescent="0.3">
      <c r="A800" t="s">
        <v>2624</v>
      </c>
      <c r="B800" s="2">
        <v>45717</v>
      </c>
      <c r="C800" t="s">
        <v>347</v>
      </c>
      <c r="D800" t="s">
        <v>1634</v>
      </c>
      <c r="E800" t="s">
        <v>1786</v>
      </c>
      <c r="F800">
        <v>1</v>
      </c>
      <c r="G800">
        <v>423.48</v>
      </c>
      <c r="H800">
        <v>0.18</v>
      </c>
      <c r="I800" t="s">
        <v>1826</v>
      </c>
      <c r="J800">
        <v>347.25360000000012</v>
      </c>
    </row>
    <row r="801" spans="1:10" x14ac:dyDescent="0.3">
      <c r="A801" t="s">
        <v>2625</v>
      </c>
      <c r="B801" s="2">
        <v>45213</v>
      </c>
      <c r="C801" t="s">
        <v>755</v>
      </c>
      <c r="D801" t="s">
        <v>1634</v>
      </c>
      <c r="E801" t="s">
        <v>1792</v>
      </c>
      <c r="F801">
        <v>4</v>
      </c>
      <c r="G801">
        <v>23.57</v>
      </c>
      <c r="H801">
        <v>0.1</v>
      </c>
      <c r="I801" t="s">
        <v>1824</v>
      </c>
      <c r="J801">
        <v>84.852000000000004</v>
      </c>
    </row>
    <row r="802" spans="1:10" x14ac:dyDescent="0.3">
      <c r="A802" t="s">
        <v>2626</v>
      </c>
      <c r="B802" s="2">
        <v>45837</v>
      </c>
      <c r="C802" t="s">
        <v>1190</v>
      </c>
      <c r="D802" t="s">
        <v>1636</v>
      </c>
      <c r="E802" t="s">
        <v>1810</v>
      </c>
      <c r="F802">
        <v>2</v>
      </c>
      <c r="G802">
        <v>953.26</v>
      </c>
      <c r="H802">
        <v>0.1</v>
      </c>
      <c r="I802" t="s">
        <v>1829</v>
      </c>
      <c r="J802">
        <v>1715.8679999999999</v>
      </c>
    </row>
    <row r="803" spans="1:10" x14ac:dyDescent="0.3">
      <c r="A803" t="s">
        <v>2627</v>
      </c>
      <c r="B803" s="2">
        <v>45277</v>
      </c>
      <c r="C803" t="s">
        <v>1089</v>
      </c>
      <c r="D803" t="s">
        <v>1636</v>
      </c>
      <c r="E803" t="s">
        <v>1779</v>
      </c>
      <c r="F803">
        <v>3</v>
      </c>
      <c r="G803">
        <v>405.13</v>
      </c>
      <c r="H803">
        <v>0.14000000000000001</v>
      </c>
      <c r="I803" t="s">
        <v>1829</v>
      </c>
      <c r="J803">
        <v>1045.2354</v>
      </c>
    </row>
    <row r="804" spans="1:10" x14ac:dyDescent="0.3">
      <c r="A804" t="s">
        <v>2628</v>
      </c>
      <c r="B804" s="2">
        <v>45248</v>
      </c>
      <c r="C804" t="s">
        <v>1065</v>
      </c>
      <c r="D804" t="s">
        <v>1636</v>
      </c>
      <c r="E804" t="s">
        <v>1769</v>
      </c>
      <c r="F804">
        <v>2</v>
      </c>
      <c r="G804">
        <v>333.83</v>
      </c>
      <c r="H804">
        <v>0.26</v>
      </c>
      <c r="I804" t="s">
        <v>1826</v>
      </c>
      <c r="J804">
        <v>494.0684</v>
      </c>
    </row>
    <row r="805" spans="1:10" x14ac:dyDescent="0.3">
      <c r="A805" t="s">
        <v>2629</v>
      </c>
      <c r="B805" s="2">
        <v>45741</v>
      </c>
      <c r="C805" t="s">
        <v>1047</v>
      </c>
      <c r="D805" t="s">
        <v>1636</v>
      </c>
      <c r="E805" t="s">
        <v>1766</v>
      </c>
      <c r="F805">
        <v>2</v>
      </c>
      <c r="G805">
        <v>727.18</v>
      </c>
      <c r="H805">
        <v>0.22</v>
      </c>
      <c r="I805" t="s">
        <v>1826</v>
      </c>
      <c r="J805">
        <v>1134.4007999999999</v>
      </c>
    </row>
    <row r="806" spans="1:10" x14ac:dyDescent="0.3">
      <c r="A806" t="s">
        <v>2630</v>
      </c>
      <c r="B806" s="2">
        <v>45778</v>
      </c>
      <c r="C806" t="s">
        <v>966</v>
      </c>
      <c r="D806" t="s">
        <v>1636</v>
      </c>
      <c r="E806" t="s">
        <v>1789</v>
      </c>
      <c r="F806">
        <v>2</v>
      </c>
      <c r="G806">
        <v>516.02</v>
      </c>
      <c r="H806">
        <v>0.19</v>
      </c>
      <c r="I806" t="s">
        <v>1829</v>
      </c>
      <c r="J806">
        <v>835.95240000000001</v>
      </c>
    </row>
    <row r="807" spans="1:10" x14ac:dyDescent="0.3">
      <c r="A807" t="s">
        <v>2631</v>
      </c>
      <c r="B807" s="2">
        <v>45361</v>
      </c>
      <c r="C807" t="s">
        <v>932</v>
      </c>
      <c r="D807" t="s">
        <v>1636</v>
      </c>
      <c r="E807" t="s">
        <v>1792</v>
      </c>
      <c r="F807">
        <v>2</v>
      </c>
      <c r="G807">
        <v>705.61</v>
      </c>
      <c r="H807">
        <v>0.28000000000000003</v>
      </c>
      <c r="I807" t="s">
        <v>1824</v>
      </c>
      <c r="J807">
        <v>1016.0784</v>
      </c>
    </row>
    <row r="808" spans="1:10" x14ac:dyDescent="0.3">
      <c r="A808" t="s">
        <v>2632</v>
      </c>
      <c r="B808" s="2">
        <v>45414</v>
      </c>
      <c r="C808" t="s">
        <v>875</v>
      </c>
      <c r="D808" t="s">
        <v>1636</v>
      </c>
      <c r="E808" t="s">
        <v>1782</v>
      </c>
      <c r="F808">
        <v>3</v>
      </c>
      <c r="G808">
        <v>654.47</v>
      </c>
      <c r="H808">
        <v>0.18</v>
      </c>
      <c r="I808" t="s">
        <v>1829</v>
      </c>
      <c r="J808">
        <v>1609.9962</v>
      </c>
    </row>
    <row r="809" spans="1:10" x14ac:dyDescent="0.3">
      <c r="A809" t="s">
        <v>2633</v>
      </c>
      <c r="B809" s="2">
        <v>45734</v>
      </c>
      <c r="C809" t="s">
        <v>568</v>
      </c>
      <c r="D809" t="s">
        <v>1636</v>
      </c>
      <c r="E809" t="s">
        <v>1801</v>
      </c>
      <c r="F809">
        <v>2</v>
      </c>
      <c r="G809">
        <v>315.27</v>
      </c>
      <c r="H809">
        <v>0.23</v>
      </c>
      <c r="I809" t="s">
        <v>1824</v>
      </c>
      <c r="J809">
        <v>485.51580000000001</v>
      </c>
    </row>
    <row r="810" spans="1:10" x14ac:dyDescent="0.3">
      <c r="A810" t="s">
        <v>2634</v>
      </c>
      <c r="B810" s="2">
        <v>45623</v>
      </c>
      <c r="C810" t="s">
        <v>719</v>
      </c>
      <c r="D810" t="s">
        <v>1636</v>
      </c>
      <c r="E810" t="s">
        <v>1761</v>
      </c>
      <c r="F810">
        <v>1</v>
      </c>
      <c r="G810">
        <v>974.47</v>
      </c>
      <c r="H810">
        <v>0.05</v>
      </c>
      <c r="I810" t="s">
        <v>1824</v>
      </c>
      <c r="J810">
        <v>925.74649999999997</v>
      </c>
    </row>
    <row r="811" spans="1:10" x14ac:dyDescent="0.3">
      <c r="A811" t="s">
        <v>2635</v>
      </c>
      <c r="B811" s="2">
        <v>45340</v>
      </c>
      <c r="C811" t="s">
        <v>247</v>
      </c>
      <c r="D811" t="s">
        <v>1636</v>
      </c>
      <c r="E811" t="s">
        <v>1769</v>
      </c>
      <c r="F811">
        <v>2</v>
      </c>
      <c r="G811">
        <v>803.3</v>
      </c>
      <c r="H811">
        <v>0.17</v>
      </c>
      <c r="I811" t="s">
        <v>1824</v>
      </c>
      <c r="J811">
        <v>1333.4780000000001</v>
      </c>
    </row>
    <row r="812" spans="1:10" x14ac:dyDescent="0.3">
      <c r="A812" t="s">
        <v>2636</v>
      </c>
      <c r="B812" s="2">
        <v>45447</v>
      </c>
      <c r="C812" t="s">
        <v>63</v>
      </c>
      <c r="D812" t="s">
        <v>1636</v>
      </c>
      <c r="E812" t="s">
        <v>1789</v>
      </c>
      <c r="F812">
        <v>4</v>
      </c>
      <c r="G812">
        <v>863.87</v>
      </c>
      <c r="H812">
        <v>0.21</v>
      </c>
      <c r="I812" t="s">
        <v>1829</v>
      </c>
      <c r="J812">
        <v>2729.8292000000001</v>
      </c>
    </row>
    <row r="813" spans="1:10" x14ac:dyDescent="0.3">
      <c r="A813" t="s">
        <v>2637</v>
      </c>
      <c r="B813" s="2">
        <v>45513</v>
      </c>
      <c r="C813" t="s">
        <v>1446</v>
      </c>
      <c r="D813" t="s">
        <v>1636</v>
      </c>
      <c r="E813" t="s">
        <v>1810</v>
      </c>
      <c r="F813">
        <v>1</v>
      </c>
      <c r="G813">
        <v>450.11</v>
      </c>
      <c r="H813">
        <v>0.17</v>
      </c>
      <c r="I813" t="s">
        <v>1824</v>
      </c>
      <c r="J813">
        <v>373.59129999999999</v>
      </c>
    </row>
    <row r="814" spans="1:10" x14ac:dyDescent="0.3">
      <c r="A814" t="s">
        <v>2638</v>
      </c>
      <c r="B814" s="2">
        <v>45486</v>
      </c>
      <c r="C814" t="s">
        <v>740</v>
      </c>
      <c r="D814" t="s">
        <v>1636</v>
      </c>
      <c r="E814" t="s">
        <v>1797</v>
      </c>
      <c r="F814">
        <v>1</v>
      </c>
      <c r="G814">
        <v>289.82</v>
      </c>
      <c r="H814">
        <v>0.18</v>
      </c>
      <c r="I814" t="s">
        <v>1829</v>
      </c>
      <c r="J814">
        <v>237.6524</v>
      </c>
    </row>
    <row r="815" spans="1:10" x14ac:dyDescent="0.3">
      <c r="A815" t="s">
        <v>2639</v>
      </c>
      <c r="B815" s="2">
        <v>45890</v>
      </c>
      <c r="C815" t="s">
        <v>1050</v>
      </c>
      <c r="D815" t="s">
        <v>1636</v>
      </c>
      <c r="E815" t="s">
        <v>1789</v>
      </c>
      <c r="F815">
        <v>4</v>
      </c>
      <c r="G815">
        <v>250.64</v>
      </c>
      <c r="H815">
        <v>0.1</v>
      </c>
      <c r="I815" t="s">
        <v>1826</v>
      </c>
      <c r="J815">
        <v>902.30399999999997</v>
      </c>
    </row>
    <row r="816" spans="1:10" x14ac:dyDescent="0.3">
      <c r="A816" t="s">
        <v>2640</v>
      </c>
      <c r="B816" s="2">
        <v>45876</v>
      </c>
      <c r="C816" t="s">
        <v>911</v>
      </c>
      <c r="D816" t="s">
        <v>1638</v>
      </c>
      <c r="E816" t="s">
        <v>1813</v>
      </c>
      <c r="F816">
        <v>4</v>
      </c>
      <c r="G816">
        <v>373.49</v>
      </c>
      <c r="H816">
        <v>0.16</v>
      </c>
      <c r="I816" t="s">
        <v>1829</v>
      </c>
      <c r="J816">
        <v>1254.9264000000001</v>
      </c>
    </row>
    <row r="817" spans="1:10" x14ac:dyDescent="0.3">
      <c r="A817" t="s">
        <v>2641</v>
      </c>
      <c r="B817" s="2">
        <v>45398</v>
      </c>
      <c r="C817" t="s">
        <v>244</v>
      </c>
      <c r="D817" t="s">
        <v>1638</v>
      </c>
      <c r="E817" t="s">
        <v>1786</v>
      </c>
      <c r="F817">
        <v>4</v>
      </c>
      <c r="G817">
        <v>348.91</v>
      </c>
      <c r="H817">
        <v>0.18</v>
      </c>
      <c r="I817" t="s">
        <v>1826</v>
      </c>
      <c r="J817">
        <v>1144.4248</v>
      </c>
    </row>
    <row r="818" spans="1:10" x14ac:dyDescent="0.3">
      <c r="A818" t="s">
        <v>2642</v>
      </c>
      <c r="B818" s="2">
        <v>45390</v>
      </c>
      <c r="C818" t="s">
        <v>387</v>
      </c>
      <c r="D818" t="s">
        <v>1638</v>
      </c>
      <c r="E818" t="s">
        <v>1807</v>
      </c>
      <c r="F818">
        <v>4</v>
      </c>
      <c r="G818">
        <v>212.96</v>
      </c>
      <c r="H818">
        <v>0.17</v>
      </c>
      <c r="I818" t="s">
        <v>1824</v>
      </c>
      <c r="J818">
        <v>707.02719999999999</v>
      </c>
    </row>
    <row r="819" spans="1:10" x14ac:dyDescent="0.3">
      <c r="A819" t="s">
        <v>2643</v>
      </c>
      <c r="B819" s="2">
        <v>45406</v>
      </c>
      <c r="C819" t="s">
        <v>625</v>
      </c>
      <c r="D819" t="s">
        <v>1638</v>
      </c>
      <c r="E819" t="s">
        <v>1813</v>
      </c>
      <c r="F819">
        <v>3</v>
      </c>
      <c r="G819">
        <v>871.34</v>
      </c>
      <c r="H819">
        <v>0.11</v>
      </c>
      <c r="I819" t="s">
        <v>1829</v>
      </c>
      <c r="J819">
        <v>2326.4778000000001</v>
      </c>
    </row>
    <row r="820" spans="1:10" x14ac:dyDescent="0.3">
      <c r="A820" t="s">
        <v>2644</v>
      </c>
      <c r="B820" s="2">
        <v>45844</v>
      </c>
      <c r="C820" t="s">
        <v>356</v>
      </c>
      <c r="D820" t="s">
        <v>1638</v>
      </c>
      <c r="E820" t="s">
        <v>1752</v>
      </c>
      <c r="F820">
        <v>2</v>
      </c>
      <c r="G820">
        <v>698.94</v>
      </c>
      <c r="H820">
        <v>0.06</v>
      </c>
      <c r="I820" t="s">
        <v>1824</v>
      </c>
      <c r="J820">
        <v>1314.0072</v>
      </c>
    </row>
    <row r="821" spans="1:10" x14ac:dyDescent="0.3">
      <c r="A821" t="s">
        <v>2645</v>
      </c>
      <c r="B821" s="2">
        <v>45697</v>
      </c>
      <c r="C821" t="s">
        <v>996</v>
      </c>
      <c r="D821" t="s">
        <v>1638</v>
      </c>
      <c r="E821" t="s">
        <v>1752</v>
      </c>
      <c r="F821">
        <v>1</v>
      </c>
      <c r="G821">
        <v>719.94</v>
      </c>
      <c r="H821">
        <v>0.23</v>
      </c>
      <c r="I821" t="s">
        <v>1829</v>
      </c>
      <c r="J821">
        <v>554.35380000000009</v>
      </c>
    </row>
    <row r="822" spans="1:10" x14ac:dyDescent="0.3">
      <c r="A822" t="s">
        <v>2646</v>
      </c>
      <c r="B822" s="2">
        <v>45607</v>
      </c>
      <c r="C822" t="s">
        <v>36</v>
      </c>
      <c r="D822" t="s">
        <v>1638</v>
      </c>
      <c r="E822" t="s">
        <v>1769</v>
      </c>
      <c r="F822">
        <v>2</v>
      </c>
      <c r="G822">
        <v>278.16000000000003</v>
      </c>
      <c r="H822">
        <v>0.22</v>
      </c>
      <c r="I822" t="s">
        <v>1826</v>
      </c>
      <c r="J822">
        <v>433.92960000000011</v>
      </c>
    </row>
    <row r="823" spans="1:10" x14ac:dyDescent="0.3">
      <c r="A823" t="s">
        <v>2647</v>
      </c>
      <c r="B823" s="2">
        <v>45307</v>
      </c>
      <c r="C823" t="s">
        <v>202</v>
      </c>
      <c r="D823" t="s">
        <v>1638</v>
      </c>
      <c r="E823" t="s">
        <v>1773</v>
      </c>
      <c r="F823">
        <v>1</v>
      </c>
      <c r="G823">
        <v>678.9</v>
      </c>
      <c r="H823">
        <v>0.17</v>
      </c>
      <c r="I823" t="s">
        <v>1824</v>
      </c>
      <c r="J823">
        <v>563.48699999999997</v>
      </c>
    </row>
    <row r="824" spans="1:10" x14ac:dyDescent="0.3">
      <c r="A824" t="s">
        <v>2648</v>
      </c>
      <c r="B824" s="2">
        <v>45520</v>
      </c>
      <c r="C824" t="s">
        <v>71</v>
      </c>
      <c r="D824" t="s">
        <v>1638</v>
      </c>
      <c r="E824" t="s">
        <v>1801</v>
      </c>
      <c r="F824">
        <v>4</v>
      </c>
      <c r="G824">
        <v>94.13</v>
      </c>
      <c r="H824">
        <v>0.15</v>
      </c>
      <c r="I824" t="s">
        <v>1824</v>
      </c>
      <c r="J824">
        <v>320.04199999999997</v>
      </c>
    </row>
    <row r="825" spans="1:10" x14ac:dyDescent="0.3">
      <c r="A825" t="s">
        <v>2649</v>
      </c>
      <c r="B825" s="2">
        <v>45933</v>
      </c>
      <c r="C825" t="s">
        <v>1365</v>
      </c>
      <c r="D825" t="s">
        <v>1638</v>
      </c>
      <c r="E825" t="s">
        <v>1757</v>
      </c>
      <c r="F825">
        <v>4</v>
      </c>
      <c r="G825">
        <v>415.02</v>
      </c>
      <c r="H825">
        <v>0.01</v>
      </c>
      <c r="I825" t="s">
        <v>1826</v>
      </c>
      <c r="J825">
        <v>1643.4792</v>
      </c>
    </row>
    <row r="826" spans="1:10" x14ac:dyDescent="0.3">
      <c r="A826" t="s">
        <v>2650</v>
      </c>
      <c r="B826" s="2">
        <v>45841</v>
      </c>
      <c r="C826" t="s">
        <v>195</v>
      </c>
      <c r="D826" t="s">
        <v>1638</v>
      </c>
      <c r="E826" t="s">
        <v>1769</v>
      </c>
      <c r="F826">
        <v>4</v>
      </c>
      <c r="G826">
        <v>780.07</v>
      </c>
      <c r="H826">
        <v>0.03</v>
      </c>
      <c r="I826" t="s">
        <v>1824</v>
      </c>
      <c r="J826">
        <v>3026.6716000000001</v>
      </c>
    </row>
    <row r="827" spans="1:10" x14ac:dyDescent="0.3">
      <c r="A827" t="s">
        <v>2651</v>
      </c>
      <c r="B827" s="2">
        <v>45877</v>
      </c>
      <c r="C827" t="s">
        <v>1328</v>
      </c>
      <c r="D827" t="s">
        <v>1638</v>
      </c>
      <c r="E827" t="s">
        <v>1801</v>
      </c>
      <c r="F827">
        <v>4</v>
      </c>
      <c r="G827">
        <v>184.57</v>
      </c>
      <c r="H827">
        <v>0.28000000000000003</v>
      </c>
      <c r="I827" t="s">
        <v>1824</v>
      </c>
      <c r="J827">
        <v>531.5616</v>
      </c>
    </row>
    <row r="828" spans="1:10" x14ac:dyDescent="0.3">
      <c r="A828" t="s">
        <v>2652</v>
      </c>
      <c r="B828" s="2">
        <v>45532</v>
      </c>
      <c r="C828" t="s">
        <v>911</v>
      </c>
      <c r="D828" t="s">
        <v>1638</v>
      </c>
      <c r="E828" t="s">
        <v>1769</v>
      </c>
      <c r="F828">
        <v>4</v>
      </c>
      <c r="G828">
        <v>277.58</v>
      </c>
      <c r="H828">
        <v>0.22</v>
      </c>
      <c r="I828" t="s">
        <v>1826</v>
      </c>
      <c r="J828">
        <v>866.04959999999994</v>
      </c>
    </row>
    <row r="829" spans="1:10" x14ac:dyDescent="0.3">
      <c r="A829" t="s">
        <v>2653</v>
      </c>
      <c r="B829" s="2">
        <v>45734</v>
      </c>
      <c r="C829" t="s">
        <v>369</v>
      </c>
      <c r="D829" t="s">
        <v>1638</v>
      </c>
      <c r="E829" t="s">
        <v>1766</v>
      </c>
      <c r="F829">
        <v>1</v>
      </c>
      <c r="G829">
        <v>36.799999999999997</v>
      </c>
      <c r="H829">
        <v>0.18</v>
      </c>
      <c r="I829" t="s">
        <v>1824</v>
      </c>
      <c r="J829">
        <v>30.175999999999998</v>
      </c>
    </row>
    <row r="830" spans="1:10" x14ac:dyDescent="0.3">
      <c r="A830" t="s">
        <v>2654</v>
      </c>
      <c r="B830" s="2">
        <v>45809</v>
      </c>
      <c r="C830" t="s">
        <v>1115</v>
      </c>
      <c r="D830" t="s">
        <v>1638</v>
      </c>
      <c r="E830" t="s">
        <v>1776</v>
      </c>
      <c r="F830">
        <v>1</v>
      </c>
      <c r="G830">
        <v>539.37</v>
      </c>
      <c r="H830">
        <v>0.14000000000000001</v>
      </c>
      <c r="I830" t="s">
        <v>1824</v>
      </c>
      <c r="J830">
        <v>463.85820000000001</v>
      </c>
    </row>
    <row r="831" spans="1:10" x14ac:dyDescent="0.3">
      <c r="A831" t="s">
        <v>2655</v>
      </c>
      <c r="B831" s="2">
        <v>45760</v>
      </c>
      <c r="C831" t="s">
        <v>321</v>
      </c>
      <c r="D831" t="s">
        <v>1638</v>
      </c>
      <c r="E831" t="s">
        <v>1810</v>
      </c>
      <c r="F831">
        <v>1</v>
      </c>
      <c r="G831">
        <v>27.83</v>
      </c>
      <c r="H831">
        <v>0.3</v>
      </c>
      <c r="I831" t="s">
        <v>1826</v>
      </c>
      <c r="J831">
        <v>19.481000000000002</v>
      </c>
    </row>
    <row r="832" spans="1:10" x14ac:dyDescent="0.3">
      <c r="A832" t="s">
        <v>2656</v>
      </c>
      <c r="B832" s="2">
        <v>45456</v>
      </c>
      <c r="C832" t="s">
        <v>899</v>
      </c>
      <c r="D832" t="s">
        <v>1638</v>
      </c>
      <c r="E832" t="s">
        <v>1769</v>
      </c>
      <c r="F832">
        <v>3</v>
      </c>
      <c r="G832">
        <v>698.72</v>
      </c>
      <c r="H832">
        <v>0.28000000000000003</v>
      </c>
      <c r="I832" t="s">
        <v>1829</v>
      </c>
      <c r="J832">
        <v>1509.2352000000001</v>
      </c>
    </row>
    <row r="833" spans="1:10" x14ac:dyDescent="0.3">
      <c r="A833" t="s">
        <v>2657</v>
      </c>
      <c r="B833" s="2">
        <v>45698</v>
      </c>
      <c r="C833" t="s">
        <v>59</v>
      </c>
      <c r="D833" t="s">
        <v>1640</v>
      </c>
      <c r="E833" t="s">
        <v>1797</v>
      </c>
      <c r="F833">
        <v>4</v>
      </c>
      <c r="G833">
        <v>528.23</v>
      </c>
      <c r="H833">
        <v>0.15</v>
      </c>
      <c r="I833" t="s">
        <v>1829</v>
      </c>
      <c r="J833">
        <v>1795.982</v>
      </c>
    </row>
    <row r="834" spans="1:10" x14ac:dyDescent="0.3">
      <c r="A834" t="s">
        <v>2658</v>
      </c>
      <c r="B834" s="2">
        <v>45548</v>
      </c>
      <c r="C834" t="s">
        <v>1513</v>
      </c>
      <c r="D834" t="s">
        <v>1640</v>
      </c>
      <c r="E834" t="s">
        <v>1804</v>
      </c>
      <c r="F834">
        <v>2</v>
      </c>
      <c r="G834">
        <v>780.9</v>
      </c>
      <c r="H834">
        <v>0.24</v>
      </c>
      <c r="I834" t="s">
        <v>1826</v>
      </c>
      <c r="J834">
        <v>1186.9680000000001</v>
      </c>
    </row>
    <row r="835" spans="1:10" x14ac:dyDescent="0.3">
      <c r="A835" t="s">
        <v>2659</v>
      </c>
      <c r="B835" s="2">
        <v>45236</v>
      </c>
      <c r="C835" t="s">
        <v>595</v>
      </c>
      <c r="D835" t="s">
        <v>1640</v>
      </c>
      <c r="E835" t="s">
        <v>1799</v>
      </c>
      <c r="F835">
        <v>1</v>
      </c>
      <c r="G835">
        <v>977.97</v>
      </c>
      <c r="H835">
        <v>0.06</v>
      </c>
      <c r="I835" t="s">
        <v>1829</v>
      </c>
      <c r="J835">
        <v>919.29179999999997</v>
      </c>
    </row>
    <row r="836" spans="1:10" x14ac:dyDescent="0.3">
      <c r="A836" t="s">
        <v>2660</v>
      </c>
      <c r="B836" s="2">
        <v>45310</v>
      </c>
      <c r="C836" t="s">
        <v>1154</v>
      </c>
      <c r="D836" t="s">
        <v>1640</v>
      </c>
      <c r="E836" t="s">
        <v>1794</v>
      </c>
      <c r="F836">
        <v>4</v>
      </c>
      <c r="G836">
        <v>354.65</v>
      </c>
      <c r="H836">
        <v>0.19</v>
      </c>
      <c r="I836" t="s">
        <v>1824</v>
      </c>
      <c r="J836">
        <v>1149.066</v>
      </c>
    </row>
    <row r="837" spans="1:10" x14ac:dyDescent="0.3">
      <c r="A837" t="s">
        <v>2661</v>
      </c>
      <c r="B837" s="2">
        <v>45376</v>
      </c>
      <c r="C837" t="s">
        <v>899</v>
      </c>
      <c r="D837" t="s">
        <v>1640</v>
      </c>
      <c r="E837" t="s">
        <v>1813</v>
      </c>
      <c r="F837">
        <v>1</v>
      </c>
      <c r="G837">
        <v>671.62</v>
      </c>
      <c r="H837">
        <v>0.09</v>
      </c>
      <c r="I837" t="s">
        <v>1829</v>
      </c>
      <c r="J837">
        <v>611.17420000000004</v>
      </c>
    </row>
    <row r="838" spans="1:10" x14ac:dyDescent="0.3">
      <c r="A838" t="s">
        <v>2662</v>
      </c>
      <c r="B838" s="2">
        <v>45914</v>
      </c>
      <c r="C838" t="s">
        <v>999</v>
      </c>
      <c r="D838" t="s">
        <v>1640</v>
      </c>
      <c r="E838" t="s">
        <v>1766</v>
      </c>
      <c r="F838">
        <v>1</v>
      </c>
      <c r="G838">
        <v>867.32</v>
      </c>
      <c r="H838">
        <v>0.28999999999999998</v>
      </c>
      <c r="I838" t="s">
        <v>1826</v>
      </c>
      <c r="J838">
        <v>615.79719999999998</v>
      </c>
    </row>
    <row r="839" spans="1:10" x14ac:dyDescent="0.3">
      <c r="A839" t="s">
        <v>2663</v>
      </c>
      <c r="B839" s="2">
        <v>45336</v>
      </c>
      <c r="C839" t="s">
        <v>295</v>
      </c>
      <c r="D839" t="s">
        <v>1640</v>
      </c>
      <c r="E839" t="s">
        <v>1794</v>
      </c>
      <c r="F839">
        <v>3</v>
      </c>
      <c r="G839">
        <v>240.27</v>
      </c>
      <c r="H839">
        <v>0.15</v>
      </c>
      <c r="I839" t="s">
        <v>1826</v>
      </c>
      <c r="J839">
        <v>612.68850000000009</v>
      </c>
    </row>
    <row r="840" spans="1:10" x14ac:dyDescent="0.3">
      <c r="A840" t="s">
        <v>2664</v>
      </c>
      <c r="B840" s="2">
        <v>45728</v>
      </c>
      <c r="C840" t="s">
        <v>275</v>
      </c>
      <c r="D840" t="s">
        <v>1640</v>
      </c>
      <c r="E840" t="s">
        <v>1804</v>
      </c>
      <c r="F840">
        <v>2</v>
      </c>
      <c r="G840">
        <v>619.12</v>
      </c>
      <c r="H840">
        <v>0.28000000000000003</v>
      </c>
      <c r="I840" t="s">
        <v>1829</v>
      </c>
      <c r="J840">
        <v>891.53279999999995</v>
      </c>
    </row>
    <row r="841" spans="1:10" x14ac:dyDescent="0.3">
      <c r="A841" t="s">
        <v>2665</v>
      </c>
      <c r="B841" s="2">
        <v>45755</v>
      </c>
      <c r="C841" t="s">
        <v>693</v>
      </c>
      <c r="D841" t="s">
        <v>1640</v>
      </c>
      <c r="E841" t="s">
        <v>1752</v>
      </c>
      <c r="F841">
        <v>3</v>
      </c>
      <c r="G841">
        <v>693.42</v>
      </c>
      <c r="H841">
        <v>0.08</v>
      </c>
      <c r="I841" t="s">
        <v>1826</v>
      </c>
      <c r="J841">
        <v>1913.8391999999999</v>
      </c>
    </row>
    <row r="842" spans="1:10" x14ac:dyDescent="0.3">
      <c r="A842" t="s">
        <v>2666</v>
      </c>
      <c r="B842" s="2">
        <v>45695</v>
      </c>
      <c r="C842" t="s">
        <v>381</v>
      </c>
      <c r="D842" t="s">
        <v>1640</v>
      </c>
      <c r="E842" t="s">
        <v>1789</v>
      </c>
      <c r="F842">
        <v>4</v>
      </c>
      <c r="G842">
        <v>751.63</v>
      </c>
      <c r="H842">
        <v>0.28000000000000003</v>
      </c>
      <c r="I842" t="s">
        <v>1829</v>
      </c>
      <c r="J842">
        <v>2164.6943999999999</v>
      </c>
    </row>
    <row r="843" spans="1:10" x14ac:dyDescent="0.3">
      <c r="A843" t="s">
        <v>2667</v>
      </c>
      <c r="B843" s="2">
        <v>45380</v>
      </c>
      <c r="C843" t="s">
        <v>387</v>
      </c>
      <c r="D843" t="s">
        <v>1640</v>
      </c>
      <c r="E843" t="s">
        <v>1801</v>
      </c>
      <c r="F843">
        <v>3</v>
      </c>
      <c r="G843">
        <v>108.14</v>
      </c>
      <c r="H843">
        <v>0.19</v>
      </c>
      <c r="I843" t="s">
        <v>1829</v>
      </c>
      <c r="J843">
        <v>262.78019999999998</v>
      </c>
    </row>
    <row r="844" spans="1:10" x14ac:dyDescent="0.3">
      <c r="A844" t="s">
        <v>2668</v>
      </c>
      <c r="B844" s="2">
        <v>45446</v>
      </c>
      <c r="C844" t="s">
        <v>818</v>
      </c>
      <c r="D844" t="s">
        <v>1640</v>
      </c>
      <c r="E844" t="s">
        <v>1769</v>
      </c>
      <c r="F844">
        <v>1</v>
      </c>
      <c r="G844">
        <v>964.11</v>
      </c>
      <c r="H844">
        <v>0.17</v>
      </c>
      <c r="I844" t="s">
        <v>1829</v>
      </c>
      <c r="J844">
        <v>800.21129999999994</v>
      </c>
    </row>
    <row r="845" spans="1:10" x14ac:dyDescent="0.3">
      <c r="A845" t="s">
        <v>2669</v>
      </c>
      <c r="B845" s="2">
        <v>45525</v>
      </c>
      <c r="C845" t="s">
        <v>449</v>
      </c>
      <c r="D845" t="s">
        <v>1640</v>
      </c>
      <c r="E845" t="s">
        <v>1752</v>
      </c>
      <c r="F845">
        <v>1</v>
      </c>
      <c r="G845">
        <v>346.2</v>
      </c>
      <c r="H845">
        <v>0.28999999999999998</v>
      </c>
      <c r="I845" t="s">
        <v>1824</v>
      </c>
      <c r="J845">
        <v>245.80199999999999</v>
      </c>
    </row>
    <row r="846" spans="1:10" x14ac:dyDescent="0.3">
      <c r="A846" t="s">
        <v>2670</v>
      </c>
      <c r="B846" s="2">
        <v>45527</v>
      </c>
      <c r="C846" t="s">
        <v>1411</v>
      </c>
      <c r="D846" t="s">
        <v>1640</v>
      </c>
      <c r="E846" t="s">
        <v>1801</v>
      </c>
      <c r="F846">
        <v>3</v>
      </c>
      <c r="G846">
        <v>791.75</v>
      </c>
      <c r="H846">
        <v>0.28999999999999998</v>
      </c>
      <c r="I846" t="s">
        <v>1824</v>
      </c>
      <c r="J846">
        <v>1686.4275</v>
      </c>
    </row>
    <row r="847" spans="1:10" x14ac:dyDescent="0.3">
      <c r="A847" t="s">
        <v>2671</v>
      </c>
      <c r="B847" s="2">
        <v>45265</v>
      </c>
      <c r="C847" t="s">
        <v>1005</v>
      </c>
      <c r="D847" t="s">
        <v>1640</v>
      </c>
      <c r="E847" t="s">
        <v>1797</v>
      </c>
      <c r="F847">
        <v>1</v>
      </c>
      <c r="G847">
        <v>529.84</v>
      </c>
      <c r="H847">
        <v>0.13</v>
      </c>
      <c r="I847" t="s">
        <v>1826</v>
      </c>
      <c r="J847">
        <v>460.96080000000001</v>
      </c>
    </row>
    <row r="848" spans="1:10" x14ac:dyDescent="0.3">
      <c r="A848" t="s">
        <v>2672</v>
      </c>
      <c r="B848" s="2">
        <v>45936</v>
      </c>
      <c r="C848" t="s">
        <v>1452</v>
      </c>
      <c r="D848" t="s">
        <v>1640</v>
      </c>
      <c r="E848" t="s">
        <v>1766</v>
      </c>
      <c r="F848">
        <v>3</v>
      </c>
      <c r="G848">
        <v>582.57000000000005</v>
      </c>
      <c r="H848">
        <v>0.11</v>
      </c>
      <c r="I848" t="s">
        <v>1826</v>
      </c>
      <c r="J848">
        <v>1555.4619</v>
      </c>
    </row>
    <row r="849" spans="1:10" x14ac:dyDescent="0.3">
      <c r="A849" t="s">
        <v>2673</v>
      </c>
      <c r="B849" s="2">
        <v>45242</v>
      </c>
      <c r="C849" t="s">
        <v>687</v>
      </c>
      <c r="D849" t="s">
        <v>1640</v>
      </c>
      <c r="E849" t="s">
        <v>1807</v>
      </c>
      <c r="F849">
        <v>1</v>
      </c>
      <c r="G849">
        <v>219.81</v>
      </c>
      <c r="H849">
        <v>0.22</v>
      </c>
      <c r="I849" t="s">
        <v>1829</v>
      </c>
      <c r="J849">
        <v>171.45179999999999</v>
      </c>
    </row>
    <row r="850" spans="1:10" x14ac:dyDescent="0.3">
      <c r="A850" t="s">
        <v>2674</v>
      </c>
      <c r="B850" s="2">
        <v>45437</v>
      </c>
      <c r="C850" t="s">
        <v>1527</v>
      </c>
      <c r="D850" t="s">
        <v>1640</v>
      </c>
      <c r="E850" t="s">
        <v>1810</v>
      </c>
      <c r="F850">
        <v>4</v>
      </c>
      <c r="G850">
        <v>883.31</v>
      </c>
      <c r="H850">
        <v>0.27</v>
      </c>
      <c r="I850" t="s">
        <v>1824</v>
      </c>
      <c r="J850">
        <v>2579.2651999999998</v>
      </c>
    </row>
    <row r="851" spans="1:10" x14ac:dyDescent="0.3">
      <c r="A851" t="s">
        <v>2675</v>
      </c>
      <c r="B851" s="2">
        <v>45627</v>
      </c>
      <c r="C851" t="s">
        <v>752</v>
      </c>
      <c r="D851" t="s">
        <v>1640</v>
      </c>
      <c r="E851" t="s">
        <v>1799</v>
      </c>
      <c r="F851">
        <v>4</v>
      </c>
      <c r="G851">
        <v>329.06</v>
      </c>
      <c r="H851">
        <v>0.04</v>
      </c>
      <c r="I851" t="s">
        <v>1829</v>
      </c>
      <c r="J851">
        <v>1263.5904</v>
      </c>
    </row>
    <row r="852" spans="1:10" x14ac:dyDescent="0.3">
      <c r="A852" t="s">
        <v>2676</v>
      </c>
      <c r="B852" s="2">
        <v>45678</v>
      </c>
      <c r="C852" t="s">
        <v>372</v>
      </c>
      <c r="D852" t="s">
        <v>1640</v>
      </c>
      <c r="E852" t="s">
        <v>1792</v>
      </c>
      <c r="F852">
        <v>1</v>
      </c>
      <c r="G852">
        <v>935.78</v>
      </c>
      <c r="H852">
        <v>0.03</v>
      </c>
      <c r="I852" t="s">
        <v>1826</v>
      </c>
      <c r="J852">
        <v>907.70659999999998</v>
      </c>
    </row>
    <row r="853" spans="1:10" x14ac:dyDescent="0.3">
      <c r="A853" t="s">
        <v>2677</v>
      </c>
      <c r="B853" s="2">
        <v>45484</v>
      </c>
      <c r="C853" t="s">
        <v>1008</v>
      </c>
      <c r="D853" t="s">
        <v>1640</v>
      </c>
      <c r="E853" t="s">
        <v>1789</v>
      </c>
      <c r="F853">
        <v>4</v>
      </c>
      <c r="G853">
        <v>597.79999999999995</v>
      </c>
      <c r="H853">
        <v>0.2</v>
      </c>
      <c r="I853" t="s">
        <v>1824</v>
      </c>
      <c r="J853">
        <v>1912.96</v>
      </c>
    </row>
    <row r="854" spans="1:10" x14ac:dyDescent="0.3">
      <c r="A854" t="s">
        <v>2678</v>
      </c>
      <c r="B854" s="2">
        <v>45700</v>
      </c>
      <c r="C854" t="s">
        <v>827</v>
      </c>
      <c r="D854" t="s">
        <v>1640</v>
      </c>
      <c r="E854" t="s">
        <v>1810</v>
      </c>
      <c r="F854">
        <v>4</v>
      </c>
      <c r="G854">
        <v>266.98</v>
      </c>
      <c r="H854">
        <v>0.16</v>
      </c>
      <c r="I854" t="s">
        <v>1824</v>
      </c>
      <c r="J854">
        <v>897.05280000000005</v>
      </c>
    </row>
    <row r="855" spans="1:10" x14ac:dyDescent="0.3">
      <c r="A855" t="s">
        <v>2679</v>
      </c>
      <c r="B855" s="2">
        <v>45873</v>
      </c>
      <c r="C855" t="s">
        <v>1266</v>
      </c>
      <c r="D855" t="s">
        <v>1640</v>
      </c>
      <c r="E855" t="s">
        <v>1801</v>
      </c>
      <c r="F855">
        <v>3</v>
      </c>
      <c r="G855">
        <v>360.18</v>
      </c>
      <c r="H855">
        <v>0.03</v>
      </c>
      <c r="I855" t="s">
        <v>1824</v>
      </c>
      <c r="J855">
        <v>1048.1238000000001</v>
      </c>
    </row>
    <row r="856" spans="1:10" x14ac:dyDescent="0.3">
      <c r="A856" t="s">
        <v>2680</v>
      </c>
      <c r="B856" s="2">
        <v>45860</v>
      </c>
      <c r="C856" t="s">
        <v>1136</v>
      </c>
      <c r="D856" t="s">
        <v>1640</v>
      </c>
      <c r="E856" t="s">
        <v>1752</v>
      </c>
      <c r="F856">
        <v>3</v>
      </c>
      <c r="G856">
        <v>247.41</v>
      </c>
      <c r="H856">
        <v>0.05</v>
      </c>
      <c r="I856" t="s">
        <v>1829</v>
      </c>
      <c r="J856">
        <v>705.11850000000004</v>
      </c>
    </row>
    <row r="857" spans="1:10" x14ac:dyDescent="0.3">
      <c r="A857" t="s">
        <v>2681</v>
      </c>
      <c r="B857" s="2">
        <v>45235</v>
      </c>
      <c r="C857" t="s">
        <v>284</v>
      </c>
      <c r="D857" t="s">
        <v>1640</v>
      </c>
      <c r="E857" t="s">
        <v>1801</v>
      </c>
      <c r="F857">
        <v>3</v>
      </c>
      <c r="G857">
        <v>674.66</v>
      </c>
      <c r="H857">
        <v>0.23</v>
      </c>
      <c r="I857" t="s">
        <v>1824</v>
      </c>
      <c r="J857">
        <v>1558.4646</v>
      </c>
    </row>
    <row r="858" spans="1:10" x14ac:dyDescent="0.3">
      <c r="A858" t="s">
        <v>2682</v>
      </c>
      <c r="B858" s="2">
        <v>45874</v>
      </c>
      <c r="C858" t="s">
        <v>1289</v>
      </c>
      <c r="D858" t="s">
        <v>1640</v>
      </c>
      <c r="E858" t="s">
        <v>1769</v>
      </c>
      <c r="F858">
        <v>1</v>
      </c>
      <c r="G858">
        <v>913.98</v>
      </c>
      <c r="H858">
        <v>0.27</v>
      </c>
      <c r="I858" t="s">
        <v>1826</v>
      </c>
      <c r="J858">
        <v>667.20539999999994</v>
      </c>
    </row>
    <row r="859" spans="1:10" x14ac:dyDescent="0.3">
      <c r="A859" t="s">
        <v>2683</v>
      </c>
      <c r="B859" s="2">
        <v>45769</v>
      </c>
      <c r="C859" t="s">
        <v>990</v>
      </c>
      <c r="D859" t="s">
        <v>1640</v>
      </c>
      <c r="E859" t="s">
        <v>1789</v>
      </c>
      <c r="F859">
        <v>4</v>
      </c>
      <c r="G859">
        <v>370.5</v>
      </c>
      <c r="H859">
        <v>0.13</v>
      </c>
      <c r="I859" t="s">
        <v>1826</v>
      </c>
      <c r="J859">
        <v>1289.3399999999999</v>
      </c>
    </row>
    <row r="860" spans="1:10" x14ac:dyDescent="0.3">
      <c r="A860" t="s">
        <v>2684</v>
      </c>
      <c r="B860" s="2">
        <v>45619</v>
      </c>
      <c r="C860" t="s">
        <v>1121</v>
      </c>
      <c r="D860" t="s">
        <v>1640</v>
      </c>
      <c r="E860" t="s">
        <v>1797</v>
      </c>
      <c r="F860">
        <v>1</v>
      </c>
      <c r="G860">
        <v>735.1</v>
      </c>
      <c r="H860">
        <v>0.1</v>
      </c>
      <c r="I860" t="s">
        <v>1826</v>
      </c>
      <c r="J860">
        <v>661.59</v>
      </c>
    </row>
    <row r="861" spans="1:10" x14ac:dyDescent="0.3">
      <c r="A861" t="s">
        <v>2685</v>
      </c>
      <c r="B861" s="2">
        <v>45614</v>
      </c>
      <c r="C861" t="s">
        <v>461</v>
      </c>
      <c r="D861" t="s">
        <v>1642</v>
      </c>
      <c r="E861" t="s">
        <v>1761</v>
      </c>
      <c r="F861">
        <v>3</v>
      </c>
      <c r="G861">
        <v>448.55</v>
      </c>
      <c r="H861">
        <v>0.05</v>
      </c>
      <c r="I861" t="s">
        <v>1824</v>
      </c>
      <c r="J861">
        <v>1278.3675000000001</v>
      </c>
    </row>
    <row r="862" spans="1:10" x14ac:dyDescent="0.3">
      <c r="A862" t="s">
        <v>2686</v>
      </c>
      <c r="B862" s="2">
        <v>45691</v>
      </c>
      <c r="C862" t="s">
        <v>221</v>
      </c>
      <c r="D862" t="s">
        <v>1642</v>
      </c>
      <c r="E862" t="s">
        <v>1797</v>
      </c>
      <c r="F862">
        <v>3</v>
      </c>
      <c r="G862">
        <v>904.96</v>
      </c>
      <c r="H862">
        <v>7.0000000000000007E-2</v>
      </c>
      <c r="I862" t="s">
        <v>1829</v>
      </c>
      <c r="J862">
        <v>2524.8384000000001</v>
      </c>
    </row>
    <row r="863" spans="1:10" x14ac:dyDescent="0.3">
      <c r="A863" t="s">
        <v>2687</v>
      </c>
      <c r="B863" s="2">
        <v>45608</v>
      </c>
      <c r="C863" t="s">
        <v>1187</v>
      </c>
      <c r="D863" t="s">
        <v>1642</v>
      </c>
      <c r="E863" t="s">
        <v>1797</v>
      </c>
      <c r="F863">
        <v>4</v>
      </c>
      <c r="G863">
        <v>408.72</v>
      </c>
      <c r="H863">
        <v>0.16</v>
      </c>
      <c r="I863" t="s">
        <v>1829</v>
      </c>
      <c r="J863">
        <v>1373.2991999999999</v>
      </c>
    </row>
    <row r="864" spans="1:10" x14ac:dyDescent="0.3">
      <c r="A864" t="s">
        <v>2688</v>
      </c>
      <c r="B864" s="2">
        <v>45412</v>
      </c>
      <c r="C864" t="s">
        <v>896</v>
      </c>
      <c r="D864" t="s">
        <v>1642</v>
      </c>
      <c r="E864" t="s">
        <v>1766</v>
      </c>
      <c r="F864">
        <v>4</v>
      </c>
      <c r="G864">
        <v>770.65</v>
      </c>
      <c r="H864">
        <v>0.27</v>
      </c>
      <c r="I864" t="s">
        <v>1824</v>
      </c>
      <c r="J864">
        <v>2250.2979999999998</v>
      </c>
    </row>
    <row r="865" spans="1:10" x14ac:dyDescent="0.3">
      <c r="A865" t="s">
        <v>2689</v>
      </c>
      <c r="B865" s="2">
        <v>45767</v>
      </c>
      <c r="C865" t="s">
        <v>663</v>
      </c>
      <c r="D865" t="s">
        <v>1642</v>
      </c>
      <c r="E865" t="s">
        <v>1776</v>
      </c>
      <c r="F865">
        <v>1</v>
      </c>
      <c r="G865">
        <v>649.22</v>
      </c>
      <c r="H865">
        <v>0.03</v>
      </c>
      <c r="I865" t="s">
        <v>1829</v>
      </c>
      <c r="J865">
        <v>629.74340000000007</v>
      </c>
    </row>
    <row r="866" spans="1:10" x14ac:dyDescent="0.3">
      <c r="A866" t="s">
        <v>2690</v>
      </c>
      <c r="B866" s="2">
        <v>45428</v>
      </c>
      <c r="C866" t="s">
        <v>1092</v>
      </c>
      <c r="D866" t="s">
        <v>1642</v>
      </c>
      <c r="E866" t="s">
        <v>1789</v>
      </c>
      <c r="F866">
        <v>2</v>
      </c>
      <c r="G866">
        <v>379.78</v>
      </c>
      <c r="H866">
        <v>0.2</v>
      </c>
      <c r="I866" t="s">
        <v>1824</v>
      </c>
      <c r="J866">
        <v>607.64800000000002</v>
      </c>
    </row>
    <row r="867" spans="1:10" x14ac:dyDescent="0.3">
      <c r="A867" t="s">
        <v>2691</v>
      </c>
      <c r="B867" s="2">
        <v>45770</v>
      </c>
      <c r="C867" t="s">
        <v>794</v>
      </c>
      <c r="D867" t="s">
        <v>1642</v>
      </c>
      <c r="E867" t="s">
        <v>1782</v>
      </c>
      <c r="F867">
        <v>3</v>
      </c>
      <c r="G867">
        <v>924.15</v>
      </c>
      <c r="H867">
        <v>0.1</v>
      </c>
      <c r="I867" t="s">
        <v>1826</v>
      </c>
      <c r="J867">
        <v>2495.2049999999999</v>
      </c>
    </row>
    <row r="868" spans="1:10" x14ac:dyDescent="0.3">
      <c r="A868" t="s">
        <v>2692</v>
      </c>
      <c r="B868" s="2">
        <v>45571</v>
      </c>
      <c r="C868" t="s">
        <v>1446</v>
      </c>
      <c r="D868" t="s">
        <v>1642</v>
      </c>
      <c r="E868" t="s">
        <v>1807</v>
      </c>
      <c r="F868">
        <v>3</v>
      </c>
      <c r="G868">
        <v>144.66999999999999</v>
      </c>
      <c r="H868">
        <v>0.28999999999999998</v>
      </c>
      <c r="I868" t="s">
        <v>1829</v>
      </c>
      <c r="J868">
        <v>308.14710000000002</v>
      </c>
    </row>
    <row r="869" spans="1:10" x14ac:dyDescent="0.3">
      <c r="A869" t="s">
        <v>2693</v>
      </c>
      <c r="B869" s="2">
        <v>45700</v>
      </c>
      <c r="C869" t="s">
        <v>419</v>
      </c>
      <c r="D869" t="s">
        <v>1642</v>
      </c>
      <c r="E869" t="s">
        <v>1801</v>
      </c>
      <c r="F869">
        <v>2</v>
      </c>
      <c r="G869">
        <v>667.17</v>
      </c>
      <c r="H869">
        <v>0.1</v>
      </c>
      <c r="I869" t="s">
        <v>1826</v>
      </c>
      <c r="J869">
        <v>1200.9059999999999</v>
      </c>
    </row>
    <row r="870" spans="1:10" x14ac:dyDescent="0.3">
      <c r="A870" t="s">
        <v>2694</v>
      </c>
      <c r="B870" s="2">
        <v>45382</v>
      </c>
      <c r="C870" t="s">
        <v>1252</v>
      </c>
      <c r="D870" t="s">
        <v>1642</v>
      </c>
      <c r="E870" t="s">
        <v>1766</v>
      </c>
      <c r="F870">
        <v>1</v>
      </c>
      <c r="G870">
        <v>984.6</v>
      </c>
      <c r="H870">
        <v>0.22</v>
      </c>
      <c r="I870" t="s">
        <v>1824</v>
      </c>
      <c r="J870">
        <v>767.98800000000006</v>
      </c>
    </row>
    <row r="871" spans="1:10" x14ac:dyDescent="0.3">
      <c r="A871" t="s">
        <v>2695</v>
      </c>
      <c r="B871" s="2">
        <v>45260</v>
      </c>
      <c r="C871" t="s">
        <v>887</v>
      </c>
      <c r="D871" t="s">
        <v>1642</v>
      </c>
      <c r="E871" t="s">
        <v>1782</v>
      </c>
      <c r="F871">
        <v>1</v>
      </c>
      <c r="G871">
        <v>139.29</v>
      </c>
      <c r="H871">
        <v>0</v>
      </c>
      <c r="I871" t="s">
        <v>1824</v>
      </c>
      <c r="J871">
        <v>139.29</v>
      </c>
    </row>
    <row r="872" spans="1:10" x14ac:dyDescent="0.3">
      <c r="A872" t="s">
        <v>2696</v>
      </c>
      <c r="B872" s="2">
        <v>45702</v>
      </c>
      <c r="C872" t="s">
        <v>134</v>
      </c>
      <c r="D872" t="s">
        <v>1642</v>
      </c>
      <c r="E872" t="s">
        <v>1782</v>
      </c>
      <c r="F872">
        <v>3</v>
      </c>
      <c r="G872">
        <v>459.57</v>
      </c>
      <c r="H872">
        <v>0.1</v>
      </c>
      <c r="I872" t="s">
        <v>1829</v>
      </c>
      <c r="J872">
        <v>1240.8389999999999</v>
      </c>
    </row>
    <row r="873" spans="1:10" x14ac:dyDescent="0.3">
      <c r="A873" t="s">
        <v>2697</v>
      </c>
      <c r="B873" s="2">
        <v>45302</v>
      </c>
      <c r="C873" t="s">
        <v>244</v>
      </c>
      <c r="D873" t="s">
        <v>1644</v>
      </c>
      <c r="E873" t="s">
        <v>1801</v>
      </c>
      <c r="F873">
        <v>1</v>
      </c>
      <c r="G873">
        <v>517.82000000000005</v>
      </c>
      <c r="H873">
        <v>0.28999999999999998</v>
      </c>
      <c r="I873" t="s">
        <v>1824</v>
      </c>
      <c r="J873">
        <v>367.65219999999999</v>
      </c>
    </row>
    <row r="874" spans="1:10" x14ac:dyDescent="0.3">
      <c r="A874" t="s">
        <v>2698</v>
      </c>
      <c r="B874" s="2">
        <v>45653</v>
      </c>
      <c r="C874" t="s">
        <v>1184</v>
      </c>
      <c r="D874" t="s">
        <v>1644</v>
      </c>
      <c r="E874" t="s">
        <v>1776</v>
      </c>
      <c r="F874">
        <v>4</v>
      </c>
      <c r="G874">
        <v>282.45</v>
      </c>
      <c r="H874">
        <v>0.28999999999999998</v>
      </c>
      <c r="I874" t="s">
        <v>1829</v>
      </c>
      <c r="J874">
        <v>802.1579999999999</v>
      </c>
    </row>
    <row r="875" spans="1:10" x14ac:dyDescent="0.3">
      <c r="A875" t="s">
        <v>2699</v>
      </c>
      <c r="B875" s="2">
        <v>45250</v>
      </c>
      <c r="C875" t="s">
        <v>1405</v>
      </c>
      <c r="D875" t="s">
        <v>1644</v>
      </c>
      <c r="E875" t="s">
        <v>1779</v>
      </c>
      <c r="F875">
        <v>2</v>
      </c>
      <c r="G875">
        <v>386.46</v>
      </c>
      <c r="H875">
        <v>0.23</v>
      </c>
      <c r="I875" t="s">
        <v>1829</v>
      </c>
      <c r="J875">
        <v>595.14840000000004</v>
      </c>
    </row>
    <row r="876" spans="1:10" x14ac:dyDescent="0.3">
      <c r="A876" t="s">
        <v>2700</v>
      </c>
      <c r="B876" s="2">
        <v>45661</v>
      </c>
      <c r="C876" t="s">
        <v>640</v>
      </c>
      <c r="D876" t="s">
        <v>1644</v>
      </c>
      <c r="E876" t="s">
        <v>1766</v>
      </c>
      <c r="F876">
        <v>1</v>
      </c>
      <c r="G876">
        <v>270.45</v>
      </c>
      <c r="H876">
        <v>0.15</v>
      </c>
      <c r="I876" t="s">
        <v>1829</v>
      </c>
      <c r="J876">
        <v>229.88249999999999</v>
      </c>
    </row>
    <row r="877" spans="1:10" x14ac:dyDescent="0.3">
      <c r="A877" t="s">
        <v>2701</v>
      </c>
      <c r="B877" s="2">
        <v>45493</v>
      </c>
      <c r="C877" t="s">
        <v>160</v>
      </c>
      <c r="D877" t="s">
        <v>1644</v>
      </c>
      <c r="E877" t="s">
        <v>1789</v>
      </c>
      <c r="F877">
        <v>4</v>
      </c>
      <c r="G877">
        <v>762.94</v>
      </c>
      <c r="H877">
        <v>0.09</v>
      </c>
      <c r="I877" t="s">
        <v>1829</v>
      </c>
      <c r="J877">
        <v>2777.1016</v>
      </c>
    </row>
    <row r="878" spans="1:10" x14ac:dyDescent="0.3">
      <c r="A878" t="s">
        <v>2702</v>
      </c>
      <c r="B878" s="2">
        <v>45242</v>
      </c>
      <c r="C878" t="s">
        <v>1518</v>
      </c>
      <c r="D878" t="s">
        <v>1644</v>
      </c>
      <c r="E878" t="s">
        <v>1797</v>
      </c>
      <c r="F878">
        <v>1</v>
      </c>
      <c r="G878">
        <v>409.03</v>
      </c>
      <c r="H878">
        <v>0.25</v>
      </c>
      <c r="I878" t="s">
        <v>1829</v>
      </c>
      <c r="J878">
        <v>306.77249999999998</v>
      </c>
    </row>
    <row r="879" spans="1:10" x14ac:dyDescent="0.3">
      <c r="A879" t="s">
        <v>2703</v>
      </c>
      <c r="B879" s="2">
        <v>45411</v>
      </c>
      <c r="C879" t="s">
        <v>711</v>
      </c>
      <c r="D879" t="s">
        <v>1644</v>
      </c>
      <c r="E879" t="s">
        <v>1810</v>
      </c>
      <c r="F879">
        <v>2</v>
      </c>
      <c r="G879">
        <v>891.13</v>
      </c>
      <c r="H879">
        <v>0.13</v>
      </c>
      <c r="I879" t="s">
        <v>1824</v>
      </c>
      <c r="J879">
        <v>1550.5662</v>
      </c>
    </row>
    <row r="880" spans="1:10" x14ac:dyDescent="0.3">
      <c r="A880" t="s">
        <v>2704</v>
      </c>
      <c r="B880" s="2">
        <v>45593</v>
      </c>
      <c r="C880" t="s">
        <v>130</v>
      </c>
      <c r="D880" t="s">
        <v>1644</v>
      </c>
      <c r="E880" t="s">
        <v>1804</v>
      </c>
      <c r="F880">
        <v>1</v>
      </c>
      <c r="G880">
        <v>553.38</v>
      </c>
      <c r="H880">
        <v>0.21</v>
      </c>
      <c r="I880" t="s">
        <v>1826</v>
      </c>
      <c r="J880">
        <v>437.17020000000002</v>
      </c>
    </row>
    <row r="881" spans="1:10" x14ac:dyDescent="0.3">
      <c r="A881" t="s">
        <v>2705</v>
      </c>
      <c r="B881" s="2">
        <v>45281</v>
      </c>
      <c r="C881" t="s">
        <v>535</v>
      </c>
      <c r="D881" t="s">
        <v>1644</v>
      </c>
      <c r="E881" t="s">
        <v>1797</v>
      </c>
      <c r="F881">
        <v>2</v>
      </c>
      <c r="G881">
        <v>652.29999999999995</v>
      </c>
      <c r="H881">
        <v>0.16</v>
      </c>
      <c r="I881" t="s">
        <v>1829</v>
      </c>
      <c r="J881">
        <v>1095.864</v>
      </c>
    </row>
    <row r="882" spans="1:10" x14ac:dyDescent="0.3">
      <c r="A882" t="s">
        <v>2706</v>
      </c>
      <c r="B882" s="2">
        <v>45575</v>
      </c>
      <c r="C882" t="s">
        <v>422</v>
      </c>
      <c r="D882" t="s">
        <v>1644</v>
      </c>
      <c r="E882" t="s">
        <v>1786</v>
      </c>
      <c r="F882">
        <v>4</v>
      </c>
      <c r="G882">
        <v>194.36</v>
      </c>
      <c r="H882">
        <v>0.18</v>
      </c>
      <c r="I882" t="s">
        <v>1829</v>
      </c>
      <c r="J882">
        <v>637.50080000000014</v>
      </c>
    </row>
    <row r="883" spans="1:10" x14ac:dyDescent="0.3">
      <c r="A883" t="s">
        <v>2707</v>
      </c>
      <c r="B883" s="2">
        <v>45660</v>
      </c>
      <c r="C883" t="s">
        <v>514</v>
      </c>
      <c r="D883" t="s">
        <v>1644</v>
      </c>
      <c r="E883" t="s">
        <v>1757</v>
      </c>
      <c r="F883">
        <v>3</v>
      </c>
      <c r="G883">
        <v>476.37</v>
      </c>
      <c r="H883">
        <v>0.21</v>
      </c>
      <c r="I883" t="s">
        <v>1829</v>
      </c>
      <c r="J883">
        <v>1128.9969000000001</v>
      </c>
    </row>
    <row r="884" spans="1:10" x14ac:dyDescent="0.3">
      <c r="A884" t="s">
        <v>2708</v>
      </c>
      <c r="B884" s="2">
        <v>45360</v>
      </c>
      <c r="C884" t="s">
        <v>1142</v>
      </c>
      <c r="D884" t="s">
        <v>1644</v>
      </c>
      <c r="E884" t="s">
        <v>1773</v>
      </c>
      <c r="F884">
        <v>3</v>
      </c>
      <c r="G884">
        <v>174.57</v>
      </c>
      <c r="H884">
        <v>0</v>
      </c>
      <c r="I884" t="s">
        <v>1826</v>
      </c>
      <c r="J884">
        <v>523.71</v>
      </c>
    </row>
    <row r="885" spans="1:10" x14ac:dyDescent="0.3">
      <c r="A885" t="s">
        <v>2709</v>
      </c>
      <c r="B885" s="2">
        <v>45526</v>
      </c>
      <c r="C885" t="s">
        <v>414</v>
      </c>
      <c r="D885" t="s">
        <v>1644</v>
      </c>
      <c r="E885" t="s">
        <v>1752</v>
      </c>
      <c r="F885">
        <v>3</v>
      </c>
      <c r="G885">
        <v>762</v>
      </c>
      <c r="H885">
        <v>0.02</v>
      </c>
      <c r="I885" t="s">
        <v>1826</v>
      </c>
      <c r="J885">
        <v>2240.2800000000002</v>
      </c>
    </row>
    <row r="886" spans="1:10" x14ac:dyDescent="0.3">
      <c r="A886" t="s">
        <v>2710</v>
      </c>
      <c r="B886" s="2">
        <v>45395</v>
      </c>
      <c r="C886" t="s">
        <v>1319</v>
      </c>
      <c r="D886" t="s">
        <v>1644</v>
      </c>
      <c r="E886" t="s">
        <v>1813</v>
      </c>
      <c r="F886">
        <v>1</v>
      </c>
      <c r="G886">
        <v>44.08</v>
      </c>
      <c r="H886">
        <v>0.05</v>
      </c>
      <c r="I886" t="s">
        <v>1824</v>
      </c>
      <c r="J886">
        <v>41.875999999999998</v>
      </c>
    </row>
    <row r="887" spans="1:10" x14ac:dyDescent="0.3">
      <c r="A887" t="s">
        <v>2711</v>
      </c>
      <c r="B887" s="2">
        <v>45466</v>
      </c>
      <c r="C887" t="s">
        <v>1521</v>
      </c>
      <c r="D887" t="s">
        <v>1644</v>
      </c>
      <c r="E887" t="s">
        <v>1797</v>
      </c>
      <c r="F887">
        <v>1</v>
      </c>
      <c r="G887">
        <v>992.37</v>
      </c>
      <c r="H887">
        <v>0.24</v>
      </c>
      <c r="I887" t="s">
        <v>1829</v>
      </c>
      <c r="J887">
        <v>754.20119999999997</v>
      </c>
    </row>
    <row r="888" spans="1:10" x14ac:dyDescent="0.3">
      <c r="A888" t="s">
        <v>2712</v>
      </c>
      <c r="B888" s="2">
        <v>45876</v>
      </c>
      <c r="C888" t="s">
        <v>657</v>
      </c>
      <c r="D888" t="s">
        <v>1644</v>
      </c>
      <c r="E888" t="s">
        <v>1789</v>
      </c>
      <c r="F888">
        <v>3</v>
      </c>
      <c r="G888">
        <v>465.4</v>
      </c>
      <c r="H888">
        <v>0.28999999999999998</v>
      </c>
      <c r="I888" t="s">
        <v>1829</v>
      </c>
      <c r="J888">
        <v>991.30199999999979</v>
      </c>
    </row>
    <row r="889" spans="1:10" x14ac:dyDescent="0.3">
      <c r="A889" t="s">
        <v>2713</v>
      </c>
      <c r="B889" s="2">
        <v>45724</v>
      </c>
      <c r="C889" t="s">
        <v>1059</v>
      </c>
      <c r="D889" t="s">
        <v>1644</v>
      </c>
      <c r="E889" t="s">
        <v>1789</v>
      </c>
      <c r="F889">
        <v>2</v>
      </c>
      <c r="G889">
        <v>693.61</v>
      </c>
      <c r="H889">
        <v>0.15</v>
      </c>
      <c r="I889" t="s">
        <v>1826</v>
      </c>
      <c r="J889">
        <v>1179.1369999999999</v>
      </c>
    </row>
    <row r="890" spans="1:10" x14ac:dyDescent="0.3">
      <c r="A890" t="s">
        <v>2714</v>
      </c>
      <c r="B890" s="2">
        <v>45801</v>
      </c>
      <c r="C890" t="s">
        <v>1434</v>
      </c>
      <c r="D890" t="s">
        <v>1644</v>
      </c>
      <c r="E890" t="s">
        <v>1782</v>
      </c>
      <c r="F890">
        <v>2</v>
      </c>
      <c r="G890">
        <v>995.11</v>
      </c>
      <c r="H890">
        <v>0.13</v>
      </c>
      <c r="I890" t="s">
        <v>1826</v>
      </c>
      <c r="J890">
        <v>1731.4914000000001</v>
      </c>
    </row>
    <row r="891" spans="1:10" x14ac:dyDescent="0.3">
      <c r="A891" t="s">
        <v>2715</v>
      </c>
      <c r="B891" s="2">
        <v>45749</v>
      </c>
      <c r="C891" t="s">
        <v>1190</v>
      </c>
      <c r="D891" t="s">
        <v>1644</v>
      </c>
      <c r="E891" t="s">
        <v>1769</v>
      </c>
      <c r="F891">
        <v>3</v>
      </c>
      <c r="G891">
        <v>70.97</v>
      </c>
      <c r="H891">
        <v>0.06</v>
      </c>
      <c r="I891" t="s">
        <v>1829</v>
      </c>
      <c r="J891">
        <v>200.1354</v>
      </c>
    </row>
    <row r="892" spans="1:10" x14ac:dyDescent="0.3">
      <c r="A892" t="s">
        <v>2716</v>
      </c>
      <c r="B892" s="2">
        <v>45325</v>
      </c>
      <c r="C892" t="s">
        <v>396</v>
      </c>
      <c r="D892" t="s">
        <v>1644</v>
      </c>
      <c r="E892" t="s">
        <v>1786</v>
      </c>
      <c r="F892">
        <v>3</v>
      </c>
      <c r="G892">
        <v>470.42</v>
      </c>
      <c r="H892">
        <v>0.16</v>
      </c>
      <c r="I892" t="s">
        <v>1824</v>
      </c>
      <c r="J892">
        <v>1185.4584</v>
      </c>
    </row>
    <row r="893" spans="1:10" x14ac:dyDescent="0.3">
      <c r="A893" t="s">
        <v>2717</v>
      </c>
      <c r="B893" s="2">
        <v>45932</v>
      </c>
      <c r="C893" t="s">
        <v>990</v>
      </c>
      <c r="D893" t="s">
        <v>1644</v>
      </c>
      <c r="E893" t="s">
        <v>1804</v>
      </c>
      <c r="F893">
        <v>2</v>
      </c>
      <c r="G893">
        <v>215.59</v>
      </c>
      <c r="H893">
        <v>0.18</v>
      </c>
      <c r="I893" t="s">
        <v>1824</v>
      </c>
      <c r="J893">
        <v>353.56760000000003</v>
      </c>
    </row>
    <row r="894" spans="1:10" x14ac:dyDescent="0.3">
      <c r="A894" t="s">
        <v>2718</v>
      </c>
      <c r="B894" s="2">
        <v>45895</v>
      </c>
      <c r="C894" t="s">
        <v>767</v>
      </c>
      <c r="D894" t="s">
        <v>1646</v>
      </c>
      <c r="E894" t="s">
        <v>1752</v>
      </c>
      <c r="F894">
        <v>1</v>
      </c>
      <c r="G894">
        <v>533.79999999999995</v>
      </c>
      <c r="H894">
        <v>0.27</v>
      </c>
      <c r="I894" t="s">
        <v>1829</v>
      </c>
      <c r="J894">
        <v>389.67399999999998</v>
      </c>
    </row>
    <row r="895" spans="1:10" x14ac:dyDescent="0.3">
      <c r="A895" t="s">
        <v>2719</v>
      </c>
      <c r="B895" s="2">
        <v>45614</v>
      </c>
      <c r="C895" t="s">
        <v>335</v>
      </c>
      <c r="D895" t="s">
        <v>1646</v>
      </c>
      <c r="E895" t="s">
        <v>1766</v>
      </c>
      <c r="F895">
        <v>2</v>
      </c>
      <c r="G895">
        <v>732.67</v>
      </c>
      <c r="H895">
        <v>0.24</v>
      </c>
      <c r="I895" t="s">
        <v>1826</v>
      </c>
      <c r="J895">
        <v>1113.6584</v>
      </c>
    </row>
    <row r="896" spans="1:10" x14ac:dyDescent="0.3">
      <c r="A896" t="s">
        <v>2720</v>
      </c>
      <c r="B896" s="2">
        <v>45247</v>
      </c>
      <c r="C896" t="s">
        <v>1504</v>
      </c>
      <c r="D896" t="s">
        <v>1646</v>
      </c>
      <c r="E896" t="s">
        <v>1797</v>
      </c>
      <c r="F896">
        <v>4</v>
      </c>
      <c r="G896">
        <v>106.48</v>
      </c>
      <c r="H896">
        <v>0.1</v>
      </c>
      <c r="I896" t="s">
        <v>1829</v>
      </c>
      <c r="J896">
        <v>383.32799999999997</v>
      </c>
    </row>
    <row r="897" spans="1:10" x14ac:dyDescent="0.3">
      <c r="A897" t="s">
        <v>2721</v>
      </c>
      <c r="B897" s="2">
        <v>45696</v>
      </c>
      <c r="C897" t="s">
        <v>372</v>
      </c>
      <c r="D897" t="s">
        <v>1646</v>
      </c>
      <c r="E897" t="s">
        <v>1766</v>
      </c>
      <c r="F897">
        <v>1</v>
      </c>
      <c r="G897">
        <v>38.950000000000003</v>
      </c>
      <c r="H897">
        <v>0.28000000000000003</v>
      </c>
      <c r="I897" t="s">
        <v>1824</v>
      </c>
      <c r="J897">
        <v>28.044</v>
      </c>
    </row>
    <row r="898" spans="1:10" x14ac:dyDescent="0.3">
      <c r="A898" t="s">
        <v>2722</v>
      </c>
      <c r="B898" s="2">
        <v>45294</v>
      </c>
      <c r="C898" t="s">
        <v>1337</v>
      </c>
      <c r="D898" t="s">
        <v>1646</v>
      </c>
      <c r="E898" t="s">
        <v>1804</v>
      </c>
      <c r="F898">
        <v>1</v>
      </c>
      <c r="G898">
        <v>835.17</v>
      </c>
      <c r="H898">
        <v>0.02</v>
      </c>
      <c r="I898" t="s">
        <v>1829</v>
      </c>
      <c r="J898">
        <v>818.46659999999997</v>
      </c>
    </row>
    <row r="899" spans="1:10" x14ac:dyDescent="0.3">
      <c r="A899" t="s">
        <v>2723</v>
      </c>
      <c r="B899" s="2">
        <v>45389</v>
      </c>
      <c r="C899" t="s">
        <v>458</v>
      </c>
      <c r="D899" t="s">
        <v>1646</v>
      </c>
      <c r="E899" t="s">
        <v>1766</v>
      </c>
      <c r="F899">
        <v>1</v>
      </c>
      <c r="G899">
        <v>113.07</v>
      </c>
      <c r="H899">
        <v>0.24</v>
      </c>
      <c r="I899" t="s">
        <v>1824</v>
      </c>
      <c r="J899">
        <v>85.933199999999999</v>
      </c>
    </row>
    <row r="900" spans="1:10" x14ac:dyDescent="0.3">
      <c r="A900" t="s">
        <v>2724</v>
      </c>
      <c r="B900" s="2">
        <v>45930</v>
      </c>
      <c r="C900" t="s">
        <v>1437</v>
      </c>
      <c r="D900" t="s">
        <v>1646</v>
      </c>
      <c r="E900" t="s">
        <v>1794</v>
      </c>
      <c r="F900">
        <v>2</v>
      </c>
      <c r="G900">
        <v>451.33</v>
      </c>
      <c r="H900">
        <v>0.23</v>
      </c>
      <c r="I900" t="s">
        <v>1829</v>
      </c>
      <c r="J900">
        <v>695.04819999999995</v>
      </c>
    </row>
    <row r="901" spans="1:10" x14ac:dyDescent="0.3">
      <c r="A901" t="s">
        <v>2725</v>
      </c>
      <c r="B901" s="2">
        <v>45456</v>
      </c>
      <c r="C901" t="s">
        <v>1163</v>
      </c>
      <c r="D901" t="s">
        <v>1646</v>
      </c>
      <c r="E901" t="s">
        <v>1776</v>
      </c>
      <c r="F901">
        <v>3</v>
      </c>
      <c r="G901">
        <v>619.80999999999995</v>
      </c>
      <c r="H901">
        <v>0.16</v>
      </c>
      <c r="I901" t="s">
        <v>1829</v>
      </c>
      <c r="J901">
        <v>1561.9212</v>
      </c>
    </row>
    <row r="902" spans="1:10" x14ac:dyDescent="0.3">
      <c r="A902" t="s">
        <v>2726</v>
      </c>
      <c r="B902" s="2">
        <v>45713</v>
      </c>
      <c r="C902" t="s">
        <v>381</v>
      </c>
      <c r="D902" t="s">
        <v>1646</v>
      </c>
      <c r="E902" t="s">
        <v>1779</v>
      </c>
      <c r="F902">
        <v>4</v>
      </c>
      <c r="G902">
        <v>46.97</v>
      </c>
      <c r="H902">
        <v>0.26</v>
      </c>
      <c r="I902" t="s">
        <v>1826</v>
      </c>
      <c r="J902">
        <v>139.03120000000001</v>
      </c>
    </row>
    <row r="903" spans="1:10" x14ac:dyDescent="0.3">
      <c r="A903" t="s">
        <v>2727</v>
      </c>
      <c r="B903" s="2">
        <v>45784</v>
      </c>
      <c r="C903" t="s">
        <v>607</v>
      </c>
      <c r="D903" t="s">
        <v>1646</v>
      </c>
      <c r="E903" t="s">
        <v>1761</v>
      </c>
      <c r="F903">
        <v>2</v>
      </c>
      <c r="G903">
        <v>71.48</v>
      </c>
      <c r="H903">
        <v>0.14000000000000001</v>
      </c>
      <c r="I903" t="s">
        <v>1829</v>
      </c>
      <c r="J903">
        <v>122.9456</v>
      </c>
    </row>
    <row r="904" spans="1:10" x14ac:dyDescent="0.3">
      <c r="A904" t="s">
        <v>2728</v>
      </c>
      <c r="B904" s="2">
        <v>45812</v>
      </c>
      <c r="C904" t="s">
        <v>8</v>
      </c>
      <c r="D904" t="s">
        <v>1646</v>
      </c>
      <c r="E904" t="s">
        <v>1813</v>
      </c>
      <c r="F904">
        <v>2</v>
      </c>
      <c r="G904">
        <v>404.08</v>
      </c>
      <c r="H904">
        <v>7.0000000000000007E-2</v>
      </c>
      <c r="I904" t="s">
        <v>1824</v>
      </c>
      <c r="J904">
        <v>751.58879999999988</v>
      </c>
    </row>
    <row r="905" spans="1:10" x14ac:dyDescent="0.3">
      <c r="A905" t="s">
        <v>2729</v>
      </c>
      <c r="B905" s="2">
        <v>45653</v>
      </c>
      <c r="C905" t="s">
        <v>842</v>
      </c>
      <c r="D905" t="s">
        <v>1646</v>
      </c>
      <c r="E905" t="s">
        <v>1804</v>
      </c>
      <c r="F905">
        <v>1</v>
      </c>
      <c r="G905">
        <v>519.91</v>
      </c>
      <c r="H905">
        <v>0.05</v>
      </c>
      <c r="I905" t="s">
        <v>1829</v>
      </c>
      <c r="J905">
        <v>493.91449999999992</v>
      </c>
    </row>
    <row r="906" spans="1:10" x14ac:dyDescent="0.3">
      <c r="A906" t="s">
        <v>2730</v>
      </c>
      <c r="B906" s="2">
        <v>45672</v>
      </c>
      <c r="C906" t="s">
        <v>490</v>
      </c>
      <c r="D906" t="s">
        <v>1646</v>
      </c>
      <c r="E906" t="s">
        <v>1797</v>
      </c>
      <c r="F906">
        <v>3</v>
      </c>
      <c r="G906">
        <v>566.16</v>
      </c>
      <c r="H906">
        <v>0.05</v>
      </c>
      <c r="I906" t="s">
        <v>1826</v>
      </c>
      <c r="J906">
        <v>1613.556</v>
      </c>
    </row>
    <row r="907" spans="1:10" x14ac:dyDescent="0.3">
      <c r="A907" t="s">
        <v>2731</v>
      </c>
      <c r="B907" s="2">
        <v>45799</v>
      </c>
      <c r="C907" t="s">
        <v>1223</v>
      </c>
      <c r="D907" t="s">
        <v>1646</v>
      </c>
      <c r="E907" t="s">
        <v>1789</v>
      </c>
      <c r="F907">
        <v>2</v>
      </c>
      <c r="G907">
        <v>295.12</v>
      </c>
      <c r="H907">
        <v>0.09</v>
      </c>
      <c r="I907" t="s">
        <v>1829</v>
      </c>
      <c r="J907">
        <v>537.11840000000007</v>
      </c>
    </row>
    <row r="908" spans="1:10" x14ac:dyDescent="0.3">
      <c r="A908" t="s">
        <v>2732</v>
      </c>
      <c r="B908" s="2">
        <v>45848</v>
      </c>
      <c r="C908" t="s">
        <v>384</v>
      </c>
      <c r="D908" t="s">
        <v>1646</v>
      </c>
      <c r="E908" t="s">
        <v>1792</v>
      </c>
      <c r="F908">
        <v>2</v>
      </c>
      <c r="G908">
        <v>414.18</v>
      </c>
      <c r="H908">
        <v>0.25</v>
      </c>
      <c r="I908" t="s">
        <v>1826</v>
      </c>
      <c r="J908">
        <v>621.27</v>
      </c>
    </row>
    <row r="909" spans="1:10" x14ac:dyDescent="0.3">
      <c r="A909" t="s">
        <v>2733</v>
      </c>
      <c r="B909" s="2">
        <v>45918</v>
      </c>
      <c r="C909" t="s">
        <v>854</v>
      </c>
      <c r="D909" t="s">
        <v>1646</v>
      </c>
      <c r="E909" t="s">
        <v>1782</v>
      </c>
      <c r="F909">
        <v>2</v>
      </c>
      <c r="G909">
        <v>433.75</v>
      </c>
      <c r="H909">
        <v>0</v>
      </c>
      <c r="I909" t="s">
        <v>1824</v>
      </c>
      <c r="J909">
        <v>867.5</v>
      </c>
    </row>
    <row r="910" spans="1:10" x14ac:dyDescent="0.3">
      <c r="A910" t="s">
        <v>2734</v>
      </c>
      <c r="B910" s="2">
        <v>45288</v>
      </c>
      <c r="C910" t="s">
        <v>893</v>
      </c>
      <c r="D910" t="s">
        <v>1646</v>
      </c>
      <c r="E910" t="s">
        <v>1813</v>
      </c>
      <c r="F910">
        <v>3</v>
      </c>
      <c r="G910">
        <v>104.33</v>
      </c>
      <c r="H910">
        <v>0.13</v>
      </c>
      <c r="I910" t="s">
        <v>1829</v>
      </c>
      <c r="J910">
        <v>272.30130000000003</v>
      </c>
    </row>
    <row r="911" spans="1:10" x14ac:dyDescent="0.3">
      <c r="A911" t="s">
        <v>2735</v>
      </c>
      <c r="B911" s="2">
        <v>45477</v>
      </c>
      <c r="C911" t="s">
        <v>1431</v>
      </c>
      <c r="D911" t="s">
        <v>1555</v>
      </c>
      <c r="E911" t="s">
        <v>1794</v>
      </c>
      <c r="F911">
        <v>1</v>
      </c>
      <c r="G911">
        <v>221.7</v>
      </c>
      <c r="H911">
        <v>0.04</v>
      </c>
      <c r="I911" t="s">
        <v>1824</v>
      </c>
      <c r="J911">
        <v>212.83199999999999</v>
      </c>
    </row>
    <row r="912" spans="1:10" x14ac:dyDescent="0.3">
      <c r="A912" t="s">
        <v>2736</v>
      </c>
      <c r="B912" s="2">
        <v>45796</v>
      </c>
      <c r="C912" t="s">
        <v>687</v>
      </c>
      <c r="D912" t="s">
        <v>1555</v>
      </c>
      <c r="E912" t="s">
        <v>1773</v>
      </c>
      <c r="F912">
        <v>2</v>
      </c>
      <c r="G912">
        <v>491.26</v>
      </c>
      <c r="H912">
        <v>0.14000000000000001</v>
      </c>
      <c r="I912" t="s">
        <v>1829</v>
      </c>
      <c r="J912">
        <v>844.96719999999993</v>
      </c>
    </row>
    <row r="913" spans="1:10" x14ac:dyDescent="0.3">
      <c r="A913" t="s">
        <v>2737</v>
      </c>
      <c r="B913" s="2">
        <v>45630</v>
      </c>
      <c r="C913" t="s">
        <v>598</v>
      </c>
      <c r="D913" t="s">
        <v>1555</v>
      </c>
      <c r="E913" t="s">
        <v>1782</v>
      </c>
      <c r="F913">
        <v>4</v>
      </c>
      <c r="G913">
        <v>923.14</v>
      </c>
      <c r="H913">
        <v>0.15</v>
      </c>
      <c r="I913" t="s">
        <v>1824</v>
      </c>
      <c r="J913">
        <v>3138.6759999999999</v>
      </c>
    </row>
    <row r="914" spans="1:10" x14ac:dyDescent="0.3">
      <c r="A914" t="s">
        <v>2738</v>
      </c>
      <c r="B914" s="2">
        <v>45625</v>
      </c>
      <c r="C914" t="s">
        <v>634</v>
      </c>
      <c r="D914" t="s">
        <v>1555</v>
      </c>
      <c r="E914" t="s">
        <v>1779</v>
      </c>
      <c r="F914">
        <v>2</v>
      </c>
      <c r="G914">
        <v>747.65</v>
      </c>
      <c r="H914">
        <v>0.08</v>
      </c>
      <c r="I914" t="s">
        <v>1824</v>
      </c>
      <c r="J914">
        <v>1375.6759999999999</v>
      </c>
    </row>
    <row r="915" spans="1:10" x14ac:dyDescent="0.3">
      <c r="A915" t="s">
        <v>2739</v>
      </c>
      <c r="B915" s="2">
        <v>45773</v>
      </c>
      <c r="C915" t="s">
        <v>384</v>
      </c>
      <c r="D915" t="s">
        <v>1555</v>
      </c>
      <c r="E915" t="s">
        <v>1779</v>
      </c>
      <c r="F915">
        <v>3</v>
      </c>
      <c r="G915">
        <v>94.55</v>
      </c>
      <c r="H915">
        <v>0.13</v>
      </c>
      <c r="I915" t="s">
        <v>1829</v>
      </c>
      <c r="J915">
        <v>246.77549999999999</v>
      </c>
    </row>
    <row r="916" spans="1:10" x14ac:dyDescent="0.3">
      <c r="A916" t="s">
        <v>2740</v>
      </c>
      <c r="B916" s="2">
        <v>45308</v>
      </c>
      <c r="C916" t="s">
        <v>153</v>
      </c>
      <c r="D916" t="s">
        <v>1555</v>
      </c>
      <c r="E916" t="s">
        <v>1813</v>
      </c>
      <c r="F916">
        <v>3</v>
      </c>
      <c r="G916">
        <v>620.12</v>
      </c>
      <c r="H916">
        <v>0.06</v>
      </c>
      <c r="I916" t="s">
        <v>1824</v>
      </c>
      <c r="J916">
        <v>1748.7384</v>
      </c>
    </row>
    <row r="917" spans="1:10" x14ac:dyDescent="0.3">
      <c r="A917" t="s">
        <v>2741</v>
      </c>
      <c r="B917" s="2">
        <v>45869</v>
      </c>
      <c r="C917" t="s">
        <v>1495</v>
      </c>
      <c r="D917" t="s">
        <v>1555</v>
      </c>
      <c r="E917" t="s">
        <v>1776</v>
      </c>
      <c r="F917">
        <v>2</v>
      </c>
      <c r="G917">
        <v>354.09</v>
      </c>
      <c r="H917">
        <v>0.12</v>
      </c>
      <c r="I917" t="s">
        <v>1829</v>
      </c>
      <c r="J917">
        <v>623.19839999999999</v>
      </c>
    </row>
    <row r="918" spans="1:10" x14ac:dyDescent="0.3">
      <c r="A918" t="s">
        <v>2742</v>
      </c>
      <c r="B918" s="2">
        <v>45621</v>
      </c>
      <c r="C918" t="s">
        <v>447</v>
      </c>
      <c r="D918" t="s">
        <v>1555</v>
      </c>
      <c r="E918" t="s">
        <v>1773</v>
      </c>
      <c r="F918">
        <v>3</v>
      </c>
      <c r="G918">
        <v>214.94</v>
      </c>
      <c r="H918">
        <v>0.22</v>
      </c>
      <c r="I918" t="s">
        <v>1829</v>
      </c>
      <c r="J918">
        <v>502.95960000000002</v>
      </c>
    </row>
    <row r="919" spans="1:10" x14ac:dyDescent="0.3">
      <c r="A919" t="s">
        <v>2743</v>
      </c>
      <c r="B919" s="2">
        <v>45428</v>
      </c>
      <c r="C919" t="s">
        <v>651</v>
      </c>
      <c r="D919" t="s">
        <v>1555</v>
      </c>
      <c r="E919" t="s">
        <v>1794</v>
      </c>
      <c r="F919">
        <v>2</v>
      </c>
      <c r="G919">
        <v>309.77999999999997</v>
      </c>
      <c r="H919">
        <v>0.16</v>
      </c>
      <c r="I919" t="s">
        <v>1824</v>
      </c>
      <c r="J919">
        <v>520.43039999999996</v>
      </c>
    </row>
    <row r="920" spans="1:10" x14ac:dyDescent="0.3">
      <c r="A920" t="s">
        <v>2744</v>
      </c>
      <c r="B920" s="2">
        <v>45807</v>
      </c>
      <c r="C920" t="s">
        <v>255</v>
      </c>
      <c r="D920" t="s">
        <v>1555</v>
      </c>
      <c r="E920" t="s">
        <v>1766</v>
      </c>
      <c r="F920">
        <v>2</v>
      </c>
      <c r="G920">
        <v>183.85</v>
      </c>
      <c r="H920">
        <v>0.14000000000000001</v>
      </c>
      <c r="I920" t="s">
        <v>1826</v>
      </c>
      <c r="J920">
        <v>316.22199999999998</v>
      </c>
    </row>
    <row r="921" spans="1:10" x14ac:dyDescent="0.3">
      <c r="A921" t="s">
        <v>2745</v>
      </c>
      <c r="B921" s="2">
        <v>45238</v>
      </c>
      <c r="C921" t="s">
        <v>1272</v>
      </c>
      <c r="D921" t="s">
        <v>1555</v>
      </c>
      <c r="E921" t="s">
        <v>1752</v>
      </c>
      <c r="F921">
        <v>1</v>
      </c>
      <c r="G921">
        <v>550.05999999999995</v>
      </c>
      <c r="H921">
        <v>0.01</v>
      </c>
      <c r="I921" t="s">
        <v>1824</v>
      </c>
      <c r="J921">
        <v>544.55939999999998</v>
      </c>
    </row>
    <row r="922" spans="1:10" x14ac:dyDescent="0.3">
      <c r="A922" t="s">
        <v>2746</v>
      </c>
      <c r="B922" s="2">
        <v>45253</v>
      </c>
      <c r="C922" t="s">
        <v>121</v>
      </c>
      <c r="D922" t="s">
        <v>1555</v>
      </c>
      <c r="E922" t="s">
        <v>1769</v>
      </c>
      <c r="F922">
        <v>2</v>
      </c>
      <c r="G922">
        <v>32.19</v>
      </c>
      <c r="H922">
        <v>0.13</v>
      </c>
      <c r="I922" t="s">
        <v>1829</v>
      </c>
      <c r="J922">
        <v>56.010599999999997</v>
      </c>
    </row>
    <row r="923" spans="1:10" x14ac:dyDescent="0.3">
      <c r="A923" t="s">
        <v>2747</v>
      </c>
      <c r="B923" s="2">
        <v>45460</v>
      </c>
      <c r="C923" t="s">
        <v>470</v>
      </c>
      <c r="D923" t="s">
        <v>1555</v>
      </c>
      <c r="E923" t="s">
        <v>1813</v>
      </c>
      <c r="F923">
        <v>2</v>
      </c>
      <c r="G923">
        <v>892.06</v>
      </c>
      <c r="H923">
        <v>0.08</v>
      </c>
      <c r="I923" t="s">
        <v>1824</v>
      </c>
      <c r="J923">
        <v>1641.3904</v>
      </c>
    </row>
    <row r="924" spans="1:10" x14ac:dyDescent="0.3">
      <c r="A924" t="s">
        <v>2748</v>
      </c>
      <c r="B924" s="2">
        <v>45628</v>
      </c>
      <c r="C924" t="s">
        <v>1455</v>
      </c>
      <c r="D924" t="s">
        <v>1555</v>
      </c>
      <c r="E924" t="s">
        <v>1776</v>
      </c>
      <c r="F924">
        <v>1</v>
      </c>
      <c r="G924">
        <v>127.47</v>
      </c>
      <c r="H924">
        <v>0.16</v>
      </c>
      <c r="I924" t="s">
        <v>1829</v>
      </c>
      <c r="J924">
        <v>107.0748</v>
      </c>
    </row>
    <row r="925" spans="1:10" x14ac:dyDescent="0.3">
      <c r="A925" t="s">
        <v>2749</v>
      </c>
      <c r="B925" s="2">
        <v>45778</v>
      </c>
      <c r="C925" t="s">
        <v>1211</v>
      </c>
      <c r="D925" t="s">
        <v>1555</v>
      </c>
      <c r="E925" t="s">
        <v>1799</v>
      </c>
      <c r="F925">
        <v>3</v>
      </c>
      <c r="G925">
        <v>212.87</v>
      </c>
      <c r="H925">
        <v>0.18</v>
      </c>
      <c r="I925" t="s">
        <v>1824</v>
      </c>
      <c r="J925">
        <v>523.66020000000003</v>
      </c>
    </row>
    <row r="926" spans="1:10" x14ac:dyDescent="0.3">
      <c r="A926" t="s">
        <v>2750</v>
      </c>
      <c r="B926" s="2">
        <v>45471</v>
      </c>
      <c r="C926" t="s">
        <v>598</v>
      </c>
      <c r="D926" t="s">
        <v>1555</v>
      </c>
      <c r="E926" t="s">
        <v>1779</v>
      </c>
      <c r="F926">
        <v>1</v>
      </c>
      <c r="G926">
        <v>26.37</v>
      </c>
      <c r="H926">
        <v>0.3</v>
      </c>
      <c r="I926" t="s">
        <v>1829</v>
      </c>
      <c r="J926">
        <v>18.459</v>
      </c>
    </row>
    <row r="927" spans="1:10" x14ac:dyDescent="0.3">
      <c r="A927" t="s">
        <v>2751</v>
      </c>
      <c r="B927" s="2">
        <v>45770</v>
      </c>
      <c r="C927" t="s">
        <v>1437</v>
      </c>
      <c r="D927" t="s">
        <v>1555</v>
      </c>
      <c r="E927" t="s">
        <v>1810</v>
      </c>
      <c r="F927">
        <v>4</v>
      </c>
      <c r="G927">
        <v>953.98</v>
      </c>
      <c r="H927">
        <v>0.16</v>
      </c>
      <c r="I927" t="s">
        <v>1824</v>
      </c>
      <c r="J927">
        <v>3205.3728000000001</v>
      </c>
    </row>
    <row r="928" spans="1:10" x14ac:dyDescent="0.3">
      <c r="A928" t="s">
        <v>2752</v>
      </c>
      <c r="B928" s="2">
        <v>45369</v>
      </c>
      <c r="C928" t="s">
        <v>699</v>
      </c>
      <c r="D928" t="s">
        <v>1555</v>
      </c>
      <c r="E928" t="s">
        <v>1813</v>
      </c>
      <c r="F928">
        <v>3</v>
      </c>
      <c r="G928">
        <v>968.88</v>
      </c>
      <c r="H928">
        <v>0.15</v>
      </c>
      <c r="I928" t="s">
        <v>1824</v>
      </c>
      <c r="J928">
        <v>2470.6439999999998</v>
      </c>
    </row>
    <row r="929" spans="1:10" x14ac:dyDescent="0.3">
      <c r="A929" t="s">
        <v>2753</v>
      </c>
      <c r="B929" s="2">
        <v>45910</v>
      </c>
      <c r="C929" t="s">
        <v>616</v>
      </c>
      <c r="D929" t="s">
        <v>1648</v>
      </c>
      <c r="E929" t="s">
        <v>1810</v>
      </c>
      <c r="F929">
        <v>1</v>
      </c>
      <c r="G929">
        <v>533.04999999999995</v>
      </c>
      <c r="H929">
        <v>0.11</v>
      </c>
      <c r="I929" t="s">
        <v>1826</v>
      </c>
      <c r="J929">
        <v>474.41449999999998</v>
      </c>
    </row>
    <row r="930" spans="1:10" x14ac:dyDescent="0.3">
      <c r="A930" t="s">
        <v>2754</v>
      </c>
      <c r="B930" s="2">
        <v>45637</v>
      </c>
      <c r="C930" t="s">
        <v>1190</v>
      </c>
      <c r="D930" t="s">
        <v>1648</v>
      </c>
      <c r="E930" t="s">
        <v>1757</v>
      </c>
      <c r="F930">
        <v>3</v>
      </c>
      <c r="G930">
        <v>138.86000000000001</v>
      </c>
      <c r="H930">
        <v>0.11</v>
      </c>
      <c r="I930" t="s">
        <v>1826</v>
      </c>
      <c r="J930">
        <v>370.75619999999998</v>
      </c>
    </row>
    <row r="931" spans="1:10" x14ac:dyDescent="0.3">
      <c r="A931" t="s">
        <v>2755</v>
      </c>
      <c r="B931" s="2">
        <v>45706</v>
      </c>
      <c r="C931" t="s">
        <v>532</v>
      </c>
      <c r="D931" t="s">
        <v>1648</v>
      </c>
      <c r="E931" t="s">
        <v>1752</v>
      </c>
      <c r="F931">
        <v>1</v>
      </c>
      <c r="G931">
        <v>588.92999999999995</v>
      </c>
      <c r="H931">
        <v>0.03</v>
      </c>
      <c r="I931" t="s">
        <v>1829</v>
      </c>
      <c r="J931">
        <v>571.26209999999992</v>
      </c>
    </row>
    <row r="932" spans="1:10" x14ac:dyDescent="0.3">
      <c r="A932" t="s">
        <v>2756</v>
      </c>
      <c r="B932" s="2">
        <v>45557</v>
      </c>
      <c r="C932" t="s">
        <v>1254</v>
      </c>
      <c r="D932" t="s">
        <v>1648</v>
      </c>
      <c r="E932" t="s">
        <v>1773</v>
      </c>
      <c r="F932">
        <v>2</v>
      </c>
      <c r="G932">
        <v>576.83000000000004</v>
      </c>
      <c r="H932">
        <v>0.19</v>
      </c>
      <c r="I932" t="s">
        <v>1826</v>
      </c>
      <c r="J932">
        <v>934.46460000000013</v>
      </c>
    </row>
    <row r="933" spans="1:10" x14ac:dyDescent="0.3">
      <c r="A933" t="s">
        <v>2757</v>
      </c>
      <c r="B933" s="2">
        <v>45338</v>
      </c>
      <c r="C933" t="s">
        <v>1017</v>
      </c>
      <c r="D933" t="s">
        <v>1648</v>
      </c>
      <c r="E933" t="s">
        <v>1794</v>
      </c>
      <c r="F933">
        <v>1</v>
      </c>
      <c r="G933">
        <v>681.3</v>
      </c>
      <c r="H933">
        <v>0.05</v>
      </c>
      <c r="I933" t="s">
        <v>1824</v>
      </c>
      <c r="J933">
        <v>647.2349999999999</v>
      </c>
    </row>
    <row r="934" spans="1:10" x14ac:dyDescent="0.3">
      <c r="A934" t="s">
        <v>2758</v>
      </c>
      <c r="B934" s="2">
        <v>45441</v>
      </c>
      <c r="C934" t="s">
        <v>1411</v>
      </c>
      <c r="D934" t="s">
        <v>1648</v>
      </c>
      <c r="E934" t="s">
        <v>1801</v>
      </c>
      <c r="F934">
        <v>3</v>
      </c>
      <c r="G934">
        <v>504.97</v>
      </c>
      <c r="H934">
        <v>0.3</v>
      </c>
      <c r="I934" t="s">
        <v>1824</v>
      </c>
      <c r="J934">
        <v>1060.4369999999999</v>
      </c>
    </row>
    <row r="935" spans="1:10" x14ac:dyDescent="0.3">
      <c r="A935" t="s">
        <v>2759</v>
      </c>
      <c r="B935" s="2">
        <v>45396</v>
      </c>
      <c r="C935" t="s">
        <v>224</v>
      </c>
      <c r="D935" t="s">
        <v>1648</v>
      </c>
      <c r="E935" t="s">
        <v>1792</v>
      </c>
      <c r="F935">
        <v>3</v>
      </c>
      <c r="G935">
        <v>649.78</v>
      </c>
      <c r="H935">
        <v>0.1</v>
      </c>
      <c r="I935" t="s">
        <v>1826</v>
      </c>
      <c r="J935">
        <v>1754.4059999999999</v>
      </c>
    </row>
    <row r="936" spans="1:10" x14ac:dyDescent="0.3">
      <c r="A936" t="s">
        <v>2760</v>
      </c>
      <c r="B936" s="2">
        <v>45317</v>
      </c>
      <c r="C936" t="s">
        <v>785</v>
      </c>
      <c r="D936" t="s">
        <v>1648</v>
      </c>
      <c r="E936" t="s">
        <v>1786</v>
      </c>
      <c r="F936">
        <v>2</v>
      </c>
      <c r="G936">
        <v>986.73</v>
      </c>
      <c r="H936">
        <v>0.05</v>
      </c>
      <c r="I936" t="s">
        <v>1826</v>
      </c>
      <c r="J936">
        <v>1874.787</v>
      </c>
    </row>
    <row r="937" spans="1:10" x14ac:dyDescent="0.3">
      <c r="A937" t="s">
        <v>2761</v>
      </c>
      <c r="B937" s="2">
        <v>45235</v>
      </c>
      <c r="C937" t="s">
        <v>414</v>
      </c>
      <c r="D937" t="s">
        <v>1648</v>
      </c>
      <c r="E937" t="s">
        <v>1801</v>
      </c>
      <c r="F937">
        <v>2</v>
      </c>
      <c r="G937">
        <v>65.44</v>
      </c>
      <c r="H937">
        <v>0.05</v>
      </c>
      <c r="I937" t="s">
        <v>1826</v>
      </c>
      <c r="J937">
        <v>124.336</v>
      </c>
    </row>
    <row r="938" spans="1:10" x14ac:dyDescent="0.3">
      <c r="A938" t="s">
        <v>2762</v>
      </c>
      <c r="B938" s="2">
        <v>45824</v>
      </c>
      <c r="C938" t="s">
        <v>1196</v>
      </c>
      <c r="D938" t="s">
        <v>1648</v>
      </c>
      <c r="E938" t="s">
        <v>1797</v>
      </c>
      <c r="F938">
        <v>3</v>
      </c>
      <c r="G938">
        <v>953.74</v>
      </c>
      <c r="H938">
        <v>0.04</v>
      </c>
      <c r="I938" t="s">
        <v>1824</v>
      </c>
      <c r="J938">
        <v>2746.7712000000001</v>
      </c>
    </row>
    <row r="939" spans="1:10" x14ac:dyDescent="0.3">
      <c r="A939" t="s">
        <v>2763</v>
      </c>
      <c r="B939" s="2">
        <v>45543</v>
      </c>
      <c r="C939" t="s">
        <v>247</v>
      </c>
      <c r="D939" t="s">
        <v>1648</v>
      </c>
      <c r="E939" t="s">
        <v>1789</v>
      </c>
      <c r="F939">
        <v>3</v>
      </c>
      <c r="G939">
        <v>904.48</v>
      </c>
      <c r="H939">
        <v>0.21</v>
      </c>
      <c r="I939" t="s">
        <v>1826</v>
      </c>
      <c r="J939">
        <v>2143.6176</v>
      </c>
    </row>
    <row r="940" spans="1:10" x14ac:dyDescent="0.3">
      <c r="A940" t="s">
        <v>2764</v>
      </c>
      <c r="B940" s="2">
        <v>45595</v>
      </c>
      <c r="C940" t="s">
        <v>1513</v>
      </c>
      <c r="D940" t="s">
        <v>1648</v>
      </c>
      <c r="E940" t="s">
        <v>1801</v>
      </c>
      <c r="F940">
        <v>3</v>
      </c>
      <c r="G940">
        <v>920.82</v>
      </c>
      <c r="H940">
        <v>0.1</v>
      </c>
      <c r="I940" t="s">
        <v>1826</v>
      </c>
      <c r="J940">
        <v>2486.2139999999999</v>
      </c>
    </row>
    <row r="941" spans="1:10" x14ac:dyDescent="0.3">
      <c r="A941" t="s">
        <v>2765</v>
      </c>
      <c r="B941" s="2">
        <v>45803</v>
      </c>
      <c r="C941" t="s">
        <v>963</v>
      </c>
      <c r="D941" t="s">
        <v>1648</v>
      </c>
      <c r="E941" t="s">
        <v>1757</v>
      </c>
      <c r="F941">
        <v>1</v>
      </c>
      <c r="G941">
        <v>182.28</v>
      </c>
      <c r="H941">
        <v>0.15</v>
      </c>
      <c r="I941" t="s">
        <v>1829</v>
      </c>
      <c r="J941">
        <v>154.93799999999999</v>
      </c>
    </row>
    <row r="942" spans="1:10" x14ac:dyDescent="0.3">
      <c r="A942" t="s">
        <v>2766</v>
      </c>
      <c r="B942" s="2">
        <v>45880</v>
      </c>
      <c r="C942" t="s">
        <v>1377</v>
      </c>
      <c r="D942" t="s">
        <v>1648</v>
      </c>
      <c r="E942" t="s">
        <v>1804</v>
      </c>
      <c r="F942">
        <v>3</v>
      </c>
      <c r="G942">
        <v>938.68</v>
      </c>
      <c r="H942">
        <v>0.14000000000000001</v>
      </c>
      <c r="I942" t="s">
        <v>1824</v>
      </c>
      <c r="J942">
        <v>2421.7944000000002</v>
      </c>
    </row>
    <row r="943" spans="1:10" x14ac:dyDescent="0.3">
      <c r="A943" t="s">
        <v>2767</v>
      </c>
      <c r="B943" s="2">
        <v>45690</v>
      </c>
      <c r="C943" t="s">
        <v>295</v>
      </c>
      <c r="D943" t="s">
        <v>1648</v>
      </c>
      <c r="E943" t="s">
        <v>1773</v>
      </c>
      <c r="F943">
        <v>3</v>
      </c>
      <c r="G943">
        <v>219.96</v>
      </c>
      <c r="H943">
        <v>0.18</v>
      </c>
      <c r="I943" t="s">
        <v>1826</v>
      </c>
      <c r="J943">
        <v>541.10160000000008</v>
      </c>
    </row>
    <row r="944" spans="1:10" x14ac:dyDescent="0.3">
      <c r="A944" t="s">
        <v>2768</v>
      </c>
      <c r="B944" s="2">
        <v>45841</v>
      </c>
      <c r="C944" t="s">
        <v>1458</v>
      </c>
      <c r="D944" t="s">
        <v>1648</v>
      </c>
      <c r="E944" t="s">
        <v>1810</v>
      </c>
      <c r="F944">
        <v>3</v>
      </c>
      <c r="G944">
        <v>385.74</v>
      </c>
      <c r="H944">
        <v>0.27</v>
      </c>
      <c r="I944" t="s">
        <v>1824</v>
      </c>
      <c r="J944">
        <v>844.77059999999994</v>
      </c>
    </row>
    <row r="945" spans="1:10" x14ac:dyDescent="0.3">
      <c r="A945" t="s">
        <v>2769</v>
      </c>
      <c r="B945" s="2">
        <v>45380</v>
      </c>
      <c r="C945" t="s">
        <v>1400</v>
      </c>
      <c r="D945" t="s">
        <v>1648</v>
      </c>
      <c r="E945" t="s">
        <v>1810</v>
      </c>
      <c r="F945">
        <v>2</v>
      </c>
      <c r="G945">
        <v>830.94</v>
      </c>
      <c r="H945">
        <v>0.28000000000000003</v>
      </c>
      <c r="I945" t="s">
        <v>1826</v>
      </c>
      <c r="J945">
        <v>1196.5536</v>
      </c>
    </row>
    <row r="946" spans="1:10" x14ac:dyDescent="0.3">
      <c r="A946" t="s">
        <v>2770</v>
      </c>
      <c r="B946" s="2">
        <v>45503</v>
      </c>
      <c r="C946" t="s">
        <v>1196</v>
      </c>
      <c r="D946" t="s">
        <v>1648</v>
      </c>
      <c r="E946" t="s">
        <v>1786</v>
      </c>
      <c r="F946">
        <v>3</v>
      </c>
      <c r="G946">
        <v>462.75</v>
      </c>
      <c r="H946">
        <v>0.22</v>
      </c>
      <c r="I946" t="s">
        <v>1826</v>
      </c>
      <c r="J946">
        <v>1082.835</v>
      </c>
    </row>
    <row r="947" spans="1:10" x14ac:dyDescent="0.3">
      <c r="A947" t="s">
        <v>2771</v>
      </c>
      <c r="B947" s="2">
        <v>45567</v>
      </c>
      <c r="C947" t="s">
        <v>247</v>
      </c>
      <c r="D947" t="s">
        <v>1650</v>
      </c>
      <c r="E947" t="s">
        <v>1801</v>
      </c>
      <c r="F947">
        <v>4</v>
      </c>
      <c r="G947">
        <v>973.9</v>
      </c>
      <c r="H947">
        <v>0.02</v>
      </c>
      <c r="I947" t="s">
        <v>1829</v>
      </c>
      <c r="J947">
        <v>3817.6880000000001</v>
      </c>
    </row>
    <row r="948" spans="1:10" x14ac:dyDescent="0.3">
      <c r="A948" t="s">
        <v>2772</v>
      </c>
      <c r="B948" s="2">
        <v>45600</v>
      </c>
      <c r="C948" t="s">
        <v>475</v>
      </c>
      <c r="D948" t="s">
        <v>1650</v>
      </c>
      <c r="E948" t="s">
        <v>1757</v>
      </c>
      <c r="F948">
        <v>2</v>
      </c>
      <c r="G948">
        <v>157.18</v>
      </c>
      <c r="H948">
        <v>0.15</v>
      </c>
      <c r="I948" t="s">
        <v>1824</v>
      </c>
      <c r="J948">
        <v>267.20600000000002</v>
      </c>
    </row>
    <row r="949" spans="1:10" x14ac:dyDescent="0.3">
      <c r="A949" t="s">
        <v>2773</v>
      </c>
      <c r="B949" s="2">
        <v>45415</v>
      </c>
      <c r="C949" t="s">
        <v>63</v>
      </c>
      <c r="D949" t="s">
        <v>1650</v>
      </c>
      <c r="E949" t="s">
        <v>1797</v>
      </c>
      <c r="F949">
        <v>3</v>
      </c>
      <c r="G949">
        <v>239.57</v>
      </c>
      <c r="H949">
        <v>0.16</v>
      </c>
      <c r="I949" t="s">
        <v>1824</v>
      </c>
      <c r="J949">
        <v>603.71640000000002</v>
      </c>
    </row>
    <row r="950" spans="1:10" x14ac:dyDescent="0.3">
      <c r="A950" t="s">
        <v>2774</v>
      </c>
      <c r="B950" s="2">
        <v>45343</v>
      </c>
      <c r="C950" t="s">
        <v>1029</v>
      </c>
      <c r="D950" t="s">
        <v>1650</v>
      </c>
      <c r="E950" t="s">
        <v>1804</v>
      </c>
      <c r="F950">
        <v>4</v>
      </c>
      <c r="G950">
        <v>583.21</v>
      </c>
      <c r="H950">
        <v>0.2</v>
      </c>
      <c r="I950" t="s">
        <v>1824</v>
      </c>
      <c r="J950">
        <v>1866.2719999999999</v>
      </c>
    </row>
    <row r="951" spans="1:10" x14ac:dyDescent="0.3">
      <c r="A951" t="s">
        <v>2775</v>
      </c>
      <c r="B951" s="2">
        <v>45399</v>
      </c>
      <c r="C951" t="s">
        <v>1283</v>
      </c>
      <c r="D951" t="s">
        <v>1650</v>
      </c>
      <c r="E951" t="s">
        <v>1782</v>
      </c>
      <c r="F951">
        <v>3</v>
      </c>
      <c r="G951">
        <v>758.75</v>
      </c>
      <c r="H951">
        <v>0.27</v>
      </c>
      <c r="I951" t="s">
        <v>1826</v>
      </c>
      <c r="J951">
        <v>1661.6624999999999</v>
      </c>
    </row>
    <row r="952" spans="1:10" x14ac:dyDescent="0.3">
      <c r="A952" t="s">
        <v>2776</v>
      </c>
      <c r="B952" s="2">
        <v>45689</v>
      </c>
      <c r="C952" t="s">
        <v>975</v>
      </c>
      <c r="D952" t="s">
        <v>1650</v>
      </c>
      <c r="E952" t="s">
        <v>1773</v>
      </c>
      <c r="F952">
        <v>4</v>
      </c>
      <c r="G952">
        <v>372.42</v>
      </c>
      <c r="H952">
        <v>0.19</v>
      </c>
      <c r="I952" t="s">
        <v>1824</v>
      </c>
      <c r="J952">
        <v>1206.6407999999999</v>
      </c>
    </row>
    <row r="953" spans="1:10" x14ac:dyDescent="0.3">
      <c r="A953" t="s">
        <v>2777</v>
      </c>
      <c r="B953" s="2">
        <v>45699</v>
      </c>
      <c r="C953" t="s">
        <v>517</v>
      </c>
      <c r="D953" t="s">
        <v>1650</v>
      </c>
      <c r="E953" t="s">
        <v>1813</v>
      </c>
      <c r="F953">
        <v>4</v>
      </c>
      <c r="G953">
        <v>286.27999999999997</v>
      </c>
      <c r="H953">
        <v>0.28000000000000003</v>
      </c>
      <c r="I953" t="s">
        <v>1826</v>
      </c>
      <c r="J953">
        <v>824.48639999999989</v>
      </c>
    </row>
    <row r="954" spans="1:10" x14ac:dyDescent="0.3">
      <c r="A954" t="s">
        <v>2778</v>
      </c>
      <c r="B954" s="2">
        <v>45663</v>
      </c>
      <c r="C954" t="s">
        <v>887</v>
      </c>
      <c r="D954" t="s">
        <v>1650</v>
      </c>
      <c r="E954" t="s">
        <v>1792</v>
      </c>
      <c r="F954">
        <v>3</v>
      </c>
      <c r="G954">
        <v>488.37</v>
      </c>
      <c r="H954">
        <v>0.27</v>
      </c>
      <c r="I954" t="s">
        <v>1829</v>
      </c>
      <c r="J954">
        <v>1069.5302999999999</v>
      </c>
    </row>
    <row r="955" spans="1:10" x14ac:dyDescent="0.3">
      <c r="A955" t="s">
        <v>2779</v>
      </c>
      <c r="B955" s="2">
        <v>45377</v>
      </c>
      <c r="C955" t="s">
        <v>1446</v>
      </c>
      <c r="D955" t="s">
        <v>1650</v>
      </c>
      <c r="E955" t="s">
        <v>1782</v>
      </c>
      <c r="F955">
        <v>3</v>
      </c>
      <c r="G955">
        <v>662.82</v>
      </c>
      <c r="H955">
        <v>0.01</v>
      </c>
      <c r="I955" t="s">
        <v>1829</v>
      </c>
      <c r="J955">
        <v>1968.5753999999999</v>
      </c>
    </row>
    <row r="956" spans="1:10" x14ac:dyDescent="0.3">
      <c r="A956" t="s">
        <v>2780</v>
      </c>
      <c r="B956" s="2">
        <v>45412</v>
      </c>
      <c r="C956" t="s">
        <v>1527</v>
      </c>
      <c r="D956" t="s">
        <v>1650</v>
      </c>
      <c r="E956" t="s">
        <v>1804</v>
      </c>
      <c r="F956">
        <v>2</v>
      </c>
      <c r="G956">
        <v>824.34</v>
      </c>
      <c r="H956">
        <v>0.1</v>
      </c>
      <c r="I956" t="s">
        <v>1829</v>
      </c>
      <c r="J956">
        <v>1483.8119999999999</v>
      </c>
    </row>
    <row r="957" spans="1:10" x14ac:dyDescent="0.3">
      <c r="A957" t="s">
        <v>2781</v>
      </c>
      <c r="B957" s="2">
        <v>45349</v>
      </c>
      <c r="C957" t="s">
        <v>396</v>
      </c>
      <c r="D957" t="s">
        <v>1650</v>
      </c>
      <c r="E957" t="s">
        <v>1782</v>
      </c>
      <c r="F957">
        <v>1</v>
      </c>
      <c r="G957">
        <v>437.12</v>
      </c>
      <c r="H957">
        <v>0.21</v>
      </c>
      <c r="I957" t="s">
        <v>1824</v>
      </c>
      <c r="J957">
        <v>345.32479999999998</v>
      </c>
    </row>
    <row r="958" spans="1:10" x14ac:dyDescent="0.3">
      <c r="A958" t="s">
        <v>2782</v>
      </c>
      <c r="B958" s="2">
        <v>45486</v>
      </c>
      <c r="C958" t="s">
        <v>1118</v>
      </c>
      <c r="D958" t="s">
        <v>1650</v>
      </c>
      <c r="E958" t="s">
        <v>1776</v>
      </c>
      <c r="F958">
        <v>3</v>
      </c>
      <c r="G958">
        <v>23.37</v>
      </c>
      <c r="H958">
        <v>0.15</v>
      </c>
      <c r="I958" t="s">
        <v>1826</v>
      </c>
      <c r="J958">
        <v>59.593499999999999</v>
      </c>
    </row>
    <row r="959" spans="1:10" x14ac:dyDescent="0.3">
      <c r="A959" t="s">
        <v>2783</v>
      </c>
      <c r="B959" s="2">
        <v>45761</v>
      </c>
      <c r="C959" t="s">
        <v>616</v>
      </c>
      <c r="D959" t="s">
        <v>1650</v>
      </c>
      <c r="E959" t="s">
        <v>1782</v>
      </c>
      <c r="F959">
        <v>1</v>
      </c>
      <c r="G959">
        <v>579.69000000000005</v>
      </c>
      <c r="H959">
        <v>0.02</v>
      </c>
      <c r="I959" t="s">
        <v>1824</v>
      </c>
      <c r="J959">
        <v>568.09620000000007</v>
      </c>
    </row>
    <row r="960" spans="1:10" x14ac:dyDescent="0.3">
      <c r="A960" t="s">
        <v>2784</v>
      </c>
      <c r="B960" s="2">
        <v>45639</v>
      </c>
      <c r="C960" t="s">
        <v>1334</v>
      </c>
      <c r="D960" t="s">
        <v>1650</v>
      </c>
      <c r="E960" t="s">
        <v>1799</v>
      </c>
      <c r="F960">
        <v>3</v>
      </c>
      <c r="G960">
        <v>240.51</v>
      </c>
      <c r="H960">
        <v>7.0000000000000007E-2</v>
      </c>
      <c r="I960" t="s">
        <v>1824</v>
      </c>
      <c r="J960">
        <v>671.02289999999994</v>
      </c>
    </row>
    <row r="961" spans="1:10" x14ac:dyDescent="0.3">
      <c r="A961" t="s">
        <v>2785</v>
      </c>
      <c r="B961" s="2">
        <v>45893</v>
      </c>
      <c r="C961" t="s">
        <v>1193</v>
      </c>
      <c r="D961" t="s">
        <v>1650</v>
      </c>
      <c r="E961" t="s">
        <v>1799</v>
      </c>
      <c r="F961">
        <v>2</v>
      </c>
      <c r="G961">
        <v>855.4</v>
      </c>
      <c r="H961">
        <v>0.08</v>
      </c>
      <c r="I961" t="s">
        <v>1829</v>
      </c>
      <c r="J961">
        <v>1573.9359999999999</v>
      </c>
    </row>
    <row r="962" spans="1:10" x14ac:dyDescent="0.3">
      <c r="A962" t="s">
        <v>2786</v>
      </c>
      <c r="B962" s="2">
        <v>45227</v>
      </c>
      <c r="C962" t="s">
        <v>40</v>
      </c>
      <c r="D962" t="s">
        <v>1652</v>
      </c>
      <c r="E962" t="s">
        <v>1779</v>
      </c>
      <c r="F962">
        <v>1</v>
      </c>
      <c r="G962">
        <v>537.26</v>
      </c>
      <c r="H962">
        <v>0.09</v>
      </c>
      <c r="I962" t="s">
        <v>1824</v>
      </c>
      <c r="J962">
        <v>488.90660000000003</v>
      </c>
    </row>
    <row r="963" spans="1:10" x14ac:dyDescent="0.3">
      <c r="A963" t="s">
        <v>2787</v>
      </c>
      <c r="B963" s="2">
        <v>45637</v>
      </c>
      <c r="C963" t="s">
        <v>1199</v>
      </c>
      <c r="D963" t="s">
        <v>1652</v>
      </c>
      <c r="E963" t="s">
        <v>1789</v>
      </c>
      <c r="F963">
        <v>3</v>
      </c>
      <c r="G963">
        <v>918.26</v>
      </c>
      <c r="H963">
        <v>0.17</v>
      </c>
      <c r="I963" t="s">
        <v>1829</v>
      </c>
      <c r="J963">
        <v>2286.4674</v>
      </c>
    </row>
    <row r="964" spans="1:10" x14ac:dyDescent="0.3">
      <c r="A964" t="s">
        <v>2788</v>
      </c>
      <c r="B964" s="2">
        <v>45472</v>
      </c>
      <c r="C964" t="s">
        <v>341</v>
      </c>
      <c r="D964" t="s">
        <v>1652</v>
      </c>
      <c r="E964" t="s">
        <v>1786</v>
      </c>
      <c r="F964">
        <v>4</v>
      </c>
      <c r="G964">
        <v>579.70000000000005</v>
      </c>
      <c r="H964">
        <v>0.18</v>
      </c>
      <c r="I964" t="s">
        <v>1826</v>
      </c>
      <c r="J964">
        <v>1901.4159999999999</v>
      </c>
    </row>
    <row r="965" spans="1:10" x14ac:dyDescent="0.3">
      <c r="A965" t="s">
        <v>2789</v>
      </c>
      <c r="B965" s="2">
        <v>45710</v>
      </c>
      <c r="C965" t="s">
        <v>490</v>
      </c>
      <c r="D965" t="s">
        <v>1652</v>
      </c>
      <c r="E965" t="s">
        <v>1776</v>
      </c>
      <c r="F965">
        <v>1</v>
      </c>
      <c r="G965">
        <v>824.32</v>
      </c>
      <c r="H965">
        <v>0.18</v>
      </c>
      <c r="I965" t="s">
        <v>1824</v>
      </c>
      <c r="J965">
        <v>675.94240000000013</v>
      </c>
    </row>
    <row r="966" spans="1:10" x14ac:dyDescent="0.3">
      <c r="A966" t="s">
        <v>2790</v>
      </c>
      <c r="B966" s="2">
        <v>45682</v>
      </c>
      <c r="C966" t="s">
        <v>384</v>
      </c>
      <c r="D966" t="s">
        <v>1652</v>
      </c>
      <c r="E966" t="s">
        <v>1801</v>
      </c>
      <c r="F966">
        <v>4</v>
      </c>
      <c r="G966">
        <v>614.99</v>
      </c>
      <c r="H966">
        <v>0.16</v>
      </c>
      <c r="I966" t="s">
        <v>1826</v>
      </c>
      <c r="J966">
        <v>2066.3663999999999</v>
      </c>
    </row>
    <row r="967" spans="1:10" x14ac:dyDescent="0.3">
      <c r="A967" t="s">
        <v>2791</v>
      </c>
      <c r="B967" s="2">
        <v>45730</v>
      </c>
      <c r="C967" t="s">
        <v>441</v>
      </c>
      <c r="D967" t="s">
        <v>1652</v>
      </c>
      <c r="E967" t="s">
        <v>1752</v>
      </c>
      <c r="F967">
        <v>4</v>
      </c>
      <c r="G967">
        <v>189.21</v>
      </c>
      <c r="H967">
        <v>0.06</v>
      </c>
      <c r="I967" t="s">
        <v>1829</v>
      </c>
      <c r="J967">
        <v>711.42959999999994</v>
      </c>
    </row>
    <row r="968" spans="1:10" x14ac:dyDescent="0.3">
      <c r="A968" t="s">
        <v>2792</v>
      </c>
      <c r="B968" s="2">
        <v>45629</v>
      </c>
      <c r="C968" t="s">
        <v>517</v>
      </c>
      <c r="D968" t="s">
        <v>1652</v>
      </c>
      <c r="E968" t="s">
        <v>1799</v>
      </c>
      <c r="F968">
        <v>2</v>
      </c>
      <c r="G968">
        <v>233.33</v>
      </c>
      <c r="H968">
        <v>0.05</v>
      </c>
      <c r="I968" t="s">
        <v>1824</v>
      </c>
      <c r="J968">
        <v>443.327</v>
      </c>
    </row>
    <row r="969" spans="1:10" x14ac:dyDescent="0.3">
      <c r="A969" t="s">
        <v>2793</v>
      </c>
      <c r="B969" s="2">
        <v>45783</v>
      </c>
      <c r="C969" t="s">
        <v>794</v>
      </c>
      <c r="D969" t="s">
        <v>1652</v>
      </c>
      <c r="E969" t="s">
        <v>1810</v>
      </c>
      <c r="F969">
        <v>3</v>
      </c>
      <c r="G969">
        <v>529.89</v>
      </c>
      <c r="H969">
        <v>0.21</v>
      </c>
      <c r="I969" t="s">
        <v>1824</v>
      </c>
      <c r="J969">
        <v>1255.8393000000001</v>
      </c>
    </row>
    <row r="970" spans="1:10" x14ac:dyDescent="0.3">
      <c r="A970" t="s">
        <v>2794</v>
      </c>
      <c r="B970" s="2">
        <v>45518</v>
      </c>
      <c r="C970" t="s">
        <v>1504</v>
      </c>
      <c r="D970" t="s">
        <v>1652</v>
      </c>
      <c r="E970" t="s">
        <v>1757</v>
      </c>
      <c r="F970">
        <v>2</v>
      </c>
      <c r="G970">
        <v>954.1</v>
      </c>
      <c r="H970">
        <v>0.17</v>
      </c>
      <c r="I970" t="s">
        <v>1826</v>
      </c>
      <c r="J970">
        <v>1583.806</v>
      </c>
    </row>
    <row r="971" spans="1:10" x14ac:dyDescent="0.3">
      <c r="A971" t="s">
        <v>2795</v>
      </c>
      <c r="B971" s="2">
        <v>45274</v>
      </c>
      <c r="C971" t="s">
        <v>1017</v>
      </c>
      <c r="D971" t="s">
        <v>1652</v>
      </c>
      <c r="E971" t="s">
        <v>1779</v>
      </c>
      <c r="F971">
        <v>1</v>
      </c>
      <c r="G971">
        <v>370.04</v>
      </c>
      <c r="H971">
        <v>0.04</v>
      </c>
      <c r="I971" t="s">
        <v>1829</v>
      </c>
      <c r="J971">
        <v>355.23840000000001</v>
      </c>
    </row>
    <row r="972" spans="1:10" x14ac:dyDescent="0.3">
      <c r="A972" t="s">
        <v>2796</v>
      </c>
      <c r="B972" s="2">
        <v>45297</v>
      </c>
      <c r="C972" t="s">
        <v>227</v>
      </c>
      <c r="D972" t="s">
        <v>1652</v>
      </c>
      <c r="E972" t="s">
        <v>1813</v>
      </c>
      <c r="F972">
        <v>4</v>
      </c>
      <c r="G972">
        <v>492.71</v>
      </c>
      <c r="H972">
        <v>0.08</v>
      </c>
      <c r="I972" t="s">
        <v>1824</v>
      </c>
      <c r="J972">
        <v>1813.1728000000001</v>
      </c>
    </row>
    <row r="973" spans="1:10" x14ac:dyDescent="0.3">
      <c r="A973" t="s">
        <v>2797</v>
      </c>
      <c r="B973" s="2">
        <v>45530</v>
      </c>
      <c r="C973" t="s">
        <v>890</v>
      </c>
      <c r="D973" t="s">
        <v>1652</v>
      </c>
      <c r="E973" t="s">
        <v>1797</v>
      </c>
      <c r="F973">
        <v>4</v>
      </c>
      <c r="G973">
        <v>853.26</v>
      </c>
      <c r="H973">
        <v>0.24</v>
      </c>
      <c r="I973" t="s">
        <v>1829</v>
      </c>
      <c r="J973">
        <v>2593.9104000000002</v>
      </c>
    </row>
    <row r="974" spans="1:10" x14ac:dyDescent="0.3">
      <c r="A974" t="s">
        <v>2798</v>
      </c>
      <c r="B974" s="2">
        <v>45740</v>
      </c>
      <c r="C974" t="s">
        <v>1263</v>
      </c>
      <c r="D974" t="s">
        <v>1652</v>
      </c>
      <c r="E974" t="s">
        <v>1804</v>
      </c>
      <c r="F974">
        <v>1</v>
      </c>
      <c r="G974">
        <v>402.47</v>
      </c>
      <c r="H974">
        <v>0.19</v>
      </c>
      <c r="I974" t="s">
        <v>1826</v>
      </c>
      <c r="J974">
        <v>326.00070000000011</v>
      </c>
    </row>
    <row r="975" spans="1:10" x14ac:dyDescent="0.3">
      <c r="A975" t="s">
        <v>2799</v>
      </c>
      <c r="B975" s="2">
        <v>45311</v>
      </c>
      <c r="C975" t="s">
        <v>1252</v>
      </c>
      <c r="D975" t="s">
        <v>1652</v>
      </c>
      <c r="E975" t="s">
        <v>1810</v>
      </c>
      <c r="F975">
        <v>2</v>
      </c>
      <c r="G975">
        <v>528.29999999999995</v>
      </c>
      <c r="H975">
        <v>0.24</v>
      </c>
      <c r="I975" t="s">
        <v>1824</v>
      </c>
      <c r="J975">
        <v>803.01599999999996</v>
      </c>
    </row>
    <row r="976" spans="1:10" x14ac:dyDescent="0.3">
      <c r="A976" t="s">
        <v>2800</v>
      </c>
      <c r="B976" s="2">
        <v>45667</v>
      </c>
      <c r="C976" t="s">
        <v>1374</v>
      </c>
      <c r="D976" t="s">
        <v>1654</v>
      </c>
      <c r="E976" t="s">
        <v>1776</v>
      </c>
      <c r="F976">
        <v>4</v>
      </c>
      <c r="G976">
        <v>599.85</v>
      </c>
      <c r="H976">
        <v>0.25</v>
      </c>
      <c r="I976" t="s">
        <v>1824</v>
      </c>
      <c r="J976">
        <v>1799.55</v>
      </c>
    </row>
    <row r="977" spans="1:10" x14ac:dyDescent="0.3">
      <c r="A977" t="s">
        <v>2801</v>
      </c>
      <c r="B977" s="2">
        <v>45281</v>
      </c>
      <c r="C977" t="s">
        <v>957</v>
      </c>
      <c r="D977" t="s">
        <v>1654</v>
      </c>
      <c r="E977" t="s">
        <v>1786</v>
      </c>
      <c r="F977">
        <v>2</v>
      </c>
      <c r="G977">
        <v>61.42</v>
      </c>
      <c r="H977">
        <v>0.08</v>
      </c>
      <c r="I977" t="s">
        <v>1826</v>
      </c>
      <c r="J977">
        <v>113.0128</v>
      </c>
    </row>
    <row r="978" spans="1:10" x14ac:dyDescent="0.3">
      <c r="A978" t="s">
        <v>2802</v>
      </c>
      <c r="B978" s="2">
        <v>45693</v>
      </c>
      <c r="C978" t="s">
        <v>797</v>
      </c>
      <c r="D978" t="s">
        <v>1654</v>
      </c>
      <c r="E978" t="s">
        <v>1789</v>
      </c>
      <c r="F978">
        <v>2</v>
      </c>
      <c r="G978">
        <v>466.42</v>
      </c>
      <c r="H978">
        <v>0.12</v>
      </c>
      <c r="I978" t="s">
        <v>1826</v>
      </c>
      <c r="J978">
        <v>820.89920000000006</v>
      </c>
    </row>
    <row r="979" spans="1:10" x14ac:dyDescent="0.3">
      <c r="A979" t="s">
        <v>2803</v>
      </c>
      <c r="B979" s="2">
        <v>45857</v>
      </c>
      <c r="C979" t="s">
        <v>353</v>
      </c>
      <c r="D979" t="s">
        <v>1654</v>
      </c>
      <c r="E979" t="s">
        <v>1773</v>
      </c>
      <c r="F979">
        <v>4</v>
      </c>
      <c r="G979">
        <v>540.69000000000005</v>
      </c>
      <c r="H979">
        <v>0.09</v>
      </c>
      <c r="I979" t="s">
        <v>1829</v>
      </c>
      <c r="J979">
        <v>1968.1116</v>
      </c>
    </row>
    <row r="980" spans="1:10" x14ac:dyDescent="0.3">
      <c r="A980" t="s">
        <v>2804</v>
      </c>
      <c r="B980" s="2">
        <v>45737</v>
      </c>
      <c r="C980" t="s">
        <v>942</v>
      </c>
      <c r="D980" t="s">
        <v>1654</v>
      </c>
      <c r="E980" t="s">
        <v>1797</v>
      </c>
      <c r="F980">
        <v>3</v>
      </c>
      <c r="G980">
        <v>677.46</v>
      </c>
      <c r="H980">
        <v>0.05</v>
      </c>
      <c r="I980" t="s">
        <v>1824</v>
      </c>
      <c r="J980">
        <v>1930.761</v>
      </c>
    </row>
    <row r="981" spans="1:10" x14ac:dyDescent="0.3">
      <c r="A981" t="s">
        <v>2805</v>
      </c>
      <c r="B981" s="2">
        <v>45771</v>
      </c>
      <c r="C981" t="s">
        <v>1032</v>
      </c>
      <c r="D981" t="s">
        <v>1654</v>
      </c>
      <c r="E981" t="s">
        <v>1757</v>
      </c>
      <c r="F981">
        <v>3</v>
      </c>
      <c r="G981">
        <v>614.63</v>
      </c>
      <c r="H981">
        <v>0.06</v>
      </c>
      <c r="I981" t="s">
        <v>1826</v>
      </c>
      <c r="J981">
        <v>1733.2565999999999</v>
      </c>
    </row>
    <row r="982" spans="1:10" x14ac:dyDescent="0.3">
      <c r="A982" t="s">
        <v>2806</v>
      </c>
      <c r="B982" s="2">
        <v>45272</v>
      </c>
      <c r="C982" t="s">
        <v>746</v>
      </c>
      <c r="D982" t="s">
        <v>1654</v>
      </c>
      <c r="E982" t="s">
        <v>1782</v>
      </c>
      <c r="F982">
        <v>4</v>
      </c>
      <c r="G982">
        <v>649.52</v>
      </c>
      <c r="H982">
        <v>0.11</v>
      </c>
      <c r="I982" t="s">
        <v>1824</v>
      </c>
      <c r="J982">
        <v>2312.2912000000001</v>
      </c>
    </row>
    <row r="983" spans="1:10" x14ac:dyDescent="0.3">
      <c r="A983" t="s">
        <v>2807</v>
      </c>
      <c r="B983" s="2">
        <v>45481</v>
      </c>
      <c r="C983" t="s">
        <v>1377</v>
      </c>
      <c r="D983" t="s">
        <v>1654</v>
      </c>
      <c r="E983" t="s">
        <v>1782</v>
      </c>
      <c r="F983">
        <v>2</v>
      </c>
      <c r="G983">
        <v>943.93</v>
      </c>
      <c r="H983">
        <v>0.22</v>
      </c>
      <c r="I983" t="s">
        <v>1826</v>
      </c>
      <c r="J983">
        <v>1472.5308</v>
      </c>
    </row>
    <row r="984" spans="1:10" x14ac:dyDescent="0.3">
      <c r="A984" t="s">
        <v>2808</v>
      </c>
      <c r="B984" s="2">
        <v>45228</v>
      </c>
      <c r="C984" t="s">
        <v>550</v>
      </c>
      <c r="D984" t="s">
        <v>1654</v>
      </c>
      <c r="E984" t="s">
        <v>1782</v>
      </c>
      <c r="F984">
        <v>4</v>
      </c>
      <c r="G984">
        <v>538.73</v>
      </c>
      <c r="H984">
        <v>0.03</v>
      </c>
      <c r="I984" t="s">
        <v>1824</v>
      </c>
      <c r="J984">
        <v>2090.2723999999998</v>
      </c>
    </row>
    <row r="985" spans="1:10" x14ac:dyDescent="0.3">
      <c r="A985" t="s">
        <v>2809</v>
      </c>
      <c r="B985" s="2">
        <v>45432</v>
      </c>
      <c r="C985" t="s">
        <v>318</v>
      </c>
      <c r="D985" t="s">
        <v>1654</v>
      </c>
      <c r="E985" t="s">
        <v>1782</v>
      </c>
      <c r="F985">
        <v>2</v>
      </c>
      <c r="G985">
        <v>853.93</v>
      </c>
      <c r="H985">
        <v>0.01</v>
      </c>
      <c r="I985" t="s">
        <v>1826</v>
      </c>
      <c r="J985">
        <v>1690.7814000000001</v>
      </c>
    </row>
    <row r="986" spans="1:10" x14ac:dyDescent="0.3">
      <c r="A986" t="s">
        <v>2810</v>
      </c>
      <c r="B986" s="2">
        <v>45914</v>
      </c>
      <c r="C986" t="s">
        <v>1510</v>
      </c>
      <c r="D986" t="s">
        <v>1654</v>
      </c>
      <c r="E986" t="s">
        <v>1769</v>
      </c>
      <c r="F986">
        <v>4</v>
      </c>
      <c r="G986">
        <v>465.42</v>
      </c>
      <c r="H986">
        <v>0.26</v>
      </c>
      <c r="I986" t="s">
        <v>1829</v>
      </c>
      <c r="J986">
        <v>1377.6432</v>
      </c>
    </row>
    <row r="987" spans="1:10" x14ac:dyDescent="0.3">
      <c r="A987" t="s">
        <v>2811</v>
      </c>
      <c r="B987" s="2">
        <v>45758</v>
      </c>
      <c r="C987" t="s">
        <v>208</v>
      </c>
      <c r="D987" t="s">
        <v>1654</v>
      </c>
      <c r="E987" t="s">
        <v>1792</v>
      </c>
      <c r="F987">
        <v>4</v>
      </c>
      <c r="G987">
        <v>880.26</v>
      </c>
      <c r="H987">
        <v>0.11</v>
      </c>
      <c r="I987" t="s">
        <v>1829</v>
      </c>
      <c r="J987">
        <v>3133.7256000000002</v>
      </c>
    </row>
    <row r="988" spans="1:10" x14ac:dyDescent="0.3">
      <c r="A988" t="s">
        <v>2812</v>
      </c>
      <c r="B988" s="2">
        <v>45429</v>
      </c>
      <c r="C988" t="s">
        <v>1487</v>
      </c>
      <c r="D988" t="s">
        <v>1654</v>
      </c>
      <c r="E988" t="s">
        <v>1792</v>
      </c>
      <c r="F988">
        <v>3</v>
      </c>
      <c r="G988">
        <v>461.02</v>
      </c>
      <c r="H988">
        <v>0.28999999999999998</v>
      </c>
      <c r="I988" t="s">
        <v>1826</v>
      </c>
      <c r="J988">
        <v>981.97259999999994</v>
      </c>
    </row>
    <row r="989" spans="1:10" x14ac:dyDescent="0.3">
      <c r="A989" t="s">
        <v>2813</v>
      </c>
      <c r="B989" s="2">
        <v>45578</v>
      </c>
      <c r="C989" t="s">
        <v>110</v>
      </c>
      <c r="D989" t="s">
        <v>1654</v>
      </c>
      <c r="E989" t="s">
        <v>1797</v>
      </c>
      <c r="F989">
        <v>1</v>
      </c>
      <c r="G989">
        <v>531.99</v>
      </c>
      <c r="H989">
        <v>0.17</v>
      </c>
      <c r="I989" t="s">
        <v>1826</v>
      </c>
      <c r="J989">
        <v>441.55169999999998</v>
      </c>
    </row>
    <row r="990" spans="1:10" x14ac:dyDescent="0.3">
      <c r="A990" t="s">
        <v>2814</v>
      </c>
      <c r="B990" s="2">
        <v>45486</v>
      </c>
      <c r="C990" t="s">
        <v>27</v>
      </c>
      <c r="D990" t="s">
        <v>1654</v>
      </c>
      <c r="E990" t="s">
        <v>1807</v>
      </c>
      <c r="F990">
        <v>2</v>
      </c>
      <c r="G990">
        <v>274.08999999999997</v>
      </c>
      <c r="H990">
        <v>0.13</v>
      </c>
      <c r="I990" t="s">
        <v>1826</v>
      </c>
      <c r="J990">
        <v>476.91660000000002</v>
      </c>
    </row>
    <row r="991" spans="1:10" x14ac:dyDescent="0.3">
      <c r="A991" t="s">
        <v>2815</v>
      </c>
      <c r="B991" s="2">
        <v>45694</v>
      </c>
      <c r="C991" t="s">
        <v>1371</v>
      </c>
      <c r="D991" t="s">
        <v>1656</v>
      </c>
      <c r="E991" t="s">
        <v>1789</v>
      </c>
      <c r="F991">
        <v>1</v>
      </c>
      <c r="G991">
        <v>66.14</v>
      </c>
      <c r="H991">
        <v>0.14000000000000001</v>
      </c>
      <c r="I991" t="s">
        <v>1829</v>
      </c>
      <c r="J991">
        <v>56.880400000000002</v>
      </c>
    </row>
    <row r="992" spans="1:10" x14ac:dyDescent="0.3">
      <c r="A992" t="s">
        <v>2816</v>
      </c>
      <c r="B992" s="2">
        <v>45875</v>
      </c>
      <c r="C992" t="s">
        <v>281</v>
      </c>
      <c r="D992" t="s">
        <v>1656</v>
      </c>
      <c r="E992" t="s">
        <v>1786</v>
      </c>
      <c r="F992">
        <v>3</v>
      </c>
      <c r="G992">
        <v>955.82</v>
      </c>
      <c r="H992">
        <v>0.16</v>
      </c>
      <c r="I992" t="s">
        <v>1829</v>
      </c>
      <c r="J992">
        <v>2408.6664000000001</v>
      </c>
    </row>
    <row r="993" spans="1:10" x14ac:dyDescent="0.3">
      <c r="A993" t="s">
        <v>2817</v>
      </c>
      <c r="B993" s="2">
        <v>45432</v>
      </c>
      <c r="C993" t="s">
        <v>1005</v>
      </c>
      <c r="D993" t="s">
        <v>1656</v>
      </c>
      <c r="E993" t="s">
        <v>1794</v>
      </c>
      <c r="F993">
        <v>1</v>
      </c>
      <c r="G993">
        <v>904.92</v>
      </c>
      <c r="H993">
        <v>0.13</v>
      </c>
      <c r="I993" t="s">
        <v>1824</v>
      </c>
      <c r="J993">
        <v>787.28039999999999</v>
      </c>
    </row>
    <row r="994" spans="1:10" x14ac:dyDescent="0.3">
      <c r="A994" t="s">
        <v>2818</v>
      </c>
      <c r="B994" s="2">
        <v>45575</v>
      </c>
      <c r="C994" t="s">
        <v>8</v>
      </c>
      <c r="D994" t="s">
        <v>1656</v>
      </c>
      <c r="E994" t="s">
        <v>1779</v>
      </c>
      <c r="F994">
        <v>3</v>
      </c>
      <c r="G994">
        <v>490.02</v>
      </c>
      <c r="H994">
        <v>0.26</v>
      </c>
      <c r="I994" t="s">
        <v>1824</v>
      </c>
      <c r="J994">
        <v>1087.8444</v>
      </c>
    </row>
    <row r="995" spans="1:10" x14ac:dyDescent="0.3">
      <c r="A995" t="s">
        <v>2819</v>
      </c>
      <c r="B995" s="2">
        <v>45340</v>
      </c>
      <c r="C995" t="s">
        <v>1136</v>
      </c>
      <c r="D995" t="s">
        <v>1656</v>
      </c>
      <c r="E995" t="s">
        <v>1776</v>
      </c>
      <c r="F995">
        <v>2</v>
      </c>
      <c r="G995">
        <v>957.54</v>
      </c>
      <c r="H995">
        <v>0.1</v>
      </c>
      <c r="I995" t="s">
        <v>1829</v>
      </c>
      <c r="J995">
        <v>1723.5719999999999</v>
      </c>
    </row>
    <row r="996" spans="1:10" x14ac:dyDescent="0.3">
      <c r="A996" t="s">
        <v>2820</v>
      </c>
      <c r="B996" s="2">
        <v>45926</v>
      </c>
      <c r="C996" t="s">
        <v>1035</v>
      </c>
      <c r="D996" t="s">
        <v>1656</v>
      </c>
      <c r="E996" t="s">
        <v>1797</v>
      </c>
      <c r="F996">
        <v>2</v>
      </c>
      <c r="G996">
        <v>314.39999999999998</v>
      </c>
      <c r="H996">
        <v>7.0000000000000007E-2</v>
      </c>
      <c r="I996" t="s">
        <v>1826</v>
      </c>
      <c r="J996">
        <v>584.78399999999988</v>
      </c>
    </row>
    <row r="997" spans="1:10" x14ac:dyDescent="0.3">
      <c r="A997" t="s">
        <v>2821</v>
      </c>
      <c r="B997" s="2">
        <v>45373</v>
      </c>
      <c r="C997" t="s">
        <v>1229</v>
      </c>
      <c r="D997" t="s">
        <v>1656</v>
      </c>
      <c r="E997" t="s">
        <v>1776</v>
      </c>
      <c r="F997">
        <v>3</v>
      </c>
      <c r="G997">
        <v>480.11</v>
      </c>
      <c r="H997">
        <v>0.11</v>
      </c>
      <c r="I997" t="s">
        <v>1826</v>
      </c>
      <c r="J997">
        <v>1281.8937000000001</v>
      </c>
    </row>
    <row r="998" spans="1:10" x14ac:dyDescent="0.3">
      <c r="A998" t="s">
        <v>2822</v>
      </c>
      <c r="B998" s="2">
        <v>45579</v>
      </c>
      <c r="C998" t="s">
        <v>1211</v>
      </c>
      <c r="D998" t="s">
        <v>1656</v>
      </c>
      <c r="E998" t="s">
        <v>1776</v>
      </c>
      <c r="F998">
        <v>4</v>
      </c>
      <c r="G998">
        <v>826.55</v>
      </c>
      <c r="H998">
        <v>0.28000000000000003</v>
      </c>
      <c r="I998" t="s">
        <v>1824</v>
      </c>
      <c r="J998">
        <v>2380.4639999999999</v>
      </c>
    </row>
    <row r="999" spans="1:10" x14ac:dyDescent="0.3">
      <c r="A999" t="s">
        <v>2823</v>
      </c>
      <c r="B999" s="2">
        <v>45805</v>
      </c>
      <c r="C999" t="s">
        <v>625</v>
      </c>
      <c r="D999" t="s">
        <v>1656</v>
      </c>
      <c r="E999" t="s">
        <v>1766</v>
      </c>
      <c r="F999">
        <v>3</v>
      </c>
      <c r="G999">
        <v>530.16999999999996</v>
      </c>
      <c r="H999">
        <v>0.18</v>
      </c>
      <c r="I999" t="s">
        <v>1826</v>
      </c>
      <c r="J999">
        <v>1304.2182</v>
      </c>
    </row>
    <row r="1000" spans="1:10" x14ac:dyDescent="0.3">
      <c r="A1000" t="s">
        <v>2824</v>
      </c>
      <c r="B1000" s="2">
        <v>45522</v>
      </c>
      <c r="C1000" t="s">
        <v>1266</v>
      </c>
      <c r="D1000" t="s">
        <v>1656</v>
      </c>
      <c r="E1000" t="s">
        <v>1807</v>
      </c>
      <c r="F1000">
        <v>3</v>
      </c>
      <c r="G1000">
        <v>336.17</v>
      </c>
      <c r="H1000">
        <v>0.04</v>
      </c>
      <c r="I1000" t="s">
        <v>1829</v>
      </c>
      <c r="J1000">
        <v>968.16959999999995</v>
      </c>
    </row>
    <row r="1001" spans="1:10" x14ac:dyDescent="0.3">
      <c r="A1001" t="s">
        <v>2825</v>
      </c>
      <c r="B1001" s="2">
        <v>45304</v>
      </c>
      <c r="C1001" t="s">
        <v>1307</v>
      </c>
      <c r="D1001" t="s">
        <v>1656</v>
      </c>
      <c r="E1001" t="s">
        <v>1782</v>
      </c>
      <c r="F1001">
        <v>4</v>
      </c>
      <c r="G1001">
        <v>22.51</v>
      </c>
      <c r="H1001">
        <v>0.27</v>
      </c>
      <c r="I1001" t="s">
        <v>1826</v>
      </c>
      <c r="J1001">
        <v>65.729200000000006</v>
      </c>
    </row>
    <row r="1002" spans="1:10" x14ac:dyDescent="0.3">
      <c r="A1002" t="s">
        <v>2826</v>
      </c>
      <c r="B1002" s="2">
        <v>45456</v>
      </c>
      <c r="C1002" t="s">
        <v>625</v>
      </c>
      <c r="D1002" t="s">
        <v>1656</v>
      </c>
      <c r="E1002" t="s">
        <v>1761</v>
      </c>
      <c r="F1002">
        <v>2</v>
      </c>
      <c r="G1002">
        <v>909.51</v>
      </c>
      <c r="H1002">
        <v>0.27</v>
      </c>
      <c r="I1002" t="s">
        <v>1824</v>
      </c>
      <c r="J1002">
        <v>1327.8846000000001</v>
      </c>
    </row>
    <row r="1003" spans="1:10" x14ac:dyDescent="0.3">
      <c r="A1003" t="s">
        <v>2827</v>
      </c>
      <c r="B1003" s="2">
        <v>45776</v>
      </c>
      <c r="C1003" t="s">
        <v>198</v>
      </c>
      <c r="D1003" t="s">
        <v>1656</v>
      </c>
      <c r="E1003" t="s">
        <v>1799</v>
      </c>
      <c r="F1003">
        <v>4</v>
      </c>
      <c r="G1003">
        <v>593.84</v>
      </c>
      <c r="H1003">
        <v>0.24</v>
      </c>
      <c r="I1003" t="s">
        <v>1826</v>
      </c>
      <c r="J1003">
        <v>1805.2736</v>
      </c>
    </row>
    <row r="1004" spans="1:10" x14ac:dyDescent="0.3">
      <c r="A1004" t="s">
        <v>2828</v>
      </c>
      <c r="B1004" s="2">
        <v>45566</v>
      </c>
      <c r="C1004" t="s">
        <v>384</v>
      </c>
      <c r="D1004" t="s">
        <v>1656</v>
      </c>
      <c r="E1004" t="s">
        <v>1789</v>
      </c>
      <c r="F1004">
        <v>3</v>
      </c>
      <c r="G1004">
        <v>909.11</v>
      </c>
      <c r="H1004">
        <v>0.23</v>
      </c>
      <c r="I1004" t="s">
        <v>1829</v>
      </c>
      <c r="J1004">
        <v>2100.0441000000001</v>
      </c>
    </row>
    <row r="1005" spans="1:10" x14ac:dyDescent="0.3">
      <c r="A1005" t="s">
        <v>2829</v>
      </c>
      <c r="B1005" s="2">
        <v>45542</v>
      </c>
      <c r="C1005" t="s">
        <v>1243</v>
      </c>
      <c r="D1005" t="s">
        <v>1656</v>
      </c>
      <c r="E1005" t="s">
        <v>1757</v>
      </c>
      <c r="F1005">
        <v>4</v>
      </c>
      <c r="G1005">
        <v>996.85</v>
      </c>
      <c r="H1005">
        <v>0.24</v>
      </c>
      <c r="I1005" t="s">
        <v>1826</v>
      </c>
      <c r="J1005">
        <v>3030.424</v>
      </c>
    </row>
    <row r="1006" spans="1:10" x14ac:dyDescent="0.3">
      <c r="A1006" t="s">
        <v>2830</v>
      </c>
      <c r="B1006" s="2">
        <v>45834</v>
      </c>
      <c r="C1006" t="s">
        <v>948</v>
      </c>
      <c r="D1006" t="s">
        <v>1656</v>
      </c>
      <c r="E1006" t="s">
        <v>1807</v>
      </c>
      <c r="F1006">
        <v>1</v>
      </c>
      <c r="G1006">
        <v>522.69000000000005</v>
      </c>
      <c r="H1006">
        <v>0.06</v>
      </c>
      <c r="I1006" t="s">
        <v>1829</v>
      </c>
      <c r="J1006">
        <v>491.32860000000011</v>
      </c>
    </row>
    <row r="1007" spans="1:10" x14ac:dyDescent="0.3">
      <c r="A1007" t="s">
        <v>2831</v>
      </c>
      <c r="B1007" s="2">
        <v>45405</v>
      </c>
      <c r="C1007" t="s">
        <v>637</v>
      </c>
      <c r="D1007" t="s">
        <v>1656</v>
      </c>
      <c r="E1007" t="s">
        <v>1766</v>
      </c>
      <c r="F1007">
        <v>3</v>
      </c>
      <c r="G1007">
        <v>261.05</v>
      </c>
      <c r="H1007">
        <v>0.12</v>
      </c>
      <c r="I1007" t="s">
        <v>1826</v>
      </c>
      <c r="J1007">
        <v>689.17200000000014</v>
      </c>
    </row>
    <row r="1008" spans="1:10" x14ac:dyDescent="0.3">
      <c r="A1008" t="s">
        <v>2832</v>
      </c>
      <c r="B1008" s="2">
        <v>45918</v>
      </c>
      <c r="C1008" t="s">
        <v>314</v>
      </c>
      <c r="D1008" t="s">
        <v>1656</v>
      </c>
      <c r="E1008" t="s">
        <v>1807</v>
      </c>
      <c r="F1008">
        <v>3</v>
      </c>
      <c r="G1008">
        <v>644.73</v>
      </c>
      <c r="H1008">
        <v>0.01</v>
      </c>
      <c r="I1008" t="s">
        <v>1829</v>
      </c>
      <c r="J1008">
        <v>1914.8480999999999</v>
      </c>
    </row>
    <row r="1009" spans="1:10" x14ac:dyDescent="0.3">
      <c r="A1009" t="s">
        <v>2833</v>
      </c>
      <c r="B1009" s="2">
        <v>45217</v>
      </c>
      <c r="C1009" t="s">
        <v>648</v>
      </c>
      <c r="D1009" t="s">
        <v>1656</v>
      </c>
      <c r="E1009" t="s">
        <v>1761</v>
      </c>
      <c r="F1009">
        <v>2</v>
      </c>
      <c r="G1009">
        <v>541.52</v>
      </c>
      <c r="H1009">
        <v>0.26</v>
      </c>
      <c r="I1009" t="s">
        <v>1826</v>
      </c>
      <c r="J1009">
        <v>801.44959999999992</v>
      </c>
    </row>
    <row r="1010" spans="1:10" x14ac:dyDescent="0.3">
      <c r="A1010" t="s">
        <v>2834</v>
      </c>
      <c r="B1010" s="2">
        <v>45259</v>
      </c>
      <c r="C1010" t="s">
        <v>1322</v>
      </c>
      <c r="D1010" t="s">
        <v>1656</v>
      </c>
      <c r="E1010" t="s">
        <v>1789</v>
      </c>
      <c r="F1010">
        <v>1</v>
      </c>
      <c r="G1010">
        <v>395.18</v>
      </c>
      <c r="H1010">
        <v>0.09</v>
      </c>
      <c r="I1010" t="s">
        <v>1826</v>
      </c>
      <c r="J1010">
        <v>359.61380000000003</v>
      </c>
    </row>
    <row r="1011" spans="1:10" x14ac:dyDescent="0.3">
      <c r="A1011" t="s">
        <v>2835</v>
      </c>
      <c r="B1011" s="2">
        <v>45740</v>
      </c>
      <c r="C1011" t="s">
        <v>356</v>
      </c>
      <c r="D1011" t="s">
        <v>1656</v>
      </c>
      <c r="E1011" t="s">
        <v>1782</v>
      </c>
      <c r="F1011">
        <v>4</v>
      </c>
      <c r="G1011">
        <v>56.37</v>
      </c>
      <c r="H1011">
        <v>0.17</v>
      </c>
      <c r="I1011" t="s">
        <v>1824</v>
      </c>
      <c r="J1011">
        <v>187.14840000000001</v>
      </c>
    </row>
    <row r="1012" spans="1:10" x14ac:dyDescent="0.3">
      <c r="A1012" t="s">
        <v>2836</v>
      </c>
      <c r="B1012" s="2">
        <v>45908</v>
      </c>
      <c r="C1012" t="s">
        <v>681</v>
      </c>
      <c r="D1012" t="s">
        <v>1656</v>
      </c>
      <c r="E1012" t="s">
        <v>1786</v>
      </c>
      <c r="F1012">
        <v>4</v>
      </c>
      <c r="G1012">
        <v>202.59</v>
      </c>
      <c r="H1012">
        <v>0.06</v>
      </c>
      <c r="I1012" t="s">
        <v>1829</v>
      </c>
      <c r="J1012">
        <v>761.73839999999996</v>
      </c>
    </row>
    <row r="1013" spans="1:10" x14ac:dyDescent="0.3">
      <c r="A1013" t="s">
        <v>2837</v>
      </c>
      <c r="B1013" s="2">
        <v>45601</v>
      </c>
      <c r="C1013" t="s">
        <v>27</v>
      </c>
      <c r="D1013" t="s">
        <v>1656</v>
      </c>
      <c r="E1013" t="s">
        <v>1773</v>
      </c>
      <c r="F1013">
        <v>2</v>
      </c>
      <c r="G1013">
        <v>358.36</v>
      </c>
      <c r="H1013">
        <v>0.05</v>
      </c>
      <c r="I1013" t="s">
        <v>1826</v>
      </c>
      <c r="J1013">
        <v>680.88400000000001</v>
      </c>
    </row>
    <row r="1014" spans="1:10" x14ac:dyDescent="0.3">
      <c r="A1014" t="s">
        <v>2838</v>
      </c>
      <c r="B1014" s="2">
        <v>45535</v>
      </c>
      <c r="C1014" t="s">
        <v>264</v>
      </c>
      <c r="D1014" t="s">
        <v>1656</v>
      </c>
      <c r="E1014" t="s">
        <v>1810</v>
      </c>
      <c r="F1014">
        <v>4</v>
      </c>
      <c r="G1014">
        <v>85.62</v>
      </c>
      <c r="H1014">
        <v>0.28000000000000003</v>
      </c>
      <c r="I1014" t="s">
        <v>1829</v>
      </c>
      <c r="J1014">
        <v>246.5856</v>
      </c>
    </row>
    <row r="1015" spans="1:10" x14ac:dyDescent="0.3">
      <c r="A1015" t="s">
        <v>2839</v>
      </c>
      <c r="B1015" s="2">
        <v>45459</v>
      </c>
      <c r="C1015" t="s">
        <v>610</v>
      </c>
      <c r="D1015" t="s">
        <v>1656</v>
      </c>
      <c r="E1015" t="s">
        <v>1807</v>
      </c>
      <c r="F1015">
        <v>4</v>
      </c>
      <c r="G1015">
        <v>929.26</v>
      </c>
      <c r="H1015">
        <v>0.23</v>
      </c>
      <c r="I1015" t="s">
        <v>1826</v>
      </c>
      <c r="J1015">
        <v>2862.1208000000001</v>
      </c>
    </row>
    <row r="1016" spans="1:10" x14ac:dyDescent="0.3">
      <c r="A1016" t="s">
        <v>2840</v>
      </c>
      <c r="B1016" s="2">
        <v>45681</v>
      </c>
      <c r="C1016" t="s">
        <v>975</v>
      </c>
      <c r="D1016" t="s">
        <v>1658</v>
      </c>
      <c r="E1016" t="s">
        <v>1797</v>
      </c>
      <c r="F1016">
        <v>2</v>
      </c>
      <c r="G1016">
        <v>92.64</v>
      </c>
      <c r="H1016">
        <v>0.14000000000000001</v>
      </c>
      <c r="I1016" t="s">
        <v>1829</v>
      </c>
      <c r="J1016">
        <v>159.3408</v>
      </c>
    </row>
    <row r="1017" spans="1:10" x14ac:dyDescent="0.3">
      <c r="A1017" t="s">
        <v>2841</v>
      </c>
      <c r="B1017" s="2">
        <v>45725</v>
      </c>
      <c r="C1017" t="s">
        <v>794</v>
      </c>
      <c r="D1017" t="s">
        <v>1658</v>
      </c>
      <c r="E1017" t="s">
        <v>1769</v>
      </c>
      <c r="F1017">
        <v>4</v>
      </c>
      <c r="G1017">
        <v>139.05000000000001</v>
      </c>
      <c r="H1017">
        <v>0.28999999999999998</v>
      </c>
      <c r="I1017" t="s">
        <v>1829</v>
      </c>
      <c r="J1017">
        <v>394.90199999999999</v>
      </c>
    </row>
    <row r="1018" spans="1:10" x14ac:dyDescent="0.3">
      <c r="A1018" t="s">
        <v>2842</v>
      </c>
      <c r="B1018" s="2">
        <v>45461</v>
      </c>
      <c r="C1018" t="s">
        <v>475</v>
      </c>
      <c r="D1018" t="s">
        <v>1658</v>
      </c>
      <c r="E1018" t="s">
        <v>1769</v>
      </c>
      <c r="F1018">
        <v>3</v>
      </c>
      <c r="G1018">
        <v>155.87</v>
      </c>
      <c r="H1018">
        <v>0.03</v>
      </c>
      <c r="I1018" t="s">
        <v>1829</v>
      </c>
      <c r="J1018">
        <v>453.58170000000001</v>
      </c>
    </row>
    <row r="1019" spans="1:10" x14ac:dyDescent="0.3">
      <c r="A1019" t="s">
        <v>2843</v>
      </c>
      <c r="B1019" s="2">
        <v>45837</v>
      </c>
      <c r="C1019" t="s">
        <v>1368</v>
      </c>
      <c r="D1019" t="s">
        <v>1658</v>
      </c>
      <c r="E1019" t="s">
        <v>1804</v>
      </c>
      <c r="F1019">
        <v>4</v>
      </c>
      <c r="G1019">
        <v>115.42</v>
      </c>
      <c r="H1019">
        <v>0.03</v>
      </c>
      <c r="I1019" t="s">
        <v>1829</v>
      </c>
      <c r="J1019">
        <v>447.82960000000003</v>
      </c>
    </row>
    <row r="1020" spans="1:10" x14ac:dyDescent="0.3">
      <c r="A1020" t="s">
        <v>2844</v>
      </c>
      <c r="B1020" s="2">
        <v>45823</v>
      </c>
      <c r="C1020" t="s">
        <v>422</v>
      </c>
      <c r="D1020" t="s">
        <v>1658</v>
      </c>
      <c r="E1020" t="s">
        <v>1776</v>
      </c>
      <c r="F1020">
        <v>3</v>
      </c>
      <c r="G1020">
        <v>593.62</v>
      </c>
      <c r="H1020">
        <v>0.08</v>
      </c>
      <c r="I1020" t="s">
        <v>1824</v>
      </c>
      <c r="J1020">
        <v>1638.3912</v>
      </c>
    </row>
    <row r="1021" spans="1:10" x14ac:dyDescent="0.3">
      <c r="A1021" t="s">
        <v>2845</v>
      </c>
      <c r="B1021" s="2">
        <v>45733</v>
      </c>
      <c r="C1021" t="s">
        <v>1107</v>
      </c>
      <c r="D1021" t="s">
        <v>1658</v>
      </c>
      <c r="E1021" t="s">
        <v>1769</v>
      </c>
      <c r="F1021">
        <v>2</v>
      </c>
      <c r="G1021">
        <v>825.04</v>
      </c>
      <c r="H1021">
        <v>0.2</v>
      </c>
      <c r="I1021" t="s">
        <v>1824</v>
      </c>
      <c r="J1021">
        <v>1320.0640000000001</v>
      </c>
    </row>
    <row r="1022" spans="1:10" x14ac:dyDescent="0.3">
      <c r="A1022" t="s">
        <v>2846</v>
      </c>
      <c r="B1022" s="2">
        <v>45322</v>
      </c>
      <c r="C1022" t="s">
        <v>1431</v>
      </c>
      <c r="D1022" t="s">
        <v>1658</v>
      </c>
      <c r="E1022" t="s">
        <v>1797</v>
      </c>
      <c r="F1022">
        <v>1</v>
      </c>
      <c r="G1022">
        <v>963.76</v>
      </c>
      <c r="H1022">
        <v>0.14000000000000001</v>
      </c>
      <c r="I1022" t="s">
        <v>1826</v>
      </c>
      <c r="J1022">
        <v>828.83359999999993</v>
      </c>
    </row>
    <row r="1023" spans="1:10" x14ac:dyDescent="0.3">
      <c r="A1023" t="s">
        <v>2847</v>
      </c>
      <c r="B1023" s="2">
        <v>45415</v>
      </c>
      <c r="C1023" t="s">
        <v>926</v>
      </c>
      <c r="D1023" t="s">
        <v>1658</v>
      </c>
      <c r="E1023" t="s">
        <v>1776</v>
      </c>
      <c r="F1023">
        <v>1</v>
      </c>
      <c r="G1023">
        <v>238.24</v>
      </c>
      <c r="H1023">
        <v>0.12</v>
      </c>
      <c r="I1023" t="s">
        <v>1826</v>
      </c>
      <c r="J1023">
        <v>209.65119999999999</v>
      </c>
    </row>
    <row r="1024" spans="1:10" x14ac:dyDescent="0.3">
      <c r="A1024" t="s">
        <v>2848</v>
      </c>
      <c r="B1024" s="2">
        <v>45644</v>
      </c>
      <c r="C1024" t="s">
        <v>1411</v>
      </c>
      <c r="D1024" t="s">
        <v>1658</v>
      </c>
      <c r="E1024" t="s">
        <v>1804</v>
      </c>
      <c r="F1024">
        <v>1</v>
      </c>
      <c r="G1024">
        <v>756.63</v>
      </c>
      <c r="H1024">
        <v>0.04</v>
      </c>
      <c r="I1024" t="s">
        <v>1826</v>
      </c>
      <c r="J1024">
        <v>726.36479999999995</v>
      </c>
    </row>
    <row r="1025" spans="1:10" x14ac:dyDescent="0.3">
      <c r="A1025" t="s">
        <v>2849</v>
      </c>
      <c r="B1025" s="2">
        <v>45845</v>
      </c>
      <c r="C1025" t="s">
        <v>85</v>
      </c>
      <c r="D1025" t="s">
        <v>1658</v>
      </c>
      <c r="E1025" t="s">
        <v>1779</v>
      </c>
      <c r="F1025">
        <v>3</v>
      </c>
      <c r="G1025">
        <v>159.76</v>
      </c>
      <c r="H1025">
        <v>0.22</v>
      </c>
      <c r="I1025" t="s">
        <v>1824</v>
      </c>
      <c r="J1025">
        <v>373.83839999999998</v>
      </c>
    </row>
    <row r="1026" spans="1:10" x14ac:dyDescent="0.3">
      <c r="A1026" t="s">
        <v>2850</v>
      </c>
      <c r="B1026" s="2">
        <v>45354</v>
      </c>
      <c r="C1026" t="s">
        <v>1151</v>
      </c>
      <c r="D1026" t="s">
        <v>1658</v>
      </c>
      <c r="E1026" t="s">
        <v>1782</v>
      </c>
      <c r="F1026">
        <v>1</v>
      </c>
      <c r="G1026">
        <v>329.94</v>
      </c>
      <c r="H1026">
        <v>0.14000000000000001</v>
      </c>
      <c r="I1026" t="s">
        <v>1829</v>
      </c>
      <c r="J1026">
        <v>283.7484</v>
      </c>
    </row>
    <row r="1027" spans="1:10" x14ac:dyDescent="0.3">
      <c r="A1027" t="s">
        <v>2851</v>
      </c>
      <c r="B1027" s="2">
        <v>45720</v>
      </c>
      <c r="C1027" t="s">
        <v>224</v>
      </c>
      <c r="D1027" t="s">
        <v>1658</v>
      </c>
      <c r="E1027" t="s">
        <v>1782</v>
      </c>
      <c r="F1027">
        <v>1</v>
      </c>
      <c r="G1027">
        <v>234.06</v>
      </c>
      <c r="H1027">
        <v>0.11</v>
      </c>
      <c r="I1027" t="s">
        <v>1826</v>
      </c>
      <c r="J1027">
        <v>208.3134</v>
      </c>
    </row>
    <row r="1028" spans="1:10" x14ac:dyDescent="0.3">
      <c r="A1028" t="s">
        <v>2852</v>
      </c>
      <c r="B1028" s="2">
        <v>45278</v>
      </c>
      <c r="C1028" t="s">
        <v>999</v>
      </c>
      <c r="D1028" t="s">
        <v>1658</v>
      </c>
      <c r="E1028" t="s">
        <v>1752</v>
      </c>
      <c r="F1028">
        <v>2</v>
      </c>
      <c r="G1028">
        <v>773.75</v>
      </c>
      <c r="H1028">
        <v>0.16</v>
      </c>
      <c r="I1028" t="s">
        <v>1826</v>
      </c>
      <c r="J1028">
        <v>1299.9000000000001</v>
      </c>
    </row>
    <row r="1029" spans="1:10" x14ac:dyDescent="0.3">
      <c r="A1029" t="s">
        <v>2853</v>
      </c>
      <c r="B1029" s="2">
        <v>45422</v>
      </c>
      <c r="C1029" t="s">
        <v>1352</v>
      </c>
      <c r="D1029" t="s">
        <v>1658</v>
      </c>
      <c r="E1029" t="s">
        <v>1810</v>
      </c>
      <c r="F1029">
        <v>1</v>
      </c>
      <c r="G1029">
        <v>73.88</v>
      </c>
      <c r="H1029">
        <v>0.04</v>
      </c>
      <c r="I1029" t="s">
        <v>1824</v>
      </c>
      <c r="J1029">
        <v>70.924799999999991</v>
      </c>
    </row>
    <row r="1030" spans="1:10" x14ac:dyDescent="0.3">
      <c r="A1030" t="s">
        <v>2854</v>
      </c>
      <c r="B1030" s="2">
        <v>45337</v>
      </c>
      <c r="C1030" t="s">
        <v>32</v>
      </c>
      <c r="D1030" t="s">
        <v>1658</v>
      </c>
      <c r="E1030" t="s">
        <v>1810</v>
      </c>
      <c r="F1030">
        <v>1</v>
      </c>
      <c r="G1030">
        <v>859.3</v>
      </c>
      <c r="H1030">
        <v>0.16</v>
      </c>
      <c r="I1030" t="s">
        <v>1826</v>
      </c>
      <c r="J1030">
        <v>721.8119999999999</v>
      </c>
    </row>
    <row r="1031" spans="1:10" x14ac:dyDescent="0.3">
      <c r="A1031" t="s">
        <v>2855</v>
      </c>
      <c r="B1031" s="2">
        <v>45564</v>
      </c>
      <c r="C1031" t="s">
        <v>444</v>
      </c>
      <c r="D1031" t="s">
        <v>1658</v>
      </c>
      <c r="E1031" t="s">
        <v>1776</v>
      </c>
      <c r="F1031">
        <v>4</v>
      </c>
      <c r="G1031">
        <v>762.43</v>
      </c>
      <c r="H1031">
        <v>0.05</v>
      </c>
      <c r="I1031" t="s">
        <v>1824</v>
      </c>
      <c r="J1031">
        <v>2897.233999999999</v>
      </c>
    </row>
    <row r="1032" spans="1:10" x14ac:dyDescent="0.3">
      <c r="A1032" t="s">
        <v>2856</v>
      </c>
      <c r="B1032" s="2">
        <v>45424</v>
      </c>
      <c r="C1032" t="s">
        <v>428</v>
      </c>
      <c r="D1032" t="s">
        <v>1658</v>
      </c>
      <c r="E1032" t="s">
        <v>1752</v>
      </c>
      <c r="F1032">
        <v>1</v>
      </c>
      <c r="G1032">
        <v>328.51</v>
      </c>
      <c r="H1032">
        <v>0.2</v>
      </c>
      <c r="I1032" t="s">
        <v>1829</v>
      </c>
      <c r="J1032">
        <v>262.80799999999999</v>
      </c>
    </row>
    <row r="1033" spans="1:10" x14ac:dyDescent="0.3">
      <c r="A1033" t="s">
        <v>2857</v>
      </c>
      <c r="B1033" s="2">
        <v>45719</v>
      </c>
      <c r="C1033" t="s">
        <v>872</v>
      </c>
      <c r="D1033" t="s">
        <v>1658</v>
      </c>
      <c r="E1033" t="s">
        <v>1769</v>
      </c>
      <c r="F1033">
        <v>1</v>
      </c>
      <c r="G1033">
        <v>34.51</v>
      </c>
      <c r="H1033">
        <v>0.04</v>
      </c>
      <c r="I1033" t="s">
        <v>1829</v>
      </c>
      <c r="J1033">
        <v>33.129600000000003</v>
      </c>
    </row>
    <row r="1034" spans="1:10" x14ac:dyDescent="0.3">
      <c r="A1034" t="s">
        <v>2858</v>
      </c>
      <c r="B1034" s="2">
        <v>45250</v>
      </c>
      <c r="C1034" t="s">
        <v>372</v>
      </c>
      <c r="D1034" t="s">
        <v>1660</v>
      </c>
      <c r="E1034" t="s">
        <v>1792</v>
      </c>
      <c r="F1034">
        <v>3</v>
      </c>
      <c r="G1034">
        <v>663.73</v>
      </c>
      <c r="H1034">
        <v>0.06</v>
      </c>
      <c r="I1034" t="s">
        <v>1829</v>
      </c>
      <c r="J1034">
        <v>1871.7185999999999</v>
      </c>
    </row>
    <row r="1035" spans="1:10" x14ac:dyDescent="0.3">
      <c r="A1035" t="s">
        <v>2859</v>
      </c>
      <c r="B1035" s="2">
        <v>45479</v>
      </c>
      <c r="C1035" t="s">
        <v>788</v>
      </c>
      <c r="D1035" t="s">
        <v>1660</v>
      </c>
      <c r="E1035" t="s">
        <v>1786</v>
      </c>
      <c r="F1035">
        <v>1</v>
      </c>
      <c r="G1035">
        <v>409.41</v>
      </c>
      <c r="H1035">
        <v>0.13</v>
      </c>
      <c r="I1035" t="s">
        <v>1826</v>
      </c>
      <c r="J1035">
        <v>356.18669999999997</v>
      </c>
    </row>
    <row r="1036" spans="1:10" x14ac:dyDescent="0.3">
      <c r="A1036" t="s">
        <v>2860</v>
      </c>
      <c r="B1036" s="2">
        <v>45727</v>
      </c>
      <c r="C1036" t="s">
        <v>332</v>
      </c>
      <c r="D1036" t="s">
        <v>1660</v>
      </c>
      <c r="E1036" t="s">
        <v>1766</v>
      </c>
      <c r="F1036">
        <v>3</v>
      </c>
      <c r="G1036">
        <v>461.03</v>
      </c>
      <c r="H1036">
        <v>0.11</v>
      </c>
      <c r="I1036" t="s">
        <v>1826</v>
      </c>
      <c r="J1036">
        <v>1230.9501</v>
      </c>
    </row>
    <row r="1037" spans="1:10" x14ac:dyDescent="0.3">
      <c r="A1037" t="s">
        <v>2861</v>
      </c>
      <c r="B1037" s="2">
        <v>45394</v>
      </c>
      <c r="C1037" t="s">
        <v>1151</v>
      </c>
      <c r="D1037" t="s">
        <v>1660</v>
      </c>
      <c r="E1037" t="s">
        <v>1799</v>
      </c>
      <c r="F1037">
        <v>2</v>
      </c>
      <c r="G1037">
        <v>760.14</v>
      </c>
      <c r="H1037">
        <v>0.02</v>
      </c>
      <c r="I1037" t="s">
        <v>1829</v>
      </c>
      <c r="J1037">
        <v>1489.8743999999999</v>
      </c>
    </row>
    <row r="1038" spans="1:10" x14ac:dyDescent="0.3">
      <c r="A1038" t="s">
        <v>2862</v>
      </c>
      <c r="B1038" s="2">
        <v>45773</v>
      </c>
      <c r="C1038" t="s">
        <v>884</v>
      </c>
      <c r="D1038" t="s">
        <v>1660</v>
      </c>
      <c r="E1038" t="s">
        <v>1757</v>
      </c>
      <c r="F1038">
        <v>3</v>
      </c>
      <c r="G1038">
        <v>688.76</v>
      </c>
      <c r="H1038">
        <v>0.12</v>
      </c>
      <c r="I1038" t="s">
        <v>1826</v>
      </c>
      <c r="J1038">
        <v>1818.3263999999999</v>
      </c>
    </row>
    <row r="1039" spans="1:10" x14ac:dyDescent="0.3">
      <c r="A1039" t="s">
        <v>2863</v>
      </c>
      <c r="B1039" s="2">
        <v>45779</v>
      </c>
      <c r="C1039" t="s">
        <v>532</v>
      </c>
      <c r="D1039" t="s">
        <v>1660</v>
      </c>
      <c r="E1039" t="s">
        <v>1786</v>
      </c>
      <c r="F1039">
        <v>2</v>
      </c>
      <c r="G1039">
        <v>257.77999999999997</v>
      </c>
      <c r="H1039">
        <v>0.05</v>
      </c>
      <c r="I1039" t="s">
        <v>1824</v>
      </c>
      <c r="J1039">
        <v>489.78199999999993</v>
      </c>
    </row>
    <row r="1040" spans="1:10" x14ac:dyDescent="0.3">
      <c r="A1040" t="s">
        <v>2864</v>
      </c>
      <c r="B1040" s="2">
        <v>45400</v>
      </c>
      <c r="C1040" t="s">
        <v>198</v>
      </c>
      <c r="D1040" t="s">
        <v>1660</v>
      </c>
      <c r="E1040" t="s">
        <v>1779</v>
      </c>
      <c r="F1040">
        <v>2</v>
      </c>
      <c r="G1040">
        <v>314.29000000000002</v>
      </c>
      <c r="H1040">
        <v>0.19</v>
      </c>
      <c r="I1040" t="s">
        <v>1829</v>
      </c>
      <c r="J1040">
        <v>509.14980000000008</v>
      </c>
    </row>
    <row r="1041" spans="1:10" x14ac:dyDescent="0.3">
      <c r="A1041" t="s">
        <v>2865</v>
      </c>
      <c r="B1041" s="2">
        <v>45520</v>
      </c>
      <c r="C1041" t="s">
        <v>520</v>
      </c>
      <c r="D1041" t="s">
        <v>1660</v>
      </c>
      <c r="E1041" t="s">
        <v>1799</v>
      </c>
      <c r="F1041">
        <v>3</v>
      </c>
      <c r="G1041">
        <v>336.09</v>
      </c>
      <c r="H1041">
        <v>0.01</v>
      </c>
      <c r="I1041" t="s">
        <v>1826</v>
      </c>
      <c r="J1041">
        <v>998.18729999999994</v>
      </c>
    </row>
    <row r="1042" spans="1:10" x14ac:dyDescent="0.3">
      <c r="A1042" t="s">
        <v>2866</v>
      </c>
      <c r="B1042" s="2">
        <v>45861</v>
      </c>
      <c r="C1042" t="s">
        <v>20</v>
      </c>
      <c r="D1042" t="s">
        <v>1660</v>
      </c>
      <c r="E1042" t="s">
        <v>1807</v>
      </c>
      <c r="F1042">
        <v>3</v>
      </c>
      <c r="G1042">
        <v>202.07</v>
      </c>
      <c r="H1042">
        <v>0.23</v>
      </c>
      <c r="I1042" t="s">
        <v>1826</v>
      </c>
      <c r="J1042">
        <v>466.78170000000011</v>
      </c>
    </row>
    <row r="1043" spans="1:10" x14ac:dyDescent="0.3">
      <c r="A1043" t="s">
        <v>2867</v>
      </c>
      <c r="B1043" s="2">
        <v>45781</v>
      </c>
      <c r="C1043" t="s">
        <v>978</v>
      </c>
      <c r="D1043" t="s">
        <v>1660</v>
      </c>
      <c r="E1043" t="s">
        <v>1782</v>
      </c>
      <c r="F1043">
        <v>2</v>
      </c>
      <c r="G1043">
        <v>485.25</v>
      </c>
      <c r="H1043">
        <v>0.28000000000000003</v>
      </c>
      <c r="I1043" t="s">
        <v>1824</v>
      </c>
      <c r="J1043">
        <v>698.76</v>
      </c>
    </row>
    <row r="1044" spans="1:10" x14ac:dyDescent="0.3">
      <c r="A1044" t="s">
        <v>2868</v>
      </c>
      <c r="B1044" s="2">
        <v>45906</v>
      </c>
      <c r="C1044" t="s">
        <v>568</v>
      </c>
      <c r="D1044" t="s">
        <v>1660</v>
      </c>
      <c r="E1044" t="s">
        <v>1789</v>
      </c>
      <c r="F1044">
        <v>4</v>
      </c>
      <c r="G1044">
        <v>552.38</v>
      </c>
      <c r="H1044">
        <v>0.1</v>
      </c>
      <c r="I1044" t="s">
        <v>1826</v>
      </c>
      <c r="J1044">
        <v>1988.568</v>
      </c>
    </row>
    <row r="1045" spans="1:10" x14ac:dyDescent="0.3">
      <c r="A1045" t="s">
        <v>2869</v>
      </c>
      <c r="B1045" s="2">
        <v>45251</v>
      </c>
      <c r="C1045" t="s">
        <v>378</v>
      </c>
      <c r="D1045" t="s">
        <v>1660</v>
      </c>
      <c r="E1045" t="s">
        <v>1807</v>
      </c>
      <c r="F1045">
        <v>4</v>
      </c>
      <c r="G1045">
        <v>377.26</v>
      </c>
      <c r="H1045">
        <v>0.22</v>
      </c>
      <c r="I1045" t="s">
        <v>1829</v>
      </c>
      <c r="J1045">
        <v>1177.0512000000001</v>
      </c>
    </row>
    <row r="1046" spans="1:10" x14ac:dyDescent="0.3">
      <c r="A1046" t="s">
        <v>2870</v>
      </c>
      <c r="B1046" s="2">
        <v>45257</v>
      </c>
      <c r="C1046" t="s">
        <v>202</v>
      </c>
      <c r="D1046" t="s">
        <v>1660</v>
      </c>
      <c r="E1046" t="s">
        <v>1813</v>
      </c>
      <c r="F1046">
        <v>4</v>
      </c>
      <c r="G1046">
        <v>189.07</v>
      </c>
      <c r="H1046">
        <v>0.1</v>
      </c>
      <c r="I1046" t="s">
        <v>1829</v>
      </c>
      <c r="J1046">
        <v>680.65200000000004</v>
      </c>
    </row>
    <row r="1047" spans="1:10" x14ac:dyDescent="0.3">
      <c r="A1047" t="s">
        <v>2871</v>
      </c>
      <c r="B1047" s="2">
        <v>45818</v>
      </c>
      <c r="C1047" t="s">
        <v>1533</v>
      </c>
      <c r="D1047" t="s">
        <v>1660</v>
      </c>
      <c r="E1047" t="s">
        <v>1769</v>
      </c>
      <c r="F1047">
        <v>3</v>
      </c>
      <c r="G1047">
        <v>272.27</v>
      </c>
      <c r="H1047">
        <v>0.01</v>
      </c>
      <c r="I1047" t="s">
        <v>1824</v>
      </c>
      <c r="J1047">
        <v>808.64189999999996</v>
      </c>
    </row>
    <row r="1048" spans="1:10" x14ac:dyDescent="0.3">
      <c r="A1048" t="s">
        <v>2872</v>
      </c>
      <c r="B1048" s="2">
        <v>45806</v>
      </c>
      <c r="C1048" t="s">
        <v>842</v>
      </c>
      <c r="D1048" t="s">
        <v>1660</v>
      </c>
      <c r="E1048" t="s">
        <v>1792</v>
      </c>
      <c r="F1048">
        <v>1</v>
      </c>
      <c r="G1048">
        <v>209.39</v>
      </c>
      <c r="H1048">
        <v>0.28000000000000003</v>
      </c>
      <c r="I1048" t="s">
        <v>1826</v>
      </c>
      <c r="J1048">
        <v>150.76079999999999</v>
      </c>
    </row>
    <row r="1049" spans="1:10" x14ac:dyDescent="0.3">
      <c r="A1049" t="s">
        <v>2873</v>
      </c>
      <c r="B1049" s="2">
        <v>45288</v>
      </c>
      <c r="C1049" t="s">
        <v>202</v>
      </c>
      <c r="D1049" t="s">
        <v>1660</v>
      </c>
      <c r="E1049" t="s">
        <v>1786</v>
      </c>
      <c r="F1049">
        <v>1</v>
      </c>
      <c r="G1049">
        <v>813.87</v>
      </c>
      <c r="H1049">
        <v>0.23</v>
      </c>
      <c r="I1049" t="s">
        <v>1824</v>
      </c>
      <c r="J1049">
        <v>626.67989999999998</v>
      </c>
    </row>
    <row r="1050" spans="1:10" x14ac:dyDescent="0.3">
      <c r="A1050" t="s">
        <v>2874</v>
      </c>
      <c r="B1050" s="2">
        <v>45783</v>
      </c>
      <c r="C1050" t="s">
        <v>821</v>
      </c>
      <c r="D1050" t="s">
        <v>1660</v>
      </c>
      <c r="E1050" t="s">
        <v>1752</v>
      </c>
      <c r="F1050">
        <v>1</v>
      </c>
      <c r="G1050">
        <v>143.69999999999999</v>
      </c>
      <c r="H1050">
        <v>0.19</v>
      </c>
      <c r="I1050" t="s">
        <v>1826</v>
      </c>
      <c r="J1050">
        <v>116.39700000000001</v>
      </c>
    </row>
    <row r="1051" spans="1:10" x14ac:dyDescent="0.3">
      <c r="A1051" t="s">
        <v>2875</v>
      </c>
      <c r="B1051" s="2">
        <v>45385</v>
      </c>
      <c r="C1051" t="s">
        <v>1449</v>
      </c>
      <c r="D1051" t="s">
        <v>1660</v>
      </c>
      <c r="E1051" t="s">
        <v>1757</v>
      </c>
      <c r="F1051">
        <v>4</v>
      </c>
      <c r="G1051">
        <v>837.34</v>
      </c>
      <c r="H1051">
        <v>0.05</v>
      </c>
      <c r="I1051" t="s">
        <v>1826</v>
      </c>
      <c r="J1051">
        <v>3181.8919999999998</v>
      </c>
    </row>
    <row r="1052" spans="1:10" x14ac:dyDescent="0.3">
      <c r="A1052" t="s">
        <v>2876</v>
      </c>
      <c r="B1052" s="2">
        <v>45878</v>
      </c>
      <c r="C1052" t="s">
        <v>417</v>
      </c>
      <c r="D1052" t="s">
        <v>1660</v>
      </c>
      <c r="E1052" t="s">
        <v>1813</v>
      </c>
      <c r="F1052">
        <v>1</v>
      </c>
      <c r="G1052">
        <v>151.66</v>
      </c>
      <c r="H1052">
        <v>0.16</v>
      </c>
      <c r="I1052" t="s">
        <v>1829</v>
      </c>
      <c r="J1052">
        <v>127.3944</v>
      </c>
    </row>
    <row r="1053" spans="1:10" x14ac:dyDescent="0.3">
      <c r="A1053" t="s">
        <v>2877</v>
      </c>
      <c r="B1053" s="2">
        <v>45720</v>
      </c>
      <c r="C1053" t="s">
        <v>1533</v>
      </c>
      <c r="D1053" t="s">
        <v>1660</v>
      </c>
      <c r="E1053" t="s">
        <v>1782</v>
      </c>
      <c r="F1053">
        <v>3</v>
      </c>
      <c r="G1053">
        <v>961.4</v>
      </c>
      <c r="H1053">
        <v>0.02</v>
      </c>
      <c r="I1053" t="s">
        <v>1826</v>
      </c>
      <c r="J1053">
        <v>2826.5160000000001</v>
      </c>
    </row>
    <row r="1054" spans="1:10" x14ac:dyDescent="0.3">
      <c r="A1054" t="s">
        <v>2878</v>
      </c>
      <c r="B1054" s="2">
        <v>45503</v>
      </c>
      <c r="C1054" t="s">
        <v>1157</v>
      </c>
      <c r="D1054" t="s">
        <v>1660</v>
      </c>
      <c r="E1054" t="s">
        <v>1810</v>
      </c>
      <c r="F1054">
        <v>4</v>
      </c>
      <c r="G1054">
        <v>475.98</v>
      </c>
      <c r="H1054">
        <v>0.19</v>
      </c>
      <c r="I1054" t="s">
        <v>1826</v>
      </c>
      <c r="J1054">
        <v>1542.1751999999999</v>
      </c>
    </row>
    <row r="1055" spans="1:10" x14ac:dyDescent="0.3">
      <c r="A1055" t="s">
        <v>2879</v>
      </c>
      <c r="B1055" s="2">
        <v>45551</v>
      </c>
      <c r="C1055" t="s">
        <v>1187</v>
      </c>
      <c r="D1055" t="s">
        <v>1662</v>
      </c>
      <c r="E1055" t="s">
        <v>1801</v>
      </c>
      <c r="F1055">
        <v>4</v>
      </c>
      <c r="G1055">
        <v>132.88999999999999</v>
      </c>
      <c r="H1055">
        <v>0.12</v>
      </c>
      <c r="I1055" t="s">
        <v>1824</v>
      </c>
      <c r="J1055">
        <v>467.77280000000002</v>
      </c>
    </row>
    <row r="1056" spans="1:10" x14ac:dyDescent="0.3">
      <c r="A1056" t="s">
        <v>2880</v>
      </c>
      <c r="B1056" s="2">
        <v>45850</v>
      </c>
      <c r="C1056" t="s">
        <v>1355</v>
      </c>
      <c r="D1056" t="s">
        <v>1662</v>
      </c>
      <c r="E1056" t="s">
        <v>1794</v>
      </c>
      <c r="F1056">
        <v>3</v>
      </c>
      <c r="G1056">
        <v>471.31</v>
      </c>
      <c r="H1056">
        <v>0</v>
      </c>
      <c r="I1056" t="s">
        <v>1826</v>
      </c>
      <c r="J1056">
        <v>1413.93</v>
      </c>
    </row>
    <row r="1057" spans="1:10" x14ac:dyDescent="0.3">
      <c r="A1057" t="s">
        <v>2881</v>
      </c>
      <c r="B1057" s="2">
        <v>45441</v>
      </c>
      <c r="C1057" t="s">
        <v>1431</v>
      </c>
      <c r="D1057" t="s">
        <v>1662</v>
      </c>
      <c r="E1057" t="s">
        <v>1799</v>
      </c>
      <c r="F1057">
        <v>2</v>
      </c>
      <c r="G1057">
        <v>720.32</v>
      </c>
      <c r="H1057">
        <v>0.26</v>
      </c>
      <c r="I1057" t="s">
        <v>1824</v>
      </c>
      <c r="J1057">
        <v>1066.0735999999999</v>
      </c>
    </row>
    <row r="1058" spans="1:10" x14ac:dyDescent="0.3">
      <c r="A1058" t="s">
        <v>2882</v>
      </c>
      <c r="B1058" s="2">
        <v>45431</v>
      </c>
      <c r="C1058" t="s">
        <v>275</v>
      </c>
      <c r="D1058" t="s">
        <v>1662</v>
      </c>
      <c r="E1058" t="s">
        <v>1810</v>
      </c>
      <c r="F1058">
        <v>4</v>
      </c>
      <c r="G1058">
        <v>99.92</v>
      </c>
      <c r="H1058">
        <v>0.11</v>
      </c>
      <c r="I1058" t="s">
        <v>1829</v>
      </c>
      <c r="J1058">
        <v>355.71519999999998</v>
      </c>
    </row>
    <row r="1059" spans="1:10" x14ac:dyDescent="0.3">
      <c r="A1059" t="s">
        <v>2883</v>
      </c>
      <c r="B1059" s="2">
        <v>45873</v>
      </c>
      <c r="C1059" t="s">
        <v>247</v>
      </c>
      <c r="D1059" t="s">
        <v>1662</v>
      </c>
      <c r="E1059" t="s">
        <v>1766</v>
      </c>
      <c r="F1059">
        <v>3</v>
      </c>
      <c r="G1059">
        <v>900.63</v>
      </c>
      <c r="H1059">
        <v>0.11</v>
      </c>
      <c r="I1059" t="s">
        <v>1829</v>
      </c>
      <c r="J1059">
        <v>2404.6821</v>
      </c>
    </row>
    <row r="1060" spans="1:10" x14ac:dyDescent="0.3">
      <c r="A1060" t="s">
        <v>2884</v>
      </c>
      <c r="B1060" s="2">
        <v>45629</v>
      </c>
      <c r="C1060" t="s">
        <v>1368</v>
      </c>
      <c r="D1060" t="s">
        <v>1662</v>
      </c>
      <c r="E1060" t="s">
        <v>1782</v>
      </c>
      <c r="F1060">
        <v>1</v>
      </c>
      <c r="G1060">
        <v>681.72</v>
      </c>
      <c r="H1060">
        <v>0.11</v>
      </c>
      <c r="I1060" t="s">
        <v>1826</v>
      </c>
      <c r="J1060">
        <v>606.73080000000004</v>
      </c>
    </row>
    <row r="1061" spans="1:10" x14ac:dyDescent="0.3">
      <c r="A1061" t="s">
        <v>2885</v>
      </c>
      <c r="B1061" s="2">
        <v>45222</v>
      </c>
      <c r="C1061" t="s">
        <v>48</v>
      </c>
      <c r="D1061" t="s">
        <v>1662</v>
      </c>
      <c r="E1061" t="s">
        <v>1797</v>
      </c>
      <c r="F1061">
        <v>2</v>
      </c>
      <c r="G1061">
        <v>838.22</v>
      </c>
      <c r="H1061">
        <v>0.3</v>
      </c>
      <c r="I1061" t="s">
        <v>1824</v>
      </c>
      <c r="J1061">
        <v>1173.508</v>
      </c>
    </row>
    <row r="1062" spans="1:10" x14ac:dyDescent="0.3">
      <c r="A1062" t="s">
        <v>2886</v>
      </c>
      <c r="B1062" s="2">
        <v>45797</v>
      </c>
      <c r="C1062" t="s">
        <v>637</v>
      </c>
      <c r="D1062" t="s">
        <v>1662</v>
      </c>
      <c r="E1062" t="s">
        <v>1794</v>
      </c>
      <c r="F1062">
        <v>2</v>
      </c>
      <c r="G1062">
        <v>816.22</v>
      </c>
      <c r="H1062">
        <v>0.27</v>
      </c>
      <c r="I1062" t="s">
        <v>1824</v>
      </c>
      <c r="J1062">
        <v>1191.6812</v>
      </c>
    </row>
    <row r="1063" spans="1:10" x14ac:dyDescent="0.3">
      <c r="A1063" t="s">
        <v>2887</v>
      </c>
      <c r="B1063" s="2">
        <v>45554</v>
      </c>
      <c r="C1063" t="s">
        <v>1187</v>
      </c>
      <c r="D1063" t="s">
        <v>1662</v>
      </c>
      <c r="E1063" t="s">
        <v>1779</v>
      </c>
      <c r="F1063">
        <v>2</v>
      </c>
      <c r="G1063">
        <v>654.12</v>
      </c>
      <c r="H1063">
        <v>0.27</v>
      </c>
      <c r="I1063" t="s">
        <v>1826</v>
      </c>
      <c r="J1063">
        <v>955.01519999999994</v>
      </c>
    </row>
    <row r="1064" spans="1:10" x14ac:dyDescent="0.3">
      <c r="A1064" t="s">
        <v>2888</v>
      </c>
      <c r="B1064" s="2">
        <v>45385</v>
      </c>
      <c r="C1064" t="s">
        <v>372</v>
      </c>
      <c r="D1064" t="s">
        <v>1662</v>
      </c>
      <c r="E1064" t="s">
        <v>1797</v>
      </c>
      <c r="F1064">
        <v>4</v>
      </c>
      <c r="G1064">
        <v>528.22</v>
      </c>
      <c r="H1064">
        <v>0.2</v>
      </c>
      <c r="I1064" t="s">
        <v>1826</v>
      </c>
      <c r="J1064">
        <v>1690.3040000000001</v>
      </c>
    </row>
    <row r="1065" spans="1:10" x14ac:dyDescent="0.3">
      <c r="A1065" t="s">
        <v>2889</v>
      </c>
      <c r="B1065" s="2">
        <v>45704</v>
      </c>
      <c r="C1065" t="s">
        <v>716</v>
      </c>
      <c r="D1065" t="s">
        <v>1662</v>
      </c>
      <c r="E1065" t="s">
        <v>1779</v>
      </c>
      <c r="F1065">
        <v>4</v>
      </c>
      <c r="G1065">
        <v>36.72</v>
      </c>
      <c r="H1065">
        <v>7.0000000000000007E-2</v>
      </c>
      <c r="I1065" t="s">
        <v>1829</v>
      </c>
      <c r="J1065">
        <v>136.5984</v>
      </c>
    </row>
    <row r="1066" spans="1:10" x14ac:dyDescent="0.3">
      <c r="A1066" t="s">
        <v>2890</v>
      </c>
      <c r="B1066" s="2">
        <v>45545</v>
      </c>
      <c r="C1066" t="s">
        <v>1157</v>
      </c>
      <c r="D1066" t="s">
        <v>1662</v>
      </c>
      <c r="E1066" t="s">
        <v>1813</v>
      </c>
      <c r="F1066">
        <v>2</v>
      </c>
      <c r="G1066">
        <v>705.97</v>
      </c>
      <c r="H1066">
        <v>0.1</v>
      </c>
      <c r="I1066" t="s">
        <v>1826</v>
      </c>
      <c r="J1066">
        <v>1270.7460000000001</v>
      </c>
    </row>
    <row r="1067" spans="1:10" x14ac:dyDescent="0.3">
      <c r="A1067" t="s">
        <v>2891</v>
      </c>
      <c r="B1067" s="2">
        <v>45736</v>
      </c>
      <c r="C1067" t="s">
        <v>100</v>
      </c>
      <c r="D1067" t="s">
        <v>1662</v>
      </c>
      <c r="E1067" t="s">
        <v>1757</v>
      </c>
      <c r="F1067">
        <v>2</v>
      </c>
      <c r="G1067">
        <v>994.29</v>
      </c>
      <c r="H1067">
        <v>0.01</v>
      </c>
      <c r="I1067" t="s">
        <v>1826</v>
      </c>
      <c r="J1067">
        <v>1968.6941999999999</v>
      </c>
    </row>
    <row r="1068" spans="1:10" x14ac:dyDescent="0.3">
      <c r="A1068" t="s">
        <v>2892</v>
      </c>
      <c r="B1068" s="2">
        <v>45608</v>
      </c>
      <c r="C1068" t="s">
        <v>1307</v>
      </c>
      <c r="D1068" t="s">
        <v>1662</v>
      </c>
      <c r="E1068" t="s">
        <v>1810</v>
      </c>
      <c r="F1068">
        <v>1</v>
      </c>
      <c r="G1068">
        <v>909.04</v>
      </c>
      <c r="H1068">
        <v>0.11</v>
      </c>
      <c r="I1068" t="s">
        <v>1824</v>
      </c>
      <c r="J1068">
        <v>809.04560000000004</v>
      </c>
    </row>
    <row r="1069" spans="1:10" x14ac:dyDescent="0.3">
      <c r="A1069" t="s">
        <v>2893</v>
      </c>
      <c r="B1069" s="2">
        <v>45334</v>
      </c>
      <c r="C1069" t="s">
        <v>1095</v>
      </c>
      <c r="D1069" t="s">
        <v>1662</v>
      </c>
      <c r="E1069" t="s">
        <v>1792</v>
      </c>
      <c r="F1069">
        <v>1</v>
      </c>
      <c r="G1069">
        <v>164.73</v>
      </c>
      <c r="H1069">
        <v>0.12</v>
      </c>
      <c r="I1069" t="s">
        <v>1826</v>
      </c>
      <c r="J1069">
        <v>144.9624</v>
      </c>
    </row>
    <row r="1070" spans="1:10" x14ac:dyDescent="0.3">
      <c r="A1070" t="s">
        <v>2894</v>
      </c>
      <c r="B1070" s="2">
        <v>45690</v>
      </c>
      <c r="C1070" t="s">
        <v>230</v>
      </c>
      <c r="D1070" t="s">
        <v>1662</v>
      </c>
      <c r="E1070" t="s">
        <v>1779</v>
      </c>
      <c r="F1070">
        <v>2</v>
      </c>
      <c r="G1070">
        <v>606.35</v>
      </c>
      <c r="H1070">
        <v>0.16</v>
      </c>
      <c r="I1070" t="s">
        <v>1829</v>
      </c>
      <c r="J1070">
        <v>1018.668</v>
      </c>
    </row>
    <row r="1071" spans="1:10" x14ac:dyDescent="0.3">
      <c r="A1071" t="s">
        <v>2895</v>
      </c>
      <c r="B1071" s="2">
        <v>45481</v>
      </c>
      <c r="C1071" t="s">
        <v>544</v>
      </c>
      <c r="D1071" t="s">
        <v>1662</v>
      </c>
      <c r="E1071" t="s">
        <v>1769</v>
      </c>
      <c r="F1071">
        <v>3</v>
      </c>
      <c r="G1071">
        <v>904.19</v>
      </c>
      <c r="H1071">
        <v>0.09</v>
      </c>
      <c r="I1071" t="s">
        <v>1824</v>
      </c>
      <c r="J1071">
        <v>2468.4387000000002</v>
      </c>
    </row>
    <row r="1072" spans="1:10" x14ac:dyDescent="0.3">
      <c r="A1072" t="s">
        <v>2896</v>
      </c>
      <c r="B1072" s="2">
        <v>45576</v>
      </c>
      <c r="C1072" t="s">
        <v>508</v>
      </c>
      <c r="D1072" t="s">
        <v>1664</v>
      </c>
      <c r="E1072" t="s">
        <v>1761</v>
      </c>
      <c r="F1072">
        <v>4</v>
      </c>
      <c r="G1072">
        <v>694.61</v>
      </c>
      <c r="H1072">
        <v>0.18</v>
      </c>
      <c r="I1072" t="s">
        <v>1829</v>
      </c>
      <c r="J1072">
        <v>2278.3208</v>
      </c>
    </row>
    <row r="1073" spans="1:10" x14ac:dyDescent="0.3">
      <c r="A1073" t="s">
        <v>2897</v>
      </c>
      <c r="B1073" s="2">
        <v>45215</v>
      </c>
      <c r="C1073" t="s">
        <v>727</v>
      </c>
      <c r="D1073" t="s">
        <v>1664</v>
      </c>
      <c r="E1073" t="s">
        <v>1761</v>
      </c>
      <c r="F1073">
        <v>4</v>
      </c>
      <c r="G1073">
        <v>753.83</v>
      </c>
      <c r="H1073">
        <v>0.24</v>
      </c>
      <c r="I1073" t="s">
        <v>1824</v>
      </c>
      <c r="J1073">
        <v>2291.6432</v>
      </c>
    </row>
    <row r="1074" spans="1:10" x14ac:dyDescent="0.3">
      <c r="A1074" t="s">
        <v>2898</v>
      </c>
      <c r="B1074" s="2">
        <v>45653</v>
      </c>
      <c r="C1074" t="s">
        <v>646</v>
      </c>
      <c r="D1074" t="s">
        <v>1664</v>
      </c>
      <c r="E1074" t="s">
        <v>1782</v>
      </c>
      <c r="F1074">
        <v>1</v>
      </c>
      <c r="G1074">
        <v>66.22</v>
      </c>
      <c r="H1074">
        <v>0.02</v>
      </c>
      <c r="I1074" t="s">
        <v>1824</v>
      </c>
      <c r="J1074">
        <v>64.895600000000002</v>
      </c>
    </row>
    <row r="1075" spans="1:10" x14ac:dyDescent="0.3">
      <c r="A1075" t="s">
        <v>2899</v>
      </c>
      <c r="B1075" s="2">
        <v>45241</v>
      </c>
      <c r="C1075" t="s">
        <v>1059</v>
      </c>
      <c r="D1075" t="s">
        <v>1664</v>
      </c>
      <c r="E1075" t="s">
        <v>1799</v>
      </c>
      <c r="F1075">
        <v>2</v>
      </c>
      <c r="G1075">
        <v>891.8</v>
      </c>
      <c r="H1075">
        <v>0.28999999999999998</v>
      </c>
      <c r="I1075" t="s">
        <v>1829</v>
      </c>
      <c r="J1075">
        <v>1266.356</v>
      </c>
    </row>
    <row r="1076" spans="1:10" x14ac:dyDescent="0.3">
      <c r="A1076" t="s">
        <v>2900</v>
      </c>
      <c r="B1076" s="2">
        <v>45428</v>
      </c>
      <c r="C1076" t="s">
        <v>1136</v>
      </c>
      <c r="D1076" t="s">
        <v>1664</v>
      </c>
      <c r="E1076" t="s">
        <v>1786</v>
      </c>
      <c r="F1076">
        <v>4</v>
      </c>
      <c r="G1076">
        <v>255.48</v>
      </c>
      <c r="H1076">
        <v>0.03</v>
      </c>
      <c r="I1076" t="s">
        <v>1829</v>
      </c>
      <c r="J1076">
        <v>991.26239999999996</v>
      </c>
    </row>
    <row r="1077" spans="1:10" x14ac:dyDescent="0.3">
      <c r="A1077" t="s">
        <v>2901</v>
      </c>
      <c r="B1077" s="2">
        <v>45593</v>
      </c>
      <c r="C1077" t="s">
        <v>951</v>
      </c>
      <c r="D1077" t="s">
        <v>1664</v>
      </c>
      <c r="E1077" t="s">
        <v>1807</v>
      </c>
      <c r="F1077">
        <v>4</v>
      </c>
      <c r="G1077">
        <v>604.87</v>
      </c>
      <c r="H1077">
        <v>0.28000000000000003</v>
      </c>
      <c r="I1077" t="s">
        <v>1826</v>
      </c>
      <c r="J1077">
        <v>1742.0255999999999</v>
      </c>
    </row>
    <row r="1078" spans="1:10" x14ac:dyDescent="0.3">
      <c r="A1078" t="s">
        <v>2902</v>
      </c>
      <c r="B1078" s="2">
        <v>45370</v>
      </c>
      <c r="C1078" t="s">
        <v>175</v>
      </c>
      <c r="D1078" t="s">
        <v>1664</v>
      </c>
      <c r="E1078" t="s">
        <v>1807</v>
      </c>
      <c r="F1078">
        <v>3</v>
      </c>
      <c r="G1078">
        <v>623.82000000000005</v>
      </c>
      <c r="H1078">
        <v>0.13</v>
      </c>
      <c r="I1078" t="s">
        <v>1829</v>
      </c>
      <c r="J1078">
        <v>1628.1702</v>
      </c>
    </row>
    <row r="1079" spans="1:10" x14ac:dyDescent="0.3">
      <c r="A1079" t="s">
        <v>2903</v>
      </c>
      <c r="B1079" s="2">
        <v>45882</v>
      </c>
      <c r="C1079" t="s">
        <v>470</v>
      </c>
      <c r="D1079" t="s">
        <v>1664</v>
      </c>
      <c r="E1079" t="s">
        <v>1804</v>
      </c>
      <c r="F1079">
        <v>3</v>
      </c>
      <c r="G1079">
        <v>575.24</v>
      </c>
      <c r="H1079">
        <v>0.12</v>
      </c>
      <c r="I1079" t="s">
        <v>1829</v>
      </c>
      <c r="J1079">
        <v>1518.6335999999999</v>
      </c>
    </row>
    <row r="1080" spans="1:10" x14ac:dyDescent="0.3">
      <c r="A1080" t="s">
        <v>2904</v>
      </c>
      <c r="B1080" s="2">
        <v>45878</v>
      </c>
      <c r="C1080" t="s">
        <v>1286</v>
      </c>
      <c r="D1080" t="s">
        <v>1664</v>
      </c>
      <c r="E1080" t="s">
        <v>1792</v>
      </c>
      <c r="F1080">
        <v>1</v>
      </c>
      <c r="G1080">
        <v>769.4</v>
      </c>
      <c r="H1080">
        <v>0.16</v>
      </c>
      <c r="I1080" t="s">
        <v>1824</v>
      </c>
      <c r="J1080">
        <v>646.29599999999994</v>
      </c>
    </row>
    <row r="1081" spans="1:10" x14ac:dyDescent="0.3">
      <c r="A1081" t="s">
        <v>2905</v>
      </c>
      <c r="B1081" s="2">
        <v>45420</v>
      </c>
      <c r="C1081" t="s">
        <v>1035</v>
      </c>
      <c r="D1081" t="s">
        <v>1664</v>
      </c>
      <c r="E1081" t="s">
        <v>1807</v>
      </c>
      <c r="F1081">
        <v>1</v>
      </c>
      <c r="G1081">
        <v>227.28</v>
      </c>
      <c r="H1081">
        <v>0.13</v>
      </c>
      <c r="I1081" t="s">
        <v>1829</v>
      </c>
      <c r="J1081">
        <v>197.7336</v>
      </c>
    </row>
    <row r="1082" spans="1:10" x14ac:dyDescent="0.3">
      <c r="A1082" t="s">
        <v>2906</v>
      </c>
      <c r="B1082" s="2">
        <v>45361</v>
      </c>
      <c r="C1082" t="s">
        <v>195</v>
      </c>
      <c r="D1082" t="s">
        <v>1664</v>
      </c>
      <c r="E1082" t="s">
        <v>1807</v>
      </c>
      <c r="F1082">
        <v>4</v>
      </c>
      <c r="G1082">
        <v>127.58</v>
      </c>
      <c r="H1082">
        <v>0.15</v>
      </c>
      <c r="I1082" t="s">
        <v>1824</v>
      </c>
      <c r="J1082">
        <v>433.77199999999999</v>
      </c>
    </row>
    <row r="1083" spans="1:10" x14ac:dyDescent="0.3">
      <c r="A1083" t="s">
        <v>2907</v>
      </c>
      <c r="B1083" s="2">
        <v>45702</v>
      </c>
      <c r="C1083" t="s">
        <v>1298</v>
      </c>
      <c r="D1083" t="s">
        <v>1664</v>
      </c>
      <c r="E1083" t="s">
        <v>1766</v>
      </c>
      <c r="F1083">
        <v>1</v>
      </c>
      <c r="G1083">
        <v>793.21</v>
      </c>
      <c r="H1083">
        <v>0.09</v>
      </c>
      <c r="I1083" t="s">
        <v>1824</v>
      </c>
      <c r="J1083">
        <v>721.8211</v>
      </c>
    </row>
    <row r="1084" spans="1:10" x14ac:dyDescent="0.3">
      <c r="A1084" t="s">
        <v>2908</v>
      </c>
      <c r="B1084" s="2">
        <v>45871</v>
      </c>
      <c r="C1084" t="s">
        <v>951</v>
      </c>
      <c r="D1084" t="s">
        <v>1664</v>
      </c>
      <c r="E1084" t="s">
        <v>1794</v>
      </c>
      <c r="F1084">
        <v>3</v>
      </c>
      <c r="G1084">
        <v>435.61</v>
      </c>
      <c r="H1084">
        <v>0.03</v>
      </c>
      <c r="I1084" t="s">
        <v>1826</v>
      </c>
      <c r="J1084">
        <v>1267.6251</v>
      </c>
    </row>
    <row r="1085" spans="1:10" x14ac:dyDescent="0.3">
      <c r="A1085" t="s">
        <v>2909</v>
      </c>
      <c r="B1085" s="2">
        <v>45531</v>
      </c>
      <c r="C1085" t="s">
        <v>1202</v>
      </c>
      <c r="D1085" t="s">
        <v>1664</v>
      </c>
      <c r="E1085" t="s">
        <v>1804</v>
      </c>
      <c r="F1085">
        <v>1</v>
      </c>
      <c r="G1085">
        <v>850.06</v>
      </c>
      <c r="H1085">
        <v>0.28999999999999998</v>
      </c>
      <c r="I1085" t="s">
        <v>1826</v>
      </c>
      <c r="J1085">
        <v>603.54259999999988</v>
      </c>
    </row>
    <row r="1086" spans="1:10" x14ac:dyDescent="0.3">
      <c r="A1086" t="s">
        <v>2910</v>
      </c>
      <c r="B1086" s="2">
        <v>45330</v>
      </c>
      <c r="C1086" t="s">
        <v>1089</v>
      </c>
      <c r="D1086" t="s">
        <v>1664</v>
      </c>
      <c r="E1086" t="s">
        <v>1804</v>
      </c>
      <c r="F1086">
        <v>2</v>
      </c>
      <c r="G1086">
        <v>753.92</v>
      </c>
      <c r="H1086">
        <v>0.17</v>
      </c>
      <c r="I1086" t="s">
        <v>1826</v>
      </c>
      <c r="J1086">
        <v>1251.5072</v>
      </c>
    </row>
    <row r="1087" spans="1:10" x14ac:dyDescent="0.3">
      <c r="A1087" t="s">
        <v>2911</v>
      </c>
      <c r="B1087" s="2">
        <v>45311</v>
      </c>
      <c r="C1087" t="s">
        <v>1501</v>
      </c>
      <c r="D1087" t="s">
        <v>1664</v>
      </c>
      <c r="E1087" t="s">
        <v>1797</v>
      </c>
      <c r="F1087">
        <v>3</v>
      </c>
      <c r="G1087">
        <v>408.99</v>
      </c>
      <c r="H1087">
        <v>0.27</v>
      </c>
      <c r="I1087" t="s">
        <v>1826</v>
      </c>
      <c r="J1087">
        <v>895.68809999999996</v>
      </c>
    </row>
    <row r="1088" spans="1:10" x14ac:dyDescent="0.3">
      <c r="A1088" t="s">
        <v>2912</v>
      </c>
      <c r="B1088" s="2">
        <v>45567</v>
      </c>
      <c r="C1088" t="s">
        <v>905</v>
      </c>
      <c r="D1088" t="s">
        <v>1666</v>
      </c>
      <c r="E1088" t="s">
        <v>1773</v>
      </c>
      <c r="F1088">
        <v>3</v>
      </c>
      <c r="G1088">
        <v>404.5</v>
      </c>
      <c r="H1088">
        <v>0.22</v>
      </c>
      <c r="I1088" t="s">
        <v>1826</v>
      </c>
      <c r="J1088">
        <v>946.53000000000009</v>
      </c>
    </row>
    <row r="1089" spans="1:10" x14ac:dyDescent="0.3">
      <c r="A1089" t="s">
        <v>2913</v>
      </c>
      <c r="B1089" s="2">
        <v>45239</v>
      </c>
      <c r="C1089" t="s">
        <v>1187</v>
      </c>
      <c r="D1089" t="s">
        <v>1666</v>
      </c>
      <c r="E1089" t="s">
        <v>1766</v>
      </c>
      <c r="F1089">
        <v>3</v>
      </c>
      <c r="G1089">
        <v>717.81</v>
      </c>
      <c r="H1089">
        <v>0.17</v>
      </c>
      <c r="I1089" t="s">
        <v>1829</v>
      </c>
      <c r="J1089">
        <v>1787.3469</v>
      </c>
    </row>
    <row r="1090" spans="1:10" x14ac:dyDescent="0.3">
      <c r="A1090" t="s">
        <v>2914</v>
      </c>
      <c r="B1090" s="2">
        <v>45284</v>
      </c>
      <c r="C1090" t="s">
        <v>803</v>
      </c>
      <c r="D1090" t="s">
        <v>1666</v>
      </c>
      <c r="E1090" t="s">
        <v>1757</v>
      </c>
      <c r="F1090">
        <v>3</v>
      </c>
      <c r="G1090">
        <v>204.77</v>
      </c>
      <c r="H1090">
        <v>0.14000000000000001</v>
      </c>
      <c r="I1090" t="s">
        <v>1824</v>
      </c>
      <c r="J1090">
        <v>528.3066</v>
      </c>
    </row>
    <row r="1091" spans="1:10" x14ac:dyDescent="0.3">
      <c r="A1091" t="s">
        <v>2915</v>
      </c>
      <c r="B1091" s="2">
        <v>45686</v>
      </c>
      <c r="C1091" t="s">
        <v>153</v>
      </c>
      <c r="D1091" t="s">
        <v>1666</v>
      </c>
      <c r="E1091" t="s">
        <v>1810</v>
      </c>
      <c r="F1091">
        <v>4</v>
      </c>
      <c r="G1091">
        <v>106.23</v>
      </c>
      <c r="H1091">
        <v>0.28000000000000003</v>
      </c>
      <c r="I1091" t="s">
        <v>1829</v>
      </c>
      <c r="J1091">
        <v>305.94240000000002</v>
      </c>
    </row>
    <row r="1092" spans="1:10" x14ac:dyDescent="0.3">
      <c r="A1092" t="s">
        <v>2916</v>
      </c>
      <c r="B1092" s="2">
        <v>45824</v>
      </c>
      <c r="C1092" t="s">
        <v>1023</v>
      </c>
      <c r="D1092" t="s">
        <v>1666</v>
      </c>
      <c r="E1092" t="s">
        <v>1773</v>
      </c>
      <c r="F1092">
        <v>2</v>
      </c>
      <c r="G1092">
        <v>769.48</v>
      </c>
      <c r="H1092">
        <v>0.11</v>
      </c>
      <c r="I1092" t="s">
        <v>1826</v>
      </c>
      <c r="J1092">
        <v>1369.6744000000001</v>
      </c>
    </row>
    <row r="1093" spans="1:10" x14ac:dyDescent="0.3">
      <c r="A1093" t="s">
        <v>2917</v>
      </c>
      <c r="B1093" s="2">
        <v>45867</v>
      </c>
      <c r="C1093" t="s">
        <v>815</v>
      </c>
      <c r="D1093" t="s">
        <v>1666</v>
      </c>
      <c r="E1093" t="s">
        <v>1797</v>
      </c>
      <c r="F1093">
        <v>2</v>
      </c>
      <c r="G1093">
        <v>714.21</v>
      </c>
      <c r="H1093">
        <v>0.14000000000000001</v>
      </c>
      <c r="I1093" t="s">
        <v>1824</v>
      </c>
      <c r="J1093">
        <v>1228.4412</v>
      </c>
    </row>
    <row r="1094" spans="1:10" x14ac:dyDescent="0.3">
      <c r="A1094" t="s">
        <v>2918</v>
      </c>
      <c r="B1094" s="2">
        <v>45578</v>
      </c>
      <c r="C1094" t="s">
        <v>863</v>
      </c>
      <c r="D1094" t="s">
        <v>1666</v>
      </c>
      <c r="E1094" t="s">
        <v>1801</v>
      </c>
      <c r="F1094">
        <v>4</v>
      </c>
      <c r="G1094">
        <v>632.24</v>
      </c>
      <c r="H1094">
        <v>0.25</v>
      </c>
      <c r="I1094" t="s">
        <v>1826</v>
      </c>
      <c r="J1094">
        <v>1896.72</v>
      </c>
    </row>
    <row r="1095" spans="1:10" x14ac:dyDescent="0.3">
      <c r="A1095" t="s">
        <v>2919</v>
      </c>
      <c r="B1095" s="2">
        <v>45575</v>
      </c>
      <c r="C1095" t="s">
        <v>538</v>
      </c>
      <c r="D1095" t="s">
        <v>1666</v>
      </c>
      <c r="E1095" t="s">
        <v>1766</v>
      </c>
      <c r="F1095">
        <v>2</v>
      </c>
      <c r="G1095">
        <v>845.27</v>
      </c>
      <c r="H1095">
        <v>0.18</v>
      </c>
      <c r="I1095" t="s">
        <v>1826</v>
      </c>
      <c r="J1095">
        <v>1386.2428</v>
      </c>
    </row>
    <row r="1096" spans="1:10" x14ac:dyDescent="0.3">
      <c r="A1096" t="s">
        <v>2920</v>
      </c>
      <c r="B1096" s="2">
        <v>45816</v>
      </c>
      <c r="C1096" t="s">
        <v>1527</v>
      </c>
      <c r="D1096" t="s">
        <v>1666</v>
      </c>
      <c r="E1096" t="s">
        <v>1797</v>
      </c>
      <c r="F1096">
        <v>1</v>
      </c>
      <c r="G1096">
        <v>575.94000000000005</v>
      </c>
      <c r="H1096">
        <v>0.17</v>
      </c>
      <c r="I1096" t="s">
        <v>1824</v>
      </c>
      <c r="J1096">
        <v>478.03019999999998</v>
      </c>
    </row>
    <row r="1097" spans="1:10" x14ac:dyDescent="0.3">
      <c r="A1097" t="s">
        <v>2921</v>
      </c>
      <c r="B1097" s="2">
        <v>45620</v>
      </c>
      <c r="C1097" t="s">
        <v>803</v>
      </c>
      <c r="D1097" t="s">
        <v>1666</v>
      </c>
      <c r="E1097" t="s">
        <v>1801</v>
      </c>
      <c r="F1097">
        <v>1</v>
      </c>
      <c r="G1097">
        <v>907.97</v>
      </c>
      <c r="H1097">
        <v>0.26</v>
      </c>
      <c r="I1097" t="s">
        <v>1829</v>
      </c>
      <c r="J1097">
        <v>671.89779999999996</v>
      </c>
    </row>
    <row r="1098" spans="1:10" x14ac:dyDescent="0.3">
      <c r="A1098" t="s">
        <v>2922</v>
      </c>
      <c r="B1098" s="2">
        <v>45695</v>
      </c>
      <c r="C1098" t="s">
        <v>849</v>
      </c>
      <c r="D1098" t="s">
        <v>1666</v>
      </c>
      <c r="E1098" t="s">
        <v>1794</v>
      </c>
      <c r="F1098">
        <v>1</v>
      </c>
      <c r="G1098">
        <v>99.35</v>
      </c>
      <c r="H1098">
        <v>0.08</v>
      </c>
      <c r="I1098" t="s">
        <v>1829</v>
      </c>
      <c r="J1098">
        <v>91.402000000000001</v>
      </c>
    </row>
    <row r="1099" spans="1:10" x14ac:dyDescent="0.3">
      <c r="A1099" t="s">
        <v>2923</v>
      </c>
      <c r="B1099" s="2">
        <v>45596</v>
      </c>
      <c r="C1099" t="s">
        <v>261</v>
      </c>
      <c r="D1099" t="s">
        <v>1666</v>
      </c>
      <c r="E1099" t="s">
        <v>1766</v>
      </c>
      <c r="F1099">
        <v>2</v>
      </c>
      <c r="G1099">
        <v>374.42</v>
      </c>
      <c r="H1099">
        <v>0.21</v>
      </c>
      <c r="I1099" t="s">
        <v>1829</v>
      </c>
      <c r="J1099">
        <v>591.58360000000005</v>
      </c>
    </row>
    <row r="1100" spans="1:10" x14ac:dyDescent="0.3">
      <c r="A1100" t="s">
        <v>2924</v>
      </c>
      <c r="B1100" s="2">
        <v>45869</v>
      </c>
      <c r="C1100" t="s">
        <v>1481</v>
      </c>
      <c r="D1100" t="s">
        <v>1666</v>
      </c>
      <c r="E1100" t="s">
        <v>1801</v>
      </c>
      <c r="F1100">
        <v>3</v>
      </c>
      <c r="G1100">
        <v>248.43</v>
      </c>
      <c r="H1100">
        <v>0.24</v>
      </c>
      <c r="I1100" t="s">
        <v>1829</v>
      </c>
      <c r="J1100">
        <v>566.42039999999997</v>
      </c>
    </row>
    <row r="1101" spans="1:10" x14ac:dyDescent="0.3">
      <c r="A1101" t="s">
        <v>2925</v>
      </c>
      <c r="B1101" s="2">
        <v>45631</v>
      </c>
      <c r="C1101" t="s">
        <v>1443</v>
      </c>
      <c r="D1101" t="s">
        <v>1666</v>
      </c>
      <c r="E1101" t="s">
        <v>1757</v>
      </c>
      <c r="F1101">
        <v>1</v>
      </c>
      <c r="G1101">
        <v>784.46</v>
      </c>
      <c r="H1101">
        <v>0.14000000000000001</v>
      </c>
      <c r="I1101" t="s">
        <v>1829</v>
      </c>
      <c r="J1101">
        <v>674.63560000000007</v>
      </c>
    </row>
    <row r="1102" spans="1:10" x14ac:dyDescent="0.3">
      <c r="A1102" t="s">
        <v>2926</v>
      </c>
      <c r="B1102" s="2">
        <v>45379</v>
      </c>
      <c r="C1102" t="s">
        <v>827</v>
      </c>
      <c r="D1102" t="s">
        <v>1666</v>
      </c>
      <c r="E1102" t="s">
        <v>1789</v>
      </c>
      <c r="F1102">
        <v>3</v>
      </c>
      <c r="G1102">
        <v>70.88</v>
      </c>
      <c r="H1102">
        <v>0.27</v>
      </c>
      <c r="I1102" t="s">
        <v>1829</v>
      </c>
      <c r="J1102">
        <v>155.22720000000001</v>
      </c>
    </row>
    <row r="1103" spans="1:10" x14ac:dyDescent="0.3">
      <c r="A1103" t="s">
        <v>2927</v>
      </c>
      <c r="B1103" s="2">
        <v>45641</v>
      </c>
      <c r="C1103" t="s">
        <v>387</v>
      </c>
      <c r="D1103" t="s">
        <v>1666</v>
      </c>
      <c r="E1103" t="s">
        <v>1757</v>
      </c>
      <c r="F1103">
        <v>3</v>
      </c>
      <c r="G1103">
        <v>324.29000000000002</v>
      </c>
      <c r="H1103">
        <v>0.16</v>
      </c>
      <c r="I1103" t="s">
        <v>1829</v>
      </c>
      <c r="J1103">
        <v>817.21080000000006</v>
      </c>
    </row>
    <row r="1104" spans="1:10" x14ac:dyDescent="0.3">
      <c r="A1104" t="s">
        <v>2928</v>
      </c>
      <c r="B1104" s="2">
        <v>45842</v>
      </c>
      <c r="C1104" t="s">
        <v>478</v>
      </c>
      <c r="D1104" t="s">
        <v>1666</v>
      </c>
      <c r="E1104" t="s">
        <v>1766</v>
      </c>
      <c r="F1104">
        <v>4</v>
      </c>
      <c r="G1104">
        <v>243.92</v>
      </c>
      <c r="H1104">
        <v>0.02</v>
      </c>
      <c r="I1104" t="s">
        <v>1826</v>
      </c>
      <c r="J1104">
        <v>956.16639999999995</v>
      </c>
    </row>
    <row r="1105" spans="1:10" x14ac:dyDescent="0.3">
      <c r="A1105" t="s">
        <v>2929</v>
      </c>
      <c r="B1105" s="2">
        <v>45257</v>
      </c>
      <c r="C1105" t="s">
        <v>1172</v>
      </c>
      <c r="D1105" t="s">
        <v>1666</v>
      </c>
      <c r="E1105" t="s">
        <v>1797</v>
      </c>
      <c r="F1105">
        <v>1</v>
      </c>
      <c r="G1105">
        <v>664.35</v>
      </c>
      <c r="H1105">
        <v>0</v>
      </c>
      <c r="I1105" t="s">
        <v>1824</v>
      </c>
      <c r="J1105">
        <v>664.35</v>
      </c>
    </row>
    <row r="1106" spans="1:10" x14ac:dyDescent="0.3">
      <c r="A1106" t="s">
        <v>2930</v>
      </c>
      <c r="B1106" s="2">
        <v>45468</v>
      </c>
      <c r="C1106" t="s">
        <v>1199</v>
      </c>
      <c r="D1106" t="s">
        <v>1666</v>
      </c>
      <c r="E1106" t="s">
        <v>1789</v>
      </c>
      <c r="F1106">
        <v>2</v>
      </c>
      <c r="G1106">
        <v>218.07</v>
      </c>
      <c r="H1106">
        <v>0.19</v>
      </c>
      <c r="I1106" t="s">
        <v>1826</v>
      </c>
      <c r="J1106">
        <v>353.27339999999998</v>
      </c>
    </row>
    <row r="1107" spans="1:10" x14ac:dyDescent="0.3">
      <c r="A1107" t="s">
        <v>2931</v>
      </c>
      <c r="B1107" s="2">
        <v>45228</v>
      </c>
      <c r="C1107" t="s">
        <v>1196</v>
      </c>
      <c r="D1107" t="s">
        <v>1666</v>
      </c>
      <c r="E1107" t="s">
        <v>1766</v>
      </c>
      <c r="F1107">
        <v>4</v>
      </c>
      <c r="G1107">
        <v>921.83</v>
      </c>
      <c r="H1107">
        <v>0.27</v>
      </c>
      <c r="I1107" t="s">
        <v>1824</v>
      </c>
      <c r="J1107">
        <v>2691.7435999999998</v>
      </c>
    </row>
    <row r="1108" spans="1:10" x14ac:dyDescent="0.3">
      <c r="A1108" t="s">
        <v>2932</v>
      </c>
      <c r="B1108" s="2">
        <v>45661</v>
      </c>
      <c r="C1108" t="s">
        <v>559</v>
      </c>
      <c r="D1108" t="s">
        <v>1666</v>
      </c>
      <c r="E1108" t="s">
        <v>1757</v>
      </c>
      <c r="F1108">
        <v>3</v>
      </c>
      <c r="G1108">
        <v>326.2</v>
      </c>
      <c r="H1108">
        <v>0.22</v>
      </c>
      <c r="I1108" t="s">
        <v>1829</v>
      </c>
      <c r="J1108">
        <v>763.30799999999999</v>
      </c>
    </row>
    <row r="1109" spans="1:10" x14ac:dyDescent="0.3">
      <c r="A1109" t="s">
        <v>2933</v>
      </c>
      <c r="B1109" s="2">
        <v>45701</v>
      </c>
      <c r="C1109" t="s">
        <v>1414</v>
      </c>
      <c r="D1109" t="s">
        <v>1666</v>
      </c>
      <c r="E1109" t="s">
        <v>1813</v>
      </c>
      <c r="F1109">
        <v>1</v>
      </c>
      <c r="G1109">
        <v>244.25</v>
      </c>
      <c r="H1109">
        <v>0.09</v>
      </c>
      <c r="I1109" t="s">
        <v>1826</v>
      </c>
      <c r="J1109">
        <v>222.26750000000001</v>
      </c>
    </row>
    <row r="1110" spans="1:10" x14ac:dyDescent="0.3">
      <c r="A1110" t="s">
        <v>2934</v>
      </c>
      <c r="B1110" s="2">
        <v>45448</v>
      </c>
      <c r="C1110" t="s">
        <v>1154</v>
      </c>
      <c r="D1110" t="s">
        <v>1666</v>
      </c>
      <c r="E1110" t="s">
        <v>1789</v>
      </c>
      <c r="F1110">
        <v>3</v>
      </c>
      <c r="G1110">
        <v>808.87</v>
      </c>
      <c r="H1110">
        <v>0.12</v>
      </c>
      <c r="I1110" t="s">
        <v>1829</v>
      </c>
      <c r="J1110">
        <v>2135.4168</v>
      </c>
    </row>
    <row r="1111" spans="1:10" x14ac:dyDescent="0.3">
      <c r="A1111" t="s">
        <v>2935</v>
      </c>
      <c r="B1111" s="2">
        <v>45387</v>
      </c>
      <c r="C1111" t="s">
        <v>1062</v>
      </c>
      <c r="D1111" t="s">
        <v>1666</v>
      </c>
      <c r="E1111" t="s">
        <v>1761</v>
      </c>
      <c r="F1111">
        <v>3</v>
      </c>
      <c r="G1111">
        <v>826.15</v>
      </c>
      <c r="H1111">
        <v>0</v>
      </c>
      <c r="I1111" t="s">
        <v>1826</v>
      </c>
      <c r="J1111">
        <v>2478.4499999999998</v>
      </c>
    </row>
    <row r="1112" spans="1:10" x14ac:dyDescent="0.3">
      <c r="A1112" t="s">
        <v>2936</v>
      </c>
      <c r="B1112" s="2">
        <v>45652</v>
      </c>
      <c r="C1112" t="s">
        <v>616</v>
      </c>
      <c r="D1112" t="s">
        <v>1666</v>
      </c>
      <c r="E1112" t="s">
        <v>1813</v>
      </c>
      <c r="F1112">
        <v>3</v>
      </c>
      <c r="G1112">
        <v>631.20000000000005</v>
      </c>
      <c r="H1112">
        <v>0.24</v>
      </c>
      <c r="I1112" t="s">
        <v>1824</v>
      </c>
      <c r="J1112">
        <v>1439.136</v>
      </c>
    </row>
    <row r="1113" spans="1:10" x14ac:dyDescent="0.3">
      <c r="A1113" t="s">
        <v>2937</v>
      </c>
      <c r="B1113" s="2">
        <v>45316</v>
      </c>
      <c r="C1113" t="s">
        <v>872</v>
      </c>
      <c r="D1113" t="s">
        <v>1666</v>
      </c>
      <c r="E1113" t="s">
        <v>1789</v>
      </c>
      <c r="F1113">
        <v>1</v>
      </c>
      <c r="G1113">
        <v>937.01</v>
      </c>
      <c r="H1113">
        <v>7.0000000000000007E-2</v>
      </c>
      <c r="I1113" t="s">
        <v>1824</v>
      </c>
      <c r="J1113">
        <v>871.41929999999991</v>
      </c>
    </row>
    <row r="1114" spans="1:10" x14ac:dyDescent="0.3">
      <c r="A1114" t="s">
        <v>2938</v>
      </c>
      <c r="B1114" s="2">
        <v>45316</v>
      </c>
      <c r="C1114" t="s">
        <v>508</v>
      </c>
      <c r="D1114" t="s">
        <v>1666</v>
      </c>
      <c r="E1114" t="s">
        <v>1773</v>
      </c>
      <c r="F1114">
        <v>2</v>
      </c>
      <c r="G1114">
        <v>644</v>
      </c>
      <c r="H1114">
        <v>0.04</v>
      </c>
      <c r="I1114" t="s">
        <v>1826</v>
      </c>
      <c r="J1114">
        <v>1236.48</v>
      </c>
    </row>
    <row r="1115" spans="1:10" x14ac:dyDescent="0.3">
      <c r="A1115" t="s">
        <v>2939</v>
      </c>
      <c r="B1115" s="2">
        <v>45888</v>
      </c>
      <c r="C1115" t="s">
        <v>338</v>
      </c>
      <c r="D1115" t="s">
        <v>1666</v>
      </c>
      <c r="E1115" t="s">
        <v>1773</v>
      </c>
      <c r="F1115">
        <v>3</v>
      </c>
      <c r="G1115">
        <v>629.58000000000004</v>
      </c>
      <c r="H1115">
        <v>0.05</v>
      </c>
      <c r="I1115" t="s">
        <v>1824</v>
      </c>
      <c r="J1115">
        <v>1794.3030000000001</v>
      </c>
    </row>
    <row r="1116" spans="1:10" x14ac:dyDescent="0.3">
      <c r="A1116" t="s">
        <v>2940</v>
      </c>
      <c r="B1116" s="2">
        <v>45791</v>
      </c>
      <c r="C1116" t="s">
        <v>1437</v>
      </c>
      <c r="D1116" t="s">
        <v>1557</v>
      </c>
      <c r="E1116" t="s">
        <v>1761</v>
      </c>
      <c r="F1116">
        <v>2</v>
      </c>
      <c r="G1116">
        <v>121.52</v>
      </c>
      <c r="H1116">
        <v>0.18</v>
      </c>
      <c r="I1116" t="s">
        <v>1829</v>
      </c>
      <c r="J1116">
        <v>199.2928</v>
      </c>
    </row>
    <row r="1117" spans="1:10" x14ac:dyDescent="0.3">
      <c r="A1117" t="s">
        <v>2941</v>
      </c>
      <c r="B1117" s="2">
        <v>45420</v>
      </c>
      <c r="C1117" t="s">
        <v>1249</v>
      </c>
      <c r="D1117" t="s">
        <v>1557</v>
      </c>
      <c r="E1117" t="s">
        <v>1813</v>
      </c>
      <c r="F1117">
        <v>2</v>
      </c>
      <c r="G1117">
        <v>549.83000000000004</v>
      </c>
      <c r="H1117">
        <v>7.0000000000000007E-2</v>
      </c>
      <c r="I1117" t="s">
        <v>1826</v>
      </c>
      <c r="J1117">
        <v>1022.6838</v>
      </c>
    </row>
    <row r="1118" spans="1:10" x14ac:dyDescent="0.3">
      <c r="A1118" t="s">
        <v>2942</v>
      </c>
      <c r="B1118" s="2">
        <v>45219</v>
      </c>
      <c r="C1118" t="s">
        <v>475</v>
      </c>
      <c r="D1118" t="s">
        <v>1557</v>
      </c>
      <c r="E1118" t="s">
        <v>1782</v>
      </c>
      <c r="F1118">
        <v>3</v>
      </c>
      <c r="G1118">
        <v>278.38</v>
      </c>
      <c r="H1118">
        <v>0.03</v>
      </c>
      <c r="I1118" t="s">
        <v>1824</v>
      </c>
      <c r="J1118">
        <v>810.08579999999995</v>
      </c>
    </row>
    <row r="1119" spans="1:10" x14ac:dyDescent="0.3">
      <c r="A1119" t="s">
        <v>2943</v>
      </c>
      <c r="B1119" s="2">
        <v>45510</v>
      </c>
      <c r="C1119" t="s">
        <v>1355</v>
      </c>
      <c r="D1119" t="s">
        <v>1557</v>
      </c>
      <c r="E1119" t="s">
        <v>1766</v>
      </c>
      <c r="F1119">
        <v>4</v>
      </c>
      <c r="G1119">
        <v>723.66</v>
      </c>
      <c r="H1119">
        <v>0.03</v>
      </c>
      <c r="I1119" t="s">
        <v>1826</v>
      </c>
      <c r="J1119">
        <v>2807.8008</v>
      </c>
    </row>
    <row r="1120" spans="1:10" x14ac:dyDescent="0.3">
      <c r="A1120" t="s">
        <v>2944</v>
      </c>
      <c r="B1120" s="2">
        <v>45687</v>
      </c>
      <c r="C1120" t="s">
        <v>669</v>
      </c>
      <c r="D1120" t="s">
        <v>1557</v>
      </c>
      <c r="E1120" t="s">
        <v>1786</v>
      </c>
      <c r="F1120">
        <v>1</v>
      </c>
      <c r="G1120">
        <v>724.74</v>
      </c>
      <c r="H1120">
        <v>0.15</v>
      </c>
      <c r="I1120" t="s">
        <v>1826</v>
      </c>
      <c r="J1120">
        <v>616.029</v>
      </c>
    </row>
    <row r="1121" spans="1:10" x14ac:dyDescent="0.3">
      <c r="A1121" t="s">
        <v>2945</v>
      </c>
      <c r="B1121" s="2">
        <v>45271</v>
      </c>
      <c r="C1121" t="s">
        <v>1405</v>
      </c>
      <c r="D1121" t="s">
        <v>1557</v>
      </c>
      <c r="E1121" t="s">
        <v>1769</v>
      </c>
      <c r="F1121">
        <v>2</v>
      </c>
      <c r="G1121">
        <v>961.84</v>
      </c>
      <c r="H1121">
        <v>0.25</v>
      </c>
      <c r="I1121" t="s">
        <v>1826</v>
      </c>
      <c r="J1121">
        <v>1442.76</v>
      </c>
    </row>
    <row r="1122" spans="1:10" x14ac:dyDescent="0.3">
      <c r="A1122" t="s">
        <v>2946</v>
      </c>
      <c r="B1122" s="2">
        <v>45446</v>
      </c>
      <c r="C1122" t="s">
        <v>89</v>
      </c>
      <c r="D1122" t="s">
        <v>1557</v>
      </c>
      <c r="E1122" t="s">
        <v>1804</v>
      </c>
      <c r="F1122">
        <v>4</v>
      </c>
      <c r="G1122">
        <v>21.12</v>
      </c>
      <c r="H1122">
        <v>0.18</v>
      </c>
      <c r="I1122" t="s">
        <v>1829</v>
      </c>
      <c r="J1122">
        <v>69.273600000000002</v>
      </c>
    </row>
    <row r="1123" spans="1:10" x14ac:dyDescent="0.3">
      <c r="A1123" t="s">
        <v>2947</v>
      </c>
      <c r="B1123" s="2">
        <v>45579</v>
      </c>
      <c r="C1123" t="s">
        <v>1005</v>
      </c>
      <c r="D1123" t="s">
        <v>1557</v>
      </c>
      <c r="E1123" t="s">
        <v>1769</v>
      </c>
      <c r="F1123">
        <v>3</v>
      </c>
      <c r="G1123">
        <v>819.93</v>
      </c>
      <c r="H1123">
        <v>0.08</v>
      </c>
      <c r="I1123" t="s">
        <v>1826</v>
      </c>
      <c r="J1123">
        <v>2263.0068000000001</v>
      </c>
    </row>
    <row r="1124" spans="1:10" x14ac:dyDescent="0.3">
      <c r="A1124" t="s">
        <v>2948</v>
      </c>
      <c r="B1124" s="2">
        <v>45725</v>
      </c>
      <c r="C1124" t="s">
        <v>932</v>
      </c>
      <c r="D1124" t="s">
        <v>1557</v>
      </c>
      <c r="E1124" t="s">
        <v>1752</v>
      </c>
      <c r="F1124">
        <v>2</v>
      </c>
      <c r="G1124">
        <v>700.95</v>
      </c>
      <c r="H1124">
        <v>0.18</v>
      </c>
      <c r="I1124" t="s">
        <v>1824</v>
      </c>
      <c r="J1124">
        <v>1149.558</v>
      </c>
    </row>
    <row r="1125" spans="1:10" x14ac:dyDescent="0.3">
      <c r="A1125" t="s">
        <v>2949</v>
      </c>
      <c r="B1125" s="2">
        <v>45910</v>
      </c>
      <c r="C1125" t="s">
        <v>478</v>
      </c>
      <c r="D1125" t="s">
        <v>1557</v>
      </c>
      <c r="E1125" t="s">
        <v>1799</v>
      </c>
      <c r="F1125">
        <v>2</v>
      </c>
      <c r="G1125">
        <v>456.38</v>
      </c>
      <c r="H1125">
        <v>0.12</v>
      </c>
      <c r="I1125" t="s">
        <v>1824</v>
      </c>
      <c r="J1125">
        <v>803.22879999999998</v>
      </c>
    </row>
    <row r="1126" spans="1:10" x14ac:dyDescent="0.3">
      <c r="A1126" t="s">
        <v>2950</v>
      </c>
      <c r="B1126" s="2">
        <v>45447</v>
      </c>
      <c r="C1126" t="s">
        <v>1130</v>
      </c>
      <c r="D1126" t="s">
        <v>1557</v>
      </c>
      <c r="E1126" t="s">
        <v>1799</v>
      </c>
      <c r="F1126">
        <v>3</v>
      </c>
      <c r="G1126">
        <v>291.05</v>
      </c>
      <c r="H1126">
        <v>0.3</v>
      </c>
      <c r="I1126" t="s">
        <v>1824</v>
      </c>
      <c r="J1126">
        <v>611.20500000000004</v>
      </c>
    </row>
    <row r="1127" spans="1:10" x14ac:dyDescent="0.3">
      <c r="A1127" t="s">
        <v>2951</v>
      </c>
      <c r="B1127" s="2">
        <v>45307</v>
      </c>
      <c r="C1127" t="s">
        <v>749</v>
      </c>
      <c r="D1127" t="s">
        <v>1557</v>
      </c>
      <c r="E1127" t="s">
        <v>1801</v>
      </c>
      <c r="F1127">
        <v>2</v>
      </c>
      <c r="G1127">
        <v>463.52</v>
      </c>
      <c r="H1127">
        <v>0.27</v>
      </c>
      <c r="I1127" t="s">
        <v>1826</v>
      </c>
      <c r="J1127">
        <v>676.73919999999998</v>
      </c>
    </row>
    <row r="1128" spans="1:10" x14ac:dyDescent="0.3">
      <c r="A1128" t="s">
        <v>2952</v>
      </c>
      <c r="B1128" s="2">
        <v>45653</v>
      </c>
      <c r="C1128" t="s">
        <v>1184</v>
      </c>
      <c r="D1128" t="s">
        <v>1668</v>
      </c>
      <c r="E1128" t="s">
        <v>1807</v>
      </c>
      <c r="F1128">
        <v>3</v>
      </c>
      <c r="G1128">
        <v>241.64</v>
      </c>
      <c r="H1128">
        <v>0.28999999999999998</v>
      </c>
      <c r="I1128" t="s">
        <v>1826</v>
      </c>
      <c r="J1128">
        <v>514.69319999999993</v>
      </c>
    </row>
    <row r="1129" spans="1:10" x14ac:dyDescent="0.3">
      <c r="A1129" t="s">
        <v>2953</v>
      </c>
      <c r="B1129" s="2">
        <v>45817</v>
      </c>
      <c r="C1129" t="s">
        <v>1487</v>
      </c>
      <c r="D1129" t="s">
        <v>1668</v>
      </c>
      <c r="E1129" t="s">
        <v>1789</v>
      </c>
      <c r="F1129">
        <v>2</v>
      </c>
      <c r="G1129">
        <v>47.86</v>
      </c>
      <c r="H1129">
        <v>0.03</v>
      </c>
      <c r="I1129" t="s">
        <v>1826</v>
      </c>
      <c r="J1129">
        <v>92.848399999999998</v>
      </c>
    </row>
    <row r="1130" spans="1:10" x14ac:dyDescent="0.3">
      <c r="A1130" t="s">
        <v>2954</v>
      </c>
      <c r="B1130" s="2">
        <v>45509</v>
      </c>
      <c r="C1130" t="s">
        <v>1080</v>
      </c>
      <c r="D1130" t="s">
        <v>1668</v>
      </c>
      <c r="E1130" t="s">
        <v>1766</v>
      </c>
      <c r="F1130">
        <v>1</v>
      </c>
      <c r="G1130">
        <v>805.07</v>
      </c>
      <c r="H1130">
        <v>0.06</v>
      </c>
      <c r="I1130" t="s">
        <v>1829</v>
      </c>
      <c r="J1130">
        <v>756.76580000000001</v>
      </c>
    </row>
    <row r="1131" spans="1:10" x14ac:dyDescent="0.3">
      <c r="A1131" t="s">
        <v>2955</v>
      </c>
      <c r="B1131" s="2">
        <v>45753</v>
      </c>
      <c r="C1131" t="s">
        <v>1166</v>
      </c>
      <c r="D1131" t="s">
        <v>1668</v>
      </c>
      <c r="E1131" t="s">
        <v>1757</v>
      </c>
      <c r="F1131">
        <v>3</v>
      </c>
      <c r="G1131">
        <v>848.48</v>
      </c>
      <c r="H1131">
        <v>0</v>
      </c>
      <c r="I1131" t="s">
        <v>1829</v>
      </c>
      <c r="J1131">
        <v>2545.44</v>
      </c>
    </row>
    <row r="1132" spans="1:10" x14ac:dyDescent="0.3">
      <c r="A1132" t="s">
        <v>2956</v>
      </c>
      <c r="B1132" s="2">
        <v>45512</v>
      </c>
      <c r="C1132" t="s">
        <v>782</v>
      </c>
      <c r="D1132" t="s">
        <v>1668</v>
      </c>
      <c r="E1132" t="s">
        <v>1782</v>
      </c>
      <c r="F1132">
        <v>2</v>
      </c>
      <c r="G1132">
        <v>568.95000000000005</v>
      </c>
      <c r="H1132">
        <v>0.22</v>
      </c>
      <c r="I1132" t="s">
        <v>1824</v>
      </c>
      <c r="J1132">
        <v>887.56200000000013</v>
      </c>
    </row>
    <row r="1133" spans="1:10" x14ac:dyDescent="0.3">
      <c r="A1133" t="s">
        <v>2957</v>
      </c>
      <c r="B1133" s="2">
        <v>45764</v>
      </c>
      <c r="C1133" t="s">
        <v>541</v>
      </c>
      <c r="D1133" t="s">
        <v>1668</v>
      </c>
      <c r="E1133" t="s">
        <v>1792</v>
      </c>
      <c r="F1133">
        <v>3</v>
      </c>
      <c r="G1133">
        <v>269.83999999999997</v>
      </c>
      <c r="H1133">
        <v>0.05</v>
      </c>
      <c r="I1133" t="s">
        <v>1826</v>
      </c>
      <c r="J1133">
        <v>769.04399999999998</v>
      </c>
    </row>
    <row r="1134" spans="1:10" x14ac:dyDescent="0.3">
      <c r="A1134" t="s">
        <v>2958</v>
      </c>
      <c r="B1134" s="2">
        <v>45746</v>
      </c>
      <c r="C1134" t="s">
        <v>975</v>
      </c>
      <c r="D1134" t="s">
        <v>1668</v>
      </c>
      <c r="E1134" t="s">
        <v>1797</v>
      </c>
      <c r="F1134">
        <v>4</v>
      </c>
      <c r="G1134">
        <v>267.36</v>
      </c>
      <c r="H1134">
        <v>0.27</v>
      </c>
      <c r="I1134" t="s">
        <v>1826</v>
      </c>
      <c r="J1134">
        <v>780.69119999999998</v>
      </c>
    </row>
    <row r="1135" spans="1:10" x14ac:dyDescent="0.3">
      <c r="A1135" t="s">
        <v>2959</v>
      </c>
      <c r="B1135" s="2">
        <v>45647</v>
      </c>
      <c r="C1135" t="s">
        <v>399</v>
      </c>
      <c r="D1135" t="s">
        <v>1668</v>
      </c>
      <c r="E1135" t="s">
        <v>1757</v>
      </c>
      <c r="F1135">
        <v>1</v>
      </c>
      <c r="G1135">
        <v>438.41</v>
      </c>
      <c r="H1135">
        <v>0.09</v>
      </c>
      <c r="I1135" t="s">
        <v>1824</v>
      </c>
      <c r="J1135">
        <v>398.95310000000012</v>
      </c>
    </row>
    <row r="1136" spans="1:10" x14ac:dyDescent="0.3">
      <c r="A1136" t="s">
        <v>2960</v>
      </c>
      <c r="B1136" s="2">
        <v>45443</v>
      </c>
      <c r="C1136" t="s">
        <v>547</v>
      </c>
      <c r="D1136" t="s">
        <v>1668</v>
      </c>
      <c r="E1136" t="s">
        <v>1810</v>
      </c>
      <c r="F1136">
        <v>2</v>
      </c>
      <c r="G1136">
        <v>86.72</v>
      </c>
      <c r="H1136">
        <v>0.28000000000000003</v>
      </c>
      <c r="I1136" t="s">
        <v>1829</v>
      </c>
      <c r="J1136">
        <v>124.8768</v>
      </c>
    </row>
    <row r="1137" spans="1:10" x14ac:dyDescent="0.3">
      <c r="A1137" t="s">
        <v>2961</v>
      </c>
      <c r="B1137" s="2">
        <v>45722</v>
      </c>
      <c r="C1137" t="s">
        <v>1319</v>
      </c>
      <c r="D1137" t="s">
        <v>1668</v>
      </c>
      <c r="E1137" t="s">
        <v>1776</v>
      </c>
      <c r="F1137">
        <v>4</v>
      </c>
      <c r="G1137">
        <v>630.21</v>
      </c>
      <c r="H1137">
        <v>0.14000000000000001</v>
      </c>
      <c r="I1137" t="s">
        <v>1829</v>
      </c>
      <c r="J1137">
        <v>2167.9223999999999</v>
      </c>
    </row>
    <row r="1138" spans="1:10" x14ac:dyDescent="0.3">
      <c r="A1138" t="s">
        <v>2962</v>
      </c>
      <c r="B1138" s="2">
        <v>45575</v>
      </c>
      <c r="C1138" t="s">
        <v>1124</v>
      </c>
      <c r="D1138" t="s">
        <v>1668</v>
      </c>
      <c r="E1138" t="s">
        <v>1776</v>
      </c>
      <c r="F1138">
        <v>3</v>
      </c>
      <c r="G1138">
        <v>180.84</v>
      </c>
      <c r="H1138">
        <v>0.03</v>
      </c>
      <c r="I1138" t="s">
        <v>1826</v>
      </c>
      <c r="J1138">
        <v>526.24439999999993</v>
      </c>
    </row>
    <row r="1139" spans="1:10" x14ac:dyDescent="0.3">
      <c r="A1139" t="s">
        <v>2963</v>
      </c>
      <c r="B1139" s="2">
        <v>45441</v>
      </c>
      <c r="C1139" t="s">
        <v>27</v>
      </c>
      <c r="D1139" t="s">
        <v>1668</v>
      </c>
      <c r="E1139" t="s">
        <v>1804</v>
      </c>
      <c r="F1139">
        <v>1</v>
      </c>
      <c r="G1139">
        <v>453.41</v>
      </c>
      <c r="H1139">
        <v>0.04</v>
      </c>
      <c r="I1139" t="s">
        <v>1829</v>
      </c>
      <c r="J1139">
        <v>435.27359999999999</v>
      </c>
    </row>
    <row r="1140" spans="1:10" x14ac:dyDescent="0.3">
      <c r="A1140" t="s">
        <v>2964</v>
      </c>
      <c r="B1140" s="2">
        <v>45940</v>
      </c>
      <c r="C1140" t="s">
        <v>103</v>
      </c>
      <c r="D1140" t="s">
        <v>1668</v>
      </c>
      <c r="E1140" t="s">
        <v>1776</v>
      </c>
      <c r="F1140">
        <v>1</v>
      </c>
      <c r="G1140">
        <v>629.09</v>
      </c>
      <c r="H1140">
        <v>0.02</v>
      </c>
      <c r="I1140" t="s">
        <v>1824</v>
      </c>
      <c r="J1140">
        <v>616.50819999999999</v>
      </c>
    </row>
    <row r="1141" spans="1:10" x14ac:dyDescent="0.3">
      <c r="A1141" t="s">
        <v>2965</v>
      </c>
      <c r="B1141" s="2">
        <v>45518</v>
      </c>
      <c r="C1141" t="s">
        <v>97</v>
      </c>
      <c r="D1141" t="s">
        <v>1668</v>
      </c>
      <c r="E1141" t="s">
        <v>1761</v>
      </c>
      <c r="F1141">
        <v>2</v>
      </c>
      <c r="G1141">
        <v>257.45</v>
      </c>
      <c r="H1141">
        <v>0</v>
      </c>
      <c r="I1141" t="s">
        <v>1829</v>
      </c>
      <c r="J1141">
        <v>514.9</v>
      </c>
    </row>
    <row r="1142" spans="1:10" x14ac:dyDescent="0.3">
      <c r="A1142" t="s">
        <v>2966</v>
      </c>
      <c r="B1142" s="2">
        <v>45861</v>
      </c>
      <c r="C1142" t="s">
        <v>592</v>
      </c>
      <c r="D1142" t="s">
        <v>1668</v>
      </c>
      <c r="E1142" t="s">
        <v>1801</v>
      </c>
      <c r="F1142">
        <v>2</v>
      </c>
      <c r="G1142">
        <v>696.61</v>
      </c>
      <c r="H1142">
        <v>0.17</v>
      </c>
      <c r="I1142" t="s">
        <v>1826</v>
      </c>
      <c r="J1142">
        <v>1156.3725999999999</v>
      </c>
    </row>
    <row r="1143" spans="1:10" x14ac:dyDescent="0.3">
      <c r="A1143" t="s">
        <v>2967</v>
      </c>
      <c r="B1143" s="2">
        <v>45416</v>
      </c>
      <c r="C1143" t="s">
        <v>1166</v>
      </c>
      <c r="D1143" t="s">
        <v>1668</v>
      </c>
      <c r="E1143" t="s">
        <v>1779</v>
      </c>
      <c r="F1143">
        <v>2</v>
      </c>
      <c r="G1143">
        <v>143.79</v>
      </c>
      <c r="H1143">
        <v>0.1</v>
      </c>
      <c r="I1143" t="s">
        <v>1826</v>
      </c>
      <c r="J1143">
        <v>258.822</v>
      </c>
    </row>
    <row r="1144" spans="1:10" x14ac:dyDescent="0.3">
      <c r="A1144" t="s">
        <v>2968</v>
      </c>
      <c r="B1144" s="2">
        <v>45608</v>
      </c>
      <c r="C1144" t="s">
        <v>937</v>
      </c>
      <c r="D1144" t="s">
        <v>1668</v>
      </c>
      <c r="E1144" t="s">
        <v>1757</v>
      </c>
      <c r="F1144">
        <v>3</v>
      </c>
      <c r="G1144">
        <v>460.93</v>
      </c>
      <c r="H1144">
        <v>0.19</v>
      </c>
      <c r="I1144" t="s">
        <v>1829</v>
      </c>
      <c r="J1144">
        <v>1120.0599</v>
      </c>
    </row>
    <row r="1145" spans="1:10" x14ac:dyDescent="0.3">
      <c r="A1145" t="s">
        <v>2969</v>
      </c>
      <c r="B1145" s="2">
        <v>45301</v>
      </c>
      <c r="C1145" t="s">
        <v>1533</v>
      </c>
      <c r="D1145" t="s">
        <v>1668</v>
      </c>
      <c r="E1145" t="s">
        <v>1786</v>
      </c>
      <c r="F1145">
        <v>2</v>
      </c>
      <c r="G1145">
        <v>67.55</v>
      </c>
      <c r="H1145">
        <v>0.03</v>
      </c>
      <c r="I1145" t="s">
        <v>1824</v>
      </c>
      <c r="J1145">
        <v>131.047</v>
      </c>
    </row>
    <row r="1146" spans="1:10" x14ac:dyDescent="0.3">
      <c r="A1146" t="s">
        <v>2970</v>
      </c>
      <c r="B1146" s="2">
        <v>45433</v>
      </c>
      <c r="C1146" t="s">
        <v>684</v>
      </c>
      <c r="D1146" t="s">
        <v>1668</v>
      </c>
      <c r="E1146" t="s">
        <v>1757</v>
      </c>
      <c r="F1146">
        <v>3</v>
      </c>
      <c r="G1146">
        <v>803.31</v>
      </c>
      <c r="H1146">
        <v>0.1</v>
      </c>
      <c r="I1146" t="s">
        <v>1826</v>
      </c>
      <c r="J1146">
        <v>2168.9369999999999</v>
      </c>
    </row>
    <row r="1147" spans="1:10" x14ac:dyDescent="0.3">
      <c r="A1147" t="s">
        <v>2971</v>
      </c>
      <c r="B1147" s="2">
        <v>45821</v>
      </c>
      <c r="C1147" t="s">
        <v>1340</v>
      </c>
      <c r="D1147" t="s">
        <v>1668</v>
      </c>
      <c r="E1147" t="s">
        <v>1797</v>
      </c>
      <c r="F1147">
        <v>4</v>
      </c>
      <c r="G1147">
        <v>254.71</v>
      </c>
      <c r="H1147">
        <v>0.2</v>
      </c>
      <c r="I1147" t="s">
        <v>1829</v>
      </c>
      <c r="J1147">
        <v>815.07200000000012</v>
      </c>
    </row>
    <row r="1148" spans="1:10" x14ac:dyDescent="0.3">
      <c r="A1148" t="s">
        <v>2972</v>
      </c>
      <c r="B1148" s="2">
        <v>45508</v>
      </c>
      <c r="C1148" t="s">
        <v>195</v>
      </c>
      <c r="D1148" t="s">
        <v>1668</v>
      </c>
      <c r="E1148" t="s">
        <v>1769</v>
      </c>
      <c r="F1148">
        <v>4</v>
      </c>
      <c r="G1148">
        <v>594.89</v>
      </c>
      <c r="H1148">
        <v>0.3</v>
      </c>
      <c r="I1148" t="s">
        <v>1826</v>
      </c>
      <c r="J1148">
        <v>1665.692</v>
      </c>
    </row>
    <row r="1149" spans="1:10" x14ac:dyDescent="0.3">
      <c r="A1149" t="s">
        <v>2973</v>
      </c>
      <c r="B1149" s="2">
        <v>45854</v>
      </c>
      <c r="C1149" t="s">
        <v>711</v>
      </c>
      <c r="D1149" t="s">
        <v>1670</v>
      </c>
      <c r="E1149" t="s">
        <v>1752</v>
      </c>
      <c r="F1149">
        <v>2</v>
      </c>
      <c r="G1149">
        <v>844.31</v>
      </c>
      <c r="H1149">
        <v>7.0000000000000007E-2</v>
      </c>
      <c r="I1149" t="s">
        <v>1826</v>
      </c>
      <c r="J1149">
        <v>1570.4166</v>
      </c>
    </row>
    <row r="1150" spans="1:10" x14ac:dyDescent="0.3">
      <c r="A1150" t="s">
        <v>2974</v>
      </c>
      <c r="B1150" s="2">
        <v>45569</v>
      </c>
      <c r="C1150" t="s">
        <v>458</v>
      </c>
      <c r="D1150" t="s">
        <v>1670</v>
      </c>
      <c r="E1150" t="s">
        <v>1776</v>
      </c>
      <c r="F1150">
        <v>4</v>
      </c>
      <c r="G1150">
        <v>101.33</v>
      </c>
      <c r="H1150">
        <v>0</v>
      </c>
      <c r="I1150" t="s">
        <v>1824</v>
      </c>
      <c r="J1150">
        <v>405.32</v>
      </c>
    </row>
    <row r="1151" spans="1:10" x14ac:dyDescent="0.3">
      <c r="A1151" t="s">
        <v>2975</v>
      </c>
      <c r="B1151" s="2">
        <v>45824</v>
      </c>
      <c r="C1151" t="s">
        <v>449</v>
      </c>
      <c r="D1151" t="s">
        <v>1670</v>
      </c>
      <c r="E1151" t="s">
        <v>1782</v>
      </c>
      <c r="F1151">
        <v>3</v>
      </c>
      <c r="G1151">
        <v>922.56</v>
      </c>
      <c r="H1151">
        <v>0.18</v>
      </c>
      <c r="I1151" t="s">
        <v>1826</v>
      </c>
      <c r="J1151">
        <v>2269.4976000000001</v>
      </c>
    </row>
    <row r="1152" spans="1:10" x14ac:dyDescent="0.3">
      <c r="A1152" t="s">
        <v>2976</v>
      </c>
      <c r="B1152" s="2">
        <v>45352</v>
      </c>
      <c r="C1152" t="s">
        <v>1340</v>
      </c>
      <c r="D1152" t="s">
        <v>1670</v>
      </c>
      <c r="E1152" t="s">
        <v>1799</v>
      </c>
      <c r="F1152">
        <v>4</v>
      </c>
      <c r="G1152">
        <v>867.19</v>
      </c>
      <c r="H1152">
        <v>7.0000000000000007E-2</v>
      </c>
      <c r="I1152" t="s">
        <v>1829</v>
      </c>
      <c r="J1152">
        <v>3225.9468000000002</v>
      </c>
    </row>
    <row r="1153" spans="1:10" x14ac:dyDescent="0.3">
      <c r="A1153" t="s">
        <v>2977</v>
      </c>
      <c r="B1153" s="2">
        <v>45454</v>
      </c>
      <c r="C1153" t="s">
        <v>36</v>
      </c>
      <c r="D1153" t="s">
        <v>1670</v>
      </c>
      <c r="E1153" t="s">
        <v>1807</v>
      </c>
      <c r="F1153">
        <v>3</v>
      </c>
      <c r="G1153">
        <v>816.87</v>
      </c>
      <c r="H1153">
        <v>0.14000000000000001</v>
      </c>
      <c r="I1153" t="s">
        <v>1826</v>
      </c>
      <c r="J1153">
        <v>2107.5246000000002</v>
      </c>
    </row>
    <row r="1154" spans="1:10" x14ac:dyDescent="0.3">
      <c r="A1154" t="s">
        <v>2978</v>
      </c>
      <c r="B1154" s="2">
        <v>45924</v>
      </c>
      <c r="C1154" t="s">
        <v>1478</v>
      </c>
      <c r="D1154" t="s">
        <v>1670</v>
      </c>
      <c r="E1154" t="s">
        <v>1766</v>
      </c>
      <c r="F1154">
        <v>3</v>
      </c>
      <c r="G1154">
        <v>258.06</v>
      </c>
      <c r="H1154">
        <v>0</v>
      </c>
      <c r="I1154" t="s">
        <v>1826</v>
      </c>
      <c r="J1154">
        <v>774.18000000000006</v>
      </c>
    </row>
    <row r="1155" spans="1:10" x14ac:dyDescent="0.3">
      <c r="A1155" t="s">
        <v>2979</v>
      </c>
      <c r="B1155" s="2">
        <v>45694</v>
      </c>
      <c r="C1155" t="s">
        <v>984</v>
      </c>
      <c r="D1155" t="s">
        <v>1670</v>
      </c>
      <c r="E1155" t="s">
        <v>1799</v>
      </c>
      <c r="F1155">
        <v>2</v>
      </c>
      <c r="G1155">
        <v>574.58000000000004</v>
      </c>
      <c r="H1155">
        <v>0.06</v>
      </c>
      <c r="I1155" t="s">
        <v>1824</v>
      </c>
      <c r="J1155">
        <v>1080.2103999999999</v>
      </c>
    </row>
    <row r="1156" spans="1:10" x14ac:dyDescent="0.3">
      <c r="A1156" t="s">
        <v>2980</v>
      </c>
      <c r="B1156" s="2">
        <v>45587</v>
      </c>
      <c r="C1156" t="s">
        <v>97</v>
      </c>
      <c r="D1156" t="s">
        <v>1670</v>
      </c>
      <c r="E1156" t="s">
        <v>1776</v>
      </c>
      <c r="F1156">
        <v>2</v>
      </c>
      <c r="G1156">
        <v>472.18</v>
      </c>
      <c r="H1156">
        <v>0.27</v>
      </c>
      <c r="I1156" t="s">
        <v>1826</v>
      </c>
      <c r="J1156">
        <v>689.38279999999997</v>
      </c>
    </row>
    <row r="1157" spans="1:10" x14ac:dyDescent="0.3">
      <c r="A1157" t="s">
        <v>2981</v>
      </c>
      <c r="B1157" s="2">
        <v>45556</v>
      </c>
      <c r="C1157" t="s">
        <v>1068</v>
      </c>
      <c r="D1157" t="s">
        <v>1670</v>
      </c>
      <c r="E1157" t="s">
        <v>1773</v>
      </c>
      <c r="F1157">
        <v>2</v>
      </c>
      <c r="G1157">
        <v>20.47</v>
      </c>
      <c r="H1157">
        <v>0.12</v>
      </c>
      <c r="I1157" t="s">
        <v>1829</v>
      </c>
      <c r="J1157">
        <v>36.027200000000001</v>
      </c>
    </row>
    <row r="1158" spans="1:10" x14ac:dyDescent="0.3">
      <c r="A1158" t="s">
        <v>2982</v>
      </c>
      <c r="B1158" s="2">
        <v>45923</v>
      </c>
      <c r="C1158" t="s">
        <v>100</v>
      </c>
      <c r="D1158" t="s">
        <v>1670</v>
      </c>
      <c r="E1158" t="s">
        <v>1779</v>
      </c>
      <c r="F1158">
        <v>3</v>
      </c>
      <c r="G1158">
        <v>235.41</v>
      </c>
      <c r="H1158">
        <v>0.15</v>
      </c>
      <c r="I1158" t="s">
        <v>1826</v>
      </c>
      <c r="J1158">
        <v>600.29549999999995</v>
      </c>
    </row>
    <row r="1159" spans="1:10" x14ac:dyDescent="0.3">
      <c r="A1159" t="s">
        <v>2983</v>
      </c>
      <c r="B1159" s="2">
        <v>45811</v>
      </c>
      <c r="C1159" t="s">
        <v>740</v>
      </c>
      <c r="D1159" t="s">
        <v>1670</v>
      </c>
      <c r="E1159" t="s">
        <v>1779</v>
      </c>
      <c r="F1159">
        <v>3</v>
      </c>
      <c r="G1159">
        <v>744.9</v>
      </c>
      <c r="H1159">
        <v>0.27</v>
      </c>
      <c r="I1159" t="s">
        <v>1826</v>
      </c>
      <c r="J1159">
        <v>1631.3309999999999</v>
      </c>
    </row>
    <row r="1160" spans="1:10" x14ac:dyDescent="0.3">
      <c r="A1160" t="s">
        <v>2984</v>
      </c>
      <c r="B1160" s="2">
        <v>45559</v>
      </c>
      <c r="C1160" t="s">
        <v>181</v>
      </c>
      <c r="D1160" t="s">
        <v>1670</v>
      </c>
      <c r="E1160" t="s">
        <v>1766</v>
      </c>
      <c r="F1160">
        <v>2</v>
      </c>
      <c r="G1160">
        <v>382.2</v>
      </c>
      <c r="H1160">
        <v>0.15</v>
      </c>
      <c r="I1160" t="s">
        <v>1824</v>
      </c>
      <c r="J1160">
        <v>649.74</v>
      </c>
    </row>
    <row r="1161" spans="1:10" x14ac:dyDescent="0.3">
      <c r="A1161" t="s">
        <v>2985</v>
      </c>
      <c r="B1161" s="2">
        <v>45881</v>
      </c>
      <c r="C1161" t="s">
        <v>1086</v>
      </c>
      <c r="D1161" t="s">
        <v>1670</v>
      </c>
      <c r="E1161" t="s">
        <v>1804</v>
      </c>
      <c r="F1161">
        <v>1</v>
      </c>
      <c r="G1161">
        <v>269.25</v>
      </c>
      <c r="H1161">
        <v>0.14000000000000001</v>
      </c>
      <c r="I1161" t="s">
        <v>1826</v>
      </c>
      <c r="J1161">
        <v>231.55500000000001</v>
      </c>
    </row>
    <row r="1162" spans="1:10" x14ac:dyDescent="0.3">
      <c r="A1162" t="s">
        <v>2986</v>
      </c>
      <c r="B1162" s="2">
        <v>45367</v>
      </c>
      <c r="C1162" t="s">
        <v>1142</v>
      </c>
      <c r="D1162" t="s">
        <v>1670</v>
      </c>
      <c r="E1162" t="s">
        <v>1792</v>
      </c>
      <c r="F1162">
        <v>2</v>
      </c>
      <c r="G1162">
        <v>723.75</v>
      </c>
      <c r="H1162">
        <v>0.03</v>
      </c>
      <c r="I1162" t="s">
        <v>1826</v>
      </c>
      <c r="J1162">
        <v>1404.075</v>
      </c>
    </row>
    <row r="1163" spans="1:10" x14ac:dyDescent="0.3">
      <c r="A1163" t="s">
        <v>2987</v>
      </c>
      <c r="B1163" s="2">
        <v>45832</v>
      </c>
      <c r="C1163" t="s">
        <v>893</v>
      </c>
      <c r="D1163" t="s">
        <v>1670</v>
      </c>
      <c r="E1163" t="s">
        <v>1813</v>
      </c>
      <c r="F1163">
        <v>4</v>
      </c>
      <c r="G1163">
        <v>58.92</v>
      </c>
      <c r="H1163">
        <v>0.18</v>
      </c>
      <c r="I1163" t="s">
        <v>1824</v>
      </c>
      <c r="J1163">
        <v>193.2576</v>
      </c>
    </row>
    <row r="1164" spans="1:10" x14ac:dyDescent="0.3">
      <c r="A1164" t="s">
        <v>2988</v>
      </c>
      <c r="B1164" s="2">
        <v>45438</v>
      </c>
      <c r="C1164" t="s">
        <v>619</v>
      </c>
      <c r="D1164" t="s">
        <v>1670</v>
      </c>
      <c r="E1164" t="s">
        <v>1789</v>
      </c>
      <c r="F1164">
        <v>2</v>
      </c>
      <c r="G1164">
        <v>913.08</v>
      </c>
      <c r="H1164">
        <v>0.26</v>
      </c>
      <c r="I1164" t="s">
        <v>1824</v>
      </c>
      <c r="J1164">
        <v>1351.3584000000001</v>
      </c>
    </row>
    <row r="1165" spans="1:10" x14ac:dyDescent="0.3">
      <c r="A1165" t="s">
        <v>2989</v>
      </c>
      <c r="B1165" s="2">
        <v>45691</v>
      </c>
      <c r="C1165" t="s">
        <v>776</v>
      </c>
      <c r="D1165" t="s">
        <v>1670</v>
      </c>
      <c r="E1165" t="s">
        <v>1757</v>
      </c>
      <c r="F1165">
        <v>1</v>
      </c>
      <c r="G1165">
        <v>791.83</v>
      </c>
      <c r="H1165">
        <v>0.28000000000000003</v>
      </c>
      <c r="I1165" t="s">
        <v>1826</v>
      </c>
      <c r="J1165">
        <v>570.11760000000004</v>
      </c>
    </row>
    <row r="1166" spans="1:10" x14ac:dyDescent="0.3">
      <c r="A1166" t="s">
        <v>2990</v>
      </c>
      <c r="B1166" s="2">
        <v>45506</v>
      </c>
      <c r="C1166" t="s">
        <v>1452</v>
      </c>
      <c r="D1166" t="s">
        <v>1670</v>
      </c>
      <c r="E1166" t="s">
        <v>1801</v>
      </c>
      <c r="F1166">
        <v>1</v>
      </c>
      <c r="G1166">
        <v>74.290000000000006</v>
      </c>
      <c r="H1166">
        <v>0.3</v>
      </c>
      <c r="I1166" t="s">
        <v>1829</v>
      </c>
      <c r="J1166">
        <v>52.003</v>
      </c>
    </row>
    <row r="1167" spans="1:10" x14ac:dyDescent="0.3">
      <c r="A1167" t="s">
        <v>2991</v>
      </c>
      <c r="B1167" s="2">
        <v>45251</v>
      </c>
      <c r="C1167" t="s">
        <v>779</v>
      </c>
      <c r="D1167" t="s">
        <v>1672</v>
      </c>
      <c r="E1167" t="s">
        <v>1752</v>
      </c>
      <c r="F1167">
        <v>2</v>
      </c>
      <c r="G1167">
        <v>961.68</v>
      </c>
      <c r="H1167">
        <v>0.27</v>
      </c>
      <c r="I1167" t="s">
        <v>1826</v>
      </c>
      <c r="J1167">
        <v>1404.0527999999999</v>
      </c>
    </row>
    <row r="1168" spans="1:10" x14ac:dyDescent="0.3">
      <c r="A1168" t="s">
        <v>2992</v>
      </c>
      <c r="B1168" s="2">
        <v>45722</v>
      </c>
      <c r="C1168" t="s">
        <v>1518</v>
      </c>
      <c r="D1168" t="s">
        <v>1672</v>
      </c>
      <c r="E1168" t="s">
        <v>1799</v>
      </c>
      <c r="F1168">
        <v>1</v>
      </c>
      <c r="G1168">
        <v>90.72</v>
      </c>
      <c r="H1168">
        <v>0.1</v>
      </c>
      <c r="I1168" t="s">
        <v>1826</v>
      </c>
      <c r="J1168">
        <v>81.647999999999996</v>
      </c>
    </row>
    <row r="1169" spans="1:10" x14ac:dyDescent="0.3">
      <c r="A1169" t="s">
        <v>2993</v>
      </c>
      <c r="B1169" s="2">
        <v>45689</v>
      </c>
      <c r="C1169" t="s">
        <v>224</v>
      </c>
      <c r="D1169" t="s">
        <v>1672</v>
      </c>
      <c r="E1169" t="s">
        <v>1779</v>
      </c>
      <c r="F1169">
        <v>1</v>
      </c>
      <c r="G1169">
        <v>458.69</v>
      </c>
      <c r="H1169">
        <v>0.16</v>
      </c>
      <c r="I1169" t="s">
        <v>1826</v>
      </c>
      <c r="J1169">
        <v>385.2996</v>
      </c>
    </row>
    <row r="1170" spans="1:10" x14ac:dyDescent="0.3">
      <c r="A1170" t="s">
        <v>2994</v>
      </c>
      <c r="B1170" s="2">
        <v>45346</v>
      </c>
      <c r="C1170" t="s">
        <v>743</v>
      </c>
      <c r="D1170" t="s">
        <v>1672</v>
      </c>
      <c r="E1170" t="s">
        <v>1779</v>
      </c>
      <c r="F1170">
        <v>1</v>
      </c>
      <c r="G1170">
        <v>168.29</v>
      </c>
      <c r="H1170">
        <v>0.05</v>
      </c>
      <c r="I1170" t="s">
        <v>1826</v>
      </c>
      <c r="J1170">
        <v>159.87549999999999</v>
      </c>
    </row>
    <row r="1171" spans="1:10" x14ac:dyDescent="0.3">
      <c r="A1171" t="s">
        <v>2995</v>
      </c>
      <c r="B1171" s="2">
        <v>45549</v>
      </c>
      <c r="C1171" t="s">
        <v>687</v>
      </c>
      <c r="D1171" t="s">
        <v>1672</v>
      </c>
      <c r="E1171" t="s">
        <v>1807</v>
      </c>
      <c r="F1171">
        <v>1</v>
      </c>
      <c r="G1171">
        <v>391.77</v>
      </c>
      <c r="H1171">
        <v>0.1</v>
      </c>
      <c r="I1171" t="s">
        <v>1826</v>
      </c>
      <c r="J1171">
        <v>352.59300000000002</v>
      </c>
    </row>
    <row r="1172" spans="1:10" x14ac:dyDescent="0.3">
      <c r="A1172" t="s">
        <v>2996</v>
      </c>
      <c r="B1172" s="2">
        <v>45900</v>
      </c>
      <c r="C1172" t="s">
        <v>1077</v>
      </c>
      <c r="D1172" t="s">
        <v>1672</v>
      </c>
      <c r="E1172" t="s">
        <v>1799</v>
      </c>
      <c r="F1172">
        <v>1</v>
      </c>
      <c r="G1172">
        <v>424.83</v>
      </c>
      <c r="H1172">
        <v>0.05</v>
      </c>
      <c r="I1172" t="s">
        <v>1829</v>
      </c>
      <c r="J1172">
        <v>403.58850000000001</v>
      </c>
    </row>
    <row r="1173" spans="1:10" x14ac:dyDescent="0.3">
      <c r="A1173" t="s">
        <v>2997</v>
      </c>
      <c r="B1173" s="2">
        <v>45308</v>
      </c>
      <c r="C1173" t="s">
        <v>202</v>
      </c>
      <c r="D1173" t="s">
        <v>1672</v>
      </c>
      <c r="E1173" t="s">
        <v>1766</v>
      </c>
      <c r="F1173">
        <v>1</v>
      </c>
      <c r="G1173">
        <v>499.46</v>
      </c>
      <c r="H1173">
        <v>0.1</v>
      </c>
      <c r="I1173" t="s">
        <v>1824</v>
      </c>
      <c r="J1173">
        <v>449.51400000000001</v>
      </c>
    </row>
    <row r="1174" spans="1:10" x14ac:dyDescent="0.3">
      <c r="A1174" t="s">
        <v>2998</v>
      </c>
      <c r="B1174" s="2">
        <v>45336</v>
      </c>
      <c r="C1174" t="s">
        <v>85</v>
      </c>
      <c r="D1174" t="s">
        <v>1672</v>
      </c>
      <c r="E1174" t="s">
        <v>1757</v>
      </c>
      <c r="F1174">
        <v>2</v>
      </c>
      <c r="G1174">
        <v>698.34</v>
      </c>
      <c r="H1174">
        <v>0.15</v>
      </c>
      <c r="I1174" t="s">
        <v>1826</v>
      </c>
      <c r="J1174">
        <v>1187.1780000000001</v>
      </c>
    </row>
    <row r="1175" spans="1:10" x14ac:dyDescent="0.3">
      <c r="A1175" t="s">
        <v>2999</v>
      </c>
      <c r="B1175" s="2">
        <v>45213</v>
      </c>
      <c r="C1175" t="s">
        <v>899</v>
      </c>
      <c r="D1175" t="s">
        <v>1672</v>
      </c>
      <c r="E1175" t="s">
        <v>1804</v>
      </c>
      <c r="F1175">
        <v>2</v>
      </c>
      <c r="G1175">
        <v>805.08</v>
      </c>
      <c r="H1175">
        <v>0.27</v>
      </c>
      <c r="I1175" t="s">
        <v>1826</v>
      </c>
      <c r="J1175">
        <v>1175.4168</v>
      </c>
    </row>
    <row r="1176" spans="1:10" x14ac:dyDescent="0.3">
      <c r="A1176" t="s">
        <v>3000</v>
      </c>
      <c r="B1176" s="2">
        <v>45742</v>
      </c>
      <c r="C1176" t="s">
        <v>1437</v>
      </c>
      <c r="D1176" t="s">
        <v>1672</v>
      </c>
      <c r="E1176" t="s">
        <v>1761</v>
      </c>
      <c r="F1176">
        <v>4</v>
      </c>
      <c r="G1176">
        <v>934.79</v>
      </c>
      <c r="H1176">
        <v>0.08</v>
      </c>
      <c r="I1176" t="s">
        <v>1826</v>
      </c>
      <c r="J1176">
        <v>3440.0272</v>
      </c>
    </row>
    <row r="1177" spans="1:10" x14ac:dyDescent="0.3">
      <c r="A1177" t="s">
        <v>3001</v>
      </c>
      <c r="B1177" s="2">
        <v>45932</v>
      </c>
      <c r="C1177" t="s">
        <v>85</v>
      </c>
      <c r="D1177" t="s">
        <v>1672</v>
      </c>
      <c r="E1177" t="s">
        <v>1757</v>
      </c>
      <c r="F1177">
        <v>2</v>
      </c>
      <c r="G1177">
        <v>424.54</v>
      </c>
      <c r="H1177">
        <v>0.24</v>
      </c>
      <c r="I1177" t="s">
        <v>1826</v>
      </c>
      <c r="J1177">
        <v>645.30080000000009</v>
      </c>
    </row>
    <row r="1178" spans="1:10" x14ac:dyDescent="0.3">
      <c r="A1178" t="s">
        <v>3002</v>
      </c>
      <c r="B1178" s="2">
        <v>45462</v>
      </c>
      <c r="C1178" t="s">
        <v>1029</v>
      </c>
      <c r="D1178" t="s">
        <v>1672</v>
      </c>
      <c r="E1178" t="s">
        <v>1807</v>
      </c>
      <c r="F1178">
        <v>1</v>
      </c>
      <c r="G1178">
        <v>235.44</v>
      </c>
      <c r="H1178">
        <v>0.19</v>
      </c>
      <c r="I1178" t="s">
        <v>1829</v>
      </c>
      <c r="J1178">
        <v>190.7064</v>
      </c>
    </row>
    <row r="1179" spans="1:10" x14ac:dyDescent="0.3">
      <c r="A1179" t="s">
        <v>3003</v>
      </c>
      <c r="B1179" s="2">
        <v>45568</v>
      </c>
      <c r="C1179" t="s">
        <v>863</v>
      </c>
      <c r="D1179" t="s">
        <v>1672</v>
      </c>
      <c r="E1179" t="s">
        <v>1797</v>
      </c>
      <c r="F1179">
        <v>2</v>
      </c>
      <c r="G1179">
        <v>620.71</v>
      </c>
      <c r="H1179">
        <v>0.27</v>
      </c>
      <c r="I1179" t="s">
        <v>1824</v>
      </c>
      <c r="J1179">
        <v>906.23660000000007</v>
      </c>
    </row>
    <row r="1180" spans="1:10" x14ac:dyDescent="0.3">
      <c r="A1180" t="s">
        <v>3004</v>
      </c>
      <c r="B1180" s="2">
        <v>45397</v>
      </c>
      <c r="C1180" t="s">
        <v>402</v>
      </c>
      <c r="D1180" t="s">
        <v>1672</v>
      </c>
      <c r="E1180" t="s">
        <v>1792</v>
      </c>
      <c r="F1180">
        <v>2</v>
      </c>
      <c r="G1180">
        <v>851.77</v>
      </c>
      <c r="H1180">
        <v>0.13</v>
      </c>
      <c r="I1180" t="s">
        <v>1826</v>
      </c>
      <c r="J1180">
        <v>1482.0798</v>
      </c>
    </row>
    <row r="1181" spans="1:10" x14ac:dyDescent="0.3">
      <c r="A1181" t="s">
        <v>3005</v>
      </c>
      <c r="B1181" s="2">
        <v>45569</v>
      </c>
      <c r="C1181" t="s">
        <v>559</v>
      </c>
      <c r="D1181" t="s">
        <v>1672</v>
      </c>
      <c r="E1181" t="s">
        <v>1757</v>
      </c>
      <c r="F1181">
        <v>3</v>
      </c>
      <c r="G1181">
        <v>876.01</v>
      </c>
      <c r="H1181">
        <v>0.2</v>
      </c>
      <c r="I1181" t="s">
        <v>1824</v>
      </c>
      <c r="J1181">
        <v>2102.424</v>
      </c>
    </row>
    <row r="1182" spans="1:10" x14ac:dyDescent="0.3">
      <c r="A1182" t="s">
        <v>3006</v>
      </c>
      <c r="B1182" s="2">
        <v>45353</v>
      </c>
      <c r="C1182" t="s">
        <v>878</v>
      </c>
      <c r="D1182" t="s">
        <v>1672</v>
      </c>
      <c r="E1182" t="s">
        <v>1786</v>
      </c>
      <c r="F1182">
        <v>2</v>
      </c>
      <c r="G1182">
        <v>717.21</v>
      </c>
      <c r="H1182">
        <v>0.15</v>
      </c>
      <c r="I1182" t="s">
        <v>1829</v>
      </c>
      <c r="J1182">
        <v>1219.2570000000001</v>
      </c>
    </row>
    <row r="1183" spans="1:10" x14ac:dyDescent="0.3">
      <c r="A1183" t="s">
        <v>3007</v>
      </c>
      <c r="B1183" s="2">
        <v>45343</v>
      </c>
      <c r="C1183" t="s">
        <v>211</v>
      </c>
      <c r="D1183" t="s">
        <v>1672</v>
      </c>
      <c r="E1183" t="s">
        <v>1782</v>
      </c>
      <c r="F1183">
        <v>2</v>
      </c>
      <c r="G1183">
        <v>871.43</v>
      </c>
      <c r="H1183">
        <v>0.05</v>
      </c>
      <c r="I1183" t="s">
        <v>1824</v>
      </c>
      <c r="J1183">
        <v>1655.7170000000001</v>
      </c>
    </row>
    <row r="1184" spans="1:10" x14ac:dyDescent="0.3">
      <c r="A1184" t="s">
        <v>3008</v>
      </c>
      <c r="B1184" s="2">
        <v>45321</v>
      </c>
      <c r="C1184" t="s">
        <v>1400</v>
      </c>
      <c r="D1184" t="s">
        <v>1672</v>
      </c>
      <c r="E1184" t="s">
        <v>1779</v>
      </c>
      <c r="F1184">
        <v>1</v>
      </c>
      <c r="G1184">
        <v>514.65</v>
      </c>
      <c r="H1184">
        <v>0.18</v>
      </c>
      <c r="I1184" t="s">
        <v>1824</v>
      </c>
      <c r="J1184">
        <v>422.01299999999998</v>
      </c>
    </row>
    <row r="1185" spans="1:10" x14ac:dyDescent="0.3">
      <c r="A1185" t="s">
        <v>3009</v>
      </c>
      <c r="B1185" s="2">
        <v>45650</v>
      </c>
      <c r="C1185" t="s">
        <v>1417</v>
      </c>
      <c r="D1185" t="s">
        <v>1672</v>
      </c>
      <c r="E1185" t="s">
        <v>1804</v>
      </c>
      <c r="F1185">
        <v>3</v>
      </c>
      <c r="G1185">
        <v>198.76</v>
      </c>
      <c r="H1185">
        <v>0.28000000000000003</v>
      </c>
      <c r="I1185" t="s">
        <v>1829</v>
      </c>
      <c r="J1185">
        <v>429.32159999999999</v>
      </c>
    </row>
    <row r="1186" spans="1:10" x14ac:dyDescent="0.3">
      <c r="A1186" t="s">
        <v>3010</v>
      </c>
      <c r="B1186" s="2">
        <v>45811</v>
      </c>
      <c r="C1186" t="s">
        <v>727</v>
      </c>
      <c r="D1186" t="s">
        <v>1672</v>
      </c>
      <c r="E1186" t="s">
        <v>1766</v>
      </c>
      <c r="F1186">
        <v>2</v>
      </c>
      <c r="G1186">
        <v>975.72</v>
      </c>
      <c r="H1186">
        <v>0.16</v>
      </c>
      <c r="I1186" t="s">
        <v>1829</v>
      </c>
      <c r="J1186">
        <v>1639.2095999999999</v>
      </c>
    </row>
    <row r="1187" spans="1:10" x14ac:dyDescent="0.3">
      <c r="A1187" t="s">
        <v>3011</v>
      </c>
      <c r="B1187" s="2">
        <v>45505</v>
      </c>
      <c r="C1187" t="s">
        <v>1304</v>
      </c>
      <c r="D1187" t="s">
        <v>1672</v>
      </c>
      <c r="E1187" t="s">
        <v>1757</v>
      </c>
      <c r="F1187">
        <v>1</v>
      </c>
      <c r="G1187">
        <v>86.03</v>
      </c>
      <c r="H1187">
        <v>0.01</v>
      </c>
      <c r="I1187" t="s">
        <v>1824</v>
      </c>
      <c r="J1187">
        <v>85.169700000000006</v>
      </c>
    </row>
    <row r="1188" spans="1:10" x14ac:dyDescent="0.3">
      <c r="A1188" t="s">
        <v>3012</v>
      </c>
      <c r="B1188" s="2">
        <v>45897</v>
      </c>
      <c r="C1188" t="s">
        <v>314</v>
      </c>
      <c r="D1188" t="s">
        <v>1672</v>
      </c>
      <c r="E1188" t="s">
        <v>1794</v>
      </c>
      <c r="F1188">
        <v>4</v>
      </c>
      <c r="G1188">
        <v>705.12</v>
      </c>
      <c r="H1188">
        <v>0.15</v>
      </c>
      <c r="I1188" t="s">
        <v>1826</v>
      </c>
      <c r="J1188">
        <v>2397.4079999999999</v>
      </c>
    </row>
    <row r="1189" spans="1:10" x14ac:dyDescent="0.3">
      <c r="A1189" t="s">
        <v>3013</v>
      </c>
      <c r="B1189" s="2">
        <v>45602</v>
      </c>
      <c r="C1189" t="s">
        <v>1160</v>
      </c>
      <c r="D1189" t="s">
        <v>1672</v>
      </c>
      <c r="E1189" t="s">
        <v>1794</v>
      </c>
      <c r="F1189">
        <v>3</v>
      </c>
      <c r="G1189">
        <v>99.77</v>
      </c>
      <c r="H1189">
        <v>0.01</v>
      </c>
      <c r="I1189" t="s">
        <v>1826</v>
      </c>
      <c r="J1189">
        <v>296.31689999999998</v>
      </c>
    </row>
    <row r="1190" spans="1:10" x14ac:dyDescent="0.3">
      <c r="A1190" t="s">
        <v>3014</v>
      </c>
      <c r="B1190" s="2">
        <v>45530</v>
      </c>
      <c r="C1190" t="s">
        <v>681</v>
      </c>
      <c r="D1190" t="s">
        <v>1672</v>
      </c>
      <c r="E1190" t="s">
        <v>1786</v>
      </c>
      <c r="F1190">
        <v>2</v>
      </c>
      <c r="G1190">
        <v>166.26</v>
      </c>
      <c r="H1190">
        <v>0.14000000000000001</v>
      </c>
      <c r="I1190" t="s">
        <v>1826</v>
      </c>
      <c r="J1190">
        <v>285.96719999999999</v>
      </c>
    </row>
    <row r="1191" spans="1:10" x14ac:dyDescent="0.3">
      <c r="A1191" t="s">
        <v>3015</v>
      </c>
      <c r="B1191" s="2">
        <v>45729</v>
      </c>
      <c r="C1191" t="s">
        <v>1417</v>
      </c>
      <c r="D1191" t="s">
        <v>1674</v>
      </c>
      <c r="E1191" t="s">
        <v>1773</v>
      </c>
      <c r="F1191">
        <v>1</v>
      </c>
      <c r="G1191">
        <v>429.25</v>
      </c>
      <c r="H1191">
        <v>0.28999999999999998</v>
      </c>
      <c r="I1191" t="s">
        <v>1824</v>
      </c>
      <c r="J1191">
        <v>304.76749999999998</v>
      </c>
    </row>
    <row r="1192" spans="1:10" x14ac:dyDescent="0.3">
      <c r="A1192" t="s">
        <v>3016</v>
      </c>
      <c r="B1192" s="2">
        <v>45468</v>
      </c>
      <c r="C1192" t="s">
        <v>1371</v>
      </c>
      <c r="D1192" t="s">
        <v>1674</v>
      </c>
      <c r="E1192" t="s">
        <v>1786</v>
      </c>
      <c r="F1192">
        <v>2</v>
      </c>
      <c r="G1192">
        <v>540.48</v>
      </c>
      <c r="H1192">
        <v>0.28999999999999998</v>
      </c>
      <c r="I1192" t="s">
        <v>1824</v>
      </c>
      <c r="J1192">
        <v>767.48159999999996</v>
      </c>
    </row>
    <row r="1193" spans="1:10" x14ac:dyDescent="0.3">
      <c r="A1193" t="s">
        <v>3017</v>
      </c>
      <c r="B1193" s="2">
        <v>45936</v>
      </c>
      <c r="C1193" t="s">
        <v>857</v>
      </c>
      <c r="D1193" t="s">
        <v>1674</v>
      </c>
      <c r="E1193" t="s">
        <v>1799</v>
      </c>
      <c r="F1193">
        <v>2</v>
      </c>
      <c r="G1193">
        <v>579.52</v>
      </c>
      <c r="H1193">
        <v>0.01</v>
      </c>
      <c r="I1193" t="s">
        <v>1826</v>
      </c>
      <c r="J1193">
        <v>1147.4495999999999</v>
      </c>
    </row>
    <row r="1194" spans="1:10" x14ac:dyDescent="0.3">
      <c r="A1194" t="s">
        <v>3018</v>
      </c>
      <c r="B1194" s="2">
        <v>45622</v>
      </c>
      <c r="C1194" t="s">
        <v>110</v>
      </c>
      <c r="D1194" t="s">
        <v>1674</v>
      </c>
      <c r="E1194" t="s">
        <v>1807</v>
      </c>
      <c r="F1194">
        <v>4</v>
      </c>
      <c r="G1194">
        <v>477.52</v>
      </c>
      <c r="H1194">
        <v>7.0000000000000007E-2</v>
      </c>
      <c r="I1194" t="s">
        <v>1826</v>
      </c>
      <c r="J1194">
        <v>1776.3743999999999</v>
      </c>
    </row>
    <row r="1195" spans="1:10" x14ac:dyDescent="0.3">
      <c r="A1195" t="s">
        <v>3019</v>
      </c>
      <c r="B1195" s="2">
        <v>45705</v>
      </c>
      <c r="C1195" t="s">
        <v>827</v>
      </c>
      <c r="D1195" t="s">
        <v>1674</v>
      </c>
      <c r="E1195" t="s">
        <v>1776</v>
      </c>
      <c r="F1195">
        <v>3</v>
      </c>
      <c r="G1195">
        <v>242.58</v>
      </c>
      <c r="H1195">
        <v>0.25</v>
      </c>
      <c r="I1195" t="s">
        <v>1824</v>
      </c>
      <c r="J1195">
        <v>545.80500000000006</v>
      </c>
    </row>
    <row r="1196" spans="1:10" x14ac:dyDescent="0.3">
      <c r="A1196" t="s">
        <v>3020</v>
      </c>
      <c r="B1196" s="2">
        <v>45250</v>
      </c>
      <c r="C1196" t="s">
        <v>1148</v>
      </c>
      <c r="D1196" t="s">
        <v>1674</v>
      </c>
      <c r="E1196" t="s">
        <v>1807</v>
      </c>
      <c r="F1196">
        <v>2</v>
      </c>
      <c r="G1196">
        <v>519.29999999999995</v>
      </c>
      <c r="H1196">
        <v>0.09</v>
      </c>
      <c r="I1196" t="s">
        <v>1826</v>
      </c>
      <c r="J1196">
        <v>945.12599999999998</v>
      </c>
    </row>
    <row r="1197" spans="1:10" x14ac:dyDescent="0.3">
      <c r="A1197" t="s">
        <v>3021</v>
      </c>
      <c r="B1197" s="2">
        <v>45684</v>
      </c>
      <c r="C1197" t="s">
        <v>1510</v>
      </c>
      <c r="D1197" t="s">
        <v>1674</v>
      </c>
      <c r="E1197" t="s">
        <v>1792</v>
      </c>
      <c r="F1197">
        <v>3</v>
      </c>
      <c r="G1197">
        <v>845.67</v>
      </c>
      <c r="H1197">
        <v>0.12</v>
      </c>
      <c r="I1197" t="s">
        <v>1829</v>
      </c>
      <c r="J1197">
        <v>2232.5688</v>
      </c>
    </row>
    <row r="1198" spans="1:10" x14ac:dyDescent="0.3">
      <c r="A1198" t="s">
        <v>3022</v>
      </c>
      <c r="B1198" s="2">
        <v>45395</v>
      </c>
      <c r="C1198" t="s">
        <v>963</v>
      </c>
      <c r="D1198" t="s">
        <v>1674</v>
      </c>
      <c r="E1198" t="s">
        <v>1804</v>
      </c>
      <c r="F1198">
        <v>4</v>
      </c>
      <c r="G1198">
        <v>750.26</v>
      </c>
      <c r="H1198">
        <v>0.01</v>
      </c>
      <c r="I1198" t="s">
        <v>1826</v>
      </c>
      <c r="J1198">
        <v>2971.0295999999998</v>
      </c>
    </row>
    <row r="1199" spans="1:10" x14ac:dyDescent="0.3">
      <c r="A1199" t="s">
        <v>3023</v>
      </c>
      <c r="B1199" s="2">
        <v>45382</v>
      </c>
      <c r="C1199" t="s">
        <v>1044</v>
      </c>
      <c r="D1199" t="s">
        <v>1674</v>
      </c>
      <c r="E1199" t="s">
        <v>1794</v>
      </c>
      <c r="F1199">
        <v>4</v>
      </c>
      <c r="G1199">
        <v>294.38</v>
      </c>
      <c r="H1199">
        <v>0.2</v>
      </c>
      <c r="I1199" t="s">
        <v>1824</v>
      </c>
      <c r="J1199">
        <v>942.01600000000008</v>
      </c>
    </row>
    <row r="1200" spans="1:10" x14ac:dyDescent="0.3">
      <c r="A1200" t="s">
        <v>3024</v>
      </c>
      <c r="B1200" s="2">
        <v>45919</v>
      </c>
      <c r="C1200" t="s">
        <v>347</v>
      </c>
      <c r="D1200" t="s">
        <v>1674</v>
      </c>
      <c r="E1200" t="s">
        <v>1761</v>
      </c>
      <c r="F1200">
        <v>3</v>
      </c>
      <c r="G1200">
        <v>583.52</v>
      </c>
      <c r="H1200">
        <v>7.0000000000000007E-2</v>
      </c>
      <c r="I1200" t="s">
        <v>1826</v>
      </c>
      <c r="J1200">
        <v>1628.0208</v>
      </c>
    </row>
    <row r="1201" spans="1:10" x14ac:dyDescent="0.3">
      <c r="A1201" t="s">
        <v>3025</v>
      </c>
      <c r="B1201" s="2">
        <v>45453</v>
      </c>
      <c r="C1201" t="s">
        <v>1449</v>
      </c>
      <c r="D1201" t="s">
        <v>1674</v>
      </c>
      <c r="E1201" t="s">
        <v>1804</v>
      </c>
      <c r="F1201">
        <v>2</v>
      </c>
      <c r="G1201">
        <v>635.22</v>
      </c>
      <c r="H1201">
        <v>0.3</v>
      </c>
      <c r="I1201" t="s">
        <v>1829</v>
      </c>
      <c r="J1201">
        <v>889.30799999999999</v>
      </c>
    </row>
    <row r="1202" spans="1:10" x14ac:dyDescent="0.3">
      <c r="A1202" t="s">
        <v>3026</v>
      </c>
      <c r="B1202" s="2">
        <v>45313</v>
      </c>
      <c r="C1202" t="s">
        <v>1328</v>
      </c>
      <c r="D1202" t="s">
        <v>1674</v>
      </c>
      <c r="E1202" t="s">
        <v>1761</v>
      </c>
      <c r="F1202">
        <v>1</v>
      </c>
      <c r="G1202">
        <v>743.55</v>
      </c>
      <c r="H1202">
        <v>0.11</v>
      </c>
      <c r="I1202" t="s">
        <v>1829</v>
      </c>
      <c r="J1202">
        <v>661.7595</v>
      </c>
    </row>
    <row r="1203" spans="1:10" x14ac:dyDescent="0.3">
      <c r="A1203" t="s">
        <v>3027</v>
      </c>
      <c r="B1203" s="2">
        <v>45377</v>
      </c>
      <c r="C1203" t="s">
        <v>360</v>
      </c>
      <c r="D1203" t="s">
        <v>1674</v>
      </c>
      <c r="E1203" t="s">
        <v>1766</v>
      </c>
      <c r="F1203">
        <v>4</v>
      </c>
      <c r="G1203">
        <v>530.45000000000005</v>
      </c>
      <c r="H1203">
        <v>0.13</v>
      </c>
      <c r="I1203" t="s">
        <v>1824</v>
      </c>
      <c r="J1203">
        <v>1845.9659999999999</v>
      </c>
    </row>
    <row r="1204" spans="1:10" x14ac:dyDescent="0.3">
      <c r="A1204" t="s">
        <v>3028</v>
      </c>
      <c r="B1204" s="2">
        <v>45371</v>
      </c>
      <c r="C1204" t="s">
        <v>842</v>
      </c>
      <c r="D1204" t="s">
        <v>1674</v>
      </c>
      <c r="E1204" t="s">
        <v>1786</v>
      </c>
      <c r="F1204">
        <v>2</v>
      </c>
      <c r="G1204">
        <v>972.4</v>
      </c>
      <c r="H1204">
        <v>0.06</v>
      </c>
      <c r="I1204" t="s">
        <v>1829</v>
      </c>
      <c r="J1204">
        <v>1828.1120000000001</v>
      </c>
    </row>
    <row r="1205" spans="1:10" x14ac:dyDescent="0.3">
      <c r="A1205" t="s">
        <v>3029</v>
      </c>
      <c r="B1205" s="2">
        <v>45797</v>
      </c>
      <c r="C1205" t="s">
        <v>1181</v>
      </c>
      <c r="D1205" t="s">
        <v>1674</v>
      </c>
      <c r="E1205" t="s">
        <v>1810</v>
      </c>
      <c r="F1205">
        <v>3</v>
      </c>
      <c r="G1205">
        <v>197.93</v>
      </c>
      <c r="H1205">
        <v>0</v>
      </c>
      <c r="I1205" t="s">
        <v>1829</v>
      </c>
      <c r="J1205">
        <v>593.79</v>
      </c>
    </row>
    <row r="1206" spans="1:10" x14ac:dyDescent="0.3">
      <c r="A1206" t="s">
        <v>3030</v>
      </c>
      <c r="B1206" s="2">
        <v>45575</v>
      </c>
      <c r="C1206" t="s">
        <v>1074</v>
      </c>
      <c r="D1206" t="s">
        <v>1674</v>
      </c>
      <c r="E1206" t="s">
        <v>1792</v>
      </c>
      <c r="F1206">
        <v>4</v>
      </c>
      <c r="G1206">
        <v>565.51</v>
      </c>
      <c r="H1206">
        <v>0.16</v>
      </c>
      <c r="I1206" t="s">
        <v>1826</v>
      </c>
      <c r="J1206">
        <v>1900.1135999999999</v>
      </c>
    </row>
    <row r="1207" spans="1:10" x14ac:dyDescent="0.3">
      <c r="A1207" t="s">
        <v>3031</v>
      </c>
      <c r="B1207" s="2">
        <v>45566</v>
      </c>
      <c r="C1207" t="s">
        <v>1246</v>
      </c>
      <c r="D1207" t="s">
        <v>1674</v>
      </c>
      <c r="E1207" t="s">
        <v>1769</v>
      </c>
      <c r="F1207">
        <v>4</v>
      </c>
      <c r="G1207">
        <v>983.38</v>
      </c>
      <c r="H1207">
        <v>0.25</v>
      </c>
      <c r="I1207" t="s">
        <v>1829</v>
      </c>
      <c r="J1207">
        <v>2950.14</v>
      </c>
    </row>
    <row r="1208" spans="1:10" x14ac:dyDescent="0.3">
      <c r="A1208" t="s">
        <v>3032</v>
      </c>
      <c r="B1208" s="2">
        <v>45252</v>
      </c>
      <c r="C1208" t="s">
        <v>752</v>
      </c>
      <c r="D1208" t="s">
        <v>1674</v>
      </c>
      <c r="E1208" t="s">
        <v>1786</v>
      </c>
      <c r="F1208">
        <v>1</v>
      </c>
      <c r="G1208">
        <v>955.06</v>
      </c>
      <c r="H1208">
        <v>0.14000000000000001</v>
      </c>
      <c r="I1208" t="s">
        <v>1824</v>
      </c>
      <c r="J1208">
        <v>821.35159999999996</v>
      </c>
    </row>
    <row r="1209" spans="1:10" x14ac:dyDescent="0.3">
      <c r="A1209" t="s">
        <v>3033</v>
      </c>
      <c r="B1209" s="2">
        <v>45693</v>
      </c>
      <c r="C1209" t="s">
        <v>1104</v>
      </c>
      <c r="D1209" t="s">
        <v>1674</v>
      </c>
      <c r="E1209" t="s">
        <v>1801</v>
      </c>
      <c r="F1209">
        <v>3</v>
      </c>
      <c r="G1209">
        <v>597.46</v>
      </c>
      <c r="H1209">
        <v>0.02</v>
      </c>
      <c r="I1209" t="s">
        <v>1826</v>
      </c>
      <c r="J1209">
        <v>1756.5324000000001</v>
      </c>
    </row>
    <row r="1210" spans="1:10" x14ac:dyDescent="0.3">
      <c r="A1210" t="s">
        <v>3034</v>
      </c>
      <c r="B1210" s="2">
        <v>45446</v>
      </c>
      <c r="C1210" t="s">
        <v>999</v>
      </c>
      <c r="D1210" t="s">
        <v>1676</v>
      </c>
      <c r="E1210" t="s">
        <v>1804</v>
      </c>
      <c r="F1210">
        <v>3</v>
      </c>
      <c r="G1210">
        <v>581.09</v>
      </c>
      <c r="H1210">
        <v>0.1</v>
      </c>
      <c r="I1210" t="s">
        <v>1829</v>
      </c>
      <c r="J1210">
        <v>1568.943</v>
      </c>
    </row>
    <row r="1211" spans="1:10" x14ac:dyDescent="0.3">
      <c r="A1211" t="s">
        <v>3035</v>
      </c>
      <c r="B1211" s="2">
        <v>45862</v>
      </c>
      <c r="C1211" t="s">
        <v>205</v>
      </c>
      <c r="D1211" t="s">
        <v>1676</v>
      </c>
      <c r="E1211" t="s">
        <v>1769</v>
      </c>
      <c r="F1211">
        <v>4</v>
      </c>
      <c r="G1211">
        <v>153.94999999999999</v>
      </c>
      <c r="H1211">
        <v>0.11</v>
      </c>
      <c r="I1211" t="s">
        <v>1826</v>
      </c>
      <c r="J1211">
        <v>548.06200000000001</v>
      </c>
    </row>
    <row r="1212" spans="1:10" x14ac:dyDescent="0.3">
      <c r="A1212" t="s">
        <v>3036</v>
      </c>
      <c r="B1212" s="2">
        <v>45530</v>
      </c>
      <c r="C1212" t="s">
        <v>295</v>
      </c>
      <c r="D1212" t="s">
        <v>1676</v>
      </c>
      <c r="E1212" t="s">
        <v>1782</v>
      </c>
      <c r="F1212">
        <v>4</v>
      </c>
      <c r="G1212">
        <v>271.04000000000002</v>
      </c>
      <c r="H1212">
        <v>0.12</v>
      </c>
      <c r="I1212" t="s">
        <v>1829</v>
      </c>
      <c r="J1212">
        <v>954.06080000000009</v>
      </c>
    </row>
    <row r="1213" spans="1:10" x14ac:dyDescent="0.3">
      <c r="A1213" t="s">
        <v>3037</v>
      </c>
      <c r="B1213" s="2">
        <v>45558</v>
      </c>
      <c r="C1213" t="s">
        <v>71</v>
      </c>
      <c r="D1213" t="s">
        <v>1676</v>
      </c>
      <c r="E1213" t="s">
        <v>1776</v>
      </c>
      <c r="F1213">
        <v>4</v>
      </c>
      <c r="G1213">
        <v>328.27</v>
      </c>
      <c r="H1213">
        <v>0.09</v>
      </c>
      <c r="I1213" t="s">
        <v>1826</v>
      </c>
      <c r="J1213">
        <v>1194.9028000000001</v>
      </c>
    </row>
    <row r="1214" spans="1:10" x14ac:dyDescent="0.3">
      <c r="A1214" t="s">
        <v>3038</v>
      </c>
      <c r="B1214" s="2">
        <v>45472</v>
      </c>
      <c r="C1214" t="s">
        <v>1518</v>
      </c>
      <c r="D1214" t="s">
        <v>1676</v>
      </c>
      <c r="E1214" t="s">
        <v>1799</v>
      </c>
      <c r="F1214">
        <v>4</v>
      </c>
      <c r="G1214">
        <v>884.71</v>
      </c>
      <c r="H1214">
        <v>0.09</v>
      </c>
      <c r="I1214" t="s">
        <v>1826</v>
      </c>
      <c r="J1214">
        <v>3220.3444</v>
      </c>
    </row>
    <row r="1215" spans="1:10" x14ac:dyDescent="0.3">
      <c r="A1215" t="s">
        <v>3039</v>
      </c>
      <c r="B1215" s="2">
        <v>45809</v>
      </c>
      <c r="C1215" t="s">
        <v>797</v>
      </c>
      <c r="D1215" t="s">
        <v>1676</v>
      </c>
      <c r="E1215" t="s">
        <v>1769</v>
      </c>
      <c r="F1215">
        <v>1</v>
      </c>
      <c r="G1215">
        <v>41.39</v>
      </c>
      <c r="H1215">
        <v>0.01</v>
      </c>
      <c r="I1215" t="s">
        <v>1824</v>
      </c>
      <c r="J1215">
        <v>40.976100000000002</v>
      </c>
    </row>
    <row r="1216" spans="1:10" x14ac:dyDescent="0.3">
      <c r="A1216" t="s">
        <v>3040</v>
      </c>
      <c r="B1216" s="2">
        <v>45783</v>
      </c>
      <c r="C1216" t="s">
        <v>550</v>
      </c>
      <c r="D1216" t="s">
        <v>1676</v>
      </c>
      <c r="E1216" t="s">
        <v>1786</v>
      </c>
      <c r="F1216">
        <v>4</v>
      </c>
      <c r="G1216">
        <v>64.06</v>
      </c>
      <c r="H1216">
        <v>0.26</v>
      </c>
      <c r="I1216" t="s">
        <v>1824</v>
      </c>
      <c r="J1216">
        <v>189.61760000000001</v>
      </c>
    </row>
    <row r="1217" spans="1:10" x14ac:dyDescent="0.3">
      <c r="A1217" t="s">
        <v>3041</v>
      </c>
      <c r="B1217" s="2">
        <v>45849</v>
      </c>
      <c r="C1217" t="s">
        <v>1086</v>
      </c>
      <c r="D1217" t="s">
        <v>1676</v>
      </c>
      <c r="E1217" t="s">
        <v>1786</v>
      </c>
      <c r="F1217">
        <v>2</v>
      </c>
      <c r="G1217">
        <v>152.25</v>
      </c>
      <c r="H1217">
        <v>0.13</v>
      </c>
      <c r="I1217" t="s">
        <v>1824</v>
      </c>
      <c r="J1217">
        <v>264.91500000000002</v>
      </c>
    </row>
    <row r="1218" spans="1:10" x14ac:dyDescent="0.3">
      <c r="A1218" t="s">
        <v>3042</v>
      </c>
      <c r="B1218" s="2">
        <v>45281</v>
      </c>
      <c r="C1218" t="s">
        <v>356</v>
      </c>
      <c r="D1218" t="s">
        <v>1676</v>
      </c>
      <c r="E1218" t="s">
        <v>1813</v>
      </c>
      <c r="F1218">
        <v>2</v>
      </c>
      <c r="G1218">
        <v>889.04</v>
      </c>
      <c r="H1218">
        <v>0.23</v>
      </c>
      <c r="I1218" t="s">
        <v>1824</v>
      </c>
      <c r="J1218">
        <v>1369.1215999999999</v>
      </c>
    </row>
    <row r="1219" spans="1:10" x14ac:dyDescent="0.3">
      <c r="A1219" t="s">
        <v>3043</v>
      </c>
      <c r="B1219" s="2">
        <v>45322</v>
      </c>
      <c r="C1219" t="s">
        <v>538</v>
      </c>
      <c r="D1219" t="s">
        <v>1676</v>
      </c>
      <c r="E1219" t="s">
        <v>1789</v>
      </c>
      <c r="F1219">
        <v>3</v>
      </c>
      <c r="G1219">
        <v>145.25</v>
      </c>
      <c r="H1219">
        <v>0.24</v>
      </c>
      <c r="I1219" t="s">
        <v>1826</v>
      </c>
      <c r="J1219">
        <v>331.17</v>
      </c>
    </row>
    <row r="1220" spans="1:10" x14ac:dyDescent="0.3">
      <c r="A1220" t="s">
        <v>3044</v>
      </c>
      <c r="B1220" s="2">
        <v>45560</v>
      </c>
      <c r="C1220" t="s">
        <v>211</v>
      </c>
      <c r="D1220" t="s">
        <v>1676</v>
      </c>
      <c r="E1220" t="s">
        <v>1761</v>
      </c>
      <c r="F1220">
        <v>2</v>
      </c>
      <c r="G1220">
        <v>898.45</v>
      </c>
      <c r="H1220">
        <v>0.28999999999999998</v>
      </c>
      <c r="I1220" t="s">
        <v>1829</v>
      </c>
      <c r="J1220">
        <v>1275.799</v>
      </c>
    </row>
    <row r="1221" spans="1:10" x14ac:dyDescent="0.3">
      <c r="A1221" t="s">
        <v>3045</v>
      </c>
      <c r="B1221" s="2">
        <v>45905</v>
      </c>
      <c r="C1221" t="s">
        <v>124</v>
      </c>
      <c r="D1221" t="s">
        <v>1676</v>
      </c>
      <c r="E1221" t="s">
        <v>1801</v>
      </c>
      <c r="F1221">
        <v>4</v>
      </c>
      <c r="G1221">
        <v>642.04999999999995</v>
      </c>
      <c r="H1221">
        <v>0.25</v>
      </c>
      <c r="I1221" t="s">
        <v>1824</v>
      </c>
      <c r="J1221">
        <v>1926.15</v>
      </c>
    </row>
    <row r="1222" spans="1:10" x14ac:dyDescent="0.3">
      <c r="A1222" t="s">
        <v>3046</v>
      </c>
      <c r="B1222" s="2">
        <v>45531</v>
      </c>
      <c r="C1222" t="s">
        <v>987</v>
      </c>
      <c r="D1222" t="s">
        <v>1676</v>
      </c>
      <c r="E1222" t="s">
        <v>1779</v>
      </c>
      <c r="F1222">
        <v>4</v>
      </c>
      <c r="G1222">
        <v>450.83</v>
      </c>
      <c r="H1222">
        <v>0.24</v>
      </c>
      <c r="I1222" t="s">
        <v>1824</v>
      </c>
      <c r="J1222">
        <v>1370.5232000000001</v>
      </c>
    </row>
    <row r="1223" spans="1:10" x14ac:dyDescent="0.3">
      <c r="A1223" t="s">
        <v>3047</v>
      </c>
      <c r="B1223" s="2">
        <v>45216</v>
      </c>
      <c r="C1223" t="s">
        <v>52</v>
      </c>
      <c r="D1223" t="s">
        <v>1676</v>
      </c>
      <c r="E1223" t="s">
        <v>1813</v>
      </c>
      <c r="F1223">
        <v>2</v>
      </c>
      <c r="G1223">
        <v>441.03</v>
      </c>
      <c r="H1223">
        <v>0.23</v>
      </c>
      <c r="I1223" t="s">
        <v>1829</v>
      </c>
      <c r="J1223">
        <v>679.18619999999999</v>
      </c>
    </row>
    <row r="1224" spans="1:10" x14ac:dyDescent="0.3">
      <c r="A1224" t="s">
        <v>3048</v>
      </c>
      <c r="B1224" s="2">
        <v>45384</v>
      </c>
      <c r="C1224" t="s">
        <v>298</v>
      </c>
      <c r="D1224" t="s">
        <v>1676</v>
      </c>
      <c r="E1224" t="s">
        <v>1761</v>
      </c>
      <c r="F1224">
        <v>3</v>
      </c>
      <c r="G1224">
        <v>377.69</v>
      </c>
      <c r="H1224">
        <v>7.0000000000000007E-2</v>
      </c>
      <c r="I1224" t="s">
        <v>1826</v>
      </c>
      <c r="J1224">
        <v>1053.7551000000001</v>
      </c>
    </row>
    <row r="1225" spans="1:10" x14ac:dyDescent="0.3">
      <c r="A1225" t="s">
        <v>3049</v>
      </c>
      <c r="B1225" s="2">
        <v>45416</v>
      </c>
      <c r="C1225" t="s">
        <v>535</v>
      </c>
      <c r="D1225" t="s">
        <v>1676</v>
      </c>
      <c r="E1225" t="s">
        <v>1779</v>
      </c>
      <c r="F1225">
        <v>1</v>
      </c>
      <c r="G1225">
        <v>457.33</v>
      </c>
      <c r="H1225">
        <v>0.27</v>
      </c>
      <c r="I1225" t="s">
        <v>1824</v>
      </c>
      <c r="J1225">
        <v>333.85090000000002</v>
      </c>
    </row>
    <row r="1226" spans="1:10" x14ac:dyDescent="0.3">
      <c r="A1226" t="s">
        <v>3050</v>
      </c>
      <c r="B1226" s="2">
        <v>45880</v>
      </c>
      <c r="C1226" t="s">
        <v>782</v>
      </c>
      <c r="D1226" t="s">
        <v>1676</v>
      </c>
      <c r="E1226" t="s">
        <v>1776</v>
      </c>
      <c r="F1226">
        <v>4</v>
      </c>
      <c r="G1226">
        <v>218.01</v>
      </c>
      <c r="H1226">
        <v>0.06</v>
      </c>
      <c r="I1226" t="s">
        <v>1824</v>
      </c>
      <c r="J1226">
        <v>819.71759999999995</v>
      </c>
    </row>
    <row r="1227" spans="1:10" x14ac:dyDescent="0.3">
      <c r="A1227" t="s">
        <v>3051</v>
      </c>
      <c r="B1227" s="2">
        <v>45933</v>
      </c>
      <c r="C1227" t="s">
        <v>708</v>
      </c>
      <c r="D1227" t="s">
        <v>1676</v>
      </c>
      <c r="E1227" t="s">
        <v>1810</v>
      </c>
      <c r="F1227">
        <v>2</v>
      </c>
      <c r="G1227">
        <v>682.7</v>
      </c>
      <c r="H1227">
        <v>0.13</v>
      </c>
      <c r="I1227" t="s">
        <v>1824</v>
      </c>
      <c r="J1227">
        <v>1187.8979999999999</v>
      </c>
    </row>
    <row r="1228" spans="1:10" x14ac:dyDescent="0.3">
      <c r="A1228" t="s">
        <v>3052</v>
      </c>
      <c r="B1228" s="2">
        <v>45345</v>
      </c>
      <c r="C1228" t="s">
        <v>1017</v>
      </c>
      <c r="D1228" t="s">
        <v>1676</v>
      </c>
      <c r="E1228" t="s">
        <v>1810</v>
      </c>
      <c r="F1228">
        <v>3</v>
      </c>
      <c r="G1228">
        <v>726.97</v>
      </c>
      <c r="H1228">
        <v>0.04</v>
      </c>
      <c r="I1228" t="s">
        <v>1826</v>
      </c>
      <c r="J1228">
        <v>2093.6736000000001</v>
      </c>
    </row>
    <row r="1229" spans="1:10" x14ac:dyDescent="0.3">
      <c r="A1229" t="s">
        <v>3053</v>
      </c>
      <c r="B1229" s="2">
        <v>45681</v>
      </c>
      <c r="C1229" t="s">
        <v>1269</v>
      </c>
      <c r="D1229" t="s">
        <v>1678</v>
      </c>
      <c r="E1229" t="s">
        <v>1786</v>
      </c>
      <c r="F1229">
        <v>2</v>
      </c>
      <c r="G1229">
        <v>107.97</v>
      </c>
      <c r="H1229">
        <v>0.06</v>
      </c>
      <c r="I1229" t="s">
        <v>1824</v>
      </c>
      <c r="J1229">
        <v>202.9836</v>
      </c>
    </row>
    <row r="1230" spans="1:10" x14ac:dyDescent="0.3">
      <c r="A1230" t="s">
        <v>3054</v>
      </c>
      <c r="B1230" s="2">
        <v>45785</v>
      </c>
      <c r="C1230" t="s">
        <v>40</v>
      </c>
      <c r="D1230" t="s">
        <v>1678</v>
      </c>
      <c r="E1230" t="s">
        <v>1799</v>
      </c>
      <c r="F1230">
        <v>1</v>
      </c>
      <c r="G1230">
        <v>38.880000000000003</v>
      </c>
      <c r="H1230">
        <v>0.16</v>
      </c>
      <c r="I1230" t="s">
        <v>1829</v>
      </c>
      <c r="J1230">
        <v>32.659199999999998</v>
      </c>
    </row>
    <row r="1231" spans="1:10" x14ac:dyDescent="0.3">
      <c r="A1231" t="s">
        <v>3055</v>
      </c>
      <c r="B1231" s="2">
        <v>45823</v>
      </c>
      <c r="C1231" t="s">
        <v>284</v>
      </c>
      <c r="D1231" t="s">
        <v>1678</v>
      </c>
      <c r="E1231" t="s">
        <v>1807</v>
      </c>
      <c r="F1231">
        <v>3</v>
      </c>
      <c r="G1231">
        <v>484.39</v>
      </c>
      <c r="H1231">
        <v>0.28999999999999998</v>
      </c>
      <c r="I1231" t="s">
        <v>1829</v>
      </c>
      <c r="J1231">
        <v>1031.7507000000001</v>
      </c>
    </row>
    <row r="1232" spans="1:10" x14ac:dyDescent="0.3">
      <c r="A1232" t="s">
        <v>3056</v>
      </c>
      <c r="B1232" s="2">
        <v>45572</v>
      </c>
      <c r="C1232" t="s">
        <v>82</v>
      </c>
      <c r="D1232" t="s">
        <v>1678</v>
      </c>
      <c r="E1232" t="s">
        <v>1801</v>
      </c>
      <c r="F1232">
        <v>2</v>
      </c>
      <c r="G1232">
        <v>949.3</v>
      </c>
      <c r="H1232">
        <v>0.08</v>
      </c>
      <c r="I1232" t="s">
        <v>1829</v>
      </c>
      <c r="J1232">
        <v>1746.712</v>
      </c>
    </row>
    <row r="1233" spans="1:10" x14ac:dyDescent="0.3">
      <c r="A1233" t="s">
        <v>3057</v>
      </c>
      <c r="B1233" s="2">
        <v>45259</v>
      </c>
      <c r="C1233" t="s">
        <v>1343</v>
      </c>
      <c r="D1233" t="s">
        <v>1678</v>
      </c>
      <c r="E1233" t="s">
        <v>1776</v>
      </c>
      <c r="F1233">
        <v>3</v>
      </c>
      <c r="G1233">
        <v>664.75</v>
      </c>
      <c r="H1233">
        <v>0.12</v>
      </c>
      <c r="I1233" t="s">
        <v>1824</v>
      </c>
      <c r="J1233">
        <v>1754.94</v>
      </c>
    </row>
    <row r="1234" spans="1:10" x14ac:dyDescent="0.3">
      <c r="A1234" t="s">
        <v>3058</v>
      </c>
      <c r="B1234" s="2">
        <v>45740</v>
      </c>
      <c r="C1234" t="s">
        <v>896</v>
      </c>
      <c r="D1234" t="s">
        <v>1678</v>
      </c>
      <c r="E1234" t="s">
        <v>1807</v>
      </c>
      <c r="F1234">
        <v>3</v>
      </c>
      <c r="G1234">
        <v>190.04</v>
      </c>
      <c r="H1234">
        <v>7.0000000000000007E-2</v>
      </c>
      <c r="I1234" t="s">
        <v>1826</v>
      </c>
      <c r="J1234">
        <v>530.21159999999998</v>
      </c>
    </row>
    <row r="1235" spans="1:10" x14ac:dyDescent="0.3">
      <c r="A1235" t="s">
        <v>3059</v>
      </c>
      <c r="B1235" s="2">
        <v>45869</v>
      </c>
      <c r="C1235" t="s">
        <v>881</v>
      </c>
      <c r="D1235" t="s">
        <v>1678</v>
      </c>
      <c r="E1235" t="s">
        <v>1801</v>
      </c>
      <c r="F1235">
        <v>3</v>
      </c>
      <c r="G1235">
        <v>754.02</v>
      </c>
      <c r="H1235">
        <v>0.1</v>
      </c>
      <c r="I1235" t="s">
        <v>1829</v>
      </c>
      <c r="J1235">
        <v>2035.854</v>
      </c>
    </row>
    <row r="1236" spans="1:10" x14ac:dyDescent="0.3">
      <c r="A1236" t="s">
        <v>3060</v>
      </c>
      <c r="B1236" s="2">
        <v>45526</v>
      </c>
      <c r="C1236" t="s">
        <v>1199</v>
      </c>
      <c r="D1236" t="s">
        <v>1678</v>
      </c>
      <c r="E1236" t="s">
        <v>1794</v>
      </c>
      <c r="F1236">
        <v>4</v>
      </c>
      <c r="G1236">
        <v>94.13</v>
      </c>
      <c r="H1236">
        <v>0.04</v>
      </c>
      <c r="I1236" t="s">
        <v>1829</v>
      </c>
      <c r="J1236">
        <v>361.45920000000001</v>
      </c>
    </row>
    <row r="1237" spans="1:10" x14ac:dyDescent="0.3">
      <c r="A1237" t="s">
        <v>3061</v>
      </c>
      <c r="B1237" s="2">
        <v>45489</v>
      </c>
      <c r="C1237" t="s">
        <v>1443</v>
      </c>
      <c r="D1237" t="s">
        <v>1678</v>
      </c>
      <c r="E1237" t="s">
        <v>1801</v>
      </c>
      <c r="F1237">
        <v>3</v>
      </c>
      <c r="G1237">
        <v>402.3</v>
      </c>
      <c r="H1237">
        <v>0.21</v>
      </c>
      <c r="I1237" t="s">
        <v>1826</v>
      </c>
      <c r="J1237">
        <v>953.45100000000014</v>
      </c>
    </row>
    <row r="1238" spans="1:10" x14ac:dyDescent="0.3">
      <c r="A1238" t="s">
        <v>3062</v>
      </c>
      <c r="B1238" s="2">
        <v>45908</v>
      </c>
      <c r="C1238" t="s">
        <v>767</v>
      </c>
      <c r="D1238" t="s">
        <v>1678</v>
      </c>
      <c r="E1238" t="s">
        <v>1779</v>
      </c>
      <c r="F1238">
        <v>1</v>
      </c>
      <c r="G1238">
        <v>729.05</v>
      </c>
      <c r="H1238">
        <v>0.06</v>
      </c>
      <c r="I1238" t="s">
        <v>1829</v>
      </c>
      <c r="J1238">
        <v>685.3069999999999</v>
      </c>
    </row>
    <row r="1239" spans="1:10" x14ac:dyDescent="0.3">
      <c r="A1239" t="s">
        <v>3063</v>
      </c>
      <c r="B1239" s="2">
        <v>45912</v>
      </c>
      <c r="C1239" t="s">
        <v>458</v>
      </c>
      <c r="D1239" t="s">
        <v>1678</v>
      </c>
      <c r="E1239" t="s">
        <v>1797</v>
      </c>
      <c r="F1239">
        <v>1</v>
      </c>
      <c r="G1239">
        <v>822.6</v>
      </c>
      <c r="H1239">
        <v>0.28999999999999998</v>
      </c>
      <c r="I1239" t="s">
        <v>1826</v>
      </c>
      <c r="J1239">
        <v>584.04599999999994</v>
      </c>
    </row>
    <row r="1240" spans="1:10" x14ac:dyDescent="0.3">
      <c r="A1240" t="s">
        <v>3064</v>
      </c>
      <c r="B1240" s="2">
        <v>45771</v>
      </c>
      <c r="C1240" t="s">
        <v>634</v>
      </c>
      <c r="D1240" t="s">
        <v>1678</v>
      </c>
      <c r="E1240" t="s">
        <v>1782</v>
      </c>
      <c r="F1240">
        <v>2</v>
      </c>
      <c r="G1240">
        <v>327.25</v>
      </c>
      <c r="H1240">
        <v>0.19</v>
      </c>
      <c r="I1240" t="s">
        <v>1826</v>
      </c>
      <c r="J1240">
        <v>530.14499999999998</v>
      </c>
    </row>
    <row r="1241" spans="1:10" x14ac:dyDescent="0.3">
      <c r="A1241" t="s">
        <v>3065</v>
      </c>
      <c r="B1241" s="2">
        <v>45619</v>
      </c>
      <c r="C1241" t="s">
        <v>304</v>
      </c>
      <c r="D1241" t="s">
        <v>1678</v>
      </c>
      <c r="E1241" t="s">
        <v>1786</v>
      </c>
      <c r="F1241">
        <v>4</v>
      </c>
      <c r="G1241">
        <v>930.38</v>
      </c>
      <c r="H1241">
        <v>0</v>
      </c>
      <c r="I1241" t="s">
        <v>1829</v>
      </c>
      <c r="J1241">
        <v>3721.52</v>
      </c>
    </row>
    <row r="1242" spans="1:10" x14ac:dyDescent="0.3">
      <c r="A1242" t="s">
        <v>3066</v>
      </c>
      <c r="B1242" s="2">
        <v>45394</v>
      </c>
      <c r="C1242" t="s">
        <v>487</v>
      </c>
      <c r="D1242" t="s">
        <v>1678</v>
      </c>
      <c r="E1242" t="s">
        <v>1773</v>
      </c>
      <c r="F1242">
        <v>2</v>
      </c>
      <c r="G1242">
        <v>437.84</v>
      </c>
      <c r="H1242">
        <v>0.24</v>
      </c>
      <c r="I1242" t="s">
        <v>1824</v>
      </c>
      <c r="J1242">
        <v>665.51679999999999</v>
      </c>
    </row>
    <row r="1243" spans="1:10" x14ac:dyDescent="0.3">
      <c r="A1243" t="s">
        <v>3067</v>
      </c>
      <c r="B1243" s="2">
        <v>45786</v>
      </c>
      <c r="C1243" t="s">
        <v>258</v>
      </c>
      <c r="D1243" t="s">
        <v>1678</v>
      </c>
      <c r="E1243" t="s">
        <v>1804</v>
      </c>
      <c r="F1243">
        <v>2</v>
      </c>
      <c r="G1243">
        <v>126.02</v>
      </c>
      <c r="H1243">
        <v>0.09</v>
      </c>
      <c r="I1243" t="s">
        <v>1829</v>
      </c>
      <c r="J1243">
        <v>229.35640000000001</v>
      </c>
    </row>
    <row r="1244" spans="1:10" x14ac:dyDescent="0.3">
      <c r="A1244" t="s">
        <v>3068</v>
      </c>
      <c r="B1244" s="2">
        <v>45692</v>
      </c>
      <c r="C1244" t="s">
        <v>1355</v>
      </c>
      <c r="D1244" t="s">
        <v>1678</v>
      </c>
      <c r="E1244" t="s">
        <v>1801</v>
      </c>
      <c r="F1244">
        <v>1</v>
      </c>
      <c r="G1244">
        <v>860.84</v>
      </c>
      <c r="H1244">
        <v>7.0000000000000007E-2</v>
      </c>
      <c r="I1244" t="s">
        <v>1826</v>
      </c>
      <c r="J1244">
        <v>800.58119999999997</v>
      </c>
    </row>
    <row r="1245" spans="1:10" x14ac:dyDescent="0.3">
      <c r="A1245" t="s">
        <v>3069</v>
      </c>
      <c r="B1245" s="2">
        <v>45677</v>
      </c>
      <c r="C1245" t="s">
        <v>335</v>
      </c>
      <c r="D1245" t="s">
        <v>1678</v>
      </c>
      <c r="E1245" t="s">
        <v>1797</v>
      </c>
      <c r="F1245">
        <v>1</v>
      </c>
      <c r="G1245">
        <v>161.80000000000001</v>
      </c>
      <c r="H1245">
        <v>0.24</v>
      </c>
      <c r="I1245" t="s">
        <v>1826</v>
      </c>
      <c r="J1245">
        <v>122.968</v>
      </c>
    </row>
    <row r="1246" spans="1:10" x14ac:dyDescent="0.3">
      <c r="A1246" t="s">
        <v>3070</v>
      </c>
      <c r="B1246" s="2">
        <v>45669</v>
      </c>
      <c r="C1246" t="s">
        <v>1202</v>
      </c>
      <c r="D1246" t="s">
        <v>1678</v>
      </c>
      <c r="E1246" t="s">
        <v>1807</v>
      </c>
      <c r="F1246">
        <v>4</v>
      </c>
      <c r="G1246">
        <v>347.82</v>
      </c>
      <c r="H1246">
        <v>0.02</v>
      </c>
      <c r="I1246" t="s">
        <v>1829</v>
      </c>
      <c r="J1246">
        <v>1363.4544000000001</v>
      </c>
    </row>
    <row r="1247" spans="1:10" x14ac:dyDescent="0.3">
      <c r="A1247" t="s">
        <v>3071</v>
      </c>
      <c r="B1247" s="2">
        <v>45299</v>
      </c>
      <c r="C1247" t="s">
        <v>1400</v>
      </c>
      <c r="D1247" t="s">
        <v>1680</v>
      </c>
      <c r="E1247" t="s">
        <v>1804</v>
      </c>
      <c r="F1247">
        <v>3</v>
      </c>
      <c r="G1247">
        <v>416.44</v>
      </c>
      <c r="H1247">
        <v>0.27</v>
      </c>
      <c r="I1247" t="s">
        <v>1824</v>
      </c>
      <c r="J1247">
        <v>912.00359999999989</v>
      </c>
    </row>
    <row r="1248" spans="1:10" x14ac:dyDescent="0.3">
      <c r="A1248" t="s">
        <v>3072</v>
      </c>
      <c r="B1248" s="2">
        <v>45893</v>
      </c>
      <c r="C1248" t="s">
        <v>32</v>
      </c>
      <c r="D1248" t="s">
        <v>1680</v>
      </c>
      <c r="E1248" t="s">
        <v>1752</v>
      </c>
      <c r="F1248">
        <v>1</v>
      </c>
      <c r="G1248">
        <v>147.96</v>
      </c>
      <c r="H1248">
        <v>0.24</v>
      </c>
      <c r="I1248" t="s">
        <v>1829</v>
      </c>
      <c r="J1248">
        <v>112.4496</v>
      </c>
    </row>
    <row r="1249" spans="1:10" x14ac:dyDescent="0.3">
      <c r="A1249" t="s">
        <v>3073</v>
      </c>
      <c r="B1249" s="2">
        <v>45560</v>
      </c>
      <c r="C1249" t="s">
        <v>1377</v>
      </c>
      <c r="D1249" t="s">
        <v>1680</v>
      </c>
      <c r="E1249" t="s">
        <v>1782</v>
      </c>
      <c r="F1249">
        <v>3</v>
      </c>
      <c r="G1249">
        <v>550.26</v>
      </c>
      <c r="H1249">
        <v>0.22</v>
      </c>
      <c r="I1249" t="s">
        <v>1824</v>
      </c>
      <c r="J1249">
        <v>1287.6084000000001</v>
      </c>
    </row>
    <row r="1250" spans="1:10" x14ac:dyDescent="0.3">
      <c r="A1250" t="s">
        <v>3074</v>
      </c>
      <c r="B1250" s="2">
        <v>45267</v>
      </c>
      <c r="C1250" t="s">
        <v>1160</v>
      </c>
      <c r="D1250" t="s">
        <v>1680</v>
      </c>
      <c r="E1250" t="s">
        <v>1779</v>
      </c>
      <c r="F1250">
        <v>4</v>
      </c>
      <c r="G1250">
        <v>938.21</v>
      </c>
      <c r="H1250">
        <v>0.04</v>
      </c>
      <c r="I1250" t="s">
        <v>1826</v>
      </c>
      <c r="J1250">
        <v>3602.7264</v>
      </c>
    </row>
    <row r="1251" spans="1:10" x14ac:dyDescent="0.3">
      <c r="A1251" t="s">
        <v>3075</v>
      </c>
      <c r="B1251" s="2">
        <v>45467</v>
      </c>
      <c r="C1251" t="s">
        <v>458</v>
      </c>
      <c r="D1251" t="s">
        <v>1680</v>
      </c>
      <c r="E1251" t="s">
        <v>1804</v>
      </c>
      <c r="F1251">
        <v>3</v>
      </c>
      <c r="G1251">
        <v>517.98</v>
      </c>
      <c r="H1251">
        <v>0.01</v>
      </c>
      <c r="I1251" t="s">
        <v>1826</v>
      </c>
      <c r="J1251">
        <v>1538.4005999999999</v>
      </c>
    </row>
    <row r="1252" spans="1:10" x14ac:dyDescent="0.3">
      <c r="A1252" t="s">
        <v>3076</v>
      </c>
      <c r="B1252" s="2">
        <v>45847</v>
      </c>
      <c r="C1252" t="s">
        <v>144</v>
      </c>
      <c r="D1252" t="s">
        <v>1680</v>
      </c>
      <c r="E1252" t="s">
        <v>1782</v>
      </c>
      <c r="F1252">
        <v>1</v>
      </c>
      <c r="G1252">
        <v>98.27</v>
      </c>
      <c r="H1252">
        <v>0.16</v>
      </c>
      <c r="I1252" t="s">
        <v>1826</v>
      </c>
      <c r="J1252">
        <v>82.54679999999999</v>
      </c>
    </row>
    <row r="1253" spans="1:10" x14ac:dyDescent="0.3">
      <c r="A1253" t="s">
        <v>3077</v>
      </c>
      <c r="B1253" s="2">
        <v>45480</v>
      </c>
      <c r="C1253" t="s">
        <v>803</v>
      </c>
      <c r="D1253" t="s">
        <v>1680</v>
      </c>
      <c r="E1253" t="s">
        <v>1792</v>
      </c>
      <c r="F1253">
        <v>2</v>
      </c>
      <c r="G1253">
        <v>875.2</v>
      </c>
      <c r="H1253">
        <v>0.19</v>
      </c>
      <c r="I1253" t="s">
        <v>1824</v>
      </c>
      <c r="J1253">
        <v>1417.8240000000001</v>
      </c>
    </row>
    <row r="1254" spans="1:10" x14ac:dyDescent="0.3">
      <c r="A1254" t="s">
        <v>3078</v>
      </c>
      <c r="B1254" s="2">
        <v>45345</v>
      </c>
      <c r="C1254" t="s">
        <v>963</v>
      </c>
      <c r="D1254" t="s">
        <v>1680</v>
      </c>
      <c r="E1254" t="s">
        <v>1752</v>
      </c>
      <c r="F1254">
        <v>1</v>
      </c>
      <c r="G1254">
        <v>227.35</v>
      </c>
      <c r="H1254">
        <v>0.06</v>
      </c>
      <c r="I1254" t="s">
        <v>1829</v>
      </c>
      <c r="J1254">
        <v>213.709</v>
      </c>
    </row>
    <row r="1255" spans="1:10" x14ac:dyDescent="0.3">
      <c r="A1255" t="s">
        <v>3079</v>
      </c>
      <c r="B1255" s="2">
        <v>45235</v>
      </c>
      <c r="C1255" t="s">
        <v>684</v>
      </c>
      <c r="D1255" t="s">
        <v>1680</v>
      </c>
      <c r="E1255" t="s">
        <v>1757</v>
      </c>
      <c r="F1255">
        <v>1</v>
      </c>
      <c r="G1255">
        <v>842.46</v>
      </c>
      <c r="H1255">
        <v>0.05</v>
      </c>
      <c r="I1255" t="s">
        <v>1829</v>
      </c>
      <c r="J1255">
        <v>800.33699999999999</v>
      </c>
    </row>
    <row r="1256" spans="1:10" x14ac:dyDescent="0.3">
      <c r="A1256" t="s">
        <v>3080</v>
      </c>
      <c r="B1256" s="2">
        <v>45543</v>
      </c>
      <c r="C1256" t="s">
        <v>690</v>
      </c>
      <c r="D1256" t="s">
        <v>1680</v>
      </c>
      <c r="E1256" t="s">
        <v>1792</v>
      </c>
      <c r="F1256">
        <v>3</v>
      </c>
      <c r="G1256">
        <v>120.67</v>
      </c>
      <c r="H1256">
        <v>0.08</v>
      </c>
      <c r="I1256" t="s">
        <v>1829</v>
      </c>
      <c r="J1256">
        <v>333.04919999999998</v>
      </c>
    </row>
    <row r="1257" spans="1:10" x14ac:dyDescent="0.3">
      <c r="A1257" t="s">
        <v>3081</v>
      </c>
      <c r="B1257" s="2">
        <v>45402</v>
      </c>
      <c r="C1257" t="s">
        <v>1527</v>
      </c>
      <c r="D1257" t="s">
        <v>1680</v>
      </c>
      <c r="E1257" t="s">
        <v>1766</v>
      </c>
      <c r="F1257">
        <v>4</v>
      </c>
      <c r="G1257">
        <v>176.13</v>
      </c>
      <c r="H1257">
        <v>0.27</v>
      </c>
      <c r="I1257" t="s">
        <v>1826</v>
      </c>
      <c r="J1257">
        <v>514.29959999999994</v>
      </c>
    </row>
    <row r="1258" spans="1:10" x14ac:dyDescent="0.3">
      <c r="A1258" t="s">
        <v>3082</v>
      </c>
      <c r="B1258" s="2">
        <v>45671</v>
      </c>
      <c r="C1258" t="s">
        <v>1392</v>
      </c>
      <c r="D1258" t="s">
        <v>1680</v>
      </c>
      <c r="E1258" t="s">
        <v>1792</v>
      </c>
      <c r="F1258">
        <v>4</v>
      </c>
      <c r="G1258">
        <v>592.67999999999995</v>
      </c>
      <c r="H1258">
        <v>0.03</v>
      </c>
      <c r="I1258" t="s">
        <v>1824</v>
      </c>
      <c r="J1258">
        <v>2299.5983999999999</v>
      </c>
    </row>
    <row r="1259" spans="1:10" x14ac:dyDescent="0.3">
      <c r="A1259" t="s">
        <v>3083</v>
      </c>
      <c r="B1259" s="2">
        <v>45367</v>
      </c>
      <c r="C1259" t="s">
        <v>582</v>
      </c>
      <c r="D1259" t="s">
        <v>1680</v>
      </c>
      <c r="E1259" t="s">
        <v>1769</v>
      </c>
      <c r="F1259">
        <v>4</v>
      </c>
      <c r="G1259">
        <v>662.43</v>
      </c>
      <c r="H1259">
        <v>0.24</v>
      </c>
      <c r="I1259" t="s">
        <v>1826</v>
      </c>
      <c r="J1259">
        <v>2013.7872</v>
      </c>
    </row>
    <row r="1260" spans="1:10" x14ac:dyDescent="0.3">
      <c r="A1260" t="s">
        <v>3084</v>
      </c>
      <c r="B1260" s="2">
        <v>45488</v>
      </c>
      <c r="C1260" t="s">
        <v>441</v>
      </c>
      <c r="D1260" t="s">
        <v>1680</v>
      </c>
      <c r="E1260" t="s">
        <v>1782</v>
      </c>
      <c r="F1260">
        <v>3</v>
      </c>
      <c r="G1260">
        <v>518.35</v>
      </c>
      <c r="H1260">
        <v>0.21</v>
      </c>
      <c r="I1260" t="s">
        <v>1829</v>
      </c>
      <c r="J1260">
        <v>1228.4894999999999</v>
      </c>
    </row>
    <row r="1261" spans="1:10" x14ac:dyDescent="0.3">
      <c r="A1261" t="s">
        <v>3085</v>
      </c>
      <c r="B1261" s="2">
        <v>45509</v>
      </c>
      <c r="C1261" t="s">
        <v>978</v>
      </c>
      <c r="D1261" t="s">
        <v>1680</v>
      </c>
      <c r="E1261" t="s">
        <v>1773</v>
      </c>
      <c r="F1261">
        <v>1</v>
      </c>
      <c r="G1261">
        <v>85.58</v>
      </c>
      <c r="H1261">
        <v>0.1</v>
      </c>
      <c r="I1261" t="s">
        <v>1829</v>
      </c>
      <c r="J1261">
        <v>77.022000000000006</v>
      </c>
    </row>
    <row r="1262" spans="1:10" x14ac:dyDescent="0.3">
      <c r="A1262" t="s">
        <v>3086</v>
      </c>
      <c r="B1262" s="2">
        <v>45323</v>
      </c>
      <c r="C1262" t="s">
        <v>1136</v>
      </c>
      <c r="D1262" t="s">
        <v>1680</v>
      </c>
      <c r="E1262" t="s">
        <v>1757</v>
      </c>
      <c r="F1262">
        <v>4</v>
      </c>
      <c r="G1262">
        <v>800</v>
      </c>
      <c r="H1262">
        <v>0.2</v>
      </c>
      <c r="I1262" t="s">
        <v>1824</v>
      </c>
      <c r="J1262">
        <v>2560</v>
      </c>
    </row>
    <row r="1263" spans="1:10" x14ac:dyDescent="0.3">
      <c r="A1263" t="s">
        <v>3087</v>
      </c>
      <c r="B1263" s="2">
        <v>45889</v>
      </c>
      <c r="C1263" t="s">
        <v>520</v>
      </c>
      <c r="D1263" t="s">
        <v>1680</v>
      </c>
      <c r="E1263" t="s">
        <v>1789</v>
      </c>
      <c r="F1263">
        <v>3</v>
      </c>
      <c r="G1263">
        <v>118.25</v>
      </c>
      <c r="H1263">
        <v>0.26</v>
      </c>
      <c r="I1263" t="s">
        <v>1826</v>
      </c>
      <c r="J1263">
        <v>262.51499999999999</v>
      </c>
    </row>
    <row r="1264" spans="1:10" x14ac:dyDescent="0.3">
      <c r="A1264" t="s">
        <v>3088</v>
      </c>
      <c r="B1264" s="2">
        <v>45253</v>
      </c>
      <c r="C1264" t="s">
        <v>1307</v>
      </c>
      <c r="D1264" t="s">
        <v>1680</v>
      </c>
      <c r="E1264" t="s">
        <v>1801</v>
      </c>
      <c r="F1264">
        <v>1</v>
      </c>
      <c r="G1264">
        <v>223.25</v>
      </c>
      <c r="H1264">
        <v>0.28999999999999998</v>
      </c>
      <c r="I1264" t="s">
        <v>1824</v>
      </c>
      <c r="J1264">
        <v>158.50749999999999</v>
      </c>
    </row>
    <row r="1265" spans="1:10" x14ac:dyDescent="0.3">
      <c r="A1265" t="s">
        <v>3089</v>
      </c>
      <c r="B1265" s="2">
        <v>45530</v>
      </c>
      <c r="C1265" t="s">
        <v>1325</v>
      </c>
      <c r="D1265" t="s">
        <v>1680</v>
      </c>
      <c r="E1265" t="s">
        <v>1769</v>
      </c>
      <c r="F1265">
        <v>3</v>
      </c>
      <c r="G1265">
        <v>918.76</v>
      </c>
      <c r="H1265">
        <v>0.2</v>
      </c>
      <c r="I1265" t="s">
        <v>1826</v>
      </c>
      <c r="J1265">
        <v>2205.0239999999999</v>
      </c>
    </row>
    <row r="1266" spans="1:10" x14ac:dyDescent="0.3">
      <c r="A1266" t="s">
        <v>3090</v>
      </c>
      <c r="B1266" s="2">
        <v>45491</v>
      </c>
      <c r="C1266" t="s">
        <v>890</v>
      </c>
      <c r="D1266" t="s">
        <v>1680</v>
      </c>
      <c r="E1266" t="s">
        <v>1797</v>
      </c>
      <c r="F1266">
        <v>2</v>
      </c>
      <c r="G1266">
        <v>905.26</v>
      </c>
      <c r="H1266">
        <v>0.15</v>
      </c>
      <c r="I1266" t="s">
        <v>1829</v>
      </c>
      <c r="J1266">
        <v>1538.942</v>
      </c>
    </row>
    <row r="1267" spans="1:10" x14ac:dyDescent="0.3">
      <c r="A1267" t="s">
        <v>3091</v>
      </c>
      <c r="B1267" s="2">
        <v>45628</v>
      </c>
      <c r="C1267" t="s">
        <v>984</v>
      </c>
      <c r="D1267" t="s">
        <v>1680</v>
      </c>
      <c r="E1267" t="s">
        <v>1813</v>
      </c>
      <c r="F1267">
        <v>4</v>
      </c>
      <c r="G1267">
        <v>295.39999999999998</v>
      </c>
      <c r="H1267">
        <v>0.23</v>
      </c>
      <c r="I1267" t="s">
        <v>1826</v>
      </c>
      <c r="J1267">
        <v>909.83199999999999</v>
      </c>
    </row>
    <row r="1268" spans="1:10" x14ac:dyDescent="0.3">
      <c r="A1268" t="s">
        <v>3092</v>
      </c>
      <c r="B1268" s="2">
        <v>45861</v>
      </c>
      <c r="C1268" t="s">
        <v>314</v>
      </c>
      <c r="D1268" t="s">
        <v>1680</v>
      </c>
      <c r="E1268" t="s">
        <v>1773</v>
      </c>
      <c r="F1268">
        <v>1</v>
      </c>
      <c r="G1268">
        <v>252.18</v>
      </c>
      <c r="H1268">
        <v>0.23</v>
      </c>
      <c r="I1268" t="s">
        <v>1826</v>
      </c>
      <c r="J1268">
        <v>194.17859999999999</v>
      </c>
    </row>
    <row r="1269" spans="1:10" x14ac:dyDescent="0.3">
      <c r="A1269" t="s">
        <v>3093</v>
      </c>
      <c r="B1269" s="2">
        <v>45878</v>
      </c>
      <c r="C1269" t="s">
        <v>511</v>
      </c>
      <c r="D1269" t="s">
        <v>1682</v>
      </c>
      <c r="E1269" t="s">
        <v>1794</v>
      </c>
      <c r="F1269">
        <v>4</v>
      </c>
      <c r="G1269">
        <v>792.1</v>
      </c>
      <c r="H1269">
        <v>0.19</v>
      </c>
      <c r="I1269" t="s">
        <v>1829</v>
      </c>
      <c r="J1269">
        <v>2566.404</v>
      </c>
    </row>
    <row r="1270" spans="1:10" x14ac:dyDescent="0.3">
      <c r="A1270" t="s">
        <v>3094</v>
      </c>
      <c r="B1270" s="2">
        <v>45426</v>
      </c>
      <c r="C1270" t="s">
        <v>278</v>
      </c>
      <c r="D1270" t="s">
        <v>1682</v>
      </c>
      <c r="E1270" t="s">
        <v>1799</v>
      </c>
      <c r="F1270">
        <v>1</v>
      </c>
      <c r="G1270">
        <v>883.36</v>
      </c>
      <c r="H1270">
        <v>0.11</v>
      </c>
      <c r="I1270" t="s">
        <v>1826</v>
      </c>
      <c r="J1270">
        <v>786.19040000000007</v>
      </c>
    </row>
    <row r="1271" spans="1:10" x14ac:dyDescent="0.3">
      <c r="A1271" t="s">
        <v>3095</v>
      </c>
      <c r="B1271" s="2">
        <v>45231</v>
      </c>
      <c r="C1271" t="s">
        <v>878</v>
      </c>
      <c r="D1271" t="s">
        <v>1682</v>
      </c>
      <c r="E1271" t="s">
        <v>1752</v>
      </c>
      <c r="F1271">
        <v>4</v>
      </c>
      <c r="G1271">
        <v>305.95</v>
      </c>
      <c r="H1271">
        <v>0.08</v>
      </c>
      <c r="I1271" t="s">
        <v>1826</v>
      </c>
      <c r="J1271">
        <v>1125.896</v>
      </c>
    </row>
    <row r="1272" spans="1:10" x14ac:dyDescent="0.3">
      <c r="A1272" t="s">
        <v>3096</v>
      </c>
      <c r="B1272" s="2">
        <v>45609</v>
      </c>
      <c r="C1272" t="s">
        <v>1249</v>
      </c>
      <c r="D1272" t="s">
        <v>1682</v>
      </c>
      <c r="E1272" t="s">
        <v>1779</v>
      </c>
      <c r="F1272">
        <v>3</v>
      </c>
      <c r="G1272">
        <v>742.45</v>
      </c>
      <c r="H1272">
        <v>0.23</v>
      </c>
      <c r="I1272" t="s">
        <v>1829</v>
      </c>
      <c r="J1272">
        <v>1715.0595000000001</v>
      </c>
    </row>
    <row r="1273" spans="1:10" x14ac:dyDescent="0.3">
      <c r="A1273" t="s">
        <v>3097</v>
      </c>
      <c r="B1273" s="2">
        <v>45392</v>
      </c>
      <c r="C1273" t="s">
        <v>1112</v>
      </c>
      <c r="D1273" t="s">
        <v>1682</v>
      </c>
      <c r="E1273" t="s">
        <v>1810</v>
      </c>
      <c r="F1273">
        <v>3</v>
      </c>
      <c r="G1273">
        <v>336.1</v>
      </c>
      <c r="H1273">
        <v>0.12</v>
      </c>
      <c r="I1273" t="s">
        <v>1829</v>
      </c>
      <c r="J1273">
        <v>887.30400000000009</v>
      </c>
    </row>
    <row r="1274" spans="1:10" x14ac:dyDescent="0.3">
      <c r="A1274" t="s">
        <v>3098</v>
      </c>
      <c r="B1274" s="2">
        <v>45876</v>
      </c>
      <c r="C1274" t="s">
        <v>1281</v>
      </c>
      <c r="D1274" t="s">
        <v>1682</v>
      </c>
      <c r="E1274" t="s">
        <v>1779</v>
      </c>
      <c r="F1274">
        <v>3</v>
      </c>
      <c r="G1274">
        <v>310.36</v>
      </c>
      <c r="H1274">
        <v>0.14000000000000001</v>
      </c>
      <c r="I1274" t="s">
        <v>1829</v>
      </c>
      <c r="J1274">
        <v>800.72879999999998</v>
      </c>
    </row>
    <row r="1275" spans="1:10" x14ac:dyDescent="0.3">
      <c r="A1275" t="s">
        <v>3099</v>
      </c>
      <c r="B1275" s="2">
        <v>45772</v>
      </c>
      <c r="C1275" t="s">
        <v>887</v>
      </c>
      <c r="D1275" t="s">
        <v>1682</v>
      </c>
      <c r="E1275" t="s">
        <v>1782</v>
      </c>
      <c r="F1275">
        <v>3</v>
      </c>
      <c r="G1275">
        <v>992.81</v>
      </c>
      <c r="H1275">
        <v>0.04</v>
      </c>
      <c r="I1275" t="s">
        <v>1826</v>
      </c>
      <c r="J1275">
        <v>2859.2928000000002</v>
      </c>
    </row>
    <row r="1276" spans="1:10" x14ac:dyDescent="0.3">
      <c r="A1276" t="s">
        <v>3100</v>
      </c>
      <c r="B1276" s="2">
        <v>45217</v>
      </c>
      <c r="C1276" t="s">
        <v>648</v>
      </c>
      <c r="D1276" t="s">
        <v>1682</v>
      </c>
      <c r="E1276" t="s">
        <v>1792</v>
      </c>
      <c r="F1276">
        <v>3</v>
      </c>
      <c r="G1276">
        <v>257.11</v>
      </c>
      <c r="H1276">
        <v>0.26</v>
      </c>
      <c r="I1276" t="s">
        <v>1829</v>
      </c>
      <c r="J1276">
        <v>570.78420000000006</v>
      </c>
    </row>
    <row r="1277" spans="1:10" x14ac:dyDescent="0.3">
      <c r="A1277" t="s">
        <v>3101</v>
      </c>
      <c r="B1277" s="2">
        <v>45739</v>
      </c>
      <c r="C1277" t="s">
        <v>713</v>
      </c>
      <c r="D1277" t="s">
        <v>1682</v>
      </c>
      <c r="E1277" t="s">
        <v>1794</v>
      </c>
      <c r="F1277">
        <v>4</v>
      </c>
      <c r="G1277">
        <v>816.29</v>
      </c>
      <c r="H1277">
        <v>0.24</v>
      </c>
      <c r="I1277" t="s">
        <v>1826</v>
      </c>
      <c r="J1277">
        <v>2481.5216</v>
      </c>
    </row>
    <row r="1278" spans="1:10" x14ac:dyDescent="0.3">
      <c r="A1278" t="s">
        <v>3102</v>
      </c>
      <c r="B1278" s="2">
        <v>45272</v>
      </c>
      <c r="C1278" t="s">
        <v>422</v>
      </c>
      <c r="D1278" t="s">
        <v>1682</v>
      </c>
      <c r="E1278" t="s">
        <v>1794</v>
      </c>
      <c r="F1278">
        <v>4</v>
      </c>
      <c r="G1278">
        <v>755.82</v>
      </c>
      <c r="H1278">
        <v>0.22</v>
      </c>
      <c r="I1278" t="s">
        <v>1829</v>
      </c>
      <c r="J1278">
        <v>2358.1583999999998</v>
      </c>
    </row>
    <row r="1279" spans="1:10" x14ac:dyDescent="0.3">
      <c r="A1279" t="s">
        <v>3103</v>
      </c>
      <c r="B1279" s="2">
        <v>45524</v>
      </c>
      <c r="C1279" t="s">
        <v>23</v>
      </c>
      <c r="D1279" t="s">
        <v>1682</v>
      </c>
      <c r="E1279" t="s">
        <v>1799</v>
      </c>
      <c r="F1279">
        <v>1</v>
      </c>
      <c r="G1279">
        <v>449.6</v>
      </c>
      <c r="H1279">
        <v>0.01</v>
      </c>
      <c r="I1279" t="s">
        <v>1826</v>
      </c>
      <c r="J1279">
        <v>445.10399999999998</v>
      </c>
    </row>
    <row r="1280" spans="1:10" x14ac:dyDescent="0.3">
      <c r="A1280" t="s">
        <v>3104</v>
      </c>
      <c r="B1280" s="2">
        <v>45481</v>
      </c>
      <c r="C1280" t="s">
        <v>1101</v>
      </c>
      <c r="D1280" t="s">
        <v>1682</v>
      </c>
      <c r="E1280" t="s">
        <v>1752</v>
      </c>
      <c r="F1280">
        <v>2</v>
      </c>
      <c r="G1280">
        <v>779.29</v>
      </c>
      <c r="H1280">
        <v>0.12</v>
      </c>
      <c r="I1280" t="s">
        <v>1829</v>
      </c>
      <c r="J1280">
        <v>1371.5504000000001</v>
      </c>
    </row>
    <row r="1281" spans="1:10" x14ac:dyDescent="0.3">
      <c r="A1281" t="s">
        <v>3105</v>
      </c>
      <c r="B1281" s="2">
        <v>45267</v>
      </c>
      <c r="C1281" t="s">
        <v>1431</v>
      </c>
      <c r="D1281" t="s">
        <v>1682</v>
      </c>
      <c r="E1281" t="s">
        <v>1807</v>
      </c>
      <c r="F1281">
        <v>1</v>
      </c>
      <c r="G1281">
        <v>748.75</v>
      </c>
      <c r="H1281">
        <v>0.1</v>
      </c>
      <c r="I1281" t="s">
        <v>1829</v>
      </c>
      <c r="J1281">
        <v>673.875</v>
      </c>
    </row>
    <row r="1282" spans="1:10" x14ac:dyDescent="0.3">
      <c r="A1282" t="s">
        <v>3106</v>
      </c>
      <c r="B1282" s="2">
        <v>45328</v>
      </c>
      <c r="C1282" t="s">
        <v>598</v>
      </c>
      <c r="D1282" t="s">
        <v>1682</v>
      </c>
      <c r="E1282" t="s">
        <v>1752</v>
      </c>
      <c r="F1282">
        <v>2</v>
      </c>
      <c r="G1282">
        <v>121.67</v>
      </c>
      <c r="H1282">
        <v>0.08</v>
      </c>
      <c r="I1282" t="s">
        <v>1829</v>
      </c>
      <c r="J1282">
        <v>223.87280000000001</v>
      </c>
    </row>
    <row r="1283" spans="1:10" x14ac:dyDescent="0.3">
      <c r="A1283" t="s">
        <v>3107</v>
      </c>
      <c r="B1283" s="2">
        <v>45787</v>
      </c>
      <c r="C1283" t="s">
        <v>1513</v>
      </c>
      <c r="D1283" t="s">
        <v>1682</v>
      </c>
      <c r="E1283" t="s">
        <v>1801</v>
      </c>
      <c r="F1283">
        <v>3</v>
      </c>
      <c r="G1283">
        <v>225.14</v>
      </c>
      <c r="H1283">
        <v>0.15</v>
      </c>
      <c r="I1283" t="s">
        <v>1829</v>
      </c>
      <c r="J1283">
        <v>574.10699999999997</v>
      </c>
    </row>
    <row r="1284" spans="1:10" x14ac:dyDescent="0.3">
      <c r="A1284" t="s">
        <v>3108</v>
      </c>
      <c r="B1284" s="2">
        <v>45876</v>
      </c>
      <c r="C1284" t="s">
        <v>1011</v>
      </c>
      <c r="D1284" t="s">
        <v>1682</v>
      </c>
      <c r="E1284" t="s">
        <v>1813</v>
      </c>
      <c r="F1284">
        <v>1</v>
      </c>
      <c r="G1284">
        <v>654.17999999999995</v>
      </c>
      <c r="H1284">
        <v>0.19</v>
      </c>
      <c r="I1284" t="s">
        <v>1826</v>
      </c>
      <c r="J1284">
        <v>529.88580000000002</v>
      </c>
    </row>
    <row r="1285" spans="1:10" x14ac:dyDescent="0.3">
      <c r="A1285" t="s">
        <v>3109</v>
      </c>
      <c r="B1285" s="2">
        <v>45552</v>
      </c>
      <c r="C1285" t="s">
        <v>218</v>
      </c>
      <c r="D1285" t="s">
        <v>1682</v>
      </c>
      <c r="E1285" t="s">
        <v>1773</v>
      </c>
      <c r="F1285">
        <v>2</v>
      </c>
      <c r="G1285">
        <v>504.98</v>
      </c>
      <c r="H1285">
        <v>0.08</v>
      </c>
      <c r="I1285" t="s">
        <v>1829</v>
      </c>
      <c r="J1285">
        <v>929.16320000000007</v>
      </c>
    </row>
    <row r="1286" spans="1:10" x14ac:dyDescent="0.3">
      <c r="A1286" t="s">
        <v>3110</v>
      </c>
      <c r="B1286" s="2">
        <v>45823</v>
      </c>
      <c r="C1286" t="s">
        <v>1181</v>
      </c>
      <c r="D1286" t="s">
        <v>1682</v>
      </c>
      <c r="E1286" t="s">
        <v>1782</v>
      </c>
      <c r="F1286">
        <v>2</v>
      </c>
      <c r="G1286">
        <v>623.20000000000005</v>
      </c>
      <c r="H1286">
        <v>0.14000000000000001</v>
      </c>
      <c r="I1286" t="s">
        <v>1829</v>
      </c>
      <c r="J1286">
        <v>1071.904</v>
      </c>
    </row>
    <row r="1287" spans="1:10" x14ac:dyDescent="0.3">
      <c r="A1287" t="s">
        <v>3111</v>
      </c>
      <c r="B1287" s="2">
        <v>45622</v>
      </c>
      <c r="C1287" t="s">
        <v>1023</v>
      </c>
      <c r="D1287" t="s">
        <v>1682</v>
      </c>
      <c r="E1287" t="s">
        <v>1804</v>
      </c>
      <c r="F1287">
        <v>2</v>
      </c>
      <c r="G1287">
        <v>530.54</v>
      </c>
      <c r="H1287">
        <v>0.28000000000000003</v>
      </c>
      <c r="I1287" t="s">
        <v>1829</v>
      </c>
      <c r="J1287">
        <v>763.97759999999994</v>
      </c>
    </row>
    <row r="1288" spans="1:10" x14ac:dyDescent="0.3">
      <c r="A1288" t="s">
        <v>3112</v>
      </c>
      <c r="B1288" s="2">
        <v>45810</v>
      </c>
      <c r="C1288" t="s">
        <v>1142</v>
      </c>
      <c r="D1288" t="s">
        <v>1682</v>
      </c>
      <c r="E1288" t="s">
        <v>1804</v>
      </c>
      <c r="F1288">
        <v>3</v>
      </c>
      <c r="G1288">
        <v>279.45</v>
      </c>
      <c r="H1288">
        <v>0.15</v>
      </c>
      <c r="I1288" t="s">
        <v>1829</v>
      </c>
      <c r="J1288">
        <v>712.59749999999985</v>
      </c>
    </row>
    <row r="1289" spans="1:10" x14ac:dyDescent="0.3">
      <c r="A1289" t="s">
        <v>3113</v>
      </c>
      <c r="B1289" s="2">
        <v>45645</v>
      </c>
      <c r="C1289" t="s">
        <v>849</v>
      </c>
      <c r="D1289" t="s">
        <v>1682</v>
      </c>
      <c r="E1289" t="s">
        <v>1782</v>
      </c>
      <c r="F1289">
        <v>3</v>
      </c>
      <c r="G1289">
        <v>906.99</v>
      </c>
      <c r="H1289">
        <v>0.26</v>
      </c>
      <c r="I1289" t="s">
        <v>1829</v>
      </c>
      <c r="J1289">
        <v>2013.5178000000001</v>
      </c>
    </row>
    <row r="1290" spans="1:10" x14ac:dyDescent="0.3">
      <c r="A1290" t="s">
        <v>3114</v>
      </c>
      <c r="B1290" s="2">
        <v>45749</v>
      </c>
      <c r="C1290" t="s">
        <v>258</v>
      </c>
      <c r="D1290" t="s">
        <v>1682</v>
      </c>
      <c r="E1290" t="s">
        <v>1807</v>
      </c>
      <c r="F1290">
        <v>4</v>
      </c>
      <c r="G1290">
        <v>408.76</v>
      </c>
      <c r="H1290">
        <v>0.12</v>
      </c>
      <c r="I1290" t="s">
        <v>1829</v>
      </c>
      <c r="J1290">
        <v>1438.8352</v>
      </c>
    </row>
    <row r="1291" spans="1:10" x14ac:dyDescent="0.3">
      <c r="A1291" t="s">
        <v>3115</v>
      </c>
      <c r="B1291" s="2">
        <v>45537</v>
      </c>
      <c r="C1291" t="s">
        <v>585</v>
      </c>
      <c r="D1291" t="s">
        <v>1682</v>
      </c>
      <c r="E1291" t="s">
        <v>1786</v>
      </c>
      <c r="F1291">
        <v>2</v>
      </c>
      <c r="G1291">
        <v>117.34</v>
      </c>
      <c r="H1291">
        <v>0.09</v>
      </c>
      <c r="I1291" t="s">
        <v>1826</v>
      </c>
      <c r="J1291">
        <v>213.55879999999999</v>
      </c>
    </row>
    <row r="1292" spans="1:10" x14ac:dyDescent="0.3">
      <c r="A1292" t="s">
        <v>3116</v>
      </c>
      <c r="B1292" s="2">
        <v>45376</v>
      </c>
      <c r="C1292" t="s">
        <v>559</v>
      </c>
      <c r="D1292" t="s">
        <v>1684</v>
      </c>
      <c r="E1292" t="s">
        <v>1799</v>
      </c>
      <c r="F1292">
        <v>3</v>
      </c>
      <c r="G1292">
        <v>690.27</v>
      </c>
      <c r="H1292">
        <v>7.0000000000000007E-2</v>
      </c>
      <c r="I1292" t="s">
        <v>1826</v>
      </c>
      <c r="J1292">
        <v>1925.8533</v>
      </c>
    </row>
    <row r="1293" spans="1:10" x14ac:dyDescent="0.3">
      <c r="A1293" t="s">
        <v>3117</v>
      </c>
      <c r="B1293" s="2">
        <v>45709</v>
      </c>
      <c r="C1293" t="s">
        <v>381</v>
      </c>
      <c r="D1293" t="s">
        <v>1684</v>
      </c>
      <c r="E1293" t="s">
        <v>1807</v>
      </c>
      <c r="F1293">
        <v>4</v>
      </c>
      <c r="G1293">
        <v>377.18</v>
      </c>
      <c r="H1293">
        <v>0.24</v>
      </c>
      <c r="I1293" t="s">
        <v>1826</v>
      </c>
      <c r="J1293">
        <v>1146.6271999999999</v>
      </c>
    </row>
    <row r="1294" spans="1:10" x14ac:dyDescent="0.3">
      <c r="A1294" t="s">
        <v>3118</v>
      </c>
      <c r="B1294" s="2">
        <v>45446</v>
      </c>
      <c r="C1294" t="s">
        <v>393</v>
      </c>
      <c r="D1294" t="s">
        <v>1684</v>
      </c>
      <c r="E1294" t="s">
        <v>1752</v>
      </c>
      <c r="F1294">
        <v>1</v>
      </c>
      <c r="G1294">
        <v>70.52</v>
      </c>
      <c r="H1294">
        <v>0.08</v>
      </c>
      <c r="I1294" t="s">
        <v>1829</v>
      </c>
      <c r="J1294">
        <v>64.878399999999999</v>
      </c>
    </row>
    <row r="1295" spans="1:10" x14ac:dyDescent="0.3">
      <c r="A1295" t="s">
        <v>3119</v>
      </c>
      <c r="B1295" s="2">
        <v>45330</v>
      </c>
      <c r="C1295" t="s">
        <v>875</v>
      </c>
      <c r="D1295" t="s">
        <v>1684</v>
      </c>
      <c r="E1295" t="s">
        <v>1786</v>
      </c>
      <c r="F1295">
        <v>1</v>
      </c>
      <c r="G1295">
        <v>40.25</v>
      </c>
      <c r="H1295">
        <v>0.1</v>
      </c>
      <c r="I1295" t="s">
        <v>1826</v>
      </c>
      <c r="J1295">
        <v>36.225000000000001</v>
      </c>
    </row>
    <row r="1296" spans="1:10" x14ac:dyDescent="0.3">
      <c r="A1296" t="s">
        <v>3120</v>
      </c>
      <c r="B1296" s="2">
        <v>45388</v>
      </c>
      <c r="C1296" t="s">
        <v>746</v>
      </c>
      <c r="D1296" t="s">
        <v>1684</v>
      </c>
      <c r="E1296" t="s">
        <v>1792</v>
      </c>
      <c r="F1296">
        <v>3</v>
      </c>
      <c r="G1296">
        <v>539.44000000000005</v>
      </c>
      <c r="H1296">
        <v>0.05</v>
      </c>
      <c r="I1296" t="s">
        <v>1829</v>
      </c>
      <c r="J1296">
        <v>1537.404</v>
      </c>
    </row>
    <row r="1297" spans="1:10" x14ac:dyDescent="0.3">
      <c r="A1297" t="s">
        <v>3121</v>
      </c>
      <c r="B1297" s="2">
        <v>45313</v>
      </c>
      <c r="C1297" t="s">
        <v>791</v>
      </c>
      <c r="D1297" t="s">
        <v>1684</v>
      </c>
      <c r="E1297" t="s">
        <v>1769</v>
      </c>
      <c r="F1297">
        <v>3</v>
      </c>
      <c r="G1297">
        <v>543.49</v>
      </c>
      <c r="H1297">
        <v>0.05</v>
      </c>
      <c r="I1297" t="s">
        <v>1826</v>
      </c>
      <c r="J1297">
        <v>1548.9465</v>
      </c>
    </row>
    <row r="1298" spans="1:10" x14ac:dyDescent="0.3">
      <c r="A1298" t="s">
        <v>3122</v>
      </c>
      <c r="B1298" s="2">
        <v>45221</v>
      </c>
      <c r="C1298" t="s">
        <v>1020</v>
      </c>
      <c r="D1298" t="s">
        <v>1684</v>
      </c>
      <c r="E1298" t="s">
        <v>1776</v>
      </c>
      <c r="F1298">
        <v>4</v>
      </c>
      <c r="G1298">
        <v>547.21</v>
      </c>
      <c r="H1298">
        <v>0.1</v>
      </c>
      <c r="I1298" t="s">
        <v>1829</v>
      </c>
      <c r="J1298">
        <v>1969.9559999999999</v>
      </c>
    </row>
    <row r="1299" spans="1:10" x14ac:dyDescent="0.3">
      <c r="A1299" t="s">
        <v>3123</v>
      </c>
      <c r="B1299" s="2">
        <v>45619</v>
      </c>
      <c r="C1299" t="s">
        <v>773</v>
      </c>
      <c r="D1299" t="s">
        <v>1684</v>
      </c>
      <c r="E1299" t="s">
        <v>1757</v>
      </c>
      <c r="F1299">
        <v>2</v>
      </c>
      <c r="G1299">
        <v>892.46</v>
      </c>
      <c r="H1299">
        <v>7.0000000000000007E-2</v>
      </c>
      <c r="I1299" t="s">
        <v>1826</v>
      </c>
      <c r="J1299">
        <v>1659.9756</v>
      </c>
    </row>
    <row r="1300" spans="1:10" x14ac:dyDescent="0.3">
      <c r="A1300" t="s">
        <v>3124</v>
      </c>
      <c r="B1300" s="2">
        <v>45286</v>
      </c>
      <c r="C1300" t="s">
        <v>1208</v>
      </c>
      <c r="D1300" t="s">
        <v>1684</v>
      </c>
      <c r="E1300" t="s">
        <v>1782</v>
      </c>
      <c r="F1300">
        <v>2</v>
      </c>
      <c r="G1300">
        <v>853.41</v>
      </c>
      <c r="H1300">
        <v>0.25</v>
      </c>
      <c r="I1300" t="s">
        <v>1824</v>
      </c>
      <c r="J1300">
        <v>1280.115</v>
      </c>
    </row>
    <row r="1301" spans="1:10" x14ac:dyDescent="0.3">
      <c r="A1301" t="s">
        <v>3125</v>
      </c>
      <c r="B1301" s="2">
        <v>45451</v>
      </c>
      <c r="C1301" t="s">
        <v>387</v>
      </c>
      <c r="D1301" t="s">
        <v>1684</v>
      </c>
      <c r="E1301" t="s">
        <v>1779</v>
      </c>
      <c r="F1301">
        <v>1</v>
      </c>
      <c r="G1301">
        <v>162.13999999999999</v>
      </c>
      <c r="H1301">
        <v>7.0000000000000007E-2</v>
      </c>
      <c r="I1301" t="s">
        <v>1826</v>
      </c>
      <c r="J1301">
        <v>150.7902</v>
      </c>
    </row>
    <row r="1302" spans="1:10" x14ac:dyDescent="0.3">
      <c r="A1302" t="s">
        <v>3126</v>
      </c>
      <c r="B1302" s="2">
        <v>45478</v>
      </c>
      <c r="C1302" t="s">
        <v>496</v>
      </c>
      <c r="D1302" t="s">
        <v>1684</v>
      </c>
      <c r="E1302" t="s">
        <v>1804</v>
      </c>
      <c r="F1302">
        <v>1</v>
      </c>
      <c r="G1302">
        <v>893.14</v>
      </c>
      <c r="H1302">
        <v>0.09</v>
      </c>
      <c r="I1302" t="s">
        <v>1824</v>
      </c>
      <c r="J1302">
        <v>812.75739999999996</v>
      </c>
    </row>
    <row r="1303" spans="1:10" x14ac:dyDescent="0.3">
      <c r="A1303" t="s">
        <v>3127</v>
      </c>
      <c r="B1303" s="2">
        <v>45528</v>
      </c>
      <c r="C1303" t="s">
        <v>366</v>
      </c>
      <c r="D1303" t="s">
        <v>1684</v>
      </c>
      <c r="E1303" t="s">
        <v>1782</v>
      </c>
      <c r="F1303">
        <v>4</v>
      </c>
      <c r="G1303">
        <v>349.07</v>
      </c>
      <c r="H1303">
        <v>0.28000000000000003</v>
      </c>
      <c r="I1303" t="s">
        <v>1824</v>
      </c>
      <c r="J1303">
        <v>1005.3216</v>
      </c>
    </row>
    <row r="1304" spans="1:10" x14ac:dyDescent="0.3">
      <c r="A1304" t="s">
        <v>3128</v>
      </c>
      <c r="B1304" s="2">
        <v>45418</v>
      </c>
      <c r="C1304" t="s">
        <v>899</v>
      </c>
      <c r="D1304" t="s">
        <v>1684</v>
      </c>
      <c r="E1304" t="s">
        <v>1797</v>
      </c>
      <c r="F1304">
        <v>1</v>
      </c>
      <c r="G1304">
        <v>747.9</v>
      </c>
      <c r="H1304">
        <v>0.21</v>
      </c>
      <c r="I1304" t="s">
        <v>1829</v>
      </c>
      <c r="J1304">
        <v>590.84100000000001</v>
      </c>
    </row>
    <row r="1305" spans="1:10" x14ac:dyDescent="0.3">
      <c r="A1305" t="s">
        <v>3129</v>
      </c>
      <c r="B1305" s="2">
        <v>45478</v>
      </c>
      <c r="C1305" t="s">
        <v>127</v>
      </c>
      <c r="D1305" t="s">
        <v>1684</v>
      </c>
      <c r="E1305" t="s">
        <v>1776</v>
      </c>
      <c r="F1305">
        <v>3</v>
      </c>
      <c r="G1305">
        <v>438.92</v>
      </c>
      <c r="H1305">
        <v>0.21</v>
      </c>
      <c r="I1305" t="s">
        <v>1824</v>
      </c>
      <c r="J1305">
        <v>1040.2403999999999</v>
      </c>
    </row>
    <row r="1306" spans="1:10" x14ac:dyDescent="0.3">
      <c r="A1306" t="s">
        <v>3130</v>
      </c>
      <c r="B1306" s="2">
        <v>45232</v>
      </c>
      <c r="C1306" t="s">
        <v>425</v>
      </c>
      <c r="D1306" t="s">
        <v>1684</v>
      </c>
      <c r="E1306" t="s">
        <v>1769</v>
      </c>
      <c r="F1306">
        <v>4</v>
      </c>
      <c r="G1306">
        <v>665.38</v>
      </c>
      <c r="H1306">
        <v>0.18</v>
      </c>
      <c r="I1306" t="s">
        <v>1824</v>
      </c>
      <c r="J1306">
        <v>2182.4463999999998</v>
      </c>
    </row>
    <row r="1307" spans="1:10" x14ac:dyDescent="0.3">
      <c r="A1307" t="s">
        <v>3131</v>
      </c>
      <c r="B1307" s="2">
        <v>45616</v>
      </c>
      <c r="C1307" t="s">
        <v>23</v>
      </c>
      <c r="D1307" t="s">
        <v>1684</v>
      </c>
      <c r="E1307" t="s">
        <v>1810</v>
      </c>
      <c r="F1307">
        <v>1</v>
      </c>
      <c r="G1307">
        <v>146.49</v>
      </c>
      <c r="H1307">
        <v>0.28000000000000003</v>
      </c>
      <c r="I1307" t="s">
        <v>1824</v>
      </c>
      <c r="J1307">
        <v>105.47280000000001</v>
      </c>
    </row>
    <row r="1308" spans="1:10" x14ac:dyDescent="0.3">
      <c r="A1308" t="s">
        <v>3132</v>
      </c>
      <c r="B1308" s="2">
        <v>45774</v>
      </c>
      <c r="C1308" t="s">
        <v>472</v>
      </c>
      <c r="D1308" t="s">
        <v>1684</v>
      </c>
      <c r="E1308" t="s">
        <v>1801</v>
      </c>
      <c r="F1308">
        <v>2</v>
      </c>
      <c r="G1308">
        <v>235.39</v>
      </c>
      <c r="H1308">
        <v>0.27</v>
      </c>
      <c r="I1308" t="s">
        <v>1829</v>
      </c>
      <c r="J1308">
        <v>343.6694</v>
      </c>
    </row>
    <row r="1309" spans="1:10" x14ac:dyDescent="0.3">
      <c r="A1309" t="s">
        <v>3133</v>
      </c>
      <c r="B1309" s="2">
        <v>45651</v>
      </c>
      <c r="C1309" t="s">
        <v>118</v>
      </c>
      <c r="D1309" t="s">
        <v>1686</v>
      </c>
      <c r="E1309" t="s">
        <v>1773</v>
      </c>
      <c r="F1309">
        <v>3</v>
      </c>
      <c r="G1309">
        <v>38.07</v>
      </c>
      <c r="H1309">
        <v>0.09</v>
      </c>
      <c r="I1309" t="s">
        <v>1826</v>
      </c>
      <c r="J1309">
        <v>103.9311</v>
      </c>
    </row>
    <row r="1310" spans="1:10" x14ac:dyDescent="0.3">
      <c r="A1310" t="s">
        <v>3134</v>
      </c>
      <c r="B1310" s="2">
        <v>45902</v>
      </c>
      <c r="C1310" t="s">
        <v>1254</v>
      </c>
      <c r="D1310" t="s">
        <v>1686</v>
      </c>
      <c r="E1310" t="s">
        <v>1769</v>
      </c>
      <c r="F1310">
        <v>2</v>
      </c>
      <c r="G1310">
        <v>511.7</v>
      </c>
      <c r="H1310">
        <v>0.12</v>
      </c>
      <c r="I1310" t="s">
        <v>1829</v>
      </c>
      <c r="J1310">
        <v>900.59199999999998</v>
      </c>
    </row>
    <row r="1311" spans="1:10" x14ac:dyDescent="0.3">
      <c r="A1311" t="s">
        <v>3135</v>
      </c>
      <c r="B1311" s="2">
        <v>45401</v>
      </c>
      <c r="C1311" t="s">
        <v>332</v>
      </c>
      <c r="D1311" t="s">
        <v>1686</v>
      </c>
      <c r="E1311" t="s">
        <v>1782</v>
      </c>
      <c r="F1311">
        <v>4</v>
      </c>
      <c r="G1311">
        <v>488.72</v>
      </c>
      <c r="H1311">
        <v>0.23</v>
      </c>
      <c r="I1311" t="s">
        <v>1826</v>
      </c>
      <c r="J1311">
        <v>1505.2575999999999</v>
      </c>
    </row>
    <row r="1312" spans="1:10" x14ac:dyDescent="0.3">
      <c r="A1312" t="s">
        <v>3136</v>
      </c>
      <c r="B1312" s="2">
        <v>45717</v>
      </c>
      <c r="C1312" t="s">
        <v>1220</v>
      </c>
      <c r="D1312" t="s">
        <v>1686</v>
      </c>
      <c r="E1312" t="s">
        <v>1794</v>
      </c>
      <c r="F1312">
        <v>2</v>
      </c>
      <c r="G1312">
        <v>520.45000000000005</v>
      </c>
      <c r="H1312">
        <v>0.11</v>
      </c>
      <c r="I1312" t="s">
        <v>1829</v>
      </c>
      <c r="J1312">
        <v>926.40100000000007</v>
      </c>
    </row>
    <row r="1313" spans="1:10" x14ac:dyDescent="0.3">
      <c r="A1313" t="s">
        <v>3137</v>
      </c>
      <c r="B1313" s="2">
        <v>45376</v>
      </c>
      <c r="C1313" t="s">
        <v>1340</v>
      </c>
      <c r="D1313" t="s">
        <v>1686</v>
      </c>
      <c r="E1313" t="s">
        <v>1773</v>
      </c>
      <c r="F1313">
        <v>1</v>
      </c>
      <c r="G1313">
        <v>340.9</v>
      </c>
      <c r="H1313">
        <v>0.28999999999999998</v>
      </c>
      <c r="I1313" t="s">
        <v>1824</v>
      </c>
      <c r="J1313">
        <v>242.03899999999999</v>
      </c>
    </row>
    <row r="1314" spans="1:10" x14ac:dyDescent="0.3">
      <c r="A1314" t="s">
        <v>3138</v>
      </c>
      <c r="B1314" s="2">
        <v>45576</v>
      </c>
      <c r="C1314" t="s">
        <v>1086</v>
      </c>
      <c r="D1314" t="s">
        <v>1686</v>
      </c>
      <c r="E1314" t="s">
        <v>1782</v>
      </c>
      <c r="F1314">
        <v>3</v>
      </c>
      <c r="G1314">
        <v>653.59</v>
      </c>
      <c r="H1314">
        <v>0.17</v>
      </c>
      <c r="I1314" t="s">
        <v>1829</v>
      </c>
      <c r="J1314">
        <v>1627.4391000000001</v>
      </c>
    </row>
    <row r="1315" spans="1:10" x14ac:dyDescent="0.3">
      <c r="A1315" t="s">
        <v>3139</v>
      </c>
      <c r="B1315" s="2">
        <v>45906</v>
      </c>
      <c r="C1315" t="s">
        <v>93</v>
      </c>
      <c r="D1315" t="s">
        <v>1686</v>
      </c>
      <c r="E1315" t="s">
        <v>1810</v>
      </c>
      <c r="F1315">
        <v>1</v>
      </c>
      <c r="G1315">
        <v>179.77</v>
      </c>
      <c r="H1315">
        <v>0.23</v>
      </c>
      <c r="I1315" t="s">
        <v>1829</v>
      </c>
      <c r="J1315">
        <v>138.4229</v>
      </c>
    </row>
    <row r="1316" spans="1:10" x14ac:dyDescent="0.3">
      <c r="A1316" t="s">
        <v>3140</v>
      </c>
      <c r="B1316" s="2">
        <v>45523</v>
      </c>
      <c r="C1316" t="s">
        <v>44</v>
      </c>
      <c r="D1316" t="s">
        <v>1686</v>
      </c>
      <c r="E1316" t="s">
        <v>1786</v>
      </c>
      <c r="F1316">
        <v>2</v>
      </c>
      <c r="G1316">
        <v>943.8</v>
      </c>
      <c r="H1316">
        <v>0.06</v>
      </c>
      <c r="I1316" t="s">
        <v>1824</v>
      </c>
      <c r="J1316">
        <v>1774.3440000000001</v>
      </c>
    </row>
    <row r="1317" spans="1:10" x14ac:dyDescent="0.3">
      <c r="A1317" t="s">
        <v>3141</v>
      </c>
      <c r="B1317" s="2">
        <v>45234</v>
      </c>
      <c r="C1317" t="s">
        <v>1272</v>
      </c>
      <c r="D1317" t="s">
        <v>1686</v>
      </c>
      <c r="E1317" t="s">
        <v>1801</v>
      </c>
      <c r="F1317">
        <v>2</v>
      </c>
      <c r="G1317">
        <v>985</v>
      </c>
      <c r="H1317">
        <v>0.25</v>
      </c>
      <c r="I1317" t="s">
        <v>1824</v>
      </c>
      <c r="J1317">
        <v>1477.5</v>
      </c>
    </row>
    <row r="1318" spans="1:10" x14ac:dyDescent="0.3">
      <c r="A1318" t="s">
        <v>3142</v>
      </c>
      <c r="B1318" s="2">
        <v>45405</v>
      </c>
      <c r="C1318" t="s">
        <v>1492</v>
      </c>
      <c r="D1318" t="s">
        <v>1686</v>
      </c>
      <c r="E1318" t="s">
        <v>1789</v>
      </c>
      <c r="F1318">
        <v>4</v>
      </c>
      <c r="G1318">
        <v>216.81</v>
      </c>
      <c r="H1318">
        <v>0.28999999999999998</v>
      </c>
      <c r="I1318" t="s">
        <v>1824</v>
      </c>
      <c r="J1318">
        <v>615.74040000000002</v>
      </c>
    </row>
    <row r="1319" spans="1:10" x14ac:dyDescent="0.3">
      <c r="A1319" t="s">
        <v>3143</v>
      </c>
      <c r="B1319" s="2">
        <v>45223</v>
      </c>
      <c r="C1319" t="s">
        <v>408</v>
      </c>
      <c r="D1319" t="s">
        <v>1686</v>
      </c>
      <c r="E1319" t="s">
        <v>1761</v>
      </c>
      <c r="F1319">
        <v>4</v>
      </c>
      <c r="G1319">
        <v>950.21</v>
      </c>
      <c r="H1319">
        <v>0.27</v>
      </c>
      <c r="I1319" t="s">
        <v>1829</v>
      </c>
      <c r="J1319">
        <v>2774.6131999999998</v>
      </c>
    </row>
    <row r="1320" spans="1:10" x14ac:dyDescent="0.3">
      <c r="A1320" t="s">
        <v>3144</v>
      </c>
      <c r="B1320" s="2">
        <v>45838</v>
      </c>
      <c r="C1320" t="s">
        <v>818</v>
      </c>
      <c r="D1320" t="s">
        <v>1686</v>
      </c>
      <c r="E1320" t="s">
        <v>1779</v>
      </c>
      <c r="F1320">
        <v>2</v>
      </c>
      <c r="G1320">
        <v>271.39999999999998</v>
      </c>
      <c r="H1320">
        <v>0.17</v>
      </c>
      <c r="I1320" t="s">
        <v>1826</v>
      </c>
      <c r="J1320">
        <v>450.52399999999989</v>
      </c>
    </row>
    <row r="1321" spans="1:10" x14ac:dyDescent="0.3">
      <c r="A1321" t="s">
        <v>3145</v>
      </c>
      <c r="B1321" s="2">
        <v>45883</v>
      </c>
      <c r="C1321" t="s">
        <v>559</v>
      </c>
      <c r="D1321" t="s">
        <v>1686</v>
      </c>
      <c r="E1321" t="s">
        <v>1782</v>
      </c>
      <c r="F1321">
        <v>4</v>
      </c>
      <c r="G1321">
        <v>708.19</v>
      </c>
      <c r="H1321">
        <v>0.1</v>
      </c>
      <c r="I1321" t="s">
        <v>1826</v>
      </c>
      <c r="J1321">
        <v>2549.4839999999999</v>
      </c>
    </row>
    <row r="1322" spans="1:10" x14ac:dyDescent="0.3">
      <c r="A1322" t="s">
        <v>3146</v>
      </c>
      <c r="B1322" s="2">
        <v>45788</v>
      </c>
      <c r="C1322" t="s">
        <v>1374</v>
      </c>
      <c r="D1322" t="s">
        <v>1686</v>
      </c>
      <c r="E1322" t="s">
        <v>1766</v>
      </c>
      <c r="F1322">
        <v>3</v>
      </c>
      <c r="G1322">
        <v>477.05</v>
      </c>
      <c r="H1322">
        <v>0.05</v>
      </c>
      <c r="I1322" t="s">
        <v>1826</v>
      </c>
      <c r="J1322">
        <v>1359.5925</v>
      </c>
    </row>
    <row r="1323" spans="1:10" x14ac:dyDescent="0.3">
      <c r="A1323" t="s">
        <v>3147</v>
      </c>
      <c r="B1323" s="2">
        <v>45383</v>
      </c>
      <c r="C1323" t="s">
        <v>969</v>
      </c>
      <c r="D1323" t="s">
        <v>1686</v>
      </c>
      <c r="E1323" t="s">
        <v>1786</v>
      </c>
      <c r="F1323">
        <v>3</v>
      </c>
      <c r="G1323">
        <v>627.29</v>
      </c>
      <c r="H1323">
        <v>0.27</v>
      </c>
      <c r="I1323" t="s">
        <v>1829</v>
      </c>
      <c r="J1323">
        <v>1373.7651000000001</v>
      </c>
    </row>
    <row r="1324" spans="1:10" x14ac:dyDescent="0.3">
      <c r="A1324" t="s">
        <v>3148</v>
      </c>
      <c r="B1324" s="2">
        <v>45335</v>
      </c>
      <c r="C1324" t="s">
        <v>960</v>
      </c>
      <c r="D1324" t="s">
        <v>1686</v>
      </c>
      <c r="E1324" t="s">
        <v>1792</v>
      </c>
      <c r="F1324">
        <v>3</v>
      </c>
      <c r="G1324">
        <v>206.84</v>
      </c>
      <c r="H1324">
        <v>0.19</v>
      </c>
      <c r="I1324" t="s">
        <v>1826</v>
      </c>
      <c r="J1324">
        <v>502.62119999999999</v>
      </c>
    </row>
    <row r="1325" spans="1:10" x14ac:dyDescent="0.3">
      <c r="A1325" t="s">
        <v>3149</v>
      </c>
      <c r="B1325" s="2">
        <v>45304</v>
      </c>
      <c r="C1325" t="s">
        <v>803</v>
      </c>
      <c r="D1325" t="s">
        <v>1686</v>
      </c>
      <c r="E1325" t="s">
        <v>1757</v>
      </c>
      <c r="F1325">
        <v>4</v>
      </c>
      <c r="G1325">
        <v>629.04999999999995</v>
      </c>
      <c r="H1325">
        <v>0.26</v>
      </c>
      <c r="I1325" t="s">
        <v>1824</v>
      </c>
      <c r="J1325">
        <v>1861.9880000000001</v>
      </c>
    </row>
    <row r="1326" spans="1:10" x14ac:dyDescent="0.3">
      <c r="A1326" t="s">
        <v>3150</v>
      </c>
      <c r="B1326" s="2">
        <v>45543</v>
      </c>
      <c r="C1326" t="s">
        <v>1357</v>
      </c>
      <c r="D1326" t="s">
        <v>1686</v>
      </c>
      <c r="E1326" t="s">
        <v>1807</v>
      </c>
      <c r="F1326">
        <v>4</v>
      </c>
      <c r="G1326">
        <v>529.04</v>
      </c>
      <c r="H1326">
        <v>0.1</v>
      </c>
      <c r="I1326" t="s">
        <v>1826</v>
      </c>
      <c r="J1326">
        <v>1904.5440000000001</v>
      </c>
    </row>
    <row r="1327" spans="1:10" x14ac:dyDescent="0.3">
      <c r="A1327" t="s">
        <v>3151</v>
      </c>
      <c r="B1327" s="2">
        <v>45326</v>
      </c>
      <c r="C1327" t="s">
        <v>1095</v>
      </c>
      <c r="D1327" t="s">
        <v>1686</v>
      </c>
      <c r="E1327" t="s">
        <v>1807</v>
      </c>
      <c r="F1327">
        <v>1</v>
      </c>
      <c r="G1327">
        <v>350.67</v>
      </c>
      <c r="H1327">
        <v>0.22</v>
      </c>
      <c r="I1327" t="s">
        <v>1826</v>
      </c>
      <c r="J1327">
        <v>273.52260000000001</v>
      </c>
    </row>
    <row r="1328" spans="1:10" x14ac:dyDescent="0.3">
      <c r="A1328" t="s">
        <v>3152</v>
      </c>
      <c r="B1328" s="2">
        <v>45498</v>
      </c>
      <c r="C1328" t="s">
        <v>1160</v>
      </c>
      <c r="D1328" t="s">
        <v>1686</v>
      </c>
      <c r="E1328" t="s">
        <v>1757</v>
      </c>
      <c r="F1328">
        <v>1</v>
      </c>
      <c r="G1328">
        <v>128.93</v>
      </c>
      <c r="H1328">
        <v>0.26</v>
      </c>
      <c r="I1328" t="s">
        <v>1824</v>
      </c>
      <c r="J1328">
        <v>95.408200000000008</v>
      </c>
    </row>
    <row r="1329" spans="1:10" x14ac:dyDescent="0.3">
      <c r="A1329" t="s">
        <v>3153</v>
      </c>
      <c r="B1329" s="2">
        <v>45544</v>
      </c>
      <c r="C1329" t="s">
        <v>490</v>
      </c>
      <c r="D1329" t="s">
        <v>1560</v>
      </c>
      <c r="E1329" t="s">
        <v>1801</v>
      </c>
      <c r="F1329">
        <v>2</v>
      </c>
      <c r="G1329">
        <v>384.92</v>
      </c>
      <c r="H1329">
        <v>0.09</v>
      </c>
      <c r="I1329" t="s">
        <v>1824</v>
      </c>
      <c r="J1329">
        <v>700.5544000000001</v>
      </c>
    </row>
    <row r="1330" spans="1:10" x14ac:dyDescent="0.3">
      <c r="A1330" t="s">
        <v>3154</v>
      </c>
      <c r="B1330" s="2">
        <v>45268</v>
      </c>
      <c r="C1330" t="s">
        <v>1050</v>
      </c>
      <c r="D1330" t="s">
        <v>1560</v>
      </c>
      <c r="E1330" t="s">
        <v>1782</v>
      </c>
      <c r="F1330">
        <v>3</v>
      </c>
      <c r="G1330">
        <v>120.77</v>
      </c>
      <c r="H1330">
        <v>0.28999999999999998</v>
      </c>
      <c r="I1330" t="s">
        <v>1826</v>
      </c>
      <c r="J1330">
        <v>257.24009999999998</v>
      </c>
    </row>
    <row r="1331" spans="1:10" x14ac:dyDescent="0.3">
      <c r="A1331" t="s">
        <v>3155</v>
      </c>
      <c r="B1331" s="2">
        <v>45824</v>
      </c>
      <c r="C1331" t="s">
        <v>719</v>
      </c>
      <c r="D1331" t="s">
        <v>1560</v>
      </c>
      <c r="E1331" t="s">
        <v>1807</v>
      </c>
      <c r="F1331">
        <v>4</v>
      </c>
      <c r="G1331">
        <v>661.39</v>
      </c>
      <c r="H1331">
        <v>7.0000000000000007E-2</v>
      </c>
      <c r="I1331" t="s">
        <v>1824</v>
      </c>
      <c r="J1331">
        <v>2460.3708000000001</v>
      </c>
    </row>
    <row r="1332" spans="1:10" x14ac:dyDescent="0.3">
      <c r="A1332" t="s">
        <v>3156</v>
      </c>
      <c r="B1332" s="2">
        <v>45261</v>
      </c>
      <c r="C1332" t="s">
        <v>1389</v>
      </c>
      <c r="D1332" t="s">
        <v>1560</v>
      </c>
      <c r="E1332" t="s">
        <v>1761</v>
      </c>
      <c r="F1332">
        <v>1</v>
      </c>
      <c r="G1332">
        <v>195.24</v>
      </c>
      <c r="H1332">
        <v>0.27</v>
      </c>
      <c r="I1332" t="s">
        <v>1826</v>
      </c>
      <c r="J1332">
        <v>142.52520000000001</v>
      </c>
    </row>
    <row r="1333" spans="1:10" x14ac:dyDescent="0.3">
      <c r="A1333" t="s">
        <v>3157</v>
      </c>
      <c r="B1333" s="2">
        <v>45233</v>
      </c>
      <c r="C1333" t="s">
        <v>27</v>
      </c>
      <c r="D1333" t="s">
        <v>1560</v>
      </c>
      <c r="E1333" t="s">
        <v>1810</v>
      </c>
      <c r="F1333">
        <v>2</v>
      </c>
      <c r="G1333">
        <v>177.4</v>
      </c>
      <c r="H1333">
        <v>0.19</v>
      </c>
      <c r="I1333" t="s">
        <v>1826</v>
      </c>
      <c r="J1333">
        <v>287.38799999999998</v>
      </c>
    </row>
    <row r="1334" spans="1:10" x14ac:dyDescent="0.3">
      <c r="A1334" t="s">
        <v>3158</v>
      </c>
      <c r="B1334" s="2">
        <v>45673</v>
      </c>
      <c r="C1334" t="s">
        <v>214</v>
      </c>
      <c r="D1334" t="s">
        <v>1560</v>
      </c>
      <c r="E1334" t="s">
        <v>1792</v>
      </c>
      <c r="F1334">
        <v>4</v>
      </c>
      <c r="G1334">
        <v>862.67</v>
      </c>
      <c r="H1334">
        <v>0.2</v>
      </c>
      <c r="I1334" t="s">
        <v>1826</v>
      </c>
      <c r="J1334">
        <v>2760.5439999999999</v>
      </c>
    </row>
    <row r="1335" spans="1:10" x14ac:dyDescent="0.3">
      <c r="A1335" t="s">
        <v>3159</v>
      </c>
      <c r="B1335" s="2">
        <v>45565</v>
      </c>
      <c r="C1335" t="s">
        <v>1374</v>
      </c>
      <c r="D1335" t="s">
        <v>1560</v>
      </c>
      <c r="E1335" t="s">
        <v>1776</v>
      </c>
      <c r="F1335">
        <v>1</v>
      </c>
      <c r="G1335">
        <v>55.04</v>
      </c>
      <c r="H1335">
        <v>0.01</v>
      </c>
      <c r="I1335" t="s">
        <v>1829</v>
      </c>
      <c r="J1335">
        <v>54.489600000000003</v>
      </c>
    </row>
    <row r="1336" spans="1:10" x14ac:dyDescent="0.3">
      <c r="A1336" t="s">
        <v>3160</v>
      </c>
      <c r="B1336" s="2">
        <v>45646</v>
      </c>
      <c r="C1336" t="s">
        <v>188</v>
      </c>
      <c r="D1336" t="s">
        <v>1560</v>
      </c>
      <c r="E1336" t="s">
        <v>1752</v>
      </c>
      <c r="F1336">
        <v>2</v>
      </c>
      <c r="G1336">
        <v>905.47</v>
      </c>
      <c r="H1336">
        <v>0.2</v>
      </c>
      <c r="I1336" t="s">
        <v>1829</v>
      </c>
      <c r="J1336">
        <v>1448.752</v>
      </c>
    </row>
    <row r="1337" spans="1:10" x14ac:dyDescent="0.3">
      <c r="A1337" t="s">
        <v>3161</v>
      </c>
      <c r="B1337" s="2">
        <v>45539</v>
      </c>
      <c r="C1337" t="s">
        <v>1422</v>
      </c>
      <c r="D1337" t="s">
        <v>1560</v>
      </c>
      <c r="E1337" t="s">
        <v>1797</v>
      </c>
      <c r="F1337">
        <v>3</v>
      </c>
      <c r="G1337">
        <v>217.13</v>
      </c>
      <c r="H1337">
        <v>0.28000000000000003</v>
      </c>
      <c r="I1337" t="s">
        <v>1824</v>
      </c>
      <c r="J1337">
        <v>469.00080000000003</v>
      </c>
    </row>
    <row r="1338" spans="1:10" x14ac:dyDescent="0.3">
      <c r="A1338" t="s">
        <v>3162</v>
      </c>
      <c r="B1338" s="2">
        <v>45936</v>
      </c>
      <c r="C1338" t="s">
        <v>1214</v>
      </c>
      <c r="D1338" t="s">
        <v>1560</v>
      </c>
      <c r="E1338" t="s">
        <v>1752</v>
      </c>
      <c r="F1338">
        <v>3</v>
      </c>
      <c r="G1338">
        <v>580.45000000000005</v>
      </c>
      <c r="H1338">
        <v>0</v>
      </c>
      <c r="I1338" t="s">
        <v>1826</v>
      </c>
      <c r="J1338">
        <v>1741.35</v>
      </c>
    </row>
    <row r="1339" spans="1:10" x14ac:dyDescent="0.3">
      <c r="A1339" t="s">
        <v>3163</v>
      </c>
      <c r="B1339" s="2">
        <v>45854</v>
      </c>
      <c r="C1339" t="s">
        <v>366</v>
      </c>
      <c r="D1339" t="s">
        <v>1560</v>
      </c>
      <c r="E1339" t="s">
        <v>1807</v>
      </c>
      <c r="F1339">
        <v>2</v>
      </c>
      <c r="G1339">
        <v>892.88</v>
      </c>
      <c r="H1339">
        <v>0.17</v>
      </c>
      <c r="I1339" t="s">
        <v>1826</v>
      </c>
      <c r="J1339">
        <v>1482.1808000000001</v>
      </c>
    </row>
    <row r="1340" spans="1:10" x14ac:dyDescent="0.3">
      <c r="A1340" t="s">
        <v>3164</v>
      </c>
      <c r="B1340" s="2">
        <v>45936</v>
      </c>
      <c r="C1340" t="s">
        <v>329</v>
      </c>
      <c r="D1340" t="s">
        <v>1560</v>
      </c>
      <c r="E1340" t="s">
        <v>1810</v>
      </c>
      <c r="F1340">
        <v>2</v>
      </c>
      <c r="G1340">
        <v>356.28</v>
      </c>
      <c r="H1340">
        <v>0.11</v>
      </c>
      <c r="I1340" t="s">
        <v>1829</v>
      </c>
      <c r="J1340">
        <v>634.17840000000001</v>
      </c>
    </row>
    <row r="1341" spans="1:10" x14ac:dyDescent="0.3">
      <c r="A1341" t="s">
        <v>3165</v>
      </c>
      <c r="B1341" s="2">
        <v>45921</v>
      </c>
      <c r="C1341" t="s">
        <v>1199</v>
      </c>
      <c r="D1341" t="s">
        <v>1560</v>
      </c>
      <c r="E1341" t="s">
        <v>1761</v>
      </c>
      <c r="F1341">
        <v>4</v>
      </c>
      <c r="G1341">
        <v>806.99</v>
      </c>
      <c r="H1341">
        <v>0.06</v>
      </c>
      <c r="I1341" t="s">
        <v>1824</v>
      </c>
      <c r="J1341">
        <v>3034.2824000000001</v>
      </c>
    </row>
    <row r="1342" spans="1:10" x14ac:dyDescent="0.3">
      <c r="A1342" t="s">
        <v>3166</v>
      </c>
      <c r="B1342" s="2">
        <v>45855</v>
      </c>
      <c r="C1342" t="s">
        <v>1360</v>
      </c>
      <c r="D1342" t="s">
        <v>1688</v>
      </c>
      <c r="E1342" t="s">
        <v>1757</v>
      </c>
      <c r="F1342">
        <v>3</v>
      </c>
      <c r="G1342">
        <v>684.22</v>
      </c>
      <c r="H1342">
        <v>0.09</v>
      </c>
      <c r="I1342" t="s">
        <v>1824</v>
      </c>
      <c r="J1342">
        <v>1867.9205999999999</v>
      </c>
    </row>
    <row r="1343" spans="1:10" x14ac:dyDescent="0.3">
      <c r="A1343" t="s">
        <v>3167</v>
      </c>
      <c r="B1343" s="2">
        <v>45837</v>
      </c>
      <c r="C1343" t="s">
        <v>1371</v>
      </c>
      <c r="D1343" t="s">
        <v>1688</v>
      </c>
      <c r="E1343" t="s">
        <v>1779</v>
      </c>
      <c r="F1343">
        <v>4</v>
      </c>
      <c r="G1343">
        <v>763.34</v>
      </c>
      <c r="H1343">
        <v>7.0000000000000007E-2</v>
      </c>
      <c r="I1343" t="s">
        <v>1826</v>
      </c>
      <c r="J1343">
        <v>2839.6248000000001</v>
      </c>
    </row>
    <row r="1344" spans="1:10" x14ac:dyDescent="0.3">
      <c r="A1344" t="s">
        <v>3168</v>
      </c>
      <c r="B1344" s="2">
        <v>45738</v>
      </c>
      <c r="C1344" t="s">
        <v>1130</v>
      </c>
      <c r="D1344" t="s">
        <v>1688</v>
      </c>
      <c r="E1344" t="s">
        <v>1766</v>
      </c>
      <c r="F1344">
        <v>3</v>
      </c>
      <c r="G1344">
        <v>721.94</v>
      </c>
      <c r="H1344">
        <v>0.26</v>
      </c>
      <c r="I1344" t="s">
        <v>1824</v>
      </c>
      <c r="J1344">
        <v>1602.7067999999999</v>
      </c>
    </row>
    <row r="1345" spans="1:10" x14ac:dyDescent="0.3">
      <c r="A1345" t="s">
        <v>3169</v>
      </c>
      <c r="B1345" s="2">
        <v>45323</v>
      </c>
      <c r="C1345" t="s">
        <v>1263</v>
      </c>
      <c r="D1345" t="s">
        <v>1688</v>
      </c>
      <c r="E1345" t="s">
        <v>1757</v>
      </c>
      <c r="F1345">
        <v>3</v>
      </c>
      <c r="G1345">
        <v>760.38</v>
      </c>
      <c r="H1345">
        <v>0</v>
      </c>
      <c r="I1345" t="s">
        <v>1829</v>
      </c>
      <c r="J1345">
        <v>2281.14</v>
      </c>
    </row>
    <row r="1346" spans="1:10" x14ac:dyDescent="0.3">
      <c r="A1346" t="s">
        <v>3170</v>
      </c>
      <c r="B1346" s="2">
        <v>45362</v>
      </c>
      <c r="C1346" t="s">
        <v>942</v>
      </c>
      <c r="D1346" t="s">
        <v>1688</v>
      </c>
      <c r="E1346" t="s">
        <v>1776</v>
      </c>
      <c r="F1346">
        <v>3</v>
      </c>
      <c r="G1346">
        <v>612.53</v>
      </c>
      <c r="H1346">
        <v>0.21</v>
      </c>
      <c r="I1346" t="s">
        <v>1829</v>
      </c>
      <c r="J1346">
        <v>1451.6960999999999</v>
      </c>
    </row>
    <row r="1347" spans="1:10" x14ac:dyDescent="0.3">
      <c r="A1347" t="s">
        <v>3171</v>
      </c>
      <c r="B1347" s="2">
        <v>45544</v>
      </c>
      <c r="C1347" t="s">
        <v>160</v>
      </c>
      <c r="D1347" t="s">
        <v>1688</v>
      </c>
      <c r="E1347" t="s">
        <v>1804</v>
      </c>
      <c r="F1347">
        <v>3</v>
      </c>
      <c r="G1347">
        <v>841.37</v>
      </c>
      <c r="H1347">
        <v>0.28999999999999998</v>
      </c>
      <c r="I1347" t="s">
        <v>1826</v>
      </c>
      <c r="J1347">
        <v>1792.1180999999999</v>
      </c>
    </row>
    <row r="1348" spans="1:10" x14ac:dyDescent="0.3">
      <c r="A1348" t="s">
        <v>3172</v>
      </c>
      <c r="B1348" s="2">
        <v>45249</v>
      </c>
      <c r="C1348" t="s">
        <v>833</v>
      </c>
      <c r="D1348" t="s">
        <v>1688</v>
      </c>
      <c r="E1348" t="s">
        <v>1786</v>
      </c>
      <c r="F1348">
        <v>2</v>
      </c>
      <c r="G1348">
        <v>636.51</v>
      </c>
      <c r="H1348">
        <v>0.25</v>
      </c>
      <c r="I1348" t="s">
        <v>1824</v>
      </c>
      <c r="J1348">
        <v>954.76499999999999</v>
      </c>
    </row>
    <row r="1349" spans="1:10" x14ac:dyDescent="0.3">
      <c r="A1349" t="s">
        <v>3173</v>
      </c>
      <c r="B1349" s="2">
        <v>45659</v>
      </c>
      <c r="C1349" t="s">
        <v>329</v>
      </c>
      <c r="D1349" t="s">
        <v>1688</v>
      </c>
      <c r="E1349" t="s">
        <v>1782</v>
      </c>
      <c r="F1349">
        <v>2</v>
      </c>
      <c r="G1349">
        <v>732.37</v>
      </c>
      <c r="H1349">
        <v>0.22</v>
      </c>
      <c r="I1349" t="s">
        <v>1829</v>
      </c>
      <c r="J1349">
        <v>1142.4972</v>
      </c>
    </row>
    <row r="1350" spans="1:10" x14ac:dyDescent="0.3">
      <c r="A1350" t="s">
        <v>3174</v>
      </c>
      <c r="B1350" s="2">
        <v>45927</v>
      </c>
      <c r="C1350" t="s">
        <v>547</v>
      </c>
      <c r="D1350" t="s">
        <v>1688</v>
      </c>
      <c r="E1350" t="s">
        <v>1804</v>
      </c>
      <c r="F1350">
        <v>3</v>
      </c>
      <c r="G1350">
        <v>183.44</v>
      </c>
      <c r="H1350">
        <v>0.28000000000000003</v>
      </c>
      <c r="I1350" t="s">
        <v>1829</v>
      </c>
      <c r="J1350">
        <v>396.23039999999992</v>
      </c>
    </row>
    <row r="1351" spans="1:10" x14ac:dyDescent="0.3">
      <c r="A1351" t="s">
        <v>3175</v>
      </c>
      <c r="B1351" s="2">
        <v>45373</v>
      </c>
      <c r="C1351" t="s">
        <v>241</v>
      </c>
      <c r="D1351" t="s">
        <v>1688</v>
      </c>
      <c r="E1351" t="s">
        <v>1797</v>
      </c>
      <c r="F1351">
        <v>4</v>
      </c>
      <c r="G1351">
        <v>898.58</v>
      </c>
      <c r="H1351">
        <v>0.16</v>
      </c>
      <c r="I1351" t="s">
        <v>1826</v>
      </c>
      <c r="J1351">
        <v>3019.2287999999999</v>
      </c>
    </row>
    <row r="1352" spans="1:10" x14ac:dyDescent="0.3">
      <c r="A1352" t="s">
        <v>3176</v>
      </c>
      <c r="B1352" s="2">
        <v>45529</v>
      </c>
      <c r="C1352" t="s">
        <v>1217</v>
      </c>
      <c r="D1352" t="s">
        <v>1688</v>
      </c>
      <c r="E1352" t="s">
        <v>1761</v>
      </c>
      <c r="F1352">
        <v>3</v>
      </c>
      <c r="G1352">
        <v>152.41</v>
      </c>
      <c r="H1352">
        <v>0.25</v>
      </c>
      <c r="I1352" t="s">
        <v>1824</v>
      </c>
      <c r="J1352">
        <v>342.92250000000001</v>
      </c>
    </row>
    <row r="1353" spans="1:10" x14ac:dyDescent="0.3">
      <c r="A1353" t="s">
        <v>3177</v>
      </c>
      <c r="B1353" s="2">
        <v>45872</v>
      </c>
      <c r="C1353" t="s">
        <v>722</v>
      </c>
      <c r="D1353" t="s">
        <v>1688</v>
      </c>
      <c r="E1353" t="s">
        <v>1799</v>
      </c>
      <c r="F1353">
        <v>3</v>
      </c>
      <c r="G1353">
        <v>972.58</v>
      </c>
      <c r="H1353">
        <v>0.28000000000000003</v>
      </c>
      <c r="I1353" t="s">
        <v>1829</v>
      </c>
      <c r="J1353">
        <v>2100.7728000000002</v>
      </c>
    </row>
    <row r="1354" spans="1:10" x14ac:dyDescent="0.3">
      <c r="A1354" t="s">
        <v>3178</v>
      </c>
      <c r="B1354" s="2">
        <v>45267</v>
      </c>
      <c r="C1354" t="s">
        <v>1437</v>
      </c>
      <c r="D1354" t="s">
        <v>1688</v>
      </c>
      <c r="E1354" t="s">
        <v>1792</v>
      </c>
      <c r="F1354">
        <v>4</v>
      </c>
      <c r="G1354">
        <v>136.4</v>
      </c>
      <c r="H1354">
        <v>0.04</v>
      </c>
      <c r="I1354" t="s">
        <v>1829</v>
      </c>
      <c r="J1354">
        <v>523.77599999999995</v>
      </c>
    </row>
    <row r="1355" spans="1:10" x14ac:dyDescent="0.3">
      <c r="A1355" t="s">
        <v>3179</v>
      </c>
      <c r="B1355" s="2">
        <v>45894</v>
      </c>
      <c r="C1355" t="s">
        <v>1246</v>
      </c>
      <c r="D1355" t="s">
        <v>1688</v>
      </c>
      <c r="E1355" t="s">
        <v>1801</v>
      </c>
      <c r="F1355">
        <v>1</v>
      </c>
      <c r="G1355">
        <v>509.63</v>
      </c>
      <c r="H1355">
        <v>0.27</v>
      </c>
      <c r="I1355" t="s">
        <v>1829</v>
      </c>
      <c r="J1355">
        <v>372.0299</v>
      </c>
    </row>
    <row r="1356" spans="1:10" x14ac:dyDescent="0.3">
      <c r="A1356" t="s">
        <v>3180</v>
      </c>
      <c r="B1356" s="2">
        <v>45331</v>
      </c>
      <c r="C1356" t="s">
        <v>23</v>
      </c>
      <c r="D1356" t="s">
        <v>1688</v>
      </c>
      <c r="E1356" t="s">
        <v>1766</v>
      </c>
      <c r="F1356">
        <v>4</v>
      </c>
      <c r="G1356">
        <v>360.28</v>
      </c>
      <c r="H1356">
        <v>0.09</v>
      </c>
      <c r="I1356" t="s">
        <v>1829</v>
      </c>
      <c r="J1356">
        <v>1311.4192</v>
      </c>
    </row>
    <row r="1357" spans="1:10" x14ac:dyDescent="0.3">
      <c r="A1357" t="s">
        <v>3181</v>
      </c>
      <c r="B1357" s="2">
        <v>45910</v>
      </c>
      <c r="C1357" t="s">
        <v>292</v>
      </c>
      <c r="D1357" t="s">
        <v>1688</v>
      </c>
      <c r="E1357" t="s">
        <v>1801</v>
      </c>
      <c r="F1357">
        <v>3</v>
      </c>
      <c r="G1357">
        <v>882.05</v>
      </c>
      <c r="H1357">
        <v>0.06</v>
      </c>
      <c r="I1357" t="s">
        <v>1826</v>
      </c>
      <c r="J1357">
        <v>2487.3809999999989</v>
      </c>
    </row>
    <row r="1358" spans="1:10" x14ac:dyDescent="0.3">
      <c r="A1358" t="s">
        <v>3182</v>
      </c>
      <c r="B1358" s="2">
        <v>45564</v>
      </c>
      <c r="C1358" t="s">
        <v>640</v>
      </c>
      <c r="D1358" t="s">
        <v>1688</v>
      </c>
      <c r="E1358" t="s">
        <v>1782</v>
      </c>
      <c r="F1358">
        <v>3</v>
      </c>
      <c r="G1358">
        <v>141.54</v>
      </c>
      <c r="H1358">
        <v>0.12</v>
      </c>
      <c r="I1358" t="s">
        <v>1826</v>
      </c>
      <c r="J1358">
        <v>373.66559999999998</v>
      </c>
    </row>
    <row r="1359" spans="1:10" x14ac:dyDescent="0.3">
      <c r="A1359" t="s">
        <v>3183</v>
      </c>
      <c r="B1359" s="2">
        <v>45461</v>
      </c>
      <c r="C1359" t="s">
        <v>168</v>
      </c>
      <c r="D1359" t="s">
        <v>1688</v>
      </c>
      <c r="E1359" t="s">
        <v>1769</v>
      </c>
      <c r="F1359">
        <v>3</v>
      </c>
      <c r="G1359">
        <v>83.5</v>
      </c>
      <c r="H1359">
        <v>0.23</v>
      </c>
      <c r="I1359" t="s">
        <v>1829</v>
      </c>
      <c r="J1359">
        <v>192.88499999999999</v>
      </c>
    </row>
    <row r="1360" spans="1:10" x14ac:dyDescent="0.3">
      <c r="A1360" t="s">
        <v>3184</v>
      </c>
      <c r="B1360" s="2">
        <v>45258</v>
      </c>
      <c r="C1360" t="s">
        <v>425</v>
      </c>
      <c r="D1360" t="s">
        <v>1688</v>
      </c>
      <c r="E1360" t="s">
        <v>1776</v>
      </c>
      <c r="F1360">
        <v>2</v>
      </c>
      <c r="G1360">
        <v>629.73</v>
      </c>
      <c r="H1360">
        <v>7.0000000000000007E-2</v>
      </c>
      <c r="I1360" t="s">
        <v>1826</v>
      </c>
      <c r="J1360">
        <v>1171.2978000000001</v>
      </c>
    </row>
    <row r="1361" spans="1:10" x14ac:dyDescent="0.3">
      <c r="A1361" t="s">
        <v>3185</v>
      </c>
      <c r="B1361" s="2">
        <v>45228</v>
      </c>
      <c r="C1361" t="s">
        <v>59</v>
      </c>
      <c r="D1361" t="s">
        <v>1688</v>
      </c>
      <c r="E1361" t="s">
        <v>1776</v>
      </c>
      <c r="F1361">
        <v>2</v>
      </c>
      <c r="G1361">
        <v>159.93</v>
      </c>
      <c r="H1361">
        <v>0.2</v>
      </c>
      <c r="I1361" t="s">
        <v>1829</v>
      </c>
      <c r="J1361">
        <v>255.88800000000001</v>
      </c>
    </row>
    <row r="1362" spans="1:10" x14ac:dyDescent="0.3">
      <c r="A1362" t="s">
        <v>3186</v>
      </c>
      <c r="B1362" s="2">
        <v>45858</v>
      </c>
      <c r="C1362" t="s">
        <v>59</v>
      </c>
      <c r="D1362" t="s">
        <v>1688</v>
      </c>
      <c r="E1362" t="s">
        <v>1810</v>
      </c>
      <c r="F1362">
        <v>1</v>
      </c>
      <c r="G1362">
        <v>459.89</v>
      </c>
      <c r="H1362">
        <v>0.18</v>
      </c>
      <c r="I1362" t="s">
        <v>1829</v>
      </c>
      <c r="J1362">
        <v>377.10980000000001</v>
      </c>
    </row>
    <row r="1363" spans="1:10" x14ac:dyDescent="0.3">
      <c r="A1363" t="s">
        <v>3187</v>
      </c>
      <c r="B1363" s="2">
        <v>45532</v>
      </c>
      <c r="C1363" t="s">
        <v>619</v>
      </c>
      <c r="D1363" t="s">
        <v>1688</v>
      </c>
      <c r="E1363" t="s">
        <v>1813</v>
      </c>
      <c r="F1363">
        <v>4</v>
      </c>
      <c r="G1363">
        <v>885.57</v>
      </c>
      <c r="H1363">
        <v>0.27</v>
      </c>
      <c r="I1363" t="s">
        <v>1824</v>
      </c>
      <c r="J1363">
        <v>2585.8643999999999</v>
      </c>
    </row>
    <row r="1364" spans="1:10" x14ac:dyDescent="0.3">
      <c r="A1364" t="s">
        <v>3188</v>
      </c>
      <c r="B1364" s="2">
        <v>45454</v>
      </c>
      <c r="C1364" t="s">
        <v>1252</v>
      </c>
      <c r="D1364" t="s">
        <v>1690</v>
      </c>
      <c r="E1364" t="s">
        <v>1801</v>
      </c>
      <c r="F1364">
        <v>3</v>
      </c>
      <c r="G1364">
        <v>789.05</v>
      </c>
      <c r="H1364">
        <v>0</v>
      </c>
      <c r="I1364" t="s">
        <v>1826</v>
      </c>
      <c r="J1364">
        <v>2367.15</v>
      </c>
    </row>
    <row r="1365" spans="1:10" x14ac:dyDescent="0.3">
      <c r="A1365" t="s">
        <v>3189</v>
      </c>
      <c r="B1365" s="2">
        <v>45244</v>
      </c>
      <c r="C1365" t="s">
        <v>517</v>
      </c>
      <c r="D1365" t="s">
        <v>1690</v>
      </c>
      <c r="E1365" t="s">
        <v>1752</v>
      </c>
      <c r="F1365">
        <v>1</v>
      </c>
      <c r="G1365">
        <v>570.52</v>
      </c>
      <c r="H1365">
        <v>0</v>
      </c>
      <c r="I1365" t="s">
        <v>1826</v>
      </c>
      <c r="J1365">
        <v>570.52</v>
      </c>
    </row>
    <row r="1366" spans="1:10" x14ac:dyDescent="0.3">
      <c r="A1366" t="s">
        <v>3190</v>
      </c>
      <c r="B1366" s="2">
        <v>45322</v>
      </c>
      <c r="C1366" t="s">
        <v>592</v>
      </c>
      <c r="D1366" t="s">
        <v>1690</v>
      </c>
      <c r="E1366" t="s">
        <v>1804</v>
      </c>
      <c r="F1366">
        <v>4</v>
      </c>
      <c r="G1366">
        <v>310.79000000000002</v>
      </c>
      <c r="H1366">
        <v>0.22</v>
      </c>
      <c r="I1366" t="s">
        <v>1829</v>
      </c>
      <c r="J1366">
        <v>969.66480000000013</v>
      </c>
    </row>
    <row r="1367" spans="1:10" x14ac:dyDescent="0.3">
      <c r="A1367" t="s">
        <v>3191</v>
      </c>
      <c r="B1367" s="2">
        <v>45757</v>
      </c>
      <c r="C1367" t="s">
        <v>214</v>
      </c>
      <c r="D1367" t="s">
        <v>1690</v>
      </c>
      <c r="E1367" t="s">
        <v>1807</v>
      </c>
      <c r="F1367">
        <v>4</v>
      </c>
      <c r="G1367">
        <v>255.67</v>
      </c>
      <c r="H1367">
        <v>0.17</v>
      </c>
      <c r="I1367" t="s">
        <v>1824</v>
      </c>
      <c r="J1367">
        <v>848.82439999999997</v>
      </c>
    </row>
    <row r="1368" spans="1:10" x14ac:dyDescent="0.3">
      <c r="A1368" t="s">
        <v>3192</v>
      </c>
      <c r="B1368" s="2">
        <v>45397</v>
      </c>
      <c r="C1368" t="s">
        <v>444</v>
      </c>
      <c r="D1368" t="s">
        <v>1690</v>
      </c>
      <c r="E1368" t="s">
        <v>1804</v>
      </c>
      <c r="F1368">
        <v>2</v>
      </c>
      <c r="G1368">
        <v>270.66000000000003</v>
      </c>
      <c r="H1368">
        <v>0.1</v>
      </c>
      <c r="I1368" t="s">
        <v>1829</v>
      </c>
      <c r="J1368">
        <v>487.18799999999999</v>
      </c>
    </row>
    <row r="1369" spans="1:10" x14ac:dyDescent="0.3">
      <c r="A1369" t="s">
        <v>3193</v>
      </c>
      <c r="B1369" s="2">
        <v>45914</v>
      </c>
      <c r="C1369" t="s">
        <v>945</v>
      </c>
      <c r="D1369" t="s">
        <v>1690</v>
      </c>
      <c r="E1369" t="s">
        <v>1807</v>
      </c>
      <c r="F1369">
        <v>3</v>
      </c>
      <c r="G1369">
        <v>373.35</v>
      </c>
      <c r="H1369">
        <v>0.2</v>
      </c>
      <c r="I1369" t="s">
        <v>1829</v>
      </c>
      <c r="J1369">
        <v>896.04000000000019</v>
      </c>
    </row>
    <row r="1370" spans="1:10" x14ac:dyDescent="0.3">
      <c r="A1370" t="s">
        <v>3194</v>
      </c>
      <c r="B1370" s="2">
        <v>45432</v>
      </c>
      <c r="C1370" t="s">
        <v>144</v>
      </c>
      <c r="D1370" t="s">
        <v>1690</v>
      </c>
      <c r="E1370" t="s">
        <v>1792</v>
      </c>
      <c r="F1370">
        <v>2</v>
      </c>
      <c r="G1370">
        <v>23.58</v>
      </c>
      <c r="H1370">
        <v>0.02</v>
      </c>
      <c r="I1370" t="s">
        <v>1826</v>
      </c>
      <c r="J1370">
        <v>46.216799999999999</v>
      </c>
    </row>
    <row r="1371" spans="1:10" x14ac:dyDescent="0.3">
      <c r="A1371" t="s">
        <v>3195</v>
      </c>
      <c r="B1371" s="2">
        <v>45798</v>
      </c>
      <c r="C1371" t="s">
        <v>32</v>
      </c>
      <c r="D1371" t="s">
        <v>1690</v>
      </c>
      <c r="E1371" t="s">
        <v>1779</v>
      </c>
      <c r="F1371">
        <v>4</v>
      </c>
      <c r="G1371">
        <v>185.67</v>
      </c>
      <c r="H1371">
        <v>0.21</v>
      </c>
      <c r="I1371" t="s">
        <v>1826</v>
      </c>
      <c r="J1371">
        <v>586.71719999999993</v>
      </c>
    </row>
    <row r="1372" spans="1:10" x14ac:dyDescent="0.3">
      <c r="A1372" t="s">
        <v>3196</v>
      </c>
      <c r="B1372" s="2">
        <v>45396</v>
      </c>
      <c r="C1372" t="s">
        <v>417</v>
      </c>
      <c r="D1372" t="s">
        <v>1690</v>
      </c>
      <c r="E1372" t="s">
        <v>1797</v>
      </c>
      <c r="F1372">
        <v>3</v>
      </c>
      <c r="G1372">
        <v>928.74</v>
      </c>
      <c r="H1372">
        <v>0.27</v>
      </c>
      <c r="I1372" t="s">
        <v>1826</v>
      </c>
      <c r="J1372">
        <v>2033.9405999999999</v>
      </c>
    </row>
    <row r="1373" spans="1:10" x14ac:dyDescent="0.3">
      <c r="A1373" t="s">
        <v>3197</v>
      </c>
      <c r="B1373" s="2">
        <v>45235</v>
      </c>
      <c r="C1373" t="s">
        <v>121</v>
      </c>
      <c r="D1373" t="s">
        <v>1690</v>
      </c>
      <c r="E1373" t="s">
        <v>1773</v>
      </c>
      <c r="F1373">
        <v>3</v>
      </c>
      <c r="G1373">
        <v>923.38</v>
      </c>
      <c r="H1373">
        <v>7.0000000000000007E-2</v>
      </c>
      <c r="I1373" t="s">
        <v>1829</v>
      </c>
      <c r="J1373">
        <v>2576.2302</v>
      </c>
    </row>
    <row r="1374" spans="1:10" x14ac:dyDescent="0.3">
      <c r="A1374" t="s">
        <v>3198</v>
      </c>
      <c r="B1374" s="2">
        <v>45499</v>
      </c>
      <c r="C1374" t="s">
        <v>1425</v>
      </c>
      <c r="D1374" t="s">
        <v>1690</v>
      </c>
      <c r="E1374" t="s">
        <v>1786</v>
      </c>
      <c r="F1374">
        <v>2</v>
      </c>
      <c r="G1374">
        <v>409.26</v>
      </c>
      <c r="H1374">
        <v>0.1</v>
      </c>
      <c r="I1374" t="s">
        <v>1826</v>
      </c>
      <c r="J1374">
        <v>736.66800000000001</v>
      </c>
    </row>
    <row r="1375" spans="1:10" x14ac:dyDescent="0.3">
      <c r="A1375" t="s">
        <v>3199</v>
      </c>
      <c r="B1375" s="2">
        <v>45272</v>
      </c>
      <c r="C1375" t="s">
        <v>812</v>
      </c>
      <c r="D1375" t="s">
        <v>1690</v>
      </c>
      <c r="E1375" t="s">
        <v>1779</v>
      </c>
      <c r="F1375">
        <v>2</v>
      </c>
      <c r="G1375">
        <v>608.46</v>
      </c>
      <c r="H1375">
        <v>0.16</v>
      </c>
      <c r="I1375" t="s">
        <v>1824</v>
      </c>
      <c r="J1375">
        <v>1022.2128</v>
      </c>
    </row>
    <row r="1376" spans="1:10" x14ac:dyDescent="0.3">
      <c r="A1376" t="s">
        <v>3200</v>
      </c>
      <c r="B1376" s="2">
        <v>45785</v>
      </c>
      <c r="C1376" t="s">
        <v>690</v>
      </c>
      <c r="D1376" t="s">
        <v>1690</v>
      </c>
      <c r="E1376" t="s">
        <v>1813</v>
      </c>
      <c r="F1376">
        <v>4</v>
      </c>
      <c r="G1376">
        <v>150.47999999999999</v>
      </c>
      <c r="H1376">
        <v>0.09</v>
      </c>
      <c r="I1376" t="s">
        <v>1824</v>
      </c>
      <c r="J1376">
        <v>547.74720000000002</v>
      </c>
    </row>
    <row r="1377" spans="1:10" x14ac:dyDescent="0.3">
      <c r="A1377" t="s">
        <v>3201</v>
      </c>
      <c r="B1377" s="2">
        <v>45534</v>
      </c>
      <c r="C1377" t="s">
        <v>785</v>
      </c>
      <c r="D1377" t="s">
        <v>1690</v>
      </c>
      <c r="E1377" t="s">
        <v>1799</v>
      </c>
      <c r="F1377">
        <v>4</v>
      </c>
      <c r="G1377">
        <v>207.41</v>
      </c>
      <c r="H1377">
        <v>0.02</v>
      </c>
      <c r="I1377" t="s">
        <v>1824</v>
      </c>
      <c r="J1377">
        <v>813.04719999999998</v>
      </c>
    </row>
    <row r="1378" spans="1:10" x14ac:dyDescent="0.3">
      <c r="A1378" t="s">
        <v>3202</v>
      </c>
      <c r="B1378" s="2">
        <v>45803</v>
      </c>
      <c r="C1378" t="s">
        <v>571</v>
      </c>
      <c r="D1378" t="s">
        <v>1690</v>
      </c>
      <c r="E1378" t="s">
        <v>1776</v>
      </c>
      <c r="F1378">
        <v>1</v>
      </c>
      <c r="G1378">
        <v>56.59</v>
      </c>
      <c r="H1378">
        <v>0.15</v>
      </c>
      <c r="I1378" t="s">
        <v>1826</v>
      </c>
      <c r="J1378">
        <v>48.101500000000001</v>
      </c>
    </row>
    <row r="1379" spans="1:10" x14ac:dyDescent="0.3">
      <c r="A1379" t="s">
        <v>3203</v>
      </c>
      <c r="B1379" s="2">
        <v>45667</v>
      </c>
      <c r="C1379" t="s">
        <v>1260</v>
      </c>
      <c r="D1379" t="s">
        <v>1690</v>
      </c>
      <c r="E1379" t="s">
        <v>1769</v>
      </c>
      <c r="F1379">
        <v>4</v>
      </c>
      <c r="G1379">
        <v>995.4</v>
      </c>
      <c r="H1379">
        <v>0.27</v>
      </c>
      <c r="I1379" t="s">
        <v>1824</v>
      </c>
      <c r="J1379">
        <v>2906.5680000000002</v>
      </c>
    </row>
    <row r="1380" spans="1:10" x14ac:dyDescent="0.3">
      <c r="A1380" t="s">
        <v>3204</v>
      </c>
      <c r="B1380" s="2">
        <v>45656</v>
      </c>
      <c r="C1380" t="s">
        <v>238</v>
      </c>
      <c r="D1380" t="s">
        <v>1690</v>
      </c>
      <c r="E1380" t="s">
        <v>1794</v>
      </c>
      <c r="F1380">
        <v>2</v>
      </c>
      <c r="G1380">
        <v>591.33000000000004</v>
      </c>
      <c r="H1380">
        <v>0.24</v>
      </c>
      <c r="I1380" t="s">
        <v>1824</v>
      </c>
      <c r="J1380">
        <v>898.8216000000001</v>
      </c>
    </row>
    <row r="1381" spans="1:10" x14ac:dyDescent="0.3">
      <c r="A1381" t="s">
        <v>3205</v>
      </c>
      <c r="B1381" s="2">
        <v>45869</v>
      </c>
      <c r="C1381" t="s">
        <v>1181</v>
      </c>
      <c r="D1381" t="s">
        <v>1690</v>
      </c>
      <c r="E1381" t="s">
        <v>1807</v>
      </c>
      <c r="F1381">
        <v>2</v>
      </c>
      <c r="G1381">
        <v>204.89</v>
      </c>
      <c r="H1381">
        <v>0.24</v>
      </c>
      <c r="I1381" t="s">
        <v>1824</v>
      </c>
      <c r="J1381">
        <v>311.43279999999999</v>
      </c>
    </row>
    <row r="1382" spans="1:10" x14ac:dyDescent="0.3">
      <c r="A1382" t="s">
        <v>3206</v>
      </c>
      <c r="B1382" s="2">
        <v>45549</v>
      </c>
      <c r="C1382" t="s">
        <v>325</v>
      </c>
      <c r="D1382" t="s">
        <v>1690</v>
      </c>
      <c r="E1382" t="s">
        <v>1799</v>
      </c>
      <c r="F1382">
        <v>2</v>
      </c>
      <c r="G1382">
        <v>546.41</v>
      </c>
      <c r="H1382">
        <v>0.08</v>
      </c>
      <c r="I1382" t="s">
        <v>1829</v>
      </c>
      <c r="J1382">
        <v>1005.3944</v>
      </c>
    </row>
    <row r="1383" spans="1:10" x14ac:dyDescent="0.3">
      <c r="A1383" t="s">
        <v>3207</v>
      </c>
      <c r="B1383" s="2">
        <v>45409</v>
      </c>
      <c r="C1383" t="s">
        <v>211</v>
      </c>
      <c r="D1383" t="s">
        <v>1690</v>
      </c>
      <c r="E1383" t="s">
        <v>1794</v>
      </c>
      <c r="F1383">
        <v>4</v>
      </c>
      <c r="G1383">
        <v>455.49</v>
      </c>
      <c r="H1383">
        <v>0.17</v>
      </c>
      <c r="I1383" t="s">
        <v>1824</v>
      </c>
      <c r="J1383">
        <v>1512.2267999999999</v>
      </c>
    </row>
    <row r="1384" spans="1:10" x14ac:dyDescent="0.3">
      <c r="A1384" t="s">
        <v>3208</v>
      </c>
      <c r="B1384" s="2">
        <v>45374</v>
      </c>
      <c r="C1384" t="s">
        <v>1310</v>
      </c>
      <c r="D1384" t="s">
        <v>1692</v>
      </c>
      <c r="E1384" t="s">
        <v>1804</v>
      </c>
      <c r="F1384">
        <v>2</v>
      </c>
      <c r="G1384">
        <v>700.27</v>
      </c>
      <c r="H1384">
        <v>0.16</v>
      </c>
      <c r="I1384" t="s">
        <v>1824</v>
      </c>
      <c r="J1384">
        <v>1176.4536000000001</v>
      </c>
    </row>
    <row r="1385" spans="1:10" x14ac:dyDescent="0.3">
      <c r="A1385" t="s">
        <v>3209</v>
      </c>
      <c r="B1385" s="2">
        <v>45282</v>
      </c>
      <c r="C1385" t="s">
        <v>1083</v>
      </c>
      <c r="D1385" t="s">
        <v>1692</v>
      </c>
      <c r="E1385" t="s">
        <v>1807</v>
      </c>
      <c r="F1385">
        <v>2</v>
      </c>
      <c r="G1385">
        <v>160.21</v>
      </c>
      <c r="H1385">
        <v>0.09</v>
      </c>
      <c r="I1385" t="s">
        <v>1824</v>
      </c>
      <c r="J1385">
        <v>291.5822</v>
      </c>
    </row>
    <row r="1386" spans="1:10" x14ac:dyDescent="0.3">
      <c r="A1386" t="s">
        <v>3210</v>
      </c>
      <c r="B1386" s="2">
        <v>45742</v>
      </c>
      <c r="C1386" t="s">
        <v>127</v>
      </c>
      <c r="D1386" t="s">
        <v>1692</v>
      </c>
      <c r="E1386" t="s">
        <v>1792</v>
      </c>
      <c r="F1386">
        <v>1</v>
      </c>
      <c r="G1386">
        <v>713.63</v>
      </c>
      <c r="H1386">
        <v>0.28000000000000003</v>
      </c>
      <c r="I1386" t="s">
        <v>1829</v>
      </c>
      <c r="J1386">
        <v>513.81359999999995</v>
      </c>
    </row>
    <row r="1387" spans="1:10" x14ac:dyDescent="0.3">
      <c r="A1387" t="s">
        <v>3211</v>
      </c>
      <c r="B1387" s="2">
        <v>45447</v>
      </c>
      <c r="C1387" t="s">
        <v>732</v>
      </c>
      <c r="D1387" t="s">
        <v>1692</v>
      </c>
      <c r="E1387" t="s">
        <v>1779</v>
      </c>
      <c r="F1387">
        <v>2</v>
      </c>
      <c r="G1387">
        <v>224.69</v>
      </c>
      <c r="H1387">
        <v>0.2</v>
      </c>
      <c r="I1387" t="s">
        <v>1829</v>
      </c>
      <c r="J1387">
        <v>359.50400000000002</v>
      </c>
    </row>
    <row r="1388" spans="1:10" x14ac:dyDescent="0.3">
      <c r="A1388" t="s">
        <v>3212</v>
      </c>
      <c r="B1388" s="2">
        <v>45733</v>
      </c>
      <c r="C1388" t="s">
        <v>1400</v>
      </c>
      <c r="D1388" t="s">
        <v>1692</v>
      </c>
      <c r="E1388" t="s">
        <v>1799</v>
      </c>
      <c r="F1388">
        <v>2</v>
      </c>
      <c r="G1388">
        <v>740.57</v>
      </c>
      <c r="H1388">
        <v>0.06</v>
      </c>
      <c r="I1388" t="s">
        <v>1824</v>
      </c>
      <c r="J1388">
        <v>1392.2716</v>
      </c>
    </row>
    <row r="1389" spans="1:10" x14ac:dyDescent="0.3">
      <c r="A1389" t="s">
        <v>3213</v>
      </c>
      <c r="B1389" s="2">
        <v>45373</v>
      </c>
      <c r="C1389" t="s">
        <v>481</v>
      </c>
      <c r="D1389" t="s">
        <v>1692</v>
      </c>
      <c r="E1389" t="s">
        <v>1766</v>
      </c>
      <c r="F1389">
        <v>3</v>
      </c>
      <c r="G1389">
        <v>250.14</v>
      </c>
      <c r="H1389">
        <v>0.23</v>
      </c>
      <c r="I1389" t="s">
        <v>1826</v>
      </c>
      <c r="J1389">
        <v>577.82339999999999</v>
      </c>
    </row>
    <row r="1390" spans="1:10" x14ac:dyDescent="0.3">
      <c r="A1390" t="s">
        <v>3214</v>
      </c>
      <c r="B1390" s="2">
        <v>45655</v>
      </c>
      <c r="C1390" t="s">
        <v>89</v>
      </c>
      <c r="D1390" t="s">
        <v>1692</v>
      </c>
      <c r="E1390" t="s">
        <v>1813</v>
      </c>
      <c r="F1390">
        <v>3</v>
      </c>
      <c r="G1390">
        <v>34.97</v>
      </c>
      <c r="H1390">
        <v>0.01</v>
      </c>
      <c r="I1390" t="s">
        <v>1824</v>
      </c>
      <c r="J1390">
        <v>103.8609</v>
      </c>
    </row>
    <row r="1391" spans="1:10" x14ac:dyDescent="0.3">
      <c r="A1391" t="s">
        <v>3215</v>
      </c>
      <c r="B1391" s="2">
        <v>45868</v>
      </c>
      <c r="C1391" t="s">
        <v>960</v>
      </c>
      <c r="D1391" t="s">
        <v>1692</v>
      </c>
      <c r="E1391" t="s">
        <v>1804</v>
      </c>
      <c r="F1391">
        <v>1</v>
      </c>
      <c r="G1391">
        <v>653.91</v>
      </c>
      <c r="H1391">
        <v>0.3</v>
      </c>
      <c r="I1391" t="s">
        <v>1826</v>
      </c>
      <c r="J1391">
        <v>457.73700000000002</v>
      </c>
    </row>
    <row r="1392" spans="1:10" x14ac:dyDescent="0.3">
      <c r="A1392" t="s">
        <v>3216</v>
      </c>
      <c r="B1392" s="2">
        <v>45338</v>
      </c>
      <c r="C1392" t="s">
        <v>1136</v>
      </c>
      <c r="D1392" t="s">
        <v>1692</v>
      </c>
      <c r="E1392" t="s">
        <v>1766</v>
      </c>
      <c r="F1392">
        <v>1</v>
      </c>
      <c r="G1392">
        <v>997.87</v>
      </c>
      <c r="H1392">
        <v>0.24</v>
      </c>
      <c r="I1392" t="s">
        <v>1824</v>
      </c>
      <c r="J1392">
        <v>758.38120000000004</v>
      </c>
    </row>
    <row r="1393" spans="1:10" x14ac:dyDescent="0.3">
      <c r="A1393" t="s">
        <v>3217</v>
      </c>
      <c r="B1393" s="2">
        <v>45349</v>
      </c>
      <c r="C1393" t="s">
        <v>678</v>
      </c>
      <c r="D1393" t="s">
        <v>1692</v>
      </c>
      <c r="E1393" t="s">
        <v>1799</v>
      </c>
      <c r="F1393">
        <v>1</v>
      </c>
      <c r="G1393">
        <v>174.27</v>
      </c>
      <c r="H1393">
        <v>0.27</v>
      </c>
      <c r="I1393" t="s">
        <v>1829</v>
      </c>
      <c r="J1393">
        <v>127.2171</v>
      </c>
    </row>
    <row r="1394" spans="1:10" x14ac:dyDescent="0.3">
      <c r="A1394" t="s">
        <v>3218</v>
      </c>
      <c r="B1394" s="2">
        <v>45368</v>
      </c>
      <c r="C1394" t="s">
        <v>402</v>
      </c>
      <c r="D1394" t="s">
        <v>1692</v>
      </c>
      <c r="E1394" t="s">
        <v>1779</v>
      </c>
      <c r="F1394">
        <v>3</v>
      </c>
      <c r="G1394">
        <v>847.44</v>
      </c>
      <c r="H1394">
        <v>0.17</v>
      </c>
      <c r="I1394" t="s">
        <v>1824</v>
      </c>
      <c r="J1394">
        <v>2110.1255999999998</v>
      </c>
    </row>
    <row r="1395" spans="1:10" x14ac:dyDescent="0.3">
      <c r="A1395" t="s">
        <v>3219</v>
      </c>
      <c r="B1395" s="2">
        <v>45243</v>
      </c>
      <c r="C1395" t="s">
        <v>1328</v>
      </c>
      <c r="D1395" t="s">
        <v>1692</v>
      </c>
      <c r="E1395" t="s">
        <v>1761</v>
      </c>
      <c r="F1395">
        <v>1</v>
      </c>
      <c r="G1395">
        <v>493.45</v>
      </c>
      <c r="H1395">
        <v>0.09</v>
      </c>
      <c r="I1395" t="s">
        <v>1824</v>
      </c>
      <c r="J1395">
        <v>449.03949999999998</v>
      </c>
    </row>
    <row r="1396" spans="1:10" x14ac:dyDescent="0.3">
      <c r="A1396" t="s">
        <v>3220</v>
      </c>
      <c r="B1396" s="2">
        <v>45577</v>
      </c>
      <c r="C1396" t="s">
        <v>746</v>
      </c>
      <c r="D1396" t="s">
        <v>1692</v>
      </c>
      <c r="E1396" t="s">
        <v>1761</v>
      </c>
      <c r="F1396">
        <v>4</v>
      </c>
      <c r="G1396">
        <v>111.66</v>
      </c>
      <c r="H1396">
        <v>0.14000000000000001</v>
      </c>
      <c r="I1396" t="s">
        <v>1824</v>
      </c>
      <c r="J1396">
        <v>384.11040000000003</v>
      </c>
    </row>
    <row r="1397" spans="1:10" x14ac:dyDescent="0.3">
      <c r="A1397" t="s">
        <v>3221</v>
      </c>
      <c r="B1397" s="2">
        <v>45343</v>
      </c>
      <c r="C1397" t="s">
        <v>884</v>
      </c>
      <c r="D1397" t="s">
        <v>1692</v>
      </c>
      <c r="E1397" t="s">
        <v>1792</v>
      </c>
      <c r="F1397">
        <v>1</v>
      </c>
      <c r="G1397">
        <v>413.65</v>
      </c>
      <c r="H1397">
        <v>0.1</v>
      </c>
      <c r="I1397" t="s">
        <v>1829</v>
      </c>
      <c r="J1397">
        <v>372.28500000000003</v>
      </c>
    </row>
    <row r="1398" spans="1:10" x14ac:dyDescent="0.3">
      <c r="A1398" t="s">
        <v>3222</v>
      </c>
      <c r="B1398" s="2">
        <v>45744</v>
      </c>
      <c r="C1398" t="s">
        <v>1464</v>
      </c>
      <c r="D1398" t="s">
        <v>1692</v>
      </c>
      <c r="E1398" t="s">
        <v>1786</v>
      </c>
      <c r="F1398">
        <v>1</v>
      </c>
      <c r="G1398">
        <v>317.14999999999998</v>
      </c>
      <c r="H1398">
        <v>0.24</v>
      </c>
      <c r="I1398" t="s">
        <v>1829</v>
      </c>
      <c r="J1398">
        <v>241.03399999999999</v>
      </c>
    </row>
    <row r="1399" spans="1:10" x14ac:dyDescent="0.3">
      <c r="A1399" t="s">
        <v>3223</v>
      </c>
      <c r="B1399" s="2">
        <v>45873</v>
      </c>
      <c r="C1399" t="s">
        <v>1124</v>
      </c>
      <c r="D1399" t="s">
        <v>1692</v>
      </c>
      <c r="E1399" t="s">
        <v>1757</v>
      </c>
      <c r="F1399">
        <v>3</v>
      </c>
      <c r="G1399">
        <v>642.94000000000005</v>
      </c>
      <c r="H1399">
        <v>0.05</v>
      </c>
      <c r="I1399" t="s">
        <v>1829</v>
      </c>
      <c r="J1399">
        <v>1832.3789999999999</v>
      </c>
    </row>
    <row r="1400" spans="1:10" x14ac:dyDescent="0.3">
      <c r="A1400" t="s">
        <v>3224</v>
      </c>
      <c r="B1400" s="2">
        <v>45601</v>
      </c>
      <c r="C1400" t="s">
        <v>455</v>
      </c>
      <c r="D1400" t="s">
        <v>1692</v>
      </c>
      <c r="E1400" t="s">
        <v>1789</v>
      </c>
      <c r="F1400">
        <v>4</v>
      </c>
      <c r="G1400">
        <v>559.59</v>
      </c>
      <c r="H1400">
        <v>0.19</v>
      </c>
      <c r="I1400" t="s">
        <v>1829</v>
      </c>
      <c r="J1400">
        <v>1813.0716</v>
      </c>
    </row>
    <row r="1401" spans="1:10" x14ac:dyDescent="0.3">
      <c r="A1401" t="s">
        <v>3225</v>
      </c>
      <c r="B1401" s="2">
        <v>45458</v>
      </c>
      <c r="C1401" t="s">
        <v>399</v>
      </c>
      <c r="D1401" t="s">
        <v>1692</v>
      </c>
      <c r="E1401" t="s">
        <v>1810</v>
      </c>
      <c r="F1401">
        <v>1</v>
      </c>
      <c r="G1401">
        <v>758.54</v>
      </c>
      <c r="H1401">
        <v>0.28999999999999998</v>
      </c>
      <c r="I1401" t="s">
        <v>1826</v>
      </c>
      <c r="J1401">
        <v>538.5634</v>
      </c>
    </row>
    <row r="1402" spans="1:10" x14ac:dyDescent="0.3">
      <c r="A1402" t="s">
        <v>3226</v>
      </c>
      <c r="B1402" s="2">
        <v>45649</v>
      </c>
      <c r="C1402" t="s">
        <v>1425</v>
      </c>
      <c r="D1402" t="s">
        <v>1692</v>
      </c>
      <c r="E1402" t="s">
        <v>1801</v>
      </c>
      <c r="F1402">
        <v>4</v>
      </c>
      <c r="G1402">
        <v>643.96</v>
      </c>
      <c r="H1402">
        <v>0.16</v>
      </c>
      <c r="I1402" t="s">
        <v>1826</v>
      </c>
      <c r="J1402">
        <v>2163.7055999999998</v>
      </c>
    </row>
    <row r="1403" spans="1:10" x14ac:dyDescent="0.3">
      <c r="A1403" t="s">
        <v>3227</v>
      </c>
      <c r="B1403" s="2">
        <v>45653</v>
      </c>
      <c r="C1403" t="s">
        <v>779</v>
      </c>
      <c r="D1403" t="s">
        <v>1692</v>
      </c>
      <c r="E1403" t="s">
        <v>1786</v>
      </c>
      <c r="F1403">
        <v>1</v>
      </c>
      <c r="G1403">
        <v>882.73</v>
      </c>
      <c r="H1403">
        <v>0.1</v>
      </c>
      <c r="I1403" t="s">
        <v>1824</v>
      </c>
      <c r="J1403">
        <v>794.45699999999999</v>
      </c>
    </row>
    <row r="1404" spans="1:10" x14ac:dyDescent="0.3">
      <c r="A1404" t="s">
        <v>3228</v>
      </c>
      <c r="B1404" s="2">
        <v>45378</v>
      </c>
      <c r="C1404" t="s">
        <v>1023</v>
      </c>
      <c r="D1404" t="s">
        <v>1694</v>
      </c>
      <c r="E1404" t="s">
        <v>1813</v>
      </c>
      <c r="F1404">
        <v>2</v>
      </c>
      <c r="G1404">
        <v>600.03</v>
      </c>
      <c r="H1404">
        <v>0.26</v>
      </c>
      <c r="I1404" t="s">
        <v>1826</v>
      </c>
      <c r="J1404">
        <v>888.0444</v>
      </c>
    </row>
    <row r="1405" spans="1:10" x14ac:dyDescent="0.3">
      <c r="A1405" t="s">
        <v>3229</v>
      </c>
      <c r="B1405" s="2">
        <v>45638</v>
      </c>
      <c r="C1405" t="s">
        <v>526</v>
      </c>
      <c r="D1405" t="s">
        <v>1694</v>
      </c>
      <c r="E1405" t="s">
        <v>1773</v>
      </c>
      <c r="F1405">
        <v>2</v>
      </c>
      <c r="G1405">
        <v>628.83000000000004</v>
      </c>
      <c r="H1405">
        <v>7.0000000000000007E-2</v>
      </c>
      <c r="I1405" t="s">
        <v>1826</v>
      </c>
      <c r="J1405">
        <v>1169.6238000000001</v>
      </c>
    </row>
    <row r="1406" spans="1:10" x14ac:dyDescent="0.3">
      <c r="A1406" t="s">
        <v>3230</v>
      </c>
      <c r="B1406" s="2">
        <v>45277</v>
      </c>
      <c r="C1406" t="s">
        <v>579</v>
      </c>
      <c r="D1406" t="s">
        <v>1694</v>
      </c>
      <c r="E1406" t="s">
        <v>1786</v>
      </c>
      <c r="F1406">
        <v>3</v>
      </c>
      <c r="G1406">
        <v>113.87</v>
      </c>
      <c r="H1406">
        <v>0.21</v>
      </c>
      <c r="I1406" t="s">
        <v>1829</v>
      </c>
      <c r="J1406">
        <v>269.87189999999998</v>
      </c>
    </row>
    <row r="1407" spans="1:10" x14ac:dyDescent="0.3">
      <c r="A1407" t="s">
        <v>3231</v>
      </c>
      <c r="B1407" s="2">
        <v>45351</v>
      </c>
      <c r="C1407" t="s">
        <v>1298</v>
      </c>
      <c r="D1407" t="s">
        <v>1694</v>
      </c>
      <c r="E1407" t="s">
        <v>1779</v>
      </c>
      <c r="F1407">
        <v>4</v>
      </c>
      <c r="G1407">
        <v>282.07</v>
      </c>
      <c r="H1407">
        <v>0.18</v>
      </c>
      <c r="I1407" t="s">
        <v>1826</v>
      </c>
      <c r="J1407">
        <v>925.18960000000004</v>
      </c>
    </row>
    <row r="1408" spans="1:10" x14ac:dyDescent="0.3">
      <c r="A1408" t="s">
        <v>3232</v>
      </c>
      <c r="B1408" s="2">
        <v>45290</v>
      </c>
      <c r="C1408" t="s">
        <v>523</v>
      </c>
      <c r="D1408" t="s">
        <v>1694</v>
      </c>
      <c r="E1408" t="s">
        <v>1776</v>
      </c>
      <c r="F1408">
        <v>3</v>
      </c>
      <c r="G1408">
        <v>676.77</v>
      </c>
      <c r="H1408">
        <v>0.17</v>
      </c>
      <c r="I1408" t="s">
        <v>1826</v>
      </c>
      <c r="J1408">
        <v>1685.1573000000001</v>
      </c>
    </row>
    <row r="1409" spans="1:10" x14ac:dyDescent="0.3">
      <c r="A1409" t="s">
        <v>3233</v>
      </c>
      <c r="B1409" s="2">
        <v>45638</v>
      </c>
      <c r="C1409" t="s">
        <v>713</v>
      </c>
      <c r="D1409" t="s">
        <v>1694</v>
      </c>
      <c r="E1409" t="s">
        <v>1804</v>
      </c>
      <c r="F1409">
        <v>2</v>
      </c>
      <c r="G1409">
        <v>362.7</v>
      </c>
      <c r="H1409">
        <v>0.09</v>
      </c>
      <c r="I1409" t="s">
        <v>1824</v>
      </c>
      <c r="J1409">
        <v>660.11400000000003</v>
      </c>
    </row>
    <row r="1410" spans="1:10" x14ac:dyDescent="0.3">
      <c r="A1410" t="s">
        <v>3234</v>
      </c>
      <c r="B1410" s="2">
        <v>45679</v>
      </c>
      <c r="C1410" t="s">
        <v>461</v>
      </c>
      <c r="D1410" t="s">
        <v>1694</v>
      </c>
      <c r="E1410" t="s">
        <v>1761</v>
      </c>
      <c r="F1410">
        <v>1</v>
      </c>
      <c r="G1410">
        <v>908.5</v>
      </c>
      <c r="H1410">
        <v>0.2</v>
      </c>
      <c r="I1410" t="s">
        <v>1829</v>
      </c>
      <c r="J1410">
        <v>726.80000000000007</v>
      </c>
    </row>
    <row r="1411" spans="1:10" x14ac:dyDescent="0.3">
      <c r="A1411" t="s">
        <v>3235</v>
      </c>
      <c r="B1411" s="2">
        <v>45296</v>
      </c>
      <c r="C1411" t="s">
        <v>247</v>
      </c>
      <c r="D1411" t="s">
        <v>1694</v>
      </c>
      <c r="E1411" t="s">
        <v>1801</v>
      </c>
      <c r="F1411">
        <v>2</v>
      </c>
      <c r="G1411">
        <v>795.37</v>
      </c>
      <c r="H1411">
        <v>0.2</v>
      </c>
      <c r="I1411" t="s">
        <v>1829</v>
      </c>
      <c r="J1411">
        <v>1272.5920000000001</v>
      </c>
    </row>
    <row r="1412" spans="1:10" x14ac:dyDescent="0.3">
      <c r="A1412" t="s">
        <v>3236</v>
      </c>
      <c r="B1412" s="2">
        <v>45760</v>
      </c>
      <c r="C1412" t="s">
        <v>487</v>
      </c>
      <c r="D1412" t="s">
        <v>1694</v>
      </c>
      <c r="E1412" t="s">
        <v>1769</v>
      </c>
      <c r="F1412">
        <v>2</v>
      </c>
      <c r="G1412">
        <v>326.85000000000002</v>
      </c>
      <c r="H1412">
        <v>0.17</v>
      </c>
      <c r="I1412" t="s">
        <v>1829</v>
      </c>
      <c r="J1412">
        <v>542.57100000000003</v>
      </c>
    </row>
    <row r="1413" spans="1:10" x14ac:dyDescent="0.3">
      <c r="A1413" t="s">
        <v>3237</v>
      </c>
      <c r="B1413" s="2">
        <v>45603</v>
      </c>
      <c r="C1413" t="s">
        <v>1098</v>
      </c>
      <c r="D1413" t="s">
        <v>1694</v>
      </c>
      <c r="E1413" t="s">
        <v>1799</v>
      </c>
      <c r="F1413">
        <v>3</v>
      </c>
      <c r="G1413">
        <v>169.43</v>
      </c>
      <c r="H1413">
        <v>0.19</v>
      </c>
      <c r="I1413" t="s">
        <v>1824</v>
      </c>
      <c r="J1413">
        <v>411.71490000000011</v>
      </c>
    </row>
    <row r="1414" spans="1:10" x14ac:dyDescent="0.3">
      <c r="A1414" t="s">
        <v>3238</v>
      </c>
      <c r="B1414" s="2">
        <v>45413</v>
      </c>
      <c r="C1414" t="s">
        <v>544</v>
      </c>
      <c r="D1414" t="s">
        <v>1694</v>
      </c>
      <c r="E1414" t="s">
        <v>1776</v>
      </c>
      <c r="F1414">
        <v>1</v>
      </c>
      <c r="G1414">
        <v>254.47</v>
      </c>
      <c r="H1414">
        <v>0.1</v>
      </c>
      <c r="I1414" t="s">
        <v>1824</v>
      </c>
      <c r="J1414">
        <v>229.023</v>
      </c>
    </row>
    <row r="1415" spans="1:10" x14ac:dyDescent="0.3">
      <c r="A1415" t="s">
        <v>3239</v>
      </c>
      <c r="B1415" s="2">
        <v>45506</v>
      </c>
      <c r="C1415" t="s">
        <v>1298</v>
      </c>
      <c r="D1415" t="s">
        <v>1694</v>
      </c>
      <c r="E1415" t="s">
        <v>1804</v>
      </c>
      <c r="F1415">
        <v>4</v>
      </c>
      <c r="G1415">
        <v>627.73</v>
      </c>
      <c r="H1415">
        <v>0.11</v>
      </c>
      <c r="I1415" t="s">
        <v>1829</v>
      </c>
      <c r="J1415">
        <v>2234.7188000000001</v>
      </c>
    </row>
    <row r="1416" spans="1:10" x14ac:dyDescent="0.3">
      <c r="A1416" t="s">
        <v>3240</v>
      </c>
      <c r="B1416" s="2">
        <v>45394</v>
      </c>
      <c r="C1416" t="s">
        <v>1160</v>
      </c>
      <c r="D1416" t="s">
        <v>1694</v>
      </c>
      <c r="E1416" t="s">
        <v>1813</v>
      </c>
      <c r="F1416">
        <v>4</v>
      </c>
      <c r="G1416">
        <v>327.25</v>
      </c>
      <c r="H1416">
        <v>0.13</v>
      </c>
      <c r="I1416" t="s">
        <v>1829</v>
      </c>
      <c r="J1416">
        <v>1138.83</v>
      </c>
    </row>
    <row r="1417" spans="1:10" x14ac:dyDescent="0.3">
      <c r="A1417" t="s">
        <v>3241</v>
      </c>
      <c r="B1417" s="2">
        <v>45755</v>
      </c>
      <c r="C1417" t="s">
        <v>490</v>
      </c>
      <c r="D1417" t="s">
        <v>1694</v>
      </c>
      <c r="E1417" t="s">
        <v>1792</v>
      </c>
      <c r="F1417">
        <v>4</v>
      </c>
      <c r="G1417">
        <v>511.43</v>
      </c>
      <c r="H1417">
        <v>0.18</v>
      </c>
      <c r="I1417" t="s">
        <v>1829</v>
      </c>
      <c r="J1417">
        <v>1677.4903999999999</v>
      </c>
    </row>
    <row r="1418" spans="1:10" x14ac:dyDescent="0.3">
      <c r="A1418" t="s">
        <v>3242</v>
      </c>
      <c r="B1418" s="2">
        <v>45473</v>
      </c>
      <c r="C1418" t="s">
        <v>550</v>
      </c>
      <c r="D1418" t="s">
        <v>1694</v>
      </c>
      <c r="E1418" t="s">
        <v>1807</v>
      </c>
      <c r="F1418">
        <v>4</v>
      </c>
      <c r="G1418">
        <v>194.67</v>
      </c>
      <c r="H1418">
        <v>0.23</v>
      </c>
      <c r="I1418" t="s">
        <v>1826</v>
      </c>
      <c r="J1418">
        <v>599.58359999999993</v>
      </c>
    </row>
    <row r="1419" spans="1:10" x14ac:dyDescent="0.3">
      <c r="A1419" t="s">
        <v>3243</v>
      </c>
      <c r="B1419" s="2">
        <v>45304</v>
      </c>
      <c r="C1419" t="s">
        <v>221</v>
      </c>
      <c r="D1419" t="s">
        <v>1694</v>
      </c>
      <c r="E1419" t="s">
        <v>1757</v>
      </c>
      <c r="F1419">
        <v>2</v>
      </c>
      <c r="G1419">
        <v>54.51</v>
      </c>
      <c r="H1419">
        <v>7.0000000000000007E-2</v>
      </c>
      <c r="I1419" t="s">
        <v>1824</v>
      </c>
      <c r="J1419">
        <v>101.3886</v>
      </c>
    </row>
    <row r="1420" spans="1:10" x14ac:dyDescent="0.3">
      <c r="A1420" t="s">
        <v>3244</v>
      </c>
      <c r="B1420" s="2">
        <v>45557</v>
      </c>
      <c r="C1420" t="s">
        <v>278</v>
      </c>
      <c r="D1420" t="s">
        <v>1694</v>
      </c>
      <c r="E1420" t="s">
        <v>1792</v>
      </c>
      <c r="F1420">
        <v>4</v>
      </c>
      <c r="G1420">
        <v>964</v>
      </c>
      <c r="H1420">
        <v>0.14000000000000001</v>
      </c>
      <c r="I1420" t="s">
        <v>1826</v>
      </c>
      <c r="J1420">
        <v>3316.16</v>
      </c>
    </row>
    <row r="1421" spans="1:10" x14ac:dyDescent="0.3">
      <c r="A1421" t="s">
        <v>3245</v>
      </c>
      <c r="B1421" s="2">
        <v>45527</v>
      </c>
      <c r="C1421" t="s">
        <v>157</v>
      </c>
      <c r="D1421" t="s">
        <v>1694</v>
      </c>
      <c r="E1421" t="s">
        <v>1769</v>
      </c>
      <c r="F1421">
        <v>1</v>
      </c>
      <c r="G1421">
        <v>170.12</v>
      </c>
      <c r="H1421">
        <v>0.26</v>
      </c>
      <c r="I1421" t="s">
        <v>1826</v>
      </c>
      <c r="J1421">
        <v>125.8888</v>
      </c>
    </row>
    <row r="1422" spans="1:10" x14ac:dyDescent="0.3">
      <c r="A1422" t="s">
        <v>3246</v>
      </c>
      <c r="B1422" s="2">
        <v>45875</v>
      </c>
      <c r="C1422" t="s">
        <v>511</v>
      </c>
      <c r="D1422" t="s">
        <v>1694</v>
      </c>
      <c r="E1422" t="s">
        <v>1813</v>
      </c>
      <c r="F1422">
        <v>2</v>
      </c>
      <c r="G1422">
        <v>664.5</v>
      </c>
      <c r="H1422">
        <v>0.23</v>
      </c>
      <c r="I1422" t="s">
        <v>1824</v>
      </c>
      <c r="J1422">
        <v>1023.33</v>
      </c>
    </row>
    <row r="1423" spans="1:10" x14ac:dyDescent="0.3">
      <c r="A1423" t="s">
        <v>3247</v>
      </c>
      <c r="B1423" s="2">
        <v>45936</v>
      </c>
      <c r="C1423" t="s">
        <v>1160</v>
      </c>
      <c r="D1423" t="s">
        <v>1694</v>
      </c>
      <c r="E1423" t="s">
        <v>1789</v>
      </c>
      <c r="F1423">
        <v>4</v>
      </c>
      <c r="G1423">
        <v>557.51</v>
      </c>
      <c r="H1423">
        <v>0.11</v>
      </c>
      <c r="I1423" t="s">
        <v>1824</v>
      </c>
      <c r="J1423">
        <v>1984.7356</v>
      </c>
    </row>
    <row r="1424" spans="1:10" x14ac:dyDescent="0.3">
      <c r="A1424" t="s">
        <v>3248</v>
      </c>
      <c r="B1424" s="2">
        <v>45807</v>
      </c>
      <c r="C1424" t="s">
        <v>1238</v>
      </c>
      <c r="D1424" t="s">
        <v>1694</v>
      </c>
      <c r="E1424" t="s">
        <v>1757</v>
      </c>
      <c r="F1424">
        <v>2</v>
      </c>
      <c r="G1424">
        <v>410</v>
      </c>
      <c r="H1424">
        <v>0.13</v>
      </c>
      <c r="I1424" t="s">
        <v>1829</v>
      </c>
      <c r="J1424">
        <v>713.4</v>
      </c>
    </row>
    <row r="1425" spans="1:10" x14ac:dyDescent="0.3">
      <c r="A1425" t="s">
        <v>3249</v>
      </c>
      <c r="B1425" s="2">
        <v>45473</v>
      </c>
      <c r="C1425" t="s">
        <v>966</v>
      </c>
      <c r="D1425" t="s">
        <v>1694</v>
      </c>
      <c r="E1425" t="s">
        <v>1773</v>
      </c>
      <c r="F1425">
        <v>2</v>
      </c>
      <c r="G1425">
        <v>879.93</v>
      </c>
      <c r="H1425">
        <v>0.28999999999999998</v>
      </c>
      <c r="I1425" t="s">
        <v>1829</v>
      </c>
      <c r="J1425">
        <v>1249.5006000000001</v>
      </c>
    </row>
    <row r="1426" spans="1:10" x14ac:dyDescent="0.3">
      <c r="A1426" t="s">
        <v>3250</v>
      </c>
      <c r="B1426" s="2">
        <v>45664</v>
      </c>
      <c r="C1426" t="s">
        <v>40</v>
      </c>
      <c r="D1426" t="s">
        <v>1694</v>
      </c>
      <c r="E1426" t="s">
        <v>1810</v>
      </c>
      <c r="F1426">
        <v>1</v>
      </c>
      <c r="G1426">
        <v>350.58</v>
      </c>
      <c r="H1426">
        <v>0.03</v>
      </c>
      <c r="I1426" t="s">
        <v>1829</v>
      </c>
      <c r="J1426">
        <v>340.06259999999997</v>
      </c>
    </row>
    <row r="1427" spans="1:10" x14ac:dyDescent="0.3">
      <c r="A1427" t="s">
        <v>3251</v>
      </c>
      <c r="B1427" s="2">
        <v>45633</v>
      </c>
      <c r="C1427" t="s">
        <v>1098</v>
      </c>
      <c r="D1427" t="s">
        <v>1694</v>
      </c>
      <c r="E1427" t="s">
        <v>1766</v>
      </c>
      <c r="F1427">
        <v>4</v>
      </c>
      <c r="G1427">
        <v>348.58</v>
      </c>
      <c r="H1427">
        <v>0.16</v>
      </c>
      <c r="I1427" t="s">
        <v>1824</v>
      </c>
      <c r="J1427">
        <v>1171.2288000000001</v>
      </c>
    </row>
    <row r="1428" spans="1:10" x14ac:dyDescent="0.3">
      <c r="A1428" t="s">
        <v>3252</v>
      </c>
      <c r="B1428" s="2">
        <v>45548</v>
      </c>
      <c r="C1428" t="s">
        <v>1417</v>
      </c>
      <c r="D1428" t="s">
        <v>1694</v>
      </c>
      <c r="E1428" t="s">
        <v>1766</v>
      </c>
      <c r="F1428">
        <v>3</v>
      </c>
      <c r="G1428">
        <v>247.66</v>
      </c>
      <c r="H1428">
        <v>0.02</v>
      </c>
      <c r="I1428" t="s">
        <v>1829</v>
      </c>
      <c r="J1428">
        <v>728.12040000000002</v>
      </c>
    </row>
    <row r="1429" spans="1:10" x14ac:dyDescent="0.3">
      <c r="A1429" t="s">
        <v>3253</v>
      </c>
      <c r="B1429" s="2">
        <v>45244</v>
      </c>
      <c r="C1429" t="s">
        <v>1211</v>
      </c>
      <c r="D1429" t="s">
        <v>1694</v>
      </c>
      <c r="E1429" t="s">
        <v>1801</v>
      </c>
      <c r="F1429">
        <v>3</v>
      </c>
      <c r="G1429">
        <v>836.27</v>
      </c>
      <c r="H1429">
        <v>0.16</v>
      </c>
      <c r="I1429" t="s">
        <v>1824</v>
      </c>
      <c r="J1429">
        <v>2107.4004</v>
      </c>
    </row>
    <row r="1430" spans="1:10" x14ac:dyDescent="0.3">
      <c r="A1430" t="s">
        <v>3254</v>
      </c>
      <c r="B1430" s="2">
        <v>45753</v>
      </c>
      <c r="C1430" t="s">
        <v>640</v>
      </c>
      <c r="D1430" t="s">
        <v>1696</v>
      </c>
      <c r="E1430" t="s">
        <v>1789</v>
      </c>
      <c r="F1430">
        <v>3</v>
      </c>
      <c r="G1430">
        <v>696.74</v>
      </c>
      <c r="H1430">
        <v>0.13</v>
      </c>
      <c r="I1430" t="s">
        <v>1829</v>
      </c>
      <c r="J1430">
        <v>1818.4914000000001</v>
      </c>
    </row>
    <row r="1431" spans="1:10" x14ac:dyDescent="0.3">
      <c r="A1431" t="s">
        <v>3255</v>
      </c>
      <c r="B1431" s="2">
        <v>45804</v>
      </c>
      <c r="C1431" t="s">
        <v>785</v>
      </c>
      <c r="D1431" t="s">
        <v>1696</v>
      </c>
      <c r="E1431" t="s">
        <v>1797</v>
      </c>
      <c r="F1431">
        <v>2</v>
      </c>
      <c r="G1431">
        <v>822.59</v>
      </c>
      <c r="H1431">
        <v>0.22</v>
      </c>
      <c r="I1431" t="s">
        <v>1826</v>
      </c>
      <c r="J1431">
        <v>1283.2403999999999</v>
      </c>
    </row>
    <row r="1432" spans="1:10" x14ac:dyDescent="0.3">
      <c r="A1432" t="s">
        <v>3256</v>
      </c>
      <c r="B1432" s="2">
        <v>45263</v>
      </c>
      <c r="C1432" t="s">
        <v>719</v>
      </c>
      <c r="D1432" t="s">
        <v>1696</v>
      </c>
      <c r="E1432" t="s">
        <v>1761</v>
      </c>
      <c r="F1432">
        <v>1</v>
      </c>
      <c r="G1432">
        <v>462.23</v>
      </c>
      <c r="H1432">
        <v>0.3</v>
      </c>
      <c r="I1432" t="s">
        <v>1826</v>
      </c>
      <c r="J1432">
        <v>323.56099999999998</v>
      </c>
    </row>
    <row r="1433" spans="1:10" x14ac:dyDescent="0.3">
      <c r="A1433" t="s">
        <v>3257</v>
      </c>
      <c r="B1433" s="2">
        <v>45906</v>
      </c>
      <c r="C1433" t="s">
        <v>1383</v>
      </c>
      <c r="D1433" t="s">
        <v>1696</v>
      </c>
      <c r="E1433" t="s">
        <v>1807</v>
      </c>
      <c r="F1433">
        <v>1</v>
      </c>
      <c r="G1433">
        <v>361.09</v>
      </c>
      <c r="H1433">
        <v>0.06</v>
      </c>
      <c r="I1433" t="s">
        <v>1826</v>
      </c>
      <c r="J1433">
        <v>339.42459999999988</v>
      </c>
    </row>
    <row r="1434" spans="1:10" x14ac:dyDescent="0.3">
      <c r="A1434" t="s">
        <v>3258</v>
      </c>
      <c r="B1434" s="2">
        <v>45243</v>
      </c>
      <c r="C1434" t="s">
        <v>1196</v>
      </c>
      <c r="D1434" t="s">
        <v>1696</v>
      </c>
      <c r="E1434" t="s">
        <v>1813</v>
      </c>
      <c r="F1434">
        <v>3</v>
      </c>
      <c r="G1434">
        <v>59.37</v>
      </c>
      <c r="H1434">
        <v>0.03</v>
      </c>
      <c r="I1434" t="s">
        <v>1826</v>
      </c>
      <c r="J1434">
        <v>172.76669999999999</v>
      </c>
    </row>
    <row r="1435" spans="1:10" x14ac:dyDescent="0.3">
      <c r="A1435" t="s">
        <v>3259</v>
      </c>
      <c r="B1435" s="2">
        <v>45686</v>
      </c>
      <c r="C1435" t="s">
        <v>144</v>
      </c>
      <c r="D1435" t="s">
        <v>1696</v>
      </c>
      <c r="E1435" t="s">
        <v>1757</v>
      </c>
      <c r="F1435">
        <v>3</v>
      </c>
      <c r="G1435">
        <v>765.21</v>
      </c>
      <c r="H1435">
        <v>0.14000000000000001</v>
      </c>
      <c r="I1435" t="s">
        <v>1829</v>
      </c>
      <c r="J1435">
        <v>1974.2418</v>
      </c>
    </row>
    <row r="1436" spans="1:10" x14ac:dyDescent="0.3">
      <c r="A1436" t="s">
        <v>3260</v>
      </c>
      <c r="B1436" s="2">
        <v>45472</v>
      </c>
      <c r="C1436" t="s">
        <v>779</v>
      </c>
      <c r="D1436" t="s">
        <v>1696</v>
      </c>
      <c r="E1436" t="s">
        <v>1794</v>
      </c>
      <c r="F1436">
        <v>4</v>
      </c>
      <c r="G1436">
        <v>303.56</v>
      </c>
      <c r="H1436">
        <v>0.2</v>
      </c>
      <c r="I1436" t="s">
        <v>1829</v>
      </c>
      <c r="J1436">
        <v>971.39200000000005</v>
      </c>
    </row>
    <row r="1437" spans="1:10" x14ac:dyDescent="0.3">
      <c r="A1437" t="s">
        <v>3261</v>
      </c>
      <c r="B1437" s="2">
        <v>45779</v>
      </c>
      <c r="C1437" t="s">
        <v>1371</v>
      </c>
      <c r="D1437" t="s">
        <v>1696</v>
      </c>
      <c r="E1437" t="s">
        <v>1752</v>
      </c>
      <c r="F1437">
        <v>1</v>
      </c>
      <c r="G1437">
        <v>640.92999999999995</v>
      </c>
      <c r="H1437">
        <v>0.19</v>
      </c>
      <c r="I1437" t="s">
        <v>1826</v>
      </c>
      <c r="J1437">
        <v>519.15329999999994</v>
      </c>
    </row>
    <row r="1438" spans="1:10" x14ac:dyDescent="0.3">
      <c r="A1438" t="s">
        <v>3262</v>
      </c>
      <c r="B1438" s="2">
        <v>45830</v>
      </c>
      <c r="C1438" t="s">
        <v>576</v>
      </c>
      <c r="D1438" t="s">
        <v>1696</v>
      </c>
      <c r="E1438" t="s">
        <v>1789</v>
      </c>
      <c r="F1438">
        <v>2</v>
      </c>
      <c r="G1438">
        <v>611.25</v>
      </c>
      <c r="H1438">
        <v>0.22</v>
      </c>
      <c r="I1438" t="s">
        <v>1824</v>
      </c>
      <c r="J1438">
        <v>953.55000000000007</v>
      </c>
    </row>
    <row r="1439" spans="1:10" x14ac:dyDescent="0.3">
      <c r="A1439" t="s">
        <v>3263</v>
      </c>
      <c r="B1439" s="2">
        <v>45756</v>
      </c>
      <c r="C1439" t="s">
        <v>1422</v>
      </c>
      <c r="D1439" t="s">
        <v>1696</v>
      </c>
      <c r="E1439" t="s">
        <v>1757</v>
      </c>
      <c r="F1439">
        <v>1</v>
      </c>
      <c r="G1439">
        <v>209.93</v>
      </c>
      <c r="H1439">
        <v>0.21</v>
      </c>
      <c r="I1439" t="s">
        <v>1824</v>
      </c>
      <c r="J1439">
        <v>165.84469999999999</v>
      </c>
    </row>
    <row r="1440" spans="1:10" x14ac:dyDescent="0.3">
      <c r="A1440" t="s">
        <v>3264</v>
      </c>
      <c r="B1440" s="2">
        <v>45847</v>
      </c>
      <c r="C1440" t="s">
        <v>387</v>
      </c>
      <c r="D1440" t="s">
        <v>1696</v>
      </c>
      <c r="E1440" t="s">
        <v>1789</v>
      </c>
      <c r="F1440">
        <v>3</v>
      </c>
      <c r="G1440">
        <v>130.38999999999999</v>
      </c>
      <c r="H1440">
        <v>0.24</v>
      </c>
      <c r="I1440" t="s">
        <v>1826</v>
      </c>
      <c r="J1440">
        <v>297.28919999999999</v>
      </c>
    </row>
    <row r="1441" spans="1:10" x14ac:dyDescent="0.3">
      <c r="A1441" t="s">
        <v>3265</v>
      </c>
      <c r="B1441" s="2">
        <v>45322</v>
      </c>
      <c r="C1441" t="s">
        <v>923</v>
      </c>
      <c r="D1441" t="s">
        <v>1696</v>
      </c>
      <c r="E1441" t="s">
        <v>1779</v>
      </c>
      <c r="F1441">
        <v>2</v>
      </c>
      <c r="G1441">
        <v>846.18</v>
      </c>
      <c r="H1441">
        <v>0.1</v>
      </c>
      <c r="I1441" t="s">
        <v>1829</v>
      </c>
      <c r="J1441">
        <v>1523.124</v>
      </c>
    </row>
    <row r="1442" spans="1:10" x14ac:dyDescent="0.3">
      <c r="A1442" t="s">
        <v>3266</v>
      </c>
      <c r="B1442" s="2">
        <v>45829</v>
      </c>
      <c r="C1442" t="s">
        <v>1109</v>
      </c>
      <c r="D1442" t="s">
        <v>1696</v>
      </c>
      <c r="E1442" t="s">
        <v>1799</v>
      </c>
      <c r="F1442">
        <v>2</v>
      </c>
      <c r="G1442">
        <v>424.53</v>
      </c>
      <c r="H1442">
        <v>0.14000000000000001</v>
      </c>
      <c r="I1442" t="s">
        <v>1829</v>
      </c>
      <c r="J1442">
        <v>730.19159999999999</v>
      </c>
    </row>
    <row r="1443" spans="1:10" x14ac:dyDescent="0.3">
      <c r="A1443" t="s">
        <v>3267</v>
      </c>
      <c r="B1443" s="2">
        <v>45539</v>
      </c>
      <c r="C1443" t="s">
        <v>824</v>
      </c>
      <c r="D1443" t="s">
        <v>1696</v>
      </c>
      <c r="E1443" t="s">
        <v>1799</v>
      </c>
      <c r="F1443">
        <v>4</v>
      </c>
      <c r="G1443">
        <v>450.42</v>
      </c>
      <c r="H1443">
        <v>0.08</v>
      </c>
      <c r="I1443" t="s">
        <v>1829</v>
      </c>
      <c r="J1443">
        <v>1657.5455999999999</v>
      </c>
    </row>
    <row r="1444" spans="1:10" x14ac:dyDescent="0.3">
      <c r="A1444" t="s">
        <v>3268</v>
      </c>
      <c r="B1444" s="2">
        <v>45893</v>
      </c>
      <c r="C1444" t="s">
        <v>523</v>
      </c>
      <c r="D1444" t="s">
        <v>1696</v>
      </c>
      <c r="E1444" t="s">
        <v>1786</v>
      </c>
      <c r="F1444">
        <v>4</v>
      </c>
      <c r="G1444">
        <v>896.91</v>
      </c>
      <c r="H1444">
        <v>0.1</v>
      </c>
      <c r="I1444" t="s">
        <v>1824</v>
      </c>
      <c r="J1444">
        <v>3228.8760000000002</v>
      </c>
    </row>
    <row r="1445" spans="1:10" x14ac:dyDescent="0.3">
      <c r="A1445" t="s">
        <v>3269</v>
      </c>
      <c r="B1445" s="2">
        <v>45814</v>
      </c>
      <c r="C1445" t="s">
        <v>1492</v>
      </c>
      <c r="D1445" t="s">
        <v>1696</v>
      </c>
      <c r="E1445" t="s">
        <v>1789</v>
      </c>
      <c r="F1445">
        <v>3</v>
      </c>
      <c r="G1445">
        <v>679.38</v>
      </c>
      <c r="H1445">
        <v>0.3</v>
      </c>
      <c r="I1445" t="s">
        <v>1829</v>
      </c>
      <c r="J1445">
        <v>1426.6980000000001</v>
      </c>
    </row>
    <row r="1446" spans="1:10" x14ac:dyDescent="0.3">
      <c r="A1446" t="s">
        <v>3270</v>
      </c>
      <c r="B1446" s="2">
        <v>45571</v>
      </c>
      <c r="C1446" t="s">
        <v>75</v>
      </c>
      <c r="D1446" t="s">
        <v>1696</v>
      </c>
      <c r="E1446" t="s">
        <v>1804</v>
      </c>
      <c r="F1446">
        <v>3</v>
      </c>
      <c r="G1446">
        <v>483.63</v>
      </c>
      <c r="H1446">
        <v>0</v>
      </c>
      <c r="I1446" t="s">
        <v>1824</v>
      </c>
      <c r="J1446">
        <v>1450.89</v>
      </c>
    </row>
    <row r="1447" spans="1:10" x14ac:dyDescent="0.3">
      <c r="A1447" t="s">
        <v>3271</v>
      </c>
      <c r="B1447" s="2">
        <v>45542</v>
      </c>
      <c r="C1447" t="s">
        <v>124</v>
      </c>
      <c r="D1447" t="s">
        <v>1696</v>
      </c>
      <c r="E1447" t="s">
        <v>1752</v>
      </c>
      <c r="F1447">
        <v>3</v>
      </c>
      <c r="G1447">
        <v>158.27000000000001</v>
      </c>
      <c r="H1447">
        <v>0.24</v>
      </c>
      <c r="I1447" t="s">
        <v>1829</v>
      </c>
      <c r="J1447">
        <v>360.85559999999998</v>
      </c>
    </row>
    <row r="1448" spans="1:10" x14ac:dyDescent="0.3">
      <c r="A1448" t="s">
        <v>3272</v>
      </c>
      <c r="B1448" s="2">
        <v>45758</v>
      </c>
      <c r="C1448" t="s">
        <v>402</v>
      </c>
      <c r="D1448" t="s">
        <v>1696</v>
      </c>
      <c r="E1448" t="s">
        <v>1801</v>
      </c>
      <c r="F1448">
        <v>4</v>
      </c>
      <c r="G1448">
        <v>601.5</v>
      </c>
      <c r="H1448">
        <v>0.18</v>
      </c>
      <c r="I1448" t="s">
        <v>1824</v>
      </c>
      <c r="J1448">
        <v>1972.92</v>
      </c>
    </row>
    <row r="1449" spans="1:10" x14ac:dyDescent="0.3">
      <c r="A1449" t="s">
        <v>3273</v>
      </c>
      <c r="B1449" s="2">
        <v>45709</v>
      </c>
      <c r="C1449" t="s">
        <v>255</v>
      </c>
      <c r="D1449" t="s">
        <v>1696</v>
      </c>
      <c r="E1449" t="s">
        <v>1810</v>
      </c>
      <c r="F1449">
        <v>2</v>
      </c>
      <c r="G1449">
        <v>46.39</v>
      </c>
      <c r="H1449">
        <v>7.0000000000000007E-2</v>
      </c>
      <c r="I1449" t="s">
        <v>1824</v>
      </c>
      <c r="J1449">
        <v>86.285399999999996</v>
      </c>
    </row>
    <row r="1450" spans="1:10" x14ac:dyDescent="0.3">
      <c r="A1450" t="s">
        <v>3274</v>
      </c>
      <c r="B1450" s="2">
        <v>45587</v>
      </c>
      <c r="C1450" t="s">
        <v>414</v>
      </c>
      <c r="D1450" t="s">
        <v>1696</v>
      </c>
      <c r="E1450" t="s">
        <v>1782</v>
      </c>
      <c r="F1450">
        <v>4</v>
      </c>
      <c r="G1450">
        <v>892.28</v>
      </c>
      <c r="H1450">
        <v>0.23</v>
      </c>
      <c r="I1450" t="s">
        <v>1824</v>
      </c>
      <c r="J1450">
        <v>2748.2224000000001</v>
      </c>
    </row>
    <row r="1451" spans="1:10" x14ac:dyDescent="0.3">
      <c r="A1451" t="s">
        <v>3275</v>
      </c>
      <c r="B1451" s="2">
        <v>45494</v>
      </c>
      <c r="C1451" t="s">
        <v>716</v>
      </c>
      <c r="D1451" t="s">
        <v>1696</v>
      </c>
      <c r="E1451" t="s">
        <v>1779</v>
      </c>
      <c r="F1451">
        <v>2</v>
      </c>
      <c r="G1451">
        <v>164.23</v>
      </c>
      <c r="H1451">
        <v>0.17</v>
      </c>
      <c r="I1451" t="s">
        <v>1824</v>
      </c>
      <c r="J1451">
        <v>272.62180000000001</v>
      </c>
    </row>
    <row r="1452" spans="1:10" x14ac:dyDescent="0.3">
      <c r="A1452" t="s">
        <v>3276</v>
      </c>
      <c r="B1452" s="2">
        <v>45305</v>
      </c>
      <c r="C1452" t="s">
        <v>1397</v>
      </c>
      <c r="D1452" t="s">
        <v>1696</v>
      </c>
      <c r="E1452" t="s">
        <v>1779</v>
      </c>
      <c r="F1452">
        <v>1</v>
      </c>
      <c r="G1452">
        <v>484.23</v>
      </c>
      <c r="H1452">
        <v>0.12</v>
      </c>
      <c r="I1452" t="s">
        <v>1829</v>
      </c>
      <c r="J1452">
        <v>426.12240000000003</v>
      </c>
    </row>
    <row r="1453" spans="1:10" x14ac:dyDescent="0.3">
      <c r="A1453" t="s">
        <v>3277</v>
      </c>
      <c r="B1453" s="2">
        <v>45383</v>
      </c>
      <c r="C1453" t="s">
        <v>32</v>
      </c>
      <c r="D1453" t="s">
        <v>1696</v>
      </c>
      <c r="E1453" t="s">
        <v>1810</v>
      </c>
      <c r="F1453">
        <v>3</v>
      </c>
      <c r="G1453">
        <v>341.51</v>
      </c>
      <c r="H1453">
        <v>0.22</v>
      </c>
      <c r="I1453" t="s">
        <v>1829</v>
      </c>
      <c r="J1453">
        <v>799.13340000000005</v>
      </c>
    </row>
    <row r="1454" spans="1:10" x14ac:dyDescent="0.3">
      <c r="A1454" t="s">
        <v>3278</v>
      </c>
      <c r="B1454" s="2">
        <v>45788</v>
      </c>
      <c r="C1454" t="s">
        <v>384</v>
      </c>
      <c r="D1454" t="s">
        <v>1698</v>
      </c>
      <c r="E1454" t="s">
        <v>1797</v>
      </c>
      <c r="F1454">
        <v>3</v>
      </c>
      <c r="G1454">
        <v>758.87</v>
      </c>
      <c r="H1454">
        <v>0.11</v>
      </c>
      <c r="I1454" t="s">
        <v>1826</v>
      </c>
      <c r="J1454">
        <v>2026.1829</v>
      </c>
    </row>
    <row r="1455" spans="1:10" x14ac:dyDescent="0.3">
      <c r="A1455" t="s">
        <v>3279</v>
      </c>
      <c r="B1455" s="2">
        <v>45855</v>
      </c>
      <c r="C1455" t="s">
        <v>1449</v>
      </c>
      <c r="D1455" t="s">
        <v>1698</v>
      </c>
      <c r="E1455" t="s">
        <v>1794</v>
      </c>
      <c r="F1455">
        <v>3</v>
      </c>
      <c r="G1455">
        <v>560.52</v>
      </c>
      <c r="H1455">
        <v>0.17</v>
      </c>
      <c r="I1455" t="s">
        <v>1824</v>
      </c>
      <c r="J1455">
        <v>1395.6948</v>
      </c>
    </row>
    <row r="1456" spans="1:10" x14ac:dyDescent="0.3">
      <c r="A1456" t="s">
        <v>3280</v>
      </c>
      <c r="B1456" s="2">
        <v>45533</v>
      </c>
      <c r="C1456" t="s">
        <v>1101</v>
      </c>
      <c r="D1456" t="s">
        <v>1698</v>
      </c>
      <c r="E1456" t="s">
        <v>1807</v>
      </c>
      <c r="F1456">
        <v>2</v>
      </c>
      <c r="G1456">
        <v>977.18</v>
      </c>
      <c r="H1456">
        <v>0.19</v>
      </c>
      <c r="I1456" t="s">
        <v>1824</v>
      </c>
      <c r="J1456">
        <v>1583.0316</v>
      </c>
    </row>
    <row r="1457" spans="1:10" x14ac:dyDescent="0.3">
      <c r="A1457" t="s">
        <v>3281</v>
      </c>
      <c r="B1457" s="2">
        <v>45763</v>
      </c>
      <c r="C1457" t="s">
        <v>758</v>
      </c>
      <c r="D1457" t="s">
        <v>1698</v>
      </c>
      <c r="E1457" t="s">
        <v>1799</v>
      </c>
      <c r="F1457">
        <v>4</v>
      </c>
      <c r="G1457">
        <v>761.35</v>
      </c>
      <c r="H1457">
        <v>0.08</v>
      </c>
      <c r="I1457" t="s">
        <v>1824</v>
      </c>
      <c r="J1457">
        <v>2801.768</v>
      </c>
    </row>
    <row r="1458" spans="1:10" x14ac:dyDescent="0.3">
      <c r="A1458" t="s">
        <v>3282</v>
      </c>
      <c r="B1458" s="2">
        <v>45900</v>
      </c>
      <c r="C1458" t="s">
        <v>592</v>
      </c>
      <c r="D1458" t="s">
        <v>1698</v>
      </c>
      <c r="E1458" t="s">
        <v>1810</v>
      </c>
      <c r="F1458">
        <v>2</v>
      </c>
      <c r="G1458">
        <v>947.56</v>
      </c>
      <c r="H1458">
        <v>0.02</v>
      </c>
      <c r="I1458" t="s">
        <v>1829</v>
      </c>
      <c r="J1458">
        <v>1857.2175999999999</v>
      </c>
    </row>
    <row r="1459" spans="1:10" x14ac:dyDescent="0.3">
      <c r="A1459" t="s">
        <v>3283</v>
      </c>
      <c r="B1459" s="2">
        <v>45943</v>
      </c>
      <c r="C1459" t="s">
        <v>764</v>
      </c>
      <c r="D1459" t="s">
        <v>1698</v>
      </c>
      <c r="E1459" t="s">
        <v>1810</v>
      </c>
      <c r="F1459">
        <v>4</v>
      </c>
      <c r="G1459">
        <v>975.47</v>
      </c>
      <c r="H1459">
        <v>0.04</v>
      </c>
      <c r="I1459" t="s">
        <v>1824</v>
      </c>
      <c r="J1459">
        <v>3745.8047999999999</v>
      </c>
    </row>
    <row r="1460" spans="1:10" x14ac:dyDescent="0.3">
      <c r="A1460" t="s">
        <v>3284</v>
      </c>
      <c r="B1460" s="2">
        <v>45448</v>
      </c>
      <c r="C1460" t="s">
        <v>1469</v>
      </c>
      <c r="D1460" t="s">
        <v>1698</v>
      </c>
      <c r="E1460" t="s">
        <v>1786</v>
      </c>
      <c r="F1460">
        <v>3</v>
      </c>
      <c r="G1460">
        <v>769.06</v>
      </c>
      <c r="H1460">
        <v>0.23</v>
      </c>
      <c r="I1460" t="s">
        <v>1829</v>
      </c>
      <c r="J1460">
        <v>1776.5286000000001</v>
      </c>
    </row>
    <row r="1461" spans="1:10" x14ac:dyDescent="0.3">
      <c r="A1461" t="s">
        <v>3285</v>
      </c>
      <c r="B1461" s="2">
        <v>45929</v>
      </c>
      <c r="C1461" t="s">
        <v>1495</v>
      </c>
      <c r="D1461" t="s">
        <v>1698</v>
      </c>
      <c r="E1461" t="s">
        <v>1761</v>
      </c>
      <c r="F1461">
        <v>3</v>
      </c>
      <c r="G1461">
        <v>824.75</v>
      </c>
      <c r="H1461">
        <v>0.23</v>
      </c>
      <c r="I1461" t="s">
        <v>1824</v>
      </c>
      <c r="J1461">
        <v>1905.1724999999999</v>
      </c>
    </row>
    <row r="1462" spans="1:10" x14ac:dyDescent="0.3">
      <c r="A1462" t="s">
        <v>3286</v>
      </c>
      <c r="B1462" s="2">
        <v>45478</v>
      </c>
      <c r="C1462" t="s">
        <v>1249</v>
      </c>
      <c r="D1462" t="s">
        <v>1698</v>
      </c>
      <c r="E1462" t="s">
        <v>1769</v>
      </c>
      <c r="F1462">
        <v>2</v>
      </c>
      <c r="G1462">
        <v>821.35</v>
      </c>
      <c r="H1462">
        <v>0.11</v>
      </c>
      <c r="I1462" t="s">
        <v>1826</v>
      </c>
      <c r="J1462">
        <v>1462.0029999999999</v>
      </c>
    </row>
    <row r="1463" spans="1:10" x14ac:dyDescent="0.3">
      <c r="A1463" t="s">
        <v>3287</v>
      </c>
      <c r="B1463" s="2">
        <v>45723</v>
      </c>
      <c r="C1463" t="s">
        <v>1260</v>
      </c>
      <c r="D1463" t="s">
        <v>1698</v>
      </c>
      <c r="E1463" t="s">
        <v>1789</v>
      </c>
      <c r="F1463">
        <v>1</v>
      </c>
      <c r="G1463">
        <v>120.57</v>
      </c>
      <c r="H1463">
        <v>0.06</v>
      </c>
      <c r="I1463" t="s">
        <v>1826</v>
      </c>
      <c r="J1463">
        <v>113.33580000000001</v>
      </c>
    </row>
    <row r="1464" spans="1:10" x14ac:dyDescent="0.3">
      <c r="A1464" t="s">
        <v>3288</v>
      </c>
      <c r="B1464" s="2">
        <v>45240</v>
      </c>
      <c r="C1464" t="s">
        <v>1053</v>
      </c>
      <c r="D1464" t="s">
        <v>1698</v>
      </c>
      <c r="E1464" t="s">
        <v>1757</v>
      </c>
      <c r="F1464">
        <v>1</v>
      </c>
      <c r="G1464">
        <v>122.27</v>
      </c>
      <c r="H1464">
        <v>0.26</v>
      </c>
      <c r="I1464" t="s">
        <v>1826</v>
      </c>
      <c r="J1464">
        <v>90.479799999999997</v>
      </c>
    </row>
    <row r="1465" spans="1:10" x14ac:dyDescent="0.3">
      <c r="A1465" t="s">
        <v>3289</v>
      </c>
      <c r="B1465" s="2">
        <v>45890</v>
      </c>
      <c r="C1465" t="s">
        <v>565</v>
      </c>
      <c r="D1465" t="s">
        <v>1698</v>
      </c>
      <c r="E1465" t="s">
        <v>1761</v>
      </c>
      <c r="F1465">
        <v>2</v>
      </c>
      <c r="G1465">
        <v>182.89</v>
      </c>
      <c r="H1465">
        <v>0.11</v>
      </c>
      <c r="I1465" t="s">
        <v>1824</v>
      </c>
      <c r="J1465">
        <v>325.54419999999999</v>
      </c>
    </row>
    <row r="1466" spans="1:10" x14ac:dyDescent="0.3">
      <c r="A1466" t="s">
        <v>3290</v>
      </c>
      <c r="B1466" s="2">
        <v>45796</v>
      </c>
      <c r="C1466" t="s">
        <v>1160</v>
      </c>
      <c r="D1466" t="s">
        <v>1698</v>
      </c>
      <c r="E1466" t="s">
        <v>1769</v>
      </c>
      <c r="F1466">
        <v>1</v>
      </c>
      <c r="G1466">
        <v>695.26</v>
      </c>
      <c r="H1466">
        <v>0.23</v>
      </c>
      <c r="I1466" t="s">
        <v>1826</v>
      </c>
      <c r="J1466">
        <v>535.35019999999997</v>
      </c>
    </row>
    <row r="1467" spans="1:10" x14ac:dyDescent="0.3">
      <c r="A1467" t="s">
        <v>3291</v>
      </c>
      <c r="B1467" s="2">
        <v>45895</v>
      </c>
      <c r="C1467" t="s">
        <v>114</v>
      </c>
      <c r="D1467" t="s">
        <v>1698</v>
      </c>
      <c r="E1467" t="s">
        <v>1776</v>
      </c>
      <c r="F1467">
        <v>2</v>
      </c>
      <c r="G1467">
        <v>408.8</v>
      </c>
      <c r="H1467">
        <v>0.17</v>
      </c>
      <c r="I1467" t="s">
        <v>1829</v>
      </c>
      <c r="J1467">
        <v>678.60799999999995</v>
      </c>
    </row>
    <row r="1468" spans="1:10" x14ac:dyDescent="0.3">
      <c r="A1468" t="s">
        <v>3292</v>
      </c>
      <c r="B1468" s="2">
        <v>45676</v>
      </c>
      <c r="C1468" t="s">
        <v>730</v>
      </c>
      <c r="D1468" t="s">
        <v>1698</v>
      </c>
      <c r="E1468" t="s">
        <v>1782</v>
      </c>
      <c r="F1468">
        <v>3</v>
      </c>
      <c r="G1468">
        <v>512.15</v>
      </c>
      <c r="H1468">
        <v>0.12</v>
      </c>
      <c r="I1468" t="s">
        <v>1824</v>
      </c>
      <c r="J1468">
        <v>1352.076</v>
      </c>
    </row>
    <row r="1469" spans="1:10" x14ac:dyDescent="0.3">
      <c r="A1469" t="s">
        <v>3293</v>
      </c>
      <c r="B1469" s="2">
        <v>45568</v>
      </c>
      <c r="C1469" t="s">
        <v>1272</v>
      </c>
      <c r="D1469" t="s">
        <v>1698</v>
      </c>
      <c r="E1469" t="s">
        <v>1782</v>
      </c>
      <c r="F1469">
        <v>3</v>
      </c>
      <c r="G1469">
        <v>136.4</v>
      </c>
      <c r="H1469">
        <v>0.15</v>
      </c>
      <c r="I1469" t="s">
        <v>1826</v>
      </c>
      <c r="J1469">
        <v>347.82000000000011</v>
      </c>
    </row>
    <row r="1470" spans="1:10" x14ac:dyDescent="0.3">
      <c r="A1470" t="s">
        <v>3294</v>
      </c>
      <c r="B1470" s="2">
        <v>45272</v>
      </c>
      <c r="C1470" t="s">
        <v>579</v>
      </c>
      <c r="D1470" t="s">
        <v>1698</v>
      </c>
      <c r="E1470" t="s">
        <v>1766</v>
      </c>
      <c r="F1470">
        <v>2</v>
      </c>
      <c r="G1470">
        <v>42.51</v>
      </c>
      <c r="H1470">
        <v>0.04</v>
      </c>
      <c r="I1470" t="s">
        <v>1829</v>
      </c>
      <c r="J1470">
        <v>81.619199999999992</v>
      </c>
    </row>
    <row r="1471" spans="1:10" x14ac:dyDescent="0.3">
      <c r="A1471" t="s">
        <v>3295</v>
      </c>
      <c r="B1471" s="2">
        <v>45718</v>
      </c>
      <c r="C1471" t="s">
        <v>1124</v>
      </c>
      <c r="D1471" t="s">
        <v>1698</v>
      </c>
      <c r="E1471" t="s">
        <v>1779</v>
      </c>
      <c r="F1471">
        <v>3</v>
      </c>
      <c r="G1471">
        <v>582.1</v>
      </c>
      <c r="H1471">
        <v>0.12</v>
      </c>
      <c r="I1471" t="s">
        <v>1826</v>
      </c>
      <c r="J1471">
        <v>1536.7439999999999</v>
      </c>
    </row>
    <row r="1472" spans="1:10" x14ac:dyDescent="0.3">
      <c r="A1472" t="s">
        <v>3296</v>
      </c>
      <c r="B1472" s="2">
        <v>45356</v>
      </c>
      <c r="C1472" t="s">
        <v>711</v>
      </c>
      <c r="D1472" t="s">
        <v>1700</v>
      </c>
      <c r="E1472" t="s">
        <v>1807</v>
      </c>
      <c r="F1472">
        <v>4</v>
      </c>
      <c r="G1472">
        <v>461.52</v>
      </c>
      <c r="H1472">
        <v>0</v>
      </c>
      <c r="I1472" t="s">
        <v>1829</v>
      </c>
      <c r="J1472">
        <v>1846.08</v>
      </c>
    </row>
    <row r="1473" spans="1:10" x14ac:dyDescent="0.3">
      <c r="A1473" t="s">
        <v>3297</v>
      </c>
      <c r="B1473" s="2">
        <v>45552</v>
      </c>
      <c r="C1473" t="s">
        <v>1524</v>
      </c>
      <c r="D1473" t="s">
        <v>1700</v>
      </c>
      <c r="E1473" t="s">
        <v>1792</v>
      </c>
      <c r="F1473">
        <v>1</v>
      </c>
      <c r="G1473">
        <v>558.41999999999996</v>
      </c>
      <c r="H1473">
        <v>0.03</v>
      </c>
      <c r="I1473" t="s">
        <v>1824</v>
      </c>
      <c r="J1473">
        <v>541.66739999999993</v>
      </c>
    </row>
    <row r="1474" spans="1:10" x14ac:dyDescent="0.3">
      <c r="A1474" t="s">
        <v>3298</v>
      </c>
      <c r="B1474" s="2">
        <v>45288</v>
      </c>
      <c r="C1474" t="s">
        <v>839</v>
      </c>
      <c r="D1474" t="s">
        <v>1700</v>
      </c>
      <c r="E1474" t="s">
        <v>1810</v>
      </c>
      <c r="F1474">
        <v>4</v>
      </c>
      <c r="G1474">
        <v>700.98</v>
      </c>
      <c r="H1474">
        <v>0.12</v>
      </c>
      <c r="I1474" t="s">
        <v>1826</v>
      </c>
      <c r="J1474">
        <v>2467.4495999999999</v>
      </c>
    </row>
    <row r="1475" spans="1:10" x14ac:dyDescent="0.3">
      <c r="A1475" t="s">
        <v>3299</v>
      </c>
      <c r="B1475" s="2">
        <v>45605</v>
      </c>
      <c r="C1475" t="s">
        <v>1260</v>
      </c>
      <c r="D1475" t="s">
        <v>1700</v>
      </c>
      <c r="E1475" t="s">
        <v>1810</v>
      </c>
      <c r="F1475">
        <v>2</v>
      </c>
      <c r="G1475">
        <v>227.97</v>
      </c>
      <c r="H1475">
        <v>0.08</v>
      </c>
      <c r="I1475" t="s">
        <v>1829</v>
      </c>
      <c r="J1475">
        <v>419.46480000000003</v>
      </c>
    </row>
    <row r="1476" spans="1:10" x14ac:dyDescent="0.3">
      <c r="A1476" t="s">
        <v>3300</v>
      </c>
      <c r="B1476" s="2">
        <v>45516</v>
      </c>
      <c r="C1476" t="s">
        <v>1461</v>
      </c>
      <c r="D1476" t="s">
        <v>1700</v>
      </c>
      <c r="E1476" t="s">
        <v>1792</v>
      </c>
      <c r="F1476">
        <v>4</v>
      </c>
      <c r="G1476">
        <v>278.70999999999998</v>
      </c>
      <c r="H1476">
        <v>0.2</v>
      </c>
      <c r="I1476" t="s">
        <v>1826</v>
      </c>
      <c r="J1476">
        <v>891.87199999999996</v>
      </c>
    </row>
    <row r="1477" spans="1:10" x14ac:dyDescent="0.3">
      <c r="A1477" t="s">
        <v>3301</v>
      </c>
      <c r="B1477" s="2">
        <v>45379</v>
      </c>
      <c r="C1477" t="s">
        <v>827</v>
      </c>
      <c r="D1477" t="s">
        <v>1700</v>
      </c>
      <c r="E1477" t="s">
        <v>1782</v>
      </c>
      <c r="F1477">
        <v>2</v>
      </c>
      <c r="G1477">
        <v>916.12</v>
      </c>
      <c r="H1477">
        <v>0.05</v>
      </c>
      <c r="I1477" t="s">
        <v>1826</v>
      </c>
      <c r="J1477">
        <v>1740.6279999999999</v>
      </c>
    </row>
    <row r="1478" spans="1:10" x14ac:dyDescent="0.3">
      <c r="A1478" t="s">
        <v>3302</v>
      </c>
      <c r="B1478" s="2">
        <v>45567</v>
      </c>
      <c r="C1478" t="s">
        <v>455</v>
      </c>
      <c r="D1478" t="s">
        <v>1700</v>
      </c>
      <c r="E1478" t="s">
        <v>1794</v>
      </c>
      <c r="F1478">
        <v>4</v>
      </c>
      <c r="G1478">
        <v>228.98</v>
      </c>
      <c r="H1478">
        <v>0.22</v>
      </c>
      <c r="I1478" t="s">
        <v>1826</v>
      </c>
      <c r="J1478">
        <v>714.41759999999999</v>
      </c>
    </row>
    <row r="1479" spans="1:10" x14ac:dyDescent="0.3">
      <c r="A1479" t="s">
        <v>3303</v>
      </c>
      <c r="B1479" s="2">
        <v>45510</v>
      </c>
      <c r="C1479" t="s">
        <v>752</v>
      </c>
      <c r="D1479" t="s">
        <v>1700</v>
      </c>
      <c r="E1479" t="s">
        <v>1801</v>
      </c>
      <c r="F1479">
        <v>4</v>
      </c>
      <c r="G1479">
        <v>904.82</v>
      </c>
      <c r="H1479">
        <v>0.09</v>
      </c>
      <c r="I1479" t="s">
        <v>1826</v>
      </c>
      <c r="J1479">
        <v>3293.5448000000001</v>
      </c>
    </row>
    <row r="1480" spans="1:10" x14ac:dyDescent="0.3">
      <c r="A1480" t="s">
        <v>3304</v>
      </c>
      <c r="B1480" s="2">
        <v>45806</v>
      </c>
      <c r="C1480" t="s">
        <v>295</v>
      </c>
      <c r="D1480" t="s">
        <v>1700</v>
      </c>
      <c r="E1480" t="s">
        <v>1792</v>
      </c>
      <c r="F1480">
        <v>1</v>
      </c>
      <c r="G1480">
        <v>588.61</v>
      </c>
      <c r="H1480">
        <v>0.1</v>
      </c>
      <c r="I1480" t="s">
        <v>1826</v>
      </c>
      <c r="J1480">
        <v>529.74900000000002</v>
      </c>
    </row>
    <row r="1481" spans="1:10" x14ac:dyDescent="0.3">
      <c r="A1481" t="s">
        <v>3305</v>
      </c>
      <c r="B1481" s="2">
        <v>45240</v>
      </c>
      <c r="C1481" t="s">
        <v>396</v>
      </c>
      <c r="D1481" t="s">
        <v>1700</v>
      </c>
      <c r="E1481" t="s">
        <v>1766</v>
      </c>
      <c r="F1481">
        <v>4</v>
      </c>
      <c r="G1481">
        <v>695.97</v>
      </c>
      <c r="H1481">
        <v>0.02</v>
      </c>
      <c r="I1481" t="s">
        <v>1824</v>
      </c>
      <c r="J1481">
        <v>2728.2024000000001</v>
      </c>
    </row>
    <row r="1482" spans="1:10" x14ac:dyDescent="0.3">
      <c r="A1482" t="s">
        <v>3306</v>
      </c>
      <c r="B1482" s="2">
        <v>45309</v>
      </c>
      <c r="C1482" t="s">
        <v>951</v>
      </c>
      <c r="D1482" t="s">
        <v>1700</v>
      </c>
      <c r="E1482" t="s">
        <v>1792</v>
      </c>
      <c r="F1482">
        <v>2</v>
      </c>
      <c r="G1482">
        <v>181.42</v>
      </c>
      <c r="H1482">
        <v>0.08</v>
      </c>
      <c r="I1482" t="s">
        <v>1826</v>
      </c>
      <c r="J1482">
        <v>333.81279999999998</v>
      </c>
    </row>
    <row r="1483" spans="1:10" x14ac:dyDescent="0.3">
      <c r="A1483" t="s">
        <v>3307</v>
      </c>
      <c r="B1483" s="2">
        <v>45375</v>
      </c>
      <c r="C1483" t="s">
        <v>100</v>
      </c>
      <c r="D1483" t="s">
        <v>1700</v>
      </c>
      <c r="E1483" t="s">
        <v>1797</v>
      </c>
      <c r="F1483">
        <v>1</v>
      </c>
      <c r="G1483">
        <v>439.55</v>
      </c>
      <c r="H1483">
        <v>0.28999999999999998</v>
      </c>
      <c r="I1483" t="s">
        <v>1829</v>
      </c>
      <c r="J1483">
        <v>312.08049999999997</v>
      </c>
    </row>
    <row r="1484" spans="1:10" x14ac:dyDescent="0.3">
      <c r="A1484" t="s">
        <v>3308</v>
      </c>
      <c r="B1484" s="2">
        <v>45733</v>
      </c>
      <c r="C1484" t="s">
        <v>399</v>
      </c>
      <c r="D1484" t="s">
        <v>1700</v>
      </c>
      <c r="E1484" t="s">
        <v>1810</v>
      </c>
      <c r="F1484">
        <v>3</v>
      </c>
      <c r="G1484">
        <v>471.27</v>
      </c>
      <c r="H1484">
        <v>0.27</v>
      </c>
      <c r="I1484" t="s">
        <v>1829</v>
      </c>
      <c r="J1484">
        <v>1032.0813000000001</v>
      </c>
    </row>
    <row r="1485" spans="1:10" x14ac:dyDescent="0.3">
      <c r="A1485" t="s">
        <v>3309</v>
      </c>
      <c r="B1485" s="2">
        <v>45435</v>
      </c>
      <c r="C1485" t="s">
        <v>172</v>
      </c>
      <c r="D1485" t="s">
        <v>1700</v>
      </c>
      <c r="E1485" t="s">
        <v>1794</v>
      </c>
      <c r="F1485">
        <v>1</v>
      </c>
      <c r="G1485">
        <v>758.89</v>
      </c>
      <c r="H1485">
        <v>0.1</v>
      </c>
      <c r="I1485" t="s">
        <v>1824</v>
      </c>
      <c r="J1485">
        <v>683.00099999999998</v>
      </c>
    </row>
    <row r="1486" spans="1:10" x14ac:dyDescent="0.3">
      <c r="A1486" t="s">
        <v>3310</v>
      </c>
      <c r="B1486" s="2">
        <v>45864</v>
      </c>
      <c r="C1486" t="s">
        <v>1492</v>
      </c>
      <c r="D1486" t="s">
        <v>1700</v>
      </c>
      <c r="E1486" t="s">
        <v>1801</v>
      </c>
      <c r="F1486">
        <v>4</v>
      </c>
      <c r="G1486">
        <v>918.1</v>
      </c>
      <c r="H1486">
        <v>0.19</v>
      </c>
      <c r="I1486" t="s">
        <v>1829</v>
      </c>
      <c r="J1486">
        <v>2974.6439999999998</v>
      </c>
    </row>
    <row r="1487" spans="1:10" x14ac:dyDescent="0.3">
      <c r="A1487" t="s">
        <v>3311</v>
      </c>
      <c r="B1487" s="2">
        <v>45569</v>
      </c>
      <c r="C1487" t="s">
        <v>827</v>
      </c>
      <c r="D1487" t="s">
        <v>1700</v>
      </c>
      <c r="E1487" t="s">
        <v>1792</v>
      </c>
      <c r="F1487">
        <v>1</v>
      </c>
      <c r="G1487">
        <v>861.5</v>
      </c>
      <c r="H1487">
        <v>0.05</v>
      </c>
      <c r="I1487" t="s">
        <v>1829</v>
      </c>
      <c r="J1487">
        <v>818.42499999999995</v>
      </c>
    </row>
    <row r="1488" spans="1:10" x14ac:dyDescent="0.3">
      <c r="A1488" t="s">
        <v>3312</v>
      </c>
      <c r="B1488" s="2">
        <v>45664</v>
      </c>
      <c r="C1488" t="s">
        <v>1425</v>
      </c>
      <c r="D1488" t="s">
        <v>1700</v>
      </c>
      <c r="E1488" t="s">
        <v>1799</v>
      </c>
      <c r="F1488">
        <v>1</v>
      </c>
      <c r="G1488">
        <v>588.29999999999995</v>
      </c>
      <c r="H1488">
        <v>0.26</v>
      </c>
      <c r="I1488" t="s">
        <v>1829</v>
      </c>
      <c r="J1488">
        <v>435.34199999999998</v>
      </c>
    </row>
    <row r="1489" spans="1:10" x14ac:dyDescent="0.3">
      <c r="A1489" t="s">
        <v>3313</v>
      </c>
      <c r="B1489" s="2">
        <v>45645</v>
      </c>
      <c r="C1489" t="s">
        <v>1425</v>
      </c>
      <c r="D1489" t="s">
        <v>1700</v>
      </c>
      <c r="E1489" t="s">
        <v>1779</v>
      </c>
      <c r="F1489">
        <v>1</v>
      </c>
      <c r="G1489">
        <v>917.26</v>
      </c>
      <c r="H1489">
        <v>0.05</v>
      </c>
      <c r="I1489" t="s">
        <v>1826</v>
      </c>
      <c r="J1489">
        <v>871.39699999999993</v>
      </c>
    </row>
    <row r="1490" spans="1:10" x14ac:dyDescent="0.3">
      <c r="A1490" t="s">
        <v>3314</v>
      </c>
      <c r="B1490" s="2">
        <v>45449</v>
      </c>
      <c r="C1490" t="s">
        <v>749</v>
      </c>
      <c r="D1490" t="s">
        <v>1700</v>
      </c>
      <c r="E1490" t="s">
        <v>1810</v>
      </c>
      <c r="F1490">
        <v>4</v>
      </c>
      <c r="G1490">
        <v>96.78</v>
      </c>
      <c r="H1490">
        <v>0.11</v>
      </c>
      <c r="I1490" t="s">
        <v>1826</v>
      </c>
      <c r="J1490">
        <v>344.53680000000003</v>
      </c>
    </row>
    <row r="1491" spans="1:10" x14ac:dyDescent="0.3">
      <c r="A1491" t="s">
        <v>3315</v>
      </c>
      <c r="B1491" s="2">
        <v>45629</v>
      </c>
      <c r="C1491" t="s">
        <v>1472</v>
      </c>
      <c r="D1491" t="s">
        <v>1700</v>
      </c>
      <c r="E1491" t="s">
        <v>1769</v>
      </c>
      <c r="F1491">
        <v>3</v>
      </c>
      <c r="G1491">
        <v>199.41</v>
      </c>
      <c r="H1491">
        <v>0.16</v>
      </c>
      <c r="I1491" t="s">
        <v>1829</v>
      </c>
      <c r="J1491">
        <v>502.51319999999998</v>
      </c>
    </row>
    <row r="1492" spans="1:10" x14ac:dyDescent="0.3">
      <c r="A1492" t="s">
        <v>3316</v>
      </c>
      <c r="B1492" s="2">
        <v>45739</v>
      </c>
      <c r="C1492" t="s">
        <v>85</v>
      </c>
      <c r="D1492" t="s">
        <v>1700</v>
      </c>
      <c r="E1492" t="s">
        <v>1786</v>
      </c>
      <c r="F1492">
        <v>1</v>
      </c>
      <c r="G1492">
        <v>687.91</v>
      </c>
      <c r="H1492">
        <v>0.25</v>
      </c>
      <c r="I1492" t="s">
        <v>1824</v>
      </c>
      <c r="J1492">
        <v>515.9325</v>
      </c>
    </row>
    <row r="1493" spans="1:10" x14ac:dyDescent="0.3">
      <c r="A1493" t="s">
        <v>3317</v>
      </c>
      <c r="B1493" s="2">
        <v>45849</v>
      </c>
      <c r="C1493" t="s">
        <v>153</v>
      </c>
      <c r="D1493" t="s">
        <v>1700</v>
      </c>
      <c r="E1493" t="s">
        <v>1761</v>
      </c>
      <c r="F1493">
        <v>3</v>
      </c>
      <c r="G1493">
        <v>769.62</v>
      </c>
      <c r="H1493">
        <v>0.09</v>
      </c>
      <c r="I1493" t="s">
        <v>1826</v>
      </c>
      <c r="J1493">
        <v>2101.0626000000002</v>
      </c>
    </row>
    <row r="1494" spans="1:10" x14ac:dyDescent="0.3">
      <c r="A1494" t="s">
        <v>3318</v>
      </c>
      <c r="B1494" s="2">
        <v>45230</v>
      </c>
      <c r="C1494" t="s">
        <v>713</v>
      </c>
      <c r="D1494" t="s">
        <v>1700</v>
      </c>
      <c r="E1494" t="s">
        <v>1766</v>
      </c>
      <c r="F1494">
        <v>1</v>
      </c>
      <c r="G1494">
        <v>492.05</v>
      </c>
      <c r="H1494">
        <v>0.27</v>
      </c>
      <c r="I1494" t="s">
        <v>1824</v>
      </c>
      <c r="J1494">
        <v>359.19650000000001</v>
      </c>
    </row>
    <row r="1495" spans="1:10" x14ac:dyDescent="0.3">
      <c r="A1495" t="s">
        <v>3319</v>
      </c>
      <c r="B1495" s="2">
        <v>45292</v>
      </c>
      <c r="C1495" t="s">
        <v>369</v>
      </c>
      <c r="D1495" t="s">
        <v>1700</v>
      </c>
      <c r="E1495" t="s">
        <v>1794</v>
      </c>
      <c r="F1495">
        <v>2</v>
      </c>
      <c r="G1495">
        <v>428.55</v>
      </c>
      <c r="H1495">
        <v>0</v>
      </c>
      <c r="I1495" t="s">
        <v>1826</v>
      </c>
      <c r="J1495">
        <v>857.1</v>
      </c>
    </row>
    <row r="1496" spans="1:10" x14ac:dyDescent="0.3">
      <c r="A1496" t="s">
        <v>3320</v>
      </c>
      <c r="B1496" s="2">
        <v>45251</v>
      </c>
      <c r="C1496" t="s">
        <v>737</v>
      </c>
      <c r="D1496" t="s">
        <v>1700</v>
      </c>
      <c r="E1496" t="s">
        <v>1801</v>
      </c>
      <c r="F1496">
        <v>4</v>
      </c>
      <c r="G1496">
        <v>316.18</v>
      </c>
      <c r="H1496">
        <v>0.12</v>
      </c>
      <c r="I1496" t="s">
        <v>1824</v>
      </c>
      <c r="J1496">
        <v>1112.9536000000001</v>
      </c>
    </row>
    <row r="1497" spans="1:10" x14ac:dyDescent="0.3">
      <c r="A1497" t="s">
        <v>3321</v>
      </c>
      <c r="B1497" s="2">
        <v>45555</v>
      </c>
      <c r="C1497" t="s">
        <v>40</v>
      </c>
      <c r="D1497" t="s">
        <v>1700</v>
      </c>
      <c r="E1497" t="s">
        <v>1766</v>
      </c>
      <c r="F1497">
        <v>3</v>
      </c>
      <c r="G1497">
        <v>162.16999999999999</v>
      </c>
      <c r="H1497">
        <v>0.15</v>
      </c>
      <c r="I1497" t="s">
        <v>1826</v>
      </c>
      <c r="J1497">
        <v>413.5335</v>
      </c>
    </row>
    <row r="1498" spans="1:10" x14ac:dyDescent="0.3">
      <c r="A1498" t="s">
        <v>3322</v>
      </c>
      <c r="B1498" s="2">
        <v>45385</v>
      </c>
      <c r="C1498" t="s">
        <v>1041</v>
      </c>
      <c r="D1498" t="s">
        <v>1702</v>
      </c>
      <c r="E1498" t="s">
        <v>1766</v>
      </c>
      <c r="F1498">
        <v>3</v>
      </c>
      <c r="G1498">
        <v>698.14</v>
      </c>
      <c r="H1498">
        <v>0.04</v>
      </c>
      <c r="I1498" t="s">
        <v>1826</v>
      </c>
      <c r="J1498">
        <v>2010.6432</v>
      </c>
    </row>
    <row r="1499" spans="1:10" x14ac:dyDescent="0.3">
      <c r="A1499" t="s">
        <v>3323</v>
      </c>
      <c r="B1499" s="2">
        <v>45787</v>
      </c>
      <c r="C1499" t="s">
        <v>978</v>
      </c>
      <c r="D1499" t="s">
        <v>1702</v>
      </c>
      <c r="E1499" t="s">
        <v>1810</v>
      </c>
      <c r="F1499">
        <v>1</v>
      </c>
      <c r="G1499">
        <v>478.08</v>
      </c>
      <c r="H1499">
        <v>7.0000000000000007E-2</v>
      </c>
      <c r="I1499" t="s">
        <v>1829</v>
      </c>
      <c r="J1499">
        <v>444.61439999999988</v>
      </c>
    </row>
    <row r="1500" spans="1:10" x14ac:dyDescent="0.3">
      <c r="A1500" t="s">
        <v>3324</v>
      </c>
      <c r="B1500" s="2">
        <v>45822</v>
      </c>
      <c r="C1500" t="s">
        <v>678</v>
      </c>
      <c r="D1500" t="s">
        <v>1702</v>
      </c>
      <c r="E1500" t="s">
        <v>1779</v>
      </c>
      <c r="F1500">
        <v>2</v>
      </c>
      <c r="G1500">
        <v>958.64</v>
      </c>
      <c r="H1500">
        <v>0.2</v>
      </c>
      <c r="I1500" t="s">
        <v>1826</v>
      </c>
      <c r="J1500">
        <v>1533.8240000000001</v>
      </c>
    </row>
    <row r="1501" spans="1:10" x14ac:dyDescent="0.3">
      <c r="A1501" t="s">
        <v>3325</v>
      </c>
      <c r="B1501" s="2">
        <v>45590</v>
      </c>
      <c r="C1501" t="s">
        <v>1431</v>
      </c>
      <c r="D1501" t="s">
        <v>1702</v>
      </c>
      <c r="E1501" t="s">
        <v>1794</v>
      </c>
      <c r="F1501">
        <v>2</v>
      </c>
      <c r="G1501">
        <v>581.19000000000005</v>
      </c>
      <c r="H1501">
        <v>7.0000000000000007E-2</v>
      </c>
      <c r="I1501" t="s">
        <v>1829</v>
      </c>
      <c r="J1501">
        <v>1081.0134</v>
      </c>
    </row>
    <row r="1502" spans="1:10" x14ac:dyDescent="0.3">
      <c r="A1502" t="s">
        <v>3326</v>
      </c>
      <c r="B1502" s="2">
        <v>45618</v>
      </c>
      <c r="C1502" t="s">
        <v>393</v>
      </c>
      <c r="D1502" t="s">
        <v>1702</v>
      </c>
      <c r="E1502" t="s">
        <v>1792</v>
      </c>
      <c r="F1502">
        <v>1</v>
      </c>
      <c r="G1502">
        <v>736.54</v>
      </c>
      <c r="H1502">
        <v>0.16</v>
      </c>
      <c r="I1502" t="s">
        <v>1826</v>
      </c>
      <c r="J1502">
        <v>618.69359999999995</v>
      </c>
    </row>
    <row r="1503" spans="1:10" x14ac:dyDescent="0.3">
      <c r="A1503" t="s">
        <v>3327</v>
      </c>
      <c r="B1503" s="2">
        <v>45586</v>
      </c>
      <c r="C1503" t="s">
        <v>1249</v>
      </c>
      <c r="D1503" t="s">
        <v>1702</v>
      </c>
      <c r="E1503" t="s">
        <v>1801</v>
      </c>
      <c r="F1503">
        <v>1</v>
      </c>
      <c r="G1503">
        <v>524</v>
      </c>
      <c r="H1503">
        <v>0.28000000000000003</v>
      </c>
      <c r="I1503" t="s">
        <v>1824</v>
      </c>
      <c r="J1503">
        <v>377.28</v>
      </c>
    </row>
    <row r="1504" spans="1:10" x14ac:dyDescent="0.3">
      <c r="A1504" t="s">
        <v>3328</v>
      </c>
      <c r="B1504" s="2">
        <v>45548</v>
      </c>
      <c r="C1504" t="s">
        <v>178</v>
      </c>
      <c r="D1504" t="s">
        <v>1702</v>
      </c>
      <c r="E1504" t="s">
        <v>1766</v>
      </c>
      <c r="F1504">
        <v>4</v>
      </c>
      <c r="G1504">
        <v>566.09</v>
      </c>
      <c r="H1504">
        <v>0.28000000000000003</v>
      </c>
      <c r="I1504" t="s">
        <v>1829</v>
      </c>
      <c r="J1504">
        <v>1630.3391999999999</v>
      </c>
    </row>
    <row r="1505" spans="1:10" x14ac:dyDescent="0.3">
      <c r="A1505" t="s">
        <v>3329</v>
      </c>
      <c r="B1505" s="2">
        <v>45772</v>
      </c>
      <c r="C1505" t="s">
        <v>827</v>
      </c>
      <c r="D1505" t="s">
        <v>1702</v>
      </c>
      <c r="E1505" t="s">
        <v>1789</v>
      </c>
      <c r="F1505">
        <v>1</v>
      </c>
      <c r="G1505">
        <v>251.99</v>
      </c>
      <c r="H1505">
        <v>0.09</v>
      </c>
      <c r="I1505" t="s">
        <v>1824</v>
      </c>
      <c r="J1505">
        <v>229.3109</v>
      </c>
    </row>
    <row r="1506" spans="1:10" x14ac:dyDescent="0.3">
      <c r="A1506" t="s">
        <v>3330</v>
      </c>
      <c r="B1506" s="2">
        <v>45361</v>
      </c>
      <c r="C1506" t="s">
        <v>716</v>
      </c>
      <c r="D1506" t="s">
        <v>1702</v>
      </c>
      <c r="E1506" t="s">
        <v>1813</v>
      </c>
      <c r="F1506">
        <v>1</v>
      </c>
      <c r="G1506">
        <v>259.2</v>
      </c>
      <c r="H1506">
        <v>0.27</v>
      </c>
      <c r="I1506" t="s">
        <v>1829</v>
      </c>
      <c r="J1506">
        <v>189.21600000000001</v>
      </c>
    </row>
    <row r="1507" spans="1:10" x14ac:dyDescent="0.3">
      <c r="A1507" t="s">
        <v>3331</v>
      </c>
      <c r="B1507" s="2">
        <v>45235</v>
      </c>
      <c r="C1507" t="s">
        <v>1380</v>
      </c>
      <c r="D1507" t="s">
        <v>1702</v>
      </c>
      <c r="E1507" t="s">
        <v>1801</v>
      </c>
      <c r="F1507">
        <v>1</v>
      </c>
      <c r="G1507">
        <v>935.66</v>
      </c>
      <c r="H1507">
        <v>0.26</v>
      </c>
      <c r="I1507" t="s">
        <v>1826</v>
      </c>
      <c r="J1507">
        <v>692.38839999999993</v>
      </c>
    </row>
    <row r="1508" spans="1:10" x14ac:dyDescent="0.3">
      <c r="A1508" t="s">
        <v>3332</v>
      </c>
      <c r="B1508" s="2">
        <v>45864</v>
      </c>
      <c r="C1508" t="s">
        <v>1446</v>
      </c>
      <c r="D1508" t="s">
        <v>1702</v>
      </c>
      <c r="E1508" t="s">
        <v>1782</v>
      </c>
      <c r="F1508">
        <v>4</v>
      </c>
      <c r="G1508">
        <v>480.75</v>
      </c>
      <c r="H1508">
        <v>0.02</v>
      </c>
      <c r="I1508" t="s">
        <v>1824</v>
      </c>
      <c r="J1508">
        <v>1884.54</v>
      </c>
    </row>
    <row r="1509" spans="1:10" x14ac:dyDescent="0.3">
      <c r="A1509" t="s">
        <v>3333</v>
      </c>
      <c r="B1509" s="2">
        <v>45681</v>
      </c>
      <c r="C1509" t="s">
        <v>1154</v>
      </c>
      <c r="D1509" t="s">
        <v>1702</v>
      </c>
      <c r="E1509" t="s">
        <v>1801</v>
      </c>
      <c r="F1509">
        <v>2</v>
      </c>
      <c r="G1509">
        <v>457.83</v>
      </c>
      <c r="H1509">
        <v>0.01</v>
      </c>
      <c r="I1509" t="s">
        <v>1829</v>
      </c>
      <c r="J1509">
        <v>906.50339999999994</v>
      </c>
    </row>
    <row r="1510" spans="1:10" x14ac:dyDescent="0.3">
      <c r="A1510" t="s">
        <v>3334</v>
      </c>
      <c r="B1510" s="2">
        <v>45905</v>
      </c>
      <c r="C1510" t="s">
        <v>547</v>
      </c>
      <c r="D1510" t="s">
        <v>1702</v>
      </c>
      <c r="E1510" t="s">
        <v>1799</v>
      </c>
      <c r="F1510">
        <v>1</v>
      </c>
      <c r="G1510">
        <v>994.63</v>
      </c>
      <c r="H1510">
        <v>0.28000000000000003</v>
      </c>
      <c r="I1510" t="s">
        <v>1824</v>
      </c>
      <c r="J1510">
        <v>716.1336</v>
      </c>
    </row>
    <row r="1511" spans="1:10" x14ac:dyDescent="0.3">
      <c r="A1511" t="s">
        <v>3335</v>
      </c>
      <c r="B1511" s="2">
        <v>45765</v>
      </c>
      <c r="C1511" t="s">
        <v>785</v>
      </c>
      <c r="D1511" t="s">
        <v>1702</v>
      </c>
      <c r="E1511" t="s">
        <v>1752</v>
      </c>
      <c r="F1511">
        <v>3</v>
      </c>
      <c r="G1511">
        <v>65.569999999999993</v>
      </c>
      <c r="H1511">
        <v>0.3</v>
      </c>
      <c r="I1511" t="s">
        <v>1829</v>
      </c>
      <c r="J1511">
        <v>137.697</v>
      </c>
    </row>
    <row r="1512" spans="1:10" x14ac:dyDescent="0.3">
      <c r="A1512" t="s">
        <v>3336</v>
      </c>
      <c r="B1512" s="2">
        <v>45821</v>
      </c>
      <c r="C1512" t="s">
        <v>535</v>
      </c>
      <c r="D1512" t="s">
        <v>1702</v>
      </c>
      <c r="E1512" t="s">
        <v>1807</v>
      </c>
      <c r="F1512">
        <v>3</v>
      </c>
      <c r="G1512">
        <v>622.98</v>
      </c>
      <c r="H1512">
        <v>0.28000000000000003</v>
      </c>
      <c r="I1512" t="s">
        <v>1826</v>
      </c>
      <c r="J1512">
        <v>1345.6368</v>
      </c>
    </row>
    <row r="1513" spans="1:10" x14ac:dyDescent="0.3">
      <c r="A1513" t="s">
        <v>3337</v>
      </c>
      <c r="B1513" s="2">
        <v>45691</v>
      </c>
      <c r="C1513" t="s">
        <v>800</v>
      </c>
      <c r="D1513" t="s">
        <v>1702</v>
      </c>
      <c r="E1513" t="s">
        <v>1797</v>
      </c>
      <c r="F1513">
        <v>1</v>
      </c>
      <c r="G1513">
        <v>170.68</v>
      </c>
      <c r="H1513">
        <v>0.13</v>
      </c>
      <c r="I1513" t="s">
        <v>1826</v>
      </c>
      <c r="J1513">
        <v>148.49160000000001</v>
      </c>
    </row>
    <row r="1514" spans="1:10" x14ac:dyDescent="0.3">
      <c r="A1514" t="s">
        <v>3338</v>
      </c>
      <c r="B1514" s="2">
        <v>45860</v>
      </c>
      <c r="C1514" t="s">
        <v>344</v>
      </c>
      <c r="D1514" t="s">
        <v>1702</v>
      </c>
      <c r="E1514" t="s">
        <v>1782</v>
      </c>
      <c r="F1514">
        <v>4</v>
      </c>
      <c r="G1514">
        <v>797.83</v>
      </c>
      <c r="H1514">
        <v>0.08</v>
      </c>
      <c r="I1514" t="s">
        <v>1824</v>
      </c>
      <c r="J1514">
        <v>2936.0144</v>
      </c>
    </row>
    <row r="1515" spans="1:10" x14ac:dyDescent="0.3">
      <c r="A1515" t="s">
        <v>3339</v>
      </c>
      <c r="B1515" s="2">
        <v>45922</v>
      </c>
      <c r="C1515" t="s">
        <v>350</v>
      </c>
      <c r="D1515" t="s">
        <v>1704</v>
      </c>
      <c r="E1515" t="s">
        <v>1804</v>
      </c>
      <c r="F1515">
        <v>1</v>
      </c>
      <c r="G1515">
        <v>372.75</v>
      </c>
      <c r="H1515">
        <v>0.12</v>
      </c>
      <c r="I1515" t="s">
        <v>1824</v>
      </c>
      <c r="J1515">
        <v>328.02</v>
      </c>
    </row>
    <row r="1516" spans="1:10" x14ac:dyDescent="0.3">
      <c r="A1516" t="s">
        <v>3340</v>
      </c>
      <c r="B1516" s="2">
        <v>45477</v>
      </c>
      <c r="C1516" t="s">
        <v>1235</v>
      </c>
      <c r="D1516" t="s">
        <v>1704</v>
      </c>
      <c r="E1516" t="s">
        <v>1769</v>
      </c>
      <c r="F1516">
        <v>1</v>
      </c>
      <c r="G1516">
        <v>994.18</v>
      </c>
      <c r="H1516">
        <v>0.05</v>
      </c>
      <c r="I1516" t="s">
        <v>1826</v>
      </c>
      <c r="J1516">
        <v>944.47099999999989</v>
      </c>
    </row>
    <row r="1517" spans="1:10" x14ac:dyDescent="0.3">
      <c r="A1517" t="s">
        <v>3341</v>
      </c>
      <c r="B1517" s="2">
        <v>45504</v>
      </c>
      <c r="C1517" t="s">
        <v>1310</v>
      </c>
      <c r="D1517" t="s">
        <v>1704</v>
      </c>
      <c r="E1517" t="s">
        <v>1797</v>
      </c>
      <c r="F1517">
        <v>1</v>
      </c>
      <c r="G1517">
        <v>136.12</v>
      </c>
      <c r="H1517">
        <v>7.0000000000000007E-2</v>
      </c>
      <c r="I1517" t="s">
        <v>1824</v>
      </c>
      <c r="J1517">
        <v>126.5916</v>
      </c>
    </row>
    <row r="1518" spans="1:10" x14ac:dyDescent="0.3">
      <c r="A1518" t="s">
        <v>3342</v>
      </c>
      <c r="B1518" s="2">
        <v>45862</v>
      </c>
      <c r="C1518" t="s">
        <v>124</v>
      </c>
      <c r="D1518" t="s">
        <v>1704</v>
      </c>
      <c r="E1518" t="s">
        <v>1810</v>
      </c>
      <c r="F1518">
        <v>3</v>
      </c>
      <c r="G1518">
        <v>634.45000000000005</v>
      </c>
      <c r="H1518">
        <v>0.17</v>
      </c>
      <c r="I1518" t="s">
        <v>1826</v>
      </c>
      <c r="J1518">
        <v>1579.7805000000001</v>
      </c>
    </row>
    <row r="1519" spans="1:10" x14ac:dyDescent="0.3">
      <c r="A1519" t="s">
        <v>3343</v>
      </c>
      <c r="B1519" s="2">
        <v>45579</v>
      </c>
      <c r="C1519" t="s">
        <v>1035</v>
      </c>
      <c r="D1519" t="s">
        <v>1704</v>
      </c>
      <c r="E1519" t="s">
        <v>1752</v>
      </c>
      <c r="F1519">
        <v>4</v>
      </c>
      <c r="G1519">
        <v>179.62</v>
      </c>
      <c r="H1519">
        <v>0.05</v>
      </c>
      <c r="I1519" t="s">
        <v>1824</v>
      </c>
      <c r="J1519">
        <v>682.55600000000004</v>
      </c>
    </row>
    <row r="1520" spans="1:10" x14ac:dyDescent="0.3">
      <c r="A1520" t="s">
        <v>3344</v>
      </c>
      <c r="B1520" s="2">
        <v>45658</v>
      </c>
      <c r="C1520" t="s">
        <v>932</v>
      </c>
      <c r="D1520" t="s">
        <v>1704</v>
      </c>
      <c r="E1520" t="s">
        <v>1810</v>
      </c>
      <c r="F1520">
        <v>4</v>
      </c>
      <c r="G1520">
        <v>558.83000000000004</v>
      </c>
      <c r="H1520">
        <v>0.16</v>
      </c>
      <c r="I1520" t="s">
        <v>1826</v>
      </c>
      <c r="J1520">
        <v>1877.6687999999999</v>
      </c>
    </row>
    <row r="1521" spans="1:10" x14ac:dyDescent="0.3">
      <c r="A1521" t="s">
        <v>3345</v>
      </c>
      <c r="B1521" s="2">
        <v>45664</v>
      </c>
      <c r="C1521" t="s">
        <v>568</v>
      </c>
      <c r="D1521" t="s">
        <v>1704</v>
      </c>
      <c r="E1521" t="s">
        <v>1776</v>
      </c>
      <c r="F1521">
        <v>2</v>
      </c>
      <c r="G1521">
        <v>859.74</v>
      </c>
      <c r="H1521">
        <v>0.25</v>
      </c>
      <c r="I1521" t="s">
        <v>1829</v>
      </c>
      <c r="J1521">
        <v>1289.6099999999999</v>
      </c>
    </row>
    <row r="1522" spans="1:10" x14ac:dyDescent="0.3">
      <c r="A1522" t="s">
        <v>3346</v>
      </c>
      <c r="B1522" s="2">
        <v>45936</v>
      </c>
      <c r="C1522" t="s">
        <v>375</v>
      </c>
      <c r="D1522" t="s">
        <v>1704</v>
      </c>
      <c r="E1522" t="s">
        <v>1804</v>
      </c>
      <c r="F1522">
        <v>3</v>
      </c>
      <c r="G1522">
        <v>578.47</v>
      </c>
      <c r="H1522">
        <v>0.06</v>
      </c>
      <c r="I1522" t="s">
        <v>1829</v>
      </c>
      <c r="J1522">
        <v>1631.2854</v>
      </c>
    </row>
    <row r="1523" spans="1:10" x14ac:dyDescent="0.3">
      <c r="A1523" t="s">
        <v>3347</v>
      </c>
      <c r="B1523" s="2">
        <v>45344</v>
      </c>
      <c r="C1523" t="s">
        <v>208</v>
      </c>
      <c r="D1523" t="s">
        <v>1704</v>
      </c>
      <c r="E1523" t="s">
        <v>1794</v>
      </c>
      <c r="F1523">
        <v>1</v>
      </c>
      <c r="G1523">
        <v>440.48</v>
      </c>
      <c r="H1523">
        <v>0.11</v>
      </c>
      <c r="I1523" t="s">
        <v>1829</v>
      </c>
      <c r="J1523">
        <v>392.02720000000011</v>
      </c>
    </row>
    <row r="1524" spans="1:10" x14ac:dyDescent="0.3">
      <c r="A1524" t="s">
        <v>3348</v>
      </c>
      <c r="B1524" s="2">
        <v>45329</v>
      </c>
      <c r="C1524" t="s">
        <v>75</v>
      </c>
      <c r="D1524" t="s">
        <v>1704</v>
      </c>
      <c r="E1524" t="s">
        <v>1813</v>
      </c>
      <c r="F1524">
        <v>2</v>
      </c>
      <c r="G1524">
        <v>303.67</v>
      </c>
      <c r="H1524">
        <v>0.05</v>
      </c>
      <c r="I1524" t="s">
        <v>1826</v>
      </c>
      <c r="J1524">
        <v>576.97299999999996</v>
      </c>
    </row>
    <row r="1525" spans="1:10" x14ac:dyDescent="0.3">
      <c r="A1525" t="s">
        <v>3349</v>
      </c>
      <c r="B1525" s="2">
        <v>45895</v>
      </c>
      <c r="C1525" t="s">
        <v>1056</v>
      </c>
      <c r="D1525" t="s">
        <v>1704</v>
      </c>
      <c r="E1525" t="s">
        <v>1799</v>
      </c>
      <c r="F1525">
        <v>2</v>
      </c>
      <c r="G1525">
        <v>611.21</v>
      </c>
      <c r="H1525">
        <v>0.22</v>
      </c>
      <c r="I1525" t="s">
        <v>1829</v>
      </c>
      <c r="J1525">
        <v>953.48760000000004</v>
      </c>
    </row>
    <row r="1526" spans="1:10" x14ac:dyDescent="0.3">
      <c r="A1526" t="s">
        <v>3350</v>
      </c>
      <c r="B1526" s="2">
        <v>45239</v>
      </c>
      <c r="C1526" t="s">
        <v>660</v>
      </c>
      <c r="D1526" t="s">
        <v>1704</v>
      </c>
      <c r="E1526" t="s">
        <v>1801</v>
      </c>
      <c r="F1526">
        <v>2</v>
      </c>
      <c r="G1526">
        <v>768.08</v>
      </c>
      <c r="H1526">
        <v>0.26</v>
      </c>
      <c r="I1526" t="s">
        <v>1826</v>
      </c>
      <c r="J1526">
        <v>1136.7583999999999</v>
      </c>
    </row>
    <row r="1527" spans="1:10" x14ac:dyDescent="0.3">
      <c r="A1527" t="s">
        <v>3351</v>
      </c>
      <c r="B1527" s="2">
        <v>45296</v>
      </c>
      <c r="C1527" t="s">
        <v>937</v>
      </c>
      <c r="D1527" t="s">
        <v>1704</v>
      </c>
      <c r="E1527" t="s">
        <v>1810</v>
      </c>
      <c r="F1527">
        <v>1</v>
      </c>
      <c r="G1527">
        <v>616.82000000000005</v>
      </c>
      <c r="H1527">
        <v>0.24</v>
      </c>
      <c r="I1527" t="s">
        <v>1824</v>
      </c>
      <c r="J1527">
        <v>468.78320000000002</v>
      </c>
    </row>
    <row r="1528" spans="1:10" x14ac:dyDescent="0.3">
      <c r="A1528" t="s">
        <v>3352</v>
      </c>
      <c r="B1528" s="2">
        <v>45672</v>
      </c>
      <c r="C1528" t="s">
        <v>604</v>
      </c>
      <c r="D1528" t="s">
        <v>1704</v>
      </c>
      <c r="E1528" t="s">
        <v>1810</v>
      </c>
      <c r="F1528">
        <v>1</v>
      </c>
      <c r="G1528">
        <v>470.34</v>
      </c>
      <c r="H1528">
        <v>0.18</v>
      </c>
      <c r="I1528" t="s">
        <v>1829</v>
      </c>
      <c r="J1528">
        <v>385.67880000000002</v>
      </c>
    </row>
    <row r="1529" spans="1:10" x14ac:dyDescent="0.3">
      <c r="A1529" t="s">
        <v>3353</v>
      </c>
      <c r="B1529" s="2">
        <v>45499</v>
      </c>
      <c r="C1529" t="s">
        <v>711</v>
      </c>
      <c r="D1529" t="s">
        <v>1704</v>
      </c>
      <c r="E1529" t="s">
        <v>1782</v>
      </c>
      <c r="F1529">
        <v>2</v>
      </c>
      <c r="G1529">
        <v>616.36</v>
      </c>
      <c r="H1529">
        <v>0.12</v>
      </c>
      <c r="I1529" t="s">
        <v>1826</v>
      </c>
      <c r="J1529">
        <v>1084.7936</v>
      </c>
    </row>
    <row r="1530" spans="1:10" x14ac:dyDescent="0.3">
      <c r="A1530" t="s">
        <v>3354</v>
      </c>
      <c r="B1530" s="2">
        <v>45434</v>
      </c>
      <c r="C1530" t="s">
        <v>298</v>
      </c>
      <c r="D1530" t="s">
        <v>1704</v>
      </c>
      <c r="E1530" t="s">
        <v>1786</v>
      </c>
      <c r="F1530">
        <v>3</v>
      </c>
      <c r="G1530">
        <v>657.24</v>
      </c>
      <c r="H1530">
        <v>0.18</v>
      </c>
      <c r="I1530" t="s">
        <v>1826</v>
      </c>
      <c r="J1530">
        <v>1616.8104000000001</v>
      </c>
    </row>
    <row r="1531" spans="1:10" x14ac:dyDescent="0.3">
      <c r="A1531" t="s">
        <v>3355</v>
      </c>
      <c r="B1531" s="2">
        <v>45893</v>
      </c>
      <c r="C1531" t="s">
        <v>137</v>
      </c>
      <c r="D1531" t="s">
        <v>1704</v>
      </c>
      <c r="E1531" t="s">
        <v>1813</v>
      </c>
      <c r="F1531">
        <v>2</v>
      </c>
      <c r="G1531">
        <v>392.45</v>
      </c>
      <c r="H1531">
        <v>0.04</v>
      </c>
      <c r="I1531" t="s">
        <v>1826</v>
      </c>
      <c r="J1531">
        <v>753.50399999999991</v>
      </c>
    </row>
    <row r="1532" spans="1:10" x14ac:dyDescent="0.3">
      <c r="A1532" t="s">
        <v>3356</v>
      </c>
      <c r="B1532" s="2">
        <v>45346</v>
      </c>
      <c r="C1532" t="s">
        <v>785</v>
      </c>
      <c r="D1532" t="s">
        <v>1704</v>
      </c>
      <c r="E1532" t="s">
        <v>1799</v>
      </c>
      <c r="F1532">
        <v>3</v>
      </c>
      <c r="G1532">
        <v>62.03</v>
      </c>
      <c r="H1532">
        <v>0.01</v>
      </c>
      <c r="I1532" t="s">
        <v>1829</v>
      </c>
      <c r="J1532">
        <v>184.22909999999999</v>
      </c>
    </row>
    <row r="1533" spans="1:10" x14ac:dyDescent="0.3">
      <c r="A1533" t="s">
        <v>3357</v>
      </c>
      <c r="B1533" s="2">
        <v>45613</v>
      </c>
      <c r="C1533" t="s">
        <v>332</v>
      </c>
      <c r="D1533" t="s">
        <v>1704</v>
      </c>
      <c r="E1533" t="s">
        <v>1766</v>
      </c>
      <c r="F1533">
        <v>4</v>
      </c>
      <c r="G1533">
        <v>933.73</v>
      </c>
      <c r="H1533">
        <v>0.25</v>
      </c>
      <c r="I1533" t="s">
        <v>1826</v>
      </c>
      <c r="J1533">
        <v>2801.19</v>
      </c>
    </row>
    <row r="1534" spans="1:10" x14ac:dyDescent="0.3">
      <c r="A1534" t="s">
        <v>3358</v>
      </c>
      <c r="B1534" s="2">
        <v>45928</v>
      </c>
      <c r="C1534" t="s">
        <v>520</v>
      </c>
      <c r="D1534" t="s">
        <v>1704</v>
      </c>
      <c r="E1534" t="s">
        <v>1804</v>
      </c>
      <c r="F1534">
        <v>3</v>
      </c>
      <c r="G1534">
        <v>615.30999999999995</v>
      </c>
      <c r="H1534">
        <v>0.14000000000000001</v>
      </c>
      <c r="I1534" t="s">
        <v>1826</v>
      </c>
      <c r="J1534">
        <v>1587.4998000000001</v>
      </c>
    </row>
    <row r="1535" spans="1:10" x14ac:dyDescent="0.3">
      <c r="A1535" t="s">
        <v>3359</v>
      </c>
      <c r="B1535" s="2">
        <v>45619</v>
      </c>
      <c r="C1535" t="s">
        <v>1166</v>
      </c>
      <c r="D1535" t="s">
        <v>1704</v>
      </c>
      <c r="E1535" t="s">
        <v>1810</v>
      </c>
      <c r="F1535">
        <v>4</v>
      </c>
      <c r="G1535">
        <v>790.38</v>
      </c>
      <c r="H1535">
        <v>0.22</v>
      </c>
      <c r="I1535" t="s">
        <v>1829</v>
      </c>
      <c r="J1535">
        <v>2465.9856</v>
      </c>
    </row>
    <row r="1536" spans="1:10" x14ac:dyDescent="0.3">
      <c r="A1536" t="s">
        <v>3360</v>
      </c>
      <c r="B1536" s="2">
        <v>45533</v>
      </c>
      <c r="C1536" t="s">
        <v>857</v>
      </c>
      <c r="D1536" t="s">
        <v>1704</v>
      </c>
      <c r="E1536" t="s">
        <v>1807</v>
      </c>
      <c r="F1536">
        <v>2</v>
      </c>
      <c r="G1536">
        <v>102.85</v>
      </c>
      <c r="H1536">
        <v>0.08</v>
      </c>
      <c r="I1536" t="s">
        <v>1826</v>
      </c>
      <c r="J1536">
        <v>189.244</v>
      </c>
    </row>
    <row r="1537" spans="1:10" x14ac:dyDescent="0.3">
      <c r="A1537" t="s">
        <v>3361</v>
      </c>
      <c r="B1537" s="2">
        <v>45781</v>
      </c>
      <c r="C1537" t="s">
        <v>153</v>
      </c>
      <c r="D1537" t="s">
        <v>1704</v>
      </c>
      <c r="E1537" t="s">
        <v>1804</v>
      </c>
      <c r="F1537">
        <v>3</v>
      </c>
      <c r="G1537">
        <v>866.78</v>
      </c>
      <c r="H1537">
        <v>0.27</v>
      </c>
      <c r="I1537" t="s">
        <v>1826</v>
      </c>
      <c r="J1537">
        <v>1898.2482</v>
      </c>
    </row>
    <row r="1538" spans="1:10" x14ac:dyDescent="0.3">
      <c r="A1538" t="s">
        <v>3362</v>
      </c>
      <c r="B1538" s="2">
        <v>45378</v>
      </c>
      <c r="C1538" t="s">
        <v>678</v>
      </c>
      <c r="D1538" t="s">
        <v>1704</v>
      </c>
      <c r="E1538" t="s">
        <v>1804</v>
      </c>
      <c r="F1538">
        <v>3</v>
      </c>
      <c r="G1538">
        <v>392.84</v>
      </c>
      <c r="H1538">
        <v>0.27</v>
      </c>
      <c r="I1538" t="s">
        <v>1826</v>
      </c>
      <c r="J1538">
        <v>860.31959999999992</v>
      </c>
    </row>
    <row r="1539" spans="1:10" x14ac:dyDescent="0.3">
      <c r="A1539" t="s">
        <v>3363</v>
      </c>
      <c r="B1539" s="2">
        <v>45688</v>
      </c>
      <c r="C1539" t="s">
        <v>1017</v>
      </c>
      <c r="D1539" t="s">
        <v>1706</v>
      </c>
      <c r="E1539" t="s">
        <v>1773</v>
      </c>
      <c r="F1539">
        <v>2</v>
      </c>
      <c r="G1539">
        <v>753.1</v>
      </c>
      <c r="H1539">
        <v>0.19</v>
      </c>
      <c r="I1539" t="s">
        <v>1826</v>
      </c>
      <c r="J1539">
        <v>1220.0219999999999</v>
      </c>
    </row>
    <row r="1540" spans="1:10" x14ac:dyDescent="0.3">
      <c r="A1540" t="s">
        <v>3364</v>
      </c>
      <c r="B1540" s="2">
        <v>45927</v>
      </c>
      <c r="C1540" t="s">
        <v>40</v>
      </c>
      <c r="D1540" t="s">
        <v>1706</v>
      </c>
      <c r="E1540" t="s">
        <v>1807</v>
      </c>
      <c r="F1540">
        <v>2</v>
      </c>
      <c r="G1540">
        <v>700.91</v>
      </c>
      <c r="H1540">
        <v>0.1</v>
      </c>
      <c r="I1540" t="s">
        <v>1826</v>
      </c>
      <c r="J1540">
        <v>1261.6379999999999</v>
      </c>
    </row>
    <row r="1541" spans="1:10" x14ac:dyDescent="0.3">
      <c r="A1541" t="s">
        <v>3365</v>
      </c>
      <c r="B1541" s="2">
        <v>45775</v>
      </c>
      <c r="C1541" t="s">
        <v>264</v>
      </c>
      <c r="D1541" t="s">
        <v>1706</v>
      </c>
      <c r="E1541" t="s">
        <v>1794</v>
      </c>
      <c r="F1541">
        <v>4</v>
      </c>
      <c r="G1541">
        <v>935.98</v>
      </c>
      <c r="H1541">
        <v>0.11</v>
      </c>
      <c r="I1541" t="s">
        <v>1826</v>
      </c>
      <c r="J1541">
        <v>3332.0888</v>
      </c>
    </row>
    <row r="1542" spans="1:10" x14ac:dyDescent="0.3">
      <c r="A1542" t="s">
        <v>3366</v>
      </c>
      <c r="B1542" s="2">
        <v>45849</v>
      </c>
      <c r="C1542" t="s">
        <v>1492</v>
      </c>
      <c r="D1542" t="s">
        <v>1706</v>
      </c>
      <c r="E1542" t="s">
        <v>1804</v>
      </c>
      <c r="F1542">
        <v>1</v>
      </c>
      <c r="G1542">
        <v>539.9</v>
      </c>
      <c r="H1542">
        <v>7.0000000000000007E-2</v>
      </c>
      <c r="I1542" t="s">
        <v>1824</v>
      </c>
      <c r="J1542">
        <v>502.10700000000003</v>
      </c>
    </row>
    <row r="1543" spans="1:10" x14ac:dyDescent="0.3">
      <c r="A1543" t="s">
        <v>3367</v>
      </c>
      <c r="B1543" s="2">
        <v>45573</v>
      </c>
      <c r="C1543" t="s">
        <v>568</v>
      </c>
      <c r="D1543" t="s">
        <v>1706</v>
      </c>
      <c r="E1543" t="s">
        <v>1776</v>
      </c>
      <c r="F1543">
        <v>1</v>
      </c>
      <c r="G1543">
        <v>312.81</v>
      </c>
      <c r="H1543">
        <v>0.14000000000000001</v>
      </c>
      <c r="I1543" t="s">
        <v>1826</v>
      </c>
      <c r="J1543">
        <v>269.01659999999998</v>
      </c>
    </row>
    <row r="1544" spans="1:10" x14ac:dyDescent="0.3">
      <c r="A1544" t="s">
        <v>3368</v>
      </c>
      <c r="B1544" s="2">
        <v>45356</v>
      </c>
      <c r="C1544" t="s">
        <v>797</v>
      </c>
      <c r="D1544" t="s">
        <v>1706</v>
      </c>
      <c r="E1544" t="s">
        <v>1779</v>
      </c>
      <c r="F1544">
        <v>3</v>
      </c>
      <c r="G1544">
        <v>855.96</v>
      </c>
      <c r="H1544">
        <v>0.28999999999999998</v>
      </c>
      <c r="I1544" t="s">
        <v>1829</v>
      </c>
      <c r="J1544">
        <v>1823.1948</v>
      </c>
    </row>
    <row r="1545" spans="1:10" x14ac:dyDescent="0.3">
      <c r="A1545" t="s">
        <v>3369</v>
      </c>
      <c r="B1545" s="2">
        <v>45326</v>
      </c>
      <c r="C1545" t="s">
        <v>1112</v>
      </c>
      <c r="D1545" t="s">
        <v>1706</v>
      </c>
      <c r="E1545" t="s">
        <v>1792</v>
      </c>
      <c r="F1545">
        <v>3</v>
      </c>
      <c r="G1545">
        <v>305</v>
      </c>
      <c r="H1545">
        <v>0.01</v>
      </c>
      <c r="I1545" t="s">
        <v>1829</v>
      </c>
      <c r="J1545">
        <v>905.85</v>
      </c>
    </row>
    <row r="1546" spans="1:10" x14ac:dyDescent="0.3">
      <c r="A1546" t="s">
        <v>3370</v>
      </c>
      <c r="B1546" s="2">
        <v>45361</v>
      </c>
      <c r="C1546" t="s">
        <v>1443</v>
      </c>
      <c r="D1546" t="s">
        <v>1706</v>
      </c>
      <c r="E1546" t="s">
        <v>1794</v>
      </c>
      <c r="F1546">
        <v>3</v>
      </c>
      <c r="G1546">
        <v>831.15</v>
      </c>
      <c r="H1546">
        <v>0.19</v>
      </c>
      <c r="I1546" t="s">
        <v>1824</v>
      </c>
      <c r="J1546">
        <v>2019.6945000000001</v>
      </c>
    </row>
    <row r="1547" spans="1:10" x14ac:dyDescent="0.3">
      <c r="A1547" t="s">
        <v>3371</v>
      </c>
      <c r="B1547" s="2">
        <v>45926</v>
      </c>
      <c r="C1547" t="s">
        <v>675</v>
      </c>
      <c r="D1547" t="s">
        <v>1706</v>
      </c>
      <c r="E1547" t="s">
        <v>1766</v>
      </c>
      <c r="F1547">
        <v>2</v>
      </c>
      <c r="G1547">
        <v>644.97</v>
      </c>
      <c r="H1547">
        <v>0.24</v>
      </c>
      <c r="I1547" t="s">
        <v>1829</v>
      </c>
      <c r="J1547">
        <v>980.35440000000006</v>
      </c>
    </row>
    <row r="1548" spans="1:10" x14ac:dyDescent="0.3">
      <c r="A1548" t="s">
        <v>3372</v>
      </c>
      <c r="B1548" s="2">
        <v>45839</v>
      </c>
      <c r="C1548" t="s">
        <v>341</v>
      </c>
      <c r="D1548" t="s">
        <v>1706</v>
      </c>
      <c r="E1548" t="s">
        <v>1757</v>
      </c>
      <c r="F1548">
        <v>1</v>
      </c>
      <c r="G1548">
        <v>149.56</v>
      </c>
      <c r="H1548">
        <v>0.09</v>
      </c>
      <c r="I1548" t="s">
        <v>1824</v>
      </c>
      <c r="J1548">
        <v>136.09960000000001</v>
      </c>
    </row>
    <row r="1549" spans="1:10" x14ac:dyDescent="0.3">
      <c r="A1549" t="s">
        <v>3373</v>
      </c>
      <c r="B1549" s="2">
        <v>45434</v>
      </c>
      <c r="C1549" t="s">
        <v>705</v>
      </c>
      <c r="D1549" t="s">
        <v>1706</v>
      </c>
      <c r="E1549" t="s">
        <v>1813</v>
      </c>
      <c r="F1549">
        <v>1</v>
      </c>
      <c r="G1549">
        <v>661.77</v>
      </c>
      <c r="H1549">
        <v>0.03</v>
      </c>
      <c r="I1549" t="s">
        <v>1826</v>
      </c>
      <c r="J1549">
        <v>641.91689999999994</v>
      </c>
    </row>
    <row r="1550" spans="1:10" x14ac:dyDescent="0.3">
      <c r="A1550" t="s">
        <v>3374</v>
      </c>
      <c r="B1550" s="2">
        <v>45819</v>
      </c>
      <c r="C1550" t="s">
        <v>381</v>
      </c>
      <c r="D1550" t="s">
        <v>1706</v>
      </c>
      <c r="E1550" t="s">
        <v>1779</v>
      </c>
      <c r="F1550">
        <v>3</v>
      </c>
      <c r="G1550">
        <v>99.67</v>
      </c>
      <c r="H1550">
        <v>0.17</v>
      </c>
      <c r="I1550" t="s">
        <v>1824</v>
      </c>
      <c r="J1550">
        <v>248.17830000000001</v>
      </c>
    </row>
    <row r="1551" spans="1:10" x14ac:dyDescent="0.3">
      <c r="A1551" t="s">
        <v>3375</v>
      </c>
      <c r="B1551" s="2">
        <v>45553</v>
      </c>
      <c r="C1551" t="s">
        <v>716</v>
      </c>
      <c r="D1551" t="s">
        <v>1706</v>
      </c>
      <c r="E1551" t="s">
        <v>1757</v>
      </c>
      <c r="F1551">
        <v>3</v>
      </c>
      <c r="G1551">
        <v>103.66</v>
      </c>
      <c r="H1551">
        <v>0.26</v>
      </c>
      <c r="I1551" t="s">
        <v>1829</v>
      </c>
      <c r="J1551">
        <v>230.12520000000001</v>
      </c>
    </row>
    <row r="1552" spans="1:10" x14ac:dyDescent="0.3">
      <c r="A1552" t="s">
        <v>3376</v>
      </c>
      <c r="B1552" s="2">
        <v>45258</v>
      </c>
      <c r="C1552" t="s">
        <v>1352</v>
      </c>
      <c r="D1552" t="s">
        <v>1706</v>
      </c>
      <c r="E1552" t="s">
        <v>1761</v>
      </c>
      <c r="F1552">
        <v>4</v>
      </c>
      <c r="G1552">
        <v>54.4</v>
      </c>
      <c r="H1552">
        <v>0.22</v>
      </c>
      <c r="I1552" t="s">
        <v>1824</v>
      </c>
      <c r="J1552">
        <v>169.72800000000001</v>
      </c>
    </row>
    <row r="1553" spans="1:10" x14ac:dyDescent="0.3">
      <c r="A1553" t="s">
        <v>3377</v>
      </c>
      <c r="B1553" s="2">
        <v>45435</v>
      </c>
      <c r="C1553" t="s">
        <v>1507</v>
      </c>
      <c r="D1553" t="s">
        <v>1706</v>
      </c>
      <c r="E1553" t="s">
        <v>1799</v>
      </c>
      <c r="F1553">
        <v>1</v>
      </c>
      <c r="G1553">
        <v>46.66</v>
      </c>
      <c r="H1553">
        <v>0.2</v>
      </c>
      <c r="I1553" t="s">
        <v>1824</v>
      </c>
      <c r="J1553">
        <v>37.328000000000003</v>
      </c>
    </row>
    <row r="1554" spans="1:10" x14ac:dyDescent="0.3">
      <c r="A1554" t="s">
        <v>3378</v>
      </c>
      <c r="B1554" s="2">
        <v>45447</v>
      </c>
      <c r="C1554" t="s">
        <v>40</v>
      </c>
      <c r="D1554" t="s">
        <v>1706</v>
      </c>
      <c r="E1554" t="s">
        <v>1792</v>
      </c>
      <c r="F1554">
        <v>4</v>
      </c>
      <c r="G1554">
        <v>871.2</v>
      </c>
      <c r="H1554">
        <v>0.28999999999999998</v>
      </c>
      <c r="I1554" t="s">
        <v>1824</v>
      </c>
      <c r="J1554">
        <v>2474.2080000000001</v>
      </c>
    </row>
    <row r="1555" spans="1:10" x14ac:dyDescent="0.3">
      <c r="A1555" t="s">
        <v>3379</v>
      </c>
      <c r="B1555" s="2">
        <v>45724</v>
      </c>
      <c r="C1555" t="s">
        <v>1184</v>
      </c>
      <c r="D1555" t="s">
        <v>1706</v>
      </c>
      <c r="E1555" t="s">
        <v>1799</v>
      </c>
      <c r="F1555">
        <v>4</v>
      </c>
      <c r="G1555">
        <v>317.11</v>
      </c>
      <c r="H1555">
        <v>0.16</v>
      </c>
      <c r="I1555" t="s">
        <v>1826</v>
      </c>
      <c r="J1555">
        <v>1065.4896000000001</v>
      </c>
    </row>
    <row r="1556" spans="1:10" x14ac:dyDescent="0.3">
      <c r="A1556" t="s">
        <v>3380</v>
      </c>
      <c r="B1556" s="2">
        <v>45338</v>
      </c>
      <c r="C1556" t="s">
        <v>824</v>
      </c>
      <c r="D1556" t="s">
        <v>1706</v>
      </c>
      <c r="E1556" t="s">
        <v>1797</v>
      </c>
      <c r="F1556">
        <v>2</v>
      </c>
      <c r="G1556">
        <v>388.34</v>
      </c>
      <c r="H1556">
        <v>0.09</v>
      </c>
      <c r="I1556" t="s">
        <v>1826</v>
      </c>
      <c r="J1556">
        <v>706.77879999999993</v>
      </c>
    </row>
    <row r="1557" spans="1:10" x14ac:dyDescent="0.3">
      <c r="A1557" t="s">
        <v>3381</v>
      </c>
      <c r="B1557" s="2">
        <v>45252</v>
      </c>
      <c r="C1557" t="s">
        <v>1005</v>
      </c>
      <c r="D1557" t="s">
        <v>1706</v>
      </c>
      <c r="E1557" t="s">
        <v>1776</v>
      </c>
      <c r="F1557">
        <v>4</v>
      </c>
      <c r="G1557">
        <v>998.2</v>
      </c>
      <c r="H1557">
        <v>0.15</v>
      </c>
      <c r="I1557" t="s">
        <v>1824</v>
      </c>
      <c r="J1557">
        <v>3393.88</v>
      </c>
    </row>
    <row r="1558" spans="1:10" x14ac:dyDescent="0.3">
      <c r="A1558" t="s">
        <v>3382</v>
      </c>
      <c r="B1558" s="2">
        <v>45606</v>
      </c>
      <c r="C1558" t="s">
        <v>1516</v>
      </c>
      <c r="D1558" t="s">
        <v>1706</v>
      </c>
      <c r="E1558" t="s">
        <v>1752</v>
      </c>
      <c r="F1558">
        <v>1</v>
      </c>
      <c r="G1558">
        <v>887.38</v>
      </c>
      <c r="H1558">
        <v>0.01</v>
      </c>
      <c r="I1558" t="s">
        <v>1829</v>
      </c>
      <c r="J1558">
        <v>878.50620000000004</v>
      </c>
    </row>
    <row r="1559" spans="1:10" x14ac:dyDescent="0.3">
      <c r="A1559" t="s">
        <v>3383</v>
      </c>
      <c r="B1559" s="2">
        <v>45524</v>
      </c>
      <c r="C1559" t="s">
        <v>984</v>
      </c>
      <c r="D1559" t="s">
        <v>1562</v>
      </c>
      <c r="E1559" t="s">
        <v>1794</v>
      </c>
      <c r="F1559">
        <v>4</v>
      </c>
      <c r="G1559">
        <v>332.97</v>
      </c>
      <c r="H1559">
        <v>0.28000000000000003</v>
      </c>
      <c r="I1559" t="s">
        <v>1824</v>
      </c>
      <c r="J1559">
        <v>958.95360000000005</v>
      </c>
    </row>
    <row r="1560" spans="1:10" x14ac:dyDescent="0.3">
      <c r="A1560" t="s">
        <v>3384</v>
      </c>
      <c r="B1560" s="2">
        <v>45934</v>
      </c>
      <c r="C1560" t="s">
        <v>93</v>
      </c>
      <c r="D1560" t="s">
        <v>1562</v>
      </c>
      <c r="E1560" t="s">
        <v>1752</v>
      </c>
      <c r="F1560">
        <v>2</v>
      </c>
      <c r="G1560">
        <v>157.91</v>
      </c>
      <c r="H1560">
        <v>0.09</v>
      </c>
      <c r="I1560" t="s">
        <v>1829</v>
      </c>
      <c r="J1560">
        <v>287.39620000000002</v>
      </c>
    </row>
    <row r="1561" spans="1:10" x14ac:dyDescent="0.3">
      <c r="A1561" t="s">
        <v>3385</v>
      </c>
      <c r="B1561" s="2">
        <v>45539</v>
      </c>
      <c r="C1561" t="s">
        <v>1115</v>
      </c>
      <c r="D1561" t="s">
        <v>1562</v>
      </c>
      <c r="E1561" t="s">
        <v>1810</v>
      </c>
      <c r="F1561">
        <v>1</v>
      </c>
      <c r="G1561">
        <v>548.15</v>
      </c>
      <c r="H1561">
        <v>0.11</v>
      </c>
      <c r="I1561" t="s">
        <v>1824</v>
      </c>
      <c r="J1561">
        <v>487.8535</v>
      </c>
    </row>
    <row r="1562" spans="1:10" x14ac:dyDescent="0.3">
      <c r="A1562" t="s">
        <v>3386</v>
      </c>
      <c r="B1562" s="2">
        <v>45555</v>
      </c>
      <c r="C1562" t="s">
        <v>681</v>
      </c>
      <c r="D1562" t="s">
        <v>1562</v>
      </c>
      <c r="E1562" t="s">
        <v>1801</v>
      </c>
      <c r="F1562">
        <v>1</v>
      </c>
      <c r="G1562">
        <v>135.13</v>
      </c>
      <c r="H1562">
        <v>0.04</v>
      </c>
      <c r="I1562" t="s">
        <v>1824</v>
      </c>
      <c r="J1562">
        <v>129.72479999999999</v>
      </c>
    </row>
    <row r="1563" spans="1:10" x14ac:dyDescent="0.3">
      <c r="A1563" t="s">
        <v>3387</v>
      </c>
      <c r="B1563" s="2">
        <v>45281</v>
      </c>
      <c r="C1563" t="s">
        <v>711</v>
      </c>
      <c r="D1563" t="s">
        <v>1562</v>
      </c>
      <c r="E1563" t="s">
        <v>1766</v>
      </c>
      <c r="F1563">
        <v>3</v>
      </c>
      <c r="G1563">
        <v>579.26</v>
      </c>
      <c r="H1563">
        <v>0.19</v>
      </c>
      <c r="I1563" t="s">
        <v>1824</v>
      </c>
      <c r="J1563">
        <v>1407.6017999999999</v>
      </c>
    </row>
    <row r="1564" spans="1:10" x14ac:dyDescent="0.3">
      <c r="A1564" t="s">
        <v>3388</v>
      </c>
      <c r="B1564" s="2">
        <v>45582</v>
      </c>
      <c r="C1564" t="s">
        <v>1214</v>
      </c>
      <c r="D1564" t="s">
        <v>1562</v>
      </c>
      <c r="E1564" t="s">
        <v>1752</v>
      </c>
      <c r="F1564">
        <v>1</v>
      </c>
      <c r="G1564">
        <v>465.63</v>
      </c>
      <c r="H1564">
        <v>0.25</v>
      </c>
      <c r="I1564" t="s">
        <v>1824</v>
      </c>
      <c r="J1564">
        <v>349.22250000000003</v>
      </c>
    </row>
    <row r="1565" spans="1:10" x14ac:dyDescent="0.3">
      <c r="A1565" t="s">
        <v>3389</v>
      </c>
      <c r="B1565" s="2">
        <v>45372</v>
      </c>
      <c r="C1565" t="s">
        <v>181</v>
      </c>
      <c r="D1565" t="s">
        <v>1562</v>
      </c>
      <c r="E1565" t="s">
        <v>1804</v>
      </c>
      <c r="F1565">
        <v>2</v>
      </c>
      <c r="G1565">
        <v>675.61</v>
      </c>
      <c r="H1565">
        <v>0.08</v>
      </c>
      <c r="I1565" t="s">
        <v>1829</v>
      </c>
      <c r="J1565">
        <v>1243.1224</v>
      </c>
    </row>
    <row r="1566" spans="1:10" x14ac:dyDescent="0.3">
      <c r="A1566" t="s">
        <v>3390</v>
      </c>
      <c r="B1566" s="2">
        <v>45458</v>
      </c>
      <c r="C1566" t="s">
        <v>1292</v>
      </c>
      <c r="D1566" t="s">
        <v>1562</v>
      </c>
      <c r="E1566" t="s">
        <v>1776</v>
      </c>
      <c r="F1566">
        <v>1</v>
      </c>
      <c r="G1566">
        <v>718.99</v>
      </c>
      <c r="H1566">
        <v>0.08</v>
      </c>
      <c r="I1566" t="s">
        <v>1826</v>
      </c>
      <c r="J1566">
        <v>661.47080000000005</v>
      </c>
    </row>
    <row r="1567" spans="1:10" x14ac:dyDescent="0.3">
      <c r="A1567" t="s">
        <v>3391</v>
      </c>
      <c r="B1567" s="2">
        <v>45943</v>
      </c>
      <c r="C1567" t="s">
        <v>1175</v>
      </c>
      <c r="D1567" t="s">
        <v>1562</v>
      </c>
      <c r="E1567" t="s">
        <v>1789</v>
      </c>
      <c r="F1567">
        <v>2</v>
      </c>
      <c r="G1567">
        <v>675.65</v>
      </c>
      <c r="H1567">
        <v>0.2</v>
      </c>
      <c r="I1567" t="s">
        <v>1829</v>
      </c>
      <c r="J1567">
        <v>1081.04</v>
      </c>
    </row>
    <row r="1568" spans="1:10" x14ac:dyDescent="0.3">
      <c r="A1568" t="s">
        <v>3392</v>
      </c>
      <c r="B1568" s="2">
        <v>45374</v>
      </c>
      <c r="C1568" t="s">
        <v>1056</v>
      </c>
      <c r="D1568" t="s">
        <v>1562</v>
      </c>
      <c r="E1568" t="s">
        <v>1801</v>
      </c>
      <c r="F1568">
        <v>4</v>
      </c>
      <c r="G1568">
        <v>284.24</v>
      </c>
      <c r="H1568">
        <v>0.1</v>
      </c>
      <c r="I1568" t="s">
        <v>1824</v>
      </c>
      <c r="J1568">
        <v>1023.264</v>
      </c>
    </row>
    <row r="1569" spans="1:10" x14ac:dyDescent="0.3">
      <c r="A1569" t="s">
        <v>3393</v>
      </c>
      <c r="B1569" s="2">
        <v>45374</v>
      </c>
      <c r="C1569" t="s">
        <v>693</v>
      </c>
      <c r="D1569" t="s">
        <v>1562</v>
      </c>
      <c r="E1569" t="s">
        <v>1766</v>
      </c>
      <c r="F1569">
        <v>1</v>
      </c>
      <c r="G1569">
        <v>94.26</v>
      </c>
      <c r="H1569">
        <v>0.18</v>
      </c>
      <c r="I1569" t="s">
        <v>1826</v>
      </c>
      <c r="J1569">
        <v>77.293200000000013</v>
      </c>
    </row>
    <row r="1570" spans="1:10" x14ac:dyDescent="0.3">
      <c r="A1570" t="s">
        <v>3394</v>
      </c>
      <c r="B1570" s="2">
        <v>45789</v>
      </c>
      <c r="C1570" t="s">
        <v>1292</v>
      </c>
      <c r="D1570" t="s">
        <v>1562</v>
      </c>
      <c r="E1570" t="s">
        <v>1789</v>
      </c>
      <c r="F1570">
        <v>4</v>
      </c>
      <c r="G1570">
        <v>458.58</v>
      </c>
      <c r="H1570">
        <v>0.28999999999999998</v>
      </c>
      <c r="I1570" t="s">
        <v>1829</v>
      </c>
      <c r="J1570">
        <v>1302.3671999999999</v>
      </c>
    </row>
    <row r="1571" spans="1:10" x14ac:dyDescent="0.3">
      <c r="A1571" t="s">
        <v>3395</v>
      </c>
      <c r="B1571" s="2">
        <v>45452</v>
      </c>
      <c r="C1571" t="s">
        <v>396</v>
      </c>
      <c r="D1571" t="s">
        <v>1562</v>
      </c>
      <c r="E1571" t="s">
        <v>1789</v>
      </c>
      <c r="F1571">
        <v>4</v>
      </c>
      <c r="G1571">
        <v>704.49</v>
      </c>
      <c r="H1571">
        <v>0.05</v>
      </c>
      <c r="I1571" t="s">
        <v>1829</v>
      </c>
      <c r="J1571">
        <v>2677.0619999999999</v>
      </c>
    </row>
    <row r="1572" spans="1:10" x14ac:dyDescent="0.3">
      <c r="A1572" t="s">
        <v>3396</v>
      </c>
      <c r="B1572" s="2">
        <v>45284</v>
      </c>
      <c r="C1572" t="s">
        <v>130</v>
      </c>
      <c r="D1572" t="s">
        <v>1562</v>
      </c>
      <c r="E1572" t="s">
        <v>1813</v>
      </c>
      <c r="F1572">
        <v>4</v>
      </c>
      <c r="G1572">
        <v>822.32</v>
      </c>
      <c r="H1572">
        <v>0.26</v>
      </c>
      <c r="I1572" t="s">
        <v>1826</v>
      </c>
      <c r="J1572">
        <v>2434.0672</v>
      </c>
    </row>
    <row r="1573" spans="1:10" x14ac:dyDescent="0.3">
      <c r="A1573" t="s">
        <v>3397</v>
      </c>
      <c r="B1573" s="2">
        <v>45325</v>
      </c>
      <c r="C1573" t="s">
        <v>785</v>
      </c>
      <c r="D1573" t="s">
        <v>1562</v>
      </c>
      <c r="E1573" t="s">
        <v>1797</v>
      </c>
      <c r="F1573">
        <v>4</v>
      </c>
      <c r="G1573">
        <v>785.41</v>
      </c>
      <c r="H1573">
        <v>0.13</v>
      </c>
      <c r="I1573" t="s">
        <v>1829</v>
      </c>
      <c r="J1573">
        <v>2733.2267999999999</v>
      </c>
    </row>
    <row r="1574" spans="1:10" x14ac:dyDescent="0.3">
      <c r="A1574" t="s">
        <v>3398</v>
      </c>
      <c r="B1574" s="2">
        <v>45465</v>
      </c>
      <c r="C1574" t="s">
        <v>127</v>
      </c>
      <c r="D1574" t="s">
        <v>1562</v>
      </c>
      <c r="E1574" t="s">
        <v>1799</v>
      </c>
      <c r="F1574">
        <v>1</v>
      </c>
      <c r="G1574">
        <v>405.8</v>
      </c>
      <c r="H1574">
        <v>0.11</v>
      </c>
      <c r="I1574" t="s">
        <v>1826</v>
      </c>
      <c r="J1574">
        <v>361.16199999999998</v>
      </c>
    </row>
    <row r="1575" spans="1:10" x14ac:dyDescent="0.3">
      <c r="A1575" t="s">
        <v>3399</v>
      </c>
      <c r="B1575" s="2">
        <v>45612</v>
      </c>
      <c r="C1575" t="s">
        <v>1343</v>
      </c>
      <c r="D1575" t="s">
        <v>1562</v>
      </c>
      <c r="E1575" t="s">
        <v>1786</v>
      </c>
      <c r="F1575">
        <v>2</v>
      </c>
      <c r="G1575">
        <v>976.83</v>
      </c>
      <c r="H1575">
        <v>0.1</v>
      </c>
      <c r="I1575" t="s">
        <v>1826</v>
      </c>
      <c r="J1575">
        <v>1758.2940000000001</v>
      </c>
    </row>
    <row r="1576" spans="1:10" x14ac:dyDescent="0.3">
      <c r="A1576" t="s">
        <v>3400</v>
      </c>
      <c r="B1576" s="2">
        <v>45472</v>
      </c>
      <c r="C1576" t="s">
        <v>869</v>
      </c>
      <c r="D1576" t="s">
        <v>1562</v>
      </c>
      <c r="E1576" t="s">
        <v>1761</v>
      </c>
      <c r="F1576">
        <v>1</v>
      </c>
      <c r="G1576">
        <v>644.15</v>
      </c>
      <c r="H1576">
        <v>0.06</v>
      </c>
      <c r="I1576" t="s">
        <v>1824</v>
      </c>
      <c r="J1576">
        <v>605.50099999999998</v>
      </c>
    </row>
    <row r="1577" spans="1:10" x14ac:dyDescent="0.3">
      <c r="A1577" t="s">
        <v>3401</v>
      </c>
      <c r="B1577" s="2">
        <v>45897</v>
      </c>
      <c r="C1577" t="s">
        <v>1059</v>
      </c>
      <c r="D1577" t="s">
        <v>1708</v>
      </c>
      <c r="E1577" t="s">
        <v>1797</v>
      </c>
      <c r="F1577">
        <v>1</v>
      </c>
      <c r="G1577">
        <v>470.55</v>
      </c>
      <c r="H1577">
        <v>0.23</v>
      </c>
      <c r="I1577" t="s">
        <v>1826</v>
      </c>
      <c r="J1577">
        <v>362.32350000000002</v>
      </c>
    </row>
    <row r="1578" spans="1:10" x14ac:dyDescent="0.3">
      <c r="A1578" t="s">
        <v>3402</v>
      </c>
      <c r="B1578" s="2">
        <v>45241</v>
      </c>
      <c r="C1578" t="s">
        <v>1472</v>
      </c>
      <c r="D1578" t="s">
        <v>1708</v>
      </c>
      <c r="E1578" t="s">
        <v>1776</v>
      </c>
      <c r="F1578">
        <v>3</v>
      </c>
      <c r="G1578">
        <v>598.82000000000005</v>
      </c>
      <c r="H1578">
        <v>0.19</v>
      </c>
      <c r="I1578" t="s">
        <v>1829</v>
      </c>
      <c r="J1578">
        <v>1455.1325999999999</v>
      </c>
    </row>
    <row r="1579" spans="1:10" x14ac:dyDescent="0.3">
      <c r="A1579" t="s">
        <v>3403</v>
      </c>
      <c r="B1579" s="2">
        <v>45851</v>
      </c>
      <c r="C1579" t="s">
        <v>360</v>
      </c>
      <c r="D1579" t="s">
        <v>1708</v>
      </c>
      <c r="E1579" t="s">
        <v>1794</v>
      </c>
      <c r="F1579">
        <v>4</v>
      </c>
      <c r="G1579">
        <v>659.17</v>
      </c>
      <c r="H1579">
        <v>0.12</v>
      </c>
      <c r="I1579" t="s">
        <v>1824</v>
      </c>
      <c r="J1579">
        <v>2320.2784000000001</v>
      </c>
    </row>
    <row r="1580" spans="1:10" x14ac:dyDescent="0.3">
      <c r="A1580" t="s">
        <v>3404</v>
      </c>
      <c r="B1580" s="2">
        <v>45572</v>
      </c>
      <c r="C1580" t="s">
        <v>369</v>
      </c>
      <c r="D1580" t="s">
        <v>1708</v>
      </c>
      <c r="E1580" t="s">
        <v>1757</v>
      </c>
      <c r="F1580">
        <v>2</v>
      </c>
      <c r="G1580">
        <v>216.02</v>
      </c>
      <c r="H1580">
        <v>0.25</v>
      </c>
      <c r="I1580" t="s">
        <v>1824</v>
      </c>
      <c r="J1580">
        <v>324.02999999999997</v>
      </c>
    </row>
    <row r="1581" spans="1:10" x14ac:dyDescent="0.3">
      <c r="A1581" t="s">
        <v>3405</v>
      </c>
      <c r="B1581" s="2">
        <v>45774</v>
      </c>
      <c r="C1581" t="s">
        <v>124</v>
      </c>
      <c r="D1581" t="s">
        <v>1708</v>
      </c>
      <c r="E1581" t="s">
        <v>1789</v>
      </c>
      <c r="F1581">
        <v>2</v>
      </c>
      <c r="G1581">
        <v>613.47</v>
      </c>
      <c r="H1581">
        <v>0.02</v>
      </c>
      <c r="I1581" t="s">
        <v>1826</v>
      </c>
      <c r="J1581">
        <v>1202.4012</v>
      </c>
    </row>
    <row r="1582" spans="1:10" x14ac:dyDescent="0.3">
      <c r="A1582" t="s">
        <v>3406</v>
      </c>
      <c r="B1582" s="2">
        <v>45921</v>
      </c>
      <c r="C1582" t="s">
        <v>350</v>
      </c>
      <c r="D1582" t="s">
        <v>1708</v>
      </c>
      <c r="E1582" t="s">
        <v>1794</v>
      </c>
      <c r="F1582">
        <v>2</v>
      </c>
      <c r="G1582">
        <v>485.17</v>
      </c>
      <c r="H1582">
        <v>0.11</v>
      </c>
      <c r="I1582" t="s">
        <v>1826</v>
      </c>
      <c r="J1582">
        <v>863.60260000000005</v>
      </c>
    </row>
    <row r="1583" spans="1:10" x14ac:dyDescent="0.3">
      <c r="A1583" t="s">
        <v>3407</v>
      </c>
      <c r="B1583" s="2">
        <v>45268</v>
      </c>
      <c r="C1583" t="s">
        <v>969</v>
      </c>
      <c r="D1583" t="s">
        <v>1708</v>
      </c>
      <c r="E1583" t="s">
        <v>1789</v>
      </c>
      <c r="F1583">
        <v>1</v>
      </c>
      <c r="G1583">
        <v>209.7</v>
      </c>
      <c r="H1583">
        <v>0.2</v>
      </c>
      <c r="I1583" t="s">
        <v>1826</v>
      </c>
      <c r="J1583">
        <v>167.76</v>
      </c>
    </row>
    <row r="1584" spans="1:10" x14ac:dyDescent="0.3">
      <c r="A1584" t="s">
        <v>3408</v>
      </c>
      <c r="B1584" s="2">
        <v>45402</v>
      </c>
      <c r="C1584" t="s">
        <v>1026</v>
      </c>
      <c r="D1584" t="s">
        <v>1708</v>
      </c>
      <c r="E1584" t="s">
        <v>1752</v>
      </c>
      <c r="F1584">
        <v>1</v>
      </c>
      <c r="G1584">
        <v>681.47</v>
      </c>
      <c r="H1584">
        <v>0.15</v>
      </c>
      <c r="I1584" t="s">
        <v>1824</v>
      </c>
      <c r="J1584">
        <v>579.24950000000001</v>
      </c>
    </row>
    <row r="1585" spans="1:10" x14ac:dyDescent="0.3">
      <c r="A1585" t="s">
        <v>3409</v>
      </c>
      <c r="B1585" s="2">
        <v>45667</v>
      </c>
      <c r="C1585" t="s">
        <v>1362</v>
      </c>
      <c r="D1585" t="s">
        <v>1708</v>
      </c>
      <c r="E1585" t="s">
        <v>1807</v>
      </c>
      <c r="F1585">
        <v>2</v>
      </c>
      <c r="G1585">
        <v>877.21</v>
      </c>
      <c r="H1585">
        <v>0.1</v>
      </c>
      <c r="I1585" t="s">
        <v>1824</v>
      </c>
      <c r="J1585">
        <v>1578.9780000000001</v>
      </c>
    </row>
    <row r="1586" spans="1:10" x14ac:dyDescent="0.3">
      <c r="A1586" t="s">
        <v>3410</v>
      </c>
      <c r="B1586" s="2">
        <v>45902</v>
      </c>
      <c r="C1586" t="s">
        <v>1002</v>
      </c>
      <c r="D1586" t="s">
        <v>1708</v>
      </c>
      <c r="E1586" t="s">
        <v>1773</v>
      </c>
      <c r="F1586">
        <v>2</v>
      </c>
      <c r="G1586">
        <v>479.77</v>
      </c>
      <c r="H1586">
        <v>0.21</v>
      </c>
      <c r="I1586" t="s">
        <v>1826</v>
      </c>
      <c r="J1586">
        <v>758.03660000000002</v>
      </c>
    </row>
    <row r="1587" spans="1:10" x14ac:dyDescent="0.3">
      <c r="A1587" t="s">
        <v>3411</v>
      </c>
      <c r="B1587" s="2">
        <v>45589</v>
      </c>
      <c r="C1587" t="s">
        <v>1014</v>
      </c>
      <c r="D1587" t="s">
        <v>1708</v>
      </c>
      <c r="E1587" t="s">
        <v>1801</v>
      </c>
      <c r="F1587">
        <v>1</v>
      </c>
      <c r="G1587">
        <v>140.72</v>
      </c>
      <c r="H1587">
        <v>0</v>
      </c>
      <c r="I1587" t="s">
        <v>1829</v>
      </c>
      <c r="J1587">
        <v>140.72</v>
      </c>
    </row>
    <row r="1588" spans="1:10" x14ac:dyDescent="0.3">
      <c r="A1588" t="s">
        <v>3412</v>
      </c>
      <c r="B1588" s="2">
        <v>45668</v>
      </c>
      <c r="C1588" t="s">
        <v>114</v>
      </c>
      <c r="D1588" t="s">
        <v>1708</v>
      </c>
      <c r="E1588" t="s">
        <v>1776</v>
      </c>
      <c r="F1588">
        <v>2</v>
      </c>
      <c r="G1588">
        <v>764.25</v>
      </c>
      <c r="H1588">
        <v>0.23</v>
      </c>
      <c r="I1588" t="s">
        <v>1826</v>
      </c>
      <c r="J1588">
        <v>1176.9449999999999</v>
      </c>
    </row>
    <row r="1589" spans="1:10" x14ac:dyDescent="0.3">
      <c r="A1589" t="s">
        <v>3413</v>
      </c>
      <c r="B1589" s="2">
        <v>45300</v>
      </c>
      <c r="C1589" t="s">
        <v>719</v>
      </c>
      <c r="D1589" t="s">
        <v>1708</v>
      </c>
      <c r="E1589" t="s">
        <v>1773</v>
      </c>
      <c r="F1589">
        <v>3</v>
      </c>
      <c r="G1589">
        <v>107.8</v>
      </c>
      <c r="H1589">
        <v>0.28999999999999998</v>
      </c>
      <c r="I1589" t="s">
        <v>1826</v>
      </c>
      <c r="J1589">
        <v>229.614</v>
      </c>
    </row>
    <row r="1590" spans="1:10" x14ac:dyDescent="0.3">
      <c r="A1590" t="s">
        <v>3414</v>
      </c>
      <c r="B1590" s="2">
        <v>45757</v>
      </c>
      <c r="C1590" t="s">
        <v>496</v>
      </c>
      <c r="D1590" t="s">
        <v>1708</v>
      </c>
      <c r="E1590" t="s">
        <v>1782</v>
      </c>
      <c r="F1590">
        <v>4</v>
      </c>
      <c r="G1590">
        <v>565.37</v>
      </c>
      <c r="H1590">
        <v>7.0000000000000007E-2</v>
      </c>
      <c r="I1590" t="s">
        <v>1826</v>
      </c>
      <c r="J1590">
        <v>2103.1763999999998</v>
      </c>
    </row>
    <row r="1591" spans="1:10" x14ac:dyDescent="0.3">
      <c r="A1591" t="s">
        <v>3415</v>
      </c>
      <c r="B1591" s="2">
        <v>45235</v>
      </c>
      <c r="C1591" t="s">
        <v>137</v>
      </c>
      <c r="D1591" t="s">
        <v>1708</v>
      </c>
      <c r="E1591" t="s">
        <v>1769</v>
      </c>
      <c r="F1591">
        <v>3</v>
      </c>
      <c r="G1591">
        <v>811.45</v>
      </c>
      <c r="H1591">
        <v>0.26</v>
      </c>
      <c r="I1591" t="s">
        <v>1824</v>
      </c>
      <c r="J1591">
        <v>1801.4190000000001</v>
      </c>
    </row>
    <row r="1592" spans="1:10" x14ac:dyDescent="0.3">
      <c r="A1592" t="s">
        <v>3416</v>
      </c>
      <c r="B1592" s="2">
        <v>45749</v>
      </c>
      <c r="C1592" t="s">
        <v>1275</v>
      </c>
      <c r="D1592" t="s">
        <v>1708</v>
      </c>
      <c r="E1592" t="s">
        <v>1813</v>
      </c>
      <c r="F1592">
        <v>4</v>
      </c>
      <c r="G1592">
        <v>62.25</v>
      </c>
      <c r="H1592">
        <v>0.11</v>
      </c>
      <c r="I1592" t="s">
        <v>1826</v>
      </c>
      <c r="J1592">
        <v>221.61</v>
      </c>
    </row>
    <row r="1593" spans="1:10" x14ac:dyDescent="0.3">
      <c r="A1593" t="s">
        <v>3417</v>
      </c>
      <c r="B1593" s="2">
        <v>45807</v>
      </c>
      <c r="C1593" t="s">
        <v>107</v>
      </c>
      <c r="D1593" t="s">
        <v>1708</v>
      </c>
      <c r="E1593" t="s">
        <v>1789</v>
      </c>
      <c r="F1593">
        <v>1</v>
      </c>
      <c r="G1593">
        <v>749.78</v>
      </c>
      <c r="H1593">
        <v>0.03</v>
      </c>
      <c r="I1593" t="s">
        <v>1824</v>
      </c>
      <c r="J1593">
        <v>727.28659999999991</v>
      </c>
    </row>
    <row r="1594" spans="1:10" x14ac:dyDescent="0.3">
      <c r="A1594" t="s">
        <v>3418</v>
      </c>
      <c r="B1594" s="2">
        <v>45496</v>
      </c>
      <c r="C1594" t="s">
        <v>1098</v>
      </c>
      <c r="D1594" t="s">
        <v>1708</v>
      </c>
      <c r="E1594" t="s">
        <v>1773</v>
      </c>
      <c r="F1594">
        <v>3</v>
      </c>
      <c r="G1594">
        <v>630.28</v>
      </c>
      <c r="H1594">
        <v>7.0000000000000007E-2</v>
      </c>
      <c r="I1594" t="s">
        <v>1829</v>
      </c>
      <c r="J1594">
        <v>1758.4811999999999</v>
      </c>
    </row>
    <row r="1595" spans="1:10" x14ac:dyDescent="0.3">
      <c r="A1595" t="s">
        <v>3419</v>
      </c>
      <c r="B1595" s="2">
        <v>45355</v>
      </c>
      <c r="C1595" t="s">
        <v>484</v>
      </c>
      <c r="D1595" t="s">
        <v>1710</v>
      </c>
      <c r="E1595" t="s">
        <v>1804</v>
      </c>
      <c r="F1595">
        <v>1</v>
      </c>
      <c r="G1595">
        <v>101.84</v>
      </c>
      <c r="H1595">
        <v>0.17</v>
      </c>
      <c r="I1595" t="s">
        <v>1824</v>
      </c>
      <c r="J1595">
        <v>84.527199999999993</v>
      </c>
    </row>
    <row r="1596" spans="1:10" x14ac:dyDescent="0.3">
      <c r="A1596" t="s">
        <v>3420</v>
      </c>
      <c r="B1596" s="2">
        <v>45256</v>
      </c>
      <c r="C1596" t="s">
        <v>208</v>
      </c>
      <c r="D1596" t="s">
        <v>1710</v>
      </c>
      <c r="E1596" t="s">
        <v>1810</v>
      </c>
      <c r="F1596">
        <v>4</v>
      </c>
      <c r="G1596">
        <v>641.45000000000005</v>
      </c>
      <c r="H1596">
        <v>0.16</v>
      </c>
      <c r="I1596" t="s">
        <v>1829</v>
      </c>
      <c r="J1596">
        <v>2155.2719999999999</v>
      </c>
    </row>
    <row r="1597" spans="1:10" x14ac:dyDescent="0.3">
      <c r="A1597" t="s">
        <v>3421</v>
      </c>
      <c r="B1597" s="2">
        <v>45849</v>
      </c>
      <c r="C1597" t="s">
        <v>1452</v>
      </c>
      <c r="D1597" t="s">
        <v>1710</v>
      </c>
      <c r="E1597" t="s">
        <v>1757</v>
      </c>
      <c r="F1597">
        <v>1</v>
      </c>
      <c r="G1597">
        <v>135.87</v>
      </c>
      <c r="H1597">
        <v>0.23</v>
      </c>
      <c r="I1597" t="s">
        <v>1826</v>
      </c>
      <c r="J1597">
        <v>104.6199</v>
      </c>
    </row>
    <row r="1598" spans="1:10" x14ac:dyDescent="0.3">
      <c r="A1598" t="s">
        <v>3422</v>
      </c>
      <c r="B1598" s="2">
        <v>45344</v>
      </c>
      <c r="C1598" t="s">
        <v>341</v>
      </c>
      <c r="D1598" t="s">
        <v>1710</v>
      </c>
      <c r="E1598" t="s">
        <v>1776</v>
      </c>
      <c r="F1598">
        <v>1</v>
      </c>
      <c r="G1598">
        <v>388.35</v>
      </c>
      <c r="H1598">
        <v>0.01</v>
      </c>
      <c r="I1598" t="s">
        <v>1826</v>
      </c>
      <c r="J1598">
        <v>384.4665</v>
      </c>
    </row>
    <row r="1599" spans="1:10" x14ac:dyDescent="0.3">
      <c r="A1599" t="s">
        <v>3423</v>
      </c>
      <c r="B1599" s="2">
        <v>45367</v>
      </c>
      <c r="C1599" t="s">
        <v>1495</v>
      </c>
      <c r="D1599" t="s">
        <v>1710</v>
      </c>
      <c r="E1599" t="s">
        <v>1786</v>
      </c>
      <c r="F1599">
        <v>2</v>
      </c>
      <c r="G1599">
        <v>999.08</v>
      </c>
      <c r="H1599">
        <v>0.3</v>
      </c>
      <c r="I1599" t="s">
        <v>1826</v>
      </c>
      <c r="J1599">
        <v>1398.712</v>
      </c>
    </row>
    <row r="1600" spans="1:10" x14ac:dyDescent="0.3">
      <c r="A1600" t="s">
        <v>3424</v>
      </c>
      <c r="B1600" s="2">
        <v>45887</v>
      </c>
      <c r="C1600" t="s">
        <v>565</v>
      </c>
      <c r="D1600" t="s">
        <v>1710</v>
      </c>
      <c r="E1600" t="s">
        <v>1807</v>
      </c>
      <c r="F1600">
        <v>3</v>
      </c>
      <c r="G1600">
        <v>453.19</v>
      </c>
      <c r="H1600">
        <v>0.08</v>
      </c>
      <c r="I1600" t="s">
        <v>1829</v>
      </c>
      <c r="J1600">
        <v>1250.8044</v>
      </c>
    </row>
    <row r="1601" spans="1:10" x14ac:dyDescent="0.3">
      <c r="A1601" t="s">
        <v>3425</v>
      </c>
      <c r="B1601" s="2">
        <v>45567</v>
      </c>
      <c r="C1601" t="s">
        <v>755</v>
      </c>
      <c r="D1601" t="s">
        <v>1710</v>
      </c>
      <c r="E1601" t="s">
        <v>1789</v>
      </c>
      <c r="F1601">
        <v>2</v>
      </c>
      <c r="G1601">
        <v>61.31</v>
      </c>
      <c r="H1601">
        <v>0.15</v>
      </c>
      <c r="I1601" t="s">
        <v>1829</v>
      </c>
      <c r="J1601">
        <v>104.227</v>
      </c>
    </row>
    <row r="1602" spans="1:10" x14ac:dyDescent="0.3">
      <c r="A1602" t="s">
        <v>3426</v>
      </c>
      <c r="B1602" s="2">
        <v>45223</v>
      </c>
      <c r="C1602" t="s">
        <v>1074</v>
      </c>
      <c r="D1602" t="s">
        <v>1710</v>
      </c>
      <c r="E1602" t="s">
        <v>1789</v>
      </c>
      <c r="F1602">
        <v>2</v>
      </c>
      <c r="G1602">
        <v>870.13</v>
      </c>
      <c r="H1602">
        <v>0.23</v>
      </c>
      <c r="I1602" t="s">
        <v>1824</v>
      </c>
      <c r="J1602">
        <v>1340.0001999999999</v>
      </c>
    </row>
    <row r="1603" spans="1:10" x14ac:dyDescent="0.3">
      <c r="A1603" t="s">
        <v>3427</v>
      </c>
      <c r="B1603" s="2">
        <v>45664</v>
      </c>
      <c r="C1603" t="s">
        <v>247</v>
      </c>
      <c r="D1603" t="s">
        <v>1710</v>
      </c>
      <c r="E1603" t="s">
        <v>1813</v>
      </c>
      <c r="F1603">
        <v>1</v>
      </c>
      <c r="G1603">
        <v>336.51</v>
      </c>
      <c r="H1603">
        <v>0.11</v>
      </c>
      <c r="I1603" t="s">
        <v>1826</v>
      </c>
      <c r="J1603">
        <v>299.4939</v>
      </c>
    </row>
    <row r="1604" spans="1:10" x14ac:dyDescent="0.3">
      <c r="A1604" t="s">
        <v>3428</v>
      </c>
      <c r="B1604" s="2">
        <v>45313</v>
      </c>
      <c r="C1604" t="s">
        <v>598</v>
      </c>
      <c r="D1604" t="s">
        <v>1710</v>
      </c>
      <c r="E1604" t="s">
        <v>1752</v>
      </c>
      <c r="F1604">
        <v>1</v>
      </c>
      <c r="G1604">
        <v>305.70999999999998</v>
      </c>
      <c r="H1604">
        <v>0.26</v>
      </c>
      <c r="I1604" t="s">
        <v>1829</v>
      </c>
      <c r="J1604">
        <v>226.22540000000001</v>
      </c>
    </row>
    <row r="1605" spans="1:10" x14ac:dyDescent="0.3">
      <c r="A1605" t="s">
        <v>3429</v>
      </c>
      <c r="B1605" s="2">
        <v>45224</v>
      </c>
      <c r="C1605" t="s">
        <v>419</v>
      </c>
      <c r="D1605" t="s">
        <v>1710</v>
      </c>
      <c r="E1605" t="s">
        <v>1810</v>
      </c>
      <c r="F1605">
        <v>2</v>
      </c>
      <c r="G1605">
        <v>635.39</v>
      </c>
      <c r="H1605">
        <v>0.28999999999999998</v>
      </c>
      <c r="I1605" t="s">
        <v>1829</v>
      </c>
      <c r="J1605">
        <v>902.25379999999996</v>
      </c>
    </row>
    <row r="1606" spans="1:10" x14ac:dyDescent="0.3">
      <c r="A1606" t="s">
        <v>3430</v>
      </c>
      <c r="B1606" s="2">
        <v>45491</v>
      </c>
      <c r="C1606" t="s">
        <v>405</v>
      </c>
      <c r="D1606" t="s">
        <v>1710</v>
      </c>
      <c r="E1606" t="s">
        <v>1813</v>
      </c>
      <c r="F1606">
        <v>2</v>
      </c>
      <c r="G1606">
        <v>253.87</v>
      </c>
      <c r="H1606">
        <v>0.23</v>
      </c>
      <c r="I1606" t="s">
        <v>1829</v>
      </c>
      <c r="J1606">
        <v>390.95979999999997</v>
      </c>
    </row>
    <row r="1607" spans="1:10" x14ac:dyDescent="0.3">
      <c r="A1607" t="s">
        <v>3431</v>
      </c>
      <c r="B1607" s="2">
        <v>45472</v>
      </c>
      <c r="C1607" t="s">
        <v>1489</v>
      </c>
      <c r="D1607" t="s">
        <v>1710</v>
      </c>
      <c r="E1607" t="s">
        <v>1807</v>
      </c>
      <c r="F1607">
        <v>3</v>
      </c>
      <c r="G1607">
        <v>915.81</v>
      </c>
      <c r="H1607">
        <v>0.17</v>
      </c>
      <c r="I1607" t="s">
        <v>1829</v>
      </c>
      <c r="J1607">
        <v>2280.3669</v>
      </c>
    </row>
    <row r="1608" spans="1:10" x14ac:dyDescent="0.3">
      <c r="A1608" t="s">
        <v>3432</v>
      </c>
      <c r="B1608" s="2">
        <v>45795</v>
      </c>
      <c r="C1608" t="s">
        <v>681</v>
      </c>
      <c r="D1608" t="s">
        <v>1710</v>
      </c>
      <c r="E1608" t="s">
        <v>1782</v>
      </c>
      <c r="F1608">
        <v>3</v>
      </c>
      <c r="G1608">
        <v>779.5</v>
      </c>
      <c r="H1608">
        <v>0.02</v>
      </c>
      <c r="I1608" t="s">
        <v>1824</v>
      </c>
      <c r="J1608">
        <v>2291.73</v>
      </c>
    </row>
    <row r="1609" spans="1:10" x14ac:dyDescent="0.3">
      <c r="A1609" t="s">
        <v>3433</v>
      </c>
      <c r="B1609" s="2">
        <v>45470</v>
      </c>
      <c r="C1609" t="s">
        <v>1446</v>
      </c>
      <c r="D1609" t="s">
        <v>1710</v>
      </c>
      <c r="E1609" t="s">
        <v>1804</v>
      </c>
      <c r="F1609">
        <v>2</v>
      </c>
      <c r="G1609">
        <v>780.57</v>
      </c>
      <c r="H1609">
        <v>0.26</v>
      </c>
      <c r="I1609" t="s">
        <v>1824</v>
      </c>
      <c r="J1609">
        <v>1155.2436</v>
      </c>
    </row>
    <row r="1610" spans="1:10" x14ac:dyDescent="0.3">
      <c r="A1610" t="s">
        <v>3434</v>
      </c>
      <c r="B1610" s="2">
        <v>45390</v>
      </c>
      <c r="C1610" t="s">
        <v>1196</v>
      </c>
      <c r="D1610" t="s">
        <v>1710</v>
      </c>
      <c r="E1610" t="s">
        <v>1813</v>
      </c>
      <c r="F1610">
        <v>1</v>
      </c>
      <c r="G1610">
        <v>511.35</v>
      </c>
      <c r="H1610">
        <v>0</v>
      </c>
      <c r="I1610" t="s">
        <v>1824</v>
      </c>
      <c r="J1610">
        <v>511.35</v>
      </c>
    </row>
    <row r="1611" spans="1:10" x14ac:dyDescent="0.3">
      <c r="A1611" t="s">
        <v>3435</v>
      </c>
      <c r="B1611" s="2">
        <v>45803</v>
      </c>
      <c r="C1611" t="s">
        <v>75</v>
      </c>
      <c r="D1611" t="s">
        <v>1710</v>
      </c>
      <c r="E1611" t="s">
        <v>1766</v>
      </c>
      <c r="F1611">
        <v>4</v>
      </c>
      <c r="G1611">
        <v>44.07</v>
      </c>
      <c r="H1611">
        <v>0.28999999999999998</v>
      </c>
      <c r="I1611" t="s">
        <v>1829</v>
      </c>
      <c r="J1611">
        <v>125.1588</v>
      </c>
    </row>
    <row r="1612" spans="1:10" x14ac:dyDescent="0.3">
      <c r="A1612" t="s">
        <v>3436</v>
      </c>
      <c r="B1612" s="2">
        <v>45320</v>
      </c>
      <c r="C1612" t="s">
        <v>646</v>
      </c>
      <c r="D1612" t="s">
        <v>1710</v>
      </c>
      <c r="E1612" t="s">
        <v>1792</v>
      </c>
      <c r="F1612">
        <v>2</v>
      </c>
      <c r="G1612">
        <v>895.92</v>
      </c>
      <c r="H1612">
        <v>0.15</v>
      </c>
      <c r="I1612" t="s">
        <v>1824</v>
      </c>
      <c r="J1612">
        <v>1523.0640000000001</v>
      </c>
    </row>
    <row r="1613" spans="1:10" x14ac:dyDescent="0.3">
      <c r="A1613" t="s">
        <v>3437</v>
      </c>
      <c r="B1613" s="2">
        <v>45619</v>
      </c>
      <c r="C1613" t="s">
        <v>963</v>
      </c>
      <c r="D1613" t="s">
        <v>1710</v>
      </c>
      <c r="E1613" t="s">
        <v>1761</v>
      </c>
      <c r="F1613">
        <v>4</v>
      </c>
      <c r="G1613">
        <v>456.32</v>
      </c>
      <c r="H1613">
        <v>0.22</v>
      </c>
      <c r="I1613" t="s">
        <v>1829</v>
      </c>
      <c r="J1613">
        <v>1423.7184</v>
      </c>
    </row>
    <row r="1614" spans="1:10" x14ac:dyDescent="0.3">
      <c r="A1614" t="s">
        <v>3438</v>
      </c>
      <c r="B1614" s="2">
        <v>45777</v>
      </c>
      <c r="C1614" t="s">
        <v>1304</v>
      </c>
      <c r="D1614" t="s">
        <v>1710</v>
      </c>
      <c r="E1614" t="s">
        <v>1752</v>
      </c>
      <c r="F1614">
        <v>1</v>
      </c>
      <c r="G1614">
        <v>905.5</v>
      </c>
      <c r="H1614">
        <v>0.28999999999999998</v>
      </c>
      <c r="I1614" t="s">
        <v>1829</v>
      </c>
      <c r="J1614">
        <v>642.90499999999997</v>
      </c>
    </row>
    <row r="1615" spans="1:10" x14ac:dyDescent="0.3">
      <c r="A1615" t="s">
        <v>3439</v>
      </c>
      <c r="B1615" s="2">
        <v>45523</v>
      </c>
      <c r="C1615" t="s">
        <v>666</v>
      </c>
      <c r="D1615" t="s">
        <v>1710</v>
      </c>
      <c r="E1615" t="s">
        <v>1797</v>
      </c>
      <c r="F1615">
        <v>3</v>
      </c>
      <c r="G1615">
        <v>63.19</v>
      </c>
      <c r="H1615">
        <v>0.08</v>
      </c>
      <c r="I1615" t="s">
        <v>1824</v>
      </c>
      <c r="J1615">
        <v>174.40440000000001</v>
      </c>
    </row>
    <row r="1616" spans="1:10" x14ac:dyDescent="0.3">
      <c r="A1616" t="s">
        <v>3440</v>
      </c>
      <c r="B1616" s="2">
        <v>45628</v>
      </c>
      <c r="C1616" t="s">
        <v>191</v>
      </c>
      <c r="D1616" t="s">
        <v>1710</v>
      </c>
      <c r="E1616" t="s">
        <v>1779</v>
      </c>
      <c r="F1616">
        <v>3</v>
      </c>
      <c r="G1616">
        <v>687.66</v>
      </c>
      <c r="H1616">
        <v>0.06</v>
      </c>
      <c r="I1616" t="s">
        <v>1826</v>
      </c>
      <c r="J1616">
        <v>1939.2012</v>
      </c>
    </row>
    <row r="1617" spans="1:10" x14ac:dyDescent="0.3">
      <c r="A1617" t="s">
        <v>3441</v>
      </c>
      <c r="B1617" s="2">
        <v>45742</v>
      </c>
      <c r="C1617" t="s">
        <v>711</v>
      </c>
      <c r="D1617" t="s">
        <v>1710</v>
      </c>
      <c r="E1617" t="s">
        <v>1786</v>
      </c>
      <c r="F1617">
        <v>4</v>
      </c>
      <c r="G1617">
        <v>639.05999999999995</v>
      </c>
      <c r="H1617">
        <v>0.12</v>
      </c>
      <c r="I1617" t="s">
        <v>1826</v>
      </c>
      <c r="J1617">
        <v>2249.4911999999999</v>
      </c>
    </row>
    <row r="1618" spans="1:10" x14ac:dyDescent="0.3">
      <c r="A1618" t="s">
        <v>3442</v>
      </c>
      <c r="B1618" s="2">
        <v>45456</v>
      </c>
      <c r="C1618" t="s">
        <v>247</v>
      </c>
      <c r="D1618" t="s">
        <v>1712</v>
      </c>
      <c r="E1618" t="s">
        <v>1779</v>
      </c>
      <c r="F1618">
        <v>1</v>
      </c>
      <c r="G1618">
        <v>475.15</v>
      </c>
      <c r="H1618">
        <v>0.04</v>
      </c>
      <c r="I1618" t="s">
        <v>1829</v>
      </c>
      <c r="J1618">
        <v>456.14399999999989</v>
      </c>
    </row>
    <row r="1619" spans="1:10" x14ac:dyDescent="0.3">
      <c r="A1619" t="s">
        <v>3443</v>
      </c>
      <c r="B1619" s="2">
        <v>45534</v>
      </c>
      <c r="C1619" t="s">
        <v>625</v>
      </c>
      <c r="D1619" t="s">
        <v>1712</v>
      </c>
      <c r="E1619" t="s">
        <v>1776</v>
      </c>
      <c r="F1619">
        <v>1</v>
      </c>
      <c r="G1619">
        <v>62.38</v>
      </c>
      <c r="H1619">
        <v>0.08</v>
      </c>
      <c r="I1619" t="s">
        <v>1829</v>
      </c>
      <c r="J1619">
        <v>57.389600000000002</v>
      </c>
    </row>
    <row r="1620" spans="1:10" x14ac:dyDescent="0.3">
      <c r="A1620" t="s">
        <v>3444</v>
      </c>
      <c r="B1620" s="2">
        <v>45375</v>
      </c>
      <c r="C1620" t="s">
        <v>1109</v>
      </c>
      <c r="D1620" t="s">
        <v>1712</v>
      </c>
      <c r="E1620" t="s">
        <v>1779</v>
      </c>
      <c r="F1620">
        <v>1</v>
      </c>
      <c r="G1620">
        <v>977.02</v>
      </c>
      <c r="H1620">
        <v>0.2</v>
      </c>
      <c r="I1620" t="s">
        <v>1829</v>
      </c>
      <c r="J1620">
        <v>781.61599999999999</v>
      </c>
    </row>
    <row r="1621" spans="1:10" x14ac:dyDescent="0.3">
      <c r="A1621" t="s">
        <v>3445</v>
      </c>
      <c r="B1621" s="2">
        <v>45546</v>
      </c>
      <c r="C1621" t="s">
        <v>271</v>
      </c>
      <c r="D1621" t="s">
        <v>1712</v>
      </c>
      <c r="E1621" t="s">
        <v>1769</v>
      </c>
      <c r="F1621">
        <v>2</v>
      </c>
      <c r="G1621">
        <v>898.81</v>
      </c>
      <c r="H1621">
        <v>0.25</v>
      </c>
      <c r="I1621" t="s">
        <v>1824</v>
      </c>
      <c r="J1621">
        <v>1348.2149999999999</v>
      </c>
    </row>
    <row r="1622" spans="1:10" x14ac:dyDescent="0.3">
      <c r="A1622" t="s">
        <v>3446</v>
      </c>
      <c r="B1622" s="2">
        <v>45769</v>
      </c>
      <c r="C1622" t="s">
        <v>1101</v>
      </c>
      <c r="D1622" t="s">
        <v>1712</v>
      </c>
      <c r="E1622" t="s">
        <v>1766</v>
      </c>
      <c r="F1622">
        <v>2</v>
      </c>
      <c r="G1622">
        <v>422.13</v>
      </c>
      <c r="H1622">
        <v>0.28000000000000003</v>
      </c>
      <c r="I1622" t="s">
        <v>1824</v>
      </c>
      <c r="J1622">
        <v>607.86720000000003</v>
      </c>
    </row>
    <row r="1623" spans="1:10" x14ac:dyDescent="0.3">
      <c r="A1623" t="s">
        <v>3447</v>
      </c>
      <c r="B1623" s="2">
        <v>45524</v>
      </c>
      <c r="C1623" t="s">
        <v>191</v>
      </c>
      <c r="D1623" t="s">
        <v>1712</v>
      </c>
      <c r="E1623" t="s">
        <v>1792</v>
      </c>
      <c r="F1623">
        <v>1</v>
      </c>
      <c r="G1623">
        <v>324.56</v>
      </c>
      <c r="H1623">
        <v>0.03</v>
      </c>
      <c r="I1623" t="s">
        <v>1829</v>
      </c>
      <c r="J1623">
        <v>314.82319999999999</v>
      </c>
    </row>
    <row r="1624" spans="1:10" x14ac:dyDescent="0.3">
      <c r="A1624" t="s">
        <v>3448</v>
      </c>
      <c r="B1624" s="2">
        <v>45531</v>
      </c>
      <c r="C1624" t="s">
        <v>1443</v>
      </c>
      <c r="D1624" t="s">
        <v>1712</v>
      </c>
      <c r="E1624" t="s">
        <v>1804</v>
      </c>
      <c r="F1624">
        <v>4</v>
      </c>
      <c r="G1624">
        <v>570.38</v>
      </c>
      <c r="H1624">
        <v>0.26</v>
      </c>
      <c r="I1624" t="s">
        <v>1826</v>
      </c>
      <c r="J1624">
        <v>1688.3248000000001</v>
      </c>
    </row>
    <row r="1625" spans="1:10" x14ac:dyDescent="0.3">
      <c r="A1625" t="s">
        <v>3449</v>
      </c>
      <c r="B1625" s="2">
        <v>45479</v>
      </c>
      <c r="C1625" t="s">
        <v>1229</v>
      </c>
      <c r="D1625" t="s">
        <v>1712</v>
      </c>
      <c r="E1625" t="s">
        <v>1801</v>
      </c>
      <c r="F1625">
        <v>2</v>
      </c>
      <c r="G1625">
        <v>223.73</v>
      </c>
      <c r="H1625">
        <v>0.11</v>
      </c>
      <c r="I1625" t="s">
        <v>1826</v>
      </c>
      <c r="J1625">
        <v>398.23939999999999</v>
      </c>
    </row>
    <row r="1626" spans="1:10" x14ac:dyDescent="0.3">
      <c r="A1626" t="s">
        <v>3450</v>
      </c>
      <c r="B1626" s="2">
        <v>45868</v>
      </c>
      <c r="C1626" t="s">
        <v>1101</v>
      </c>
      <c r="D1626" t="s">
        <v>1712</v>
      </c>
      <c r="E1626" t="s">
        <v>1804</v>
      </c>
      <c r="F1626">
        <v>4</v>
      </c>
      <c r="G1626">
        <v>164.93</v>
      </c>
      <c r="H1626">
        <v>0.11</v>
      </c>
      <c r="I1626" t="s">
        <v>1824</v>
      </c>
      <c r="J1626">
        <v>587.1508</v>
      </c>
    </row>
    <row r="1627" spans="1:10" x14ac:dyDescent="0.3">
      <c r="A1627" t="s">
        <v>3451</v>
      </c>
      <c r="B1627" s="2">
        <v>45569</v>
      </c>
      <c r="C1627" t="s">
        <v>797</v>
      </c>
      <c r="D1627" t="s">
        <v>1712</v>
      </c>
      <c r="E1627" t="s">
        <v>1779</v>
      </c>
      <c r="F1627">
        <v>3</v>
      </c>
      <c r="G1627">
        <v>326.66000000000003</v>
      </c>
      <c r="H1627">
        <v>0.28000000000000003</v>
      </c>
      <c r="I1627" t="s">
        <v>1829</v>
      </c>
      <c r="J1627">
        <v>705.5856</v>
      </c>
    </row>
    <row r="1628" spans="1:10" x14ac:dyDescent="0.3">
      <c r="A1628" t="s">
        <v>3452</v>
      </c>
      <c r="B1628" s="2">
        <v>45382</v>
      </c>
      <c r="C1628" t="s">
        <v>601</v>
      </c>
      <c r="D1628" t="s">
        <v>1712</v>
      </c>
      <c r="E1628" t="s">
        <v>1801</v>
      </c>
      <c r="F1628">
        <v>2</v>
      </c>
      <c r="G1628">
        <v>462.93</v>
      </c>
      <c r="H1628">
        <v>0.17</v>
      </c>
      <c r="I1628" t="s">
        <v>1826</v>
      </c>
      <c r="J1628">
        <v>768.46379999999999</v>
      </c>
    </row>
    <row r="1629" spans="1:10" x14ac:dyDescent="0.3">
      <c r="A1629" t="s">
        <v>3453</v>
      </c>
      <c r="B1629" s="2">
        <v>45885</v>
      </c>
      <c r="C1629" t="s">
        <v>496</v>
      </c>
      <c r="D1629" t="s">
        <v>1712</v>
      </c>
      <c r="E1629" t="s">
        <v>1804</v>
      </c>
      <c r="F1629">
        <v>3</v>
      </c>
      <c r="G1629">
        <v>60.26</v>
      </c>
      <c r="H1629">
        <v>0.04</v>
      </c>
      <c r="I1629" t="s">
        <v>1824</v>
      </c>
      <c r="J1629">
        <v>173.5488</v>
      </c>
    </row>
    <row r="1630" spans="1:10" x14ac:dyDescent="0.3">
      <c r="A1630" t="s">
        <v>3454</v>
      </c>
      <c r="B1630" s="2">
        <v>45829</v>
      </c>
      <c r="C1630" t="s">
        <v>261</v>
      </c>
      <c r="D1630" t="s">
        <v>1712</v>
      </c>
      <c r="E1630" t="s">
        <v>1786</v>
      </c>
      <c r="F1630">
        <v>3</v>
      </c>
      <c r="G1630">
        <v>109.5</v>
      </c>
      <c r="H1630">
        <v>0.06</v>
      </c>
      <c r="I1630" t="s">
        <v>1829</v>
      </c>
      <c r="J1630">
        <v>308.79000000000002</v>
      </c>
    </row>
    <row r="1631" spans="1:10" x14ac:dyDescent="0.3">
      <c r="A1631" t="s">
        <v>3455</v>
      </c>
      <c r="B1631" s="2">
        <v>45721</v>
      </c>
      <c r="C1631" t="s">
        <v>1193</v>
      </c>
      <c r="D1631" t="s">
        <v>1712</v>
      </c>
      <c r="E1631" t="s">
        <v>1804</v>
      </c>
      <c r="F1631">
        <v>1</v>
      </c>
      <c r="G1631">
        <v>505.83</v>
      </c>
      <c r="H1631">
        <v>0.14000000000000001</v>
      </c>
      <c r="I1631" t="s">
        <v>1829</v>
      </c>
      <c r="J1631">
        <v>435.0138</v>
      </c>
    </row>
    <row r="1632" spans="1:10" x14ac:dyDescent="0.3">
      <c r="A1632" t="s">
        <v>3456</v>
      </c>
      <c r="B1632" s="2">
        <v>45511</v>
      </c>
      <c r="C1632" t="s">
        <v>544</v>
      </c>
      <c r="D1632" t="s">
        <v>1712</v>
      </c>
      <c r="E1632" t="s">
        <v>1789</v>
      </c>
      <c r="F1632">
        <v>2</v>
      </c>
      <c r="G1632">
        <v>443.15</v>
      </c>
      <c r="H1632">
        <v>0.27</v>
      </c>
      <c r="I1632" t="s">
        <v>1826</v>
      </c>
      <c r="J1632">
        <v>646.99899999999991</v>
      </c>
    </row>
    <row r="1633" spans="1:10" x14ac:dyDescent="0.3">
      <c r="A1633" t="s">
        <v>3457</v>
      </c>
      <c r="B1633" s="2">
        <v>45739</v>
      </c>
      <c r="C1633" t="s">
        <v>1527</v>
      </c>
      <c r="D1633" t="s">
        <v>1714</v>
      </c>
      <c r="E1633" t="s">
        <v>1779</v>
      </c>
      <c r="F1633">
        <v>2</v>
      </c>
      <c r="G1633">
        <v>784.26</v>
      </c>
      <c r="H1633">
        <v>0.23</v>
      </c>
      <c r="I1633" t="s">
        <v>1826</v>
      </c>
      <c r="J1633">
        <v>1207.7603999999999</v>
      </c>
    </row>
    <row r="1634" spans="1:10" x14ac:dyDescent="0.3">
      <c r="A1634" t="s">
        <v>3458</v>
      </c>
      <c r="B1634" s="2">
        <v>45533</v>
      </c>
      <c r="C1634" t="s">
        <v>1405</v>
      </c>
      <c r="D1634" t="s">
        <v>1714</v>
      </c>
      <c r="E1634" t="s">
        <v>1792</v>
      </c>
      <c r="F1634">
        <v>3</v>
      </c>
      <c r="G1634">
        <v>590.30999999999995</v>
      </c>
      <c r="H1634">
        <v>0.17</v>
      </c>
      <c r="I1634" t="s">
        <v>1826</v>
      </c>
      <c r="J1634">
        <v>1469.8719000000001</v>
      </c>
    </row>
    <row r="1635" spans="1:10" x14ac:dyDescent="0.3">
      <c r="A1635" t="s">
        <v>3459</v>
      </c>
      <c r="B1635" s="2">
        <v>45553</v>
      </c>
      <c r="C1635" t="s">
        <v>417</v>
      </c>
      <c r="D1635" t="s">
        <v>1714</v>
      </c>
      <c r="E1635" t="s">
        <v>1804</v>
      </c>
      <c r="F1635">
        <v>1</v>
      </c>
      <c r="G1635">
        <v>696.13</v>
      </c>
      <c r="H1635">
        <v>0.06</v>
      </c>
      <c r="I1635" t="s">
        <v>1829</v>
      </c>
      <c r="J1635">
        <v>654.36219999999992</v>
      </c>
    </row>
    <row r="1636" spans="1:10" x14ac:dyDescent="0.3">
      <c r="A1636" t="s">
        <v>3460</v>
      </c>
      <c r="B1636" s="2">
        <v>45341</v>
      </c>
      <c r="C1636" t="s">
        <v>369</v>
      </c>
      <c r="D1636" t="s">
        <v>1714</v>
      </c>
      <c r="E1636" t="s">
        <v>1776</v>
      </c>
      <c r="F1636">
        <v>4</v>
      </c>
      <c r="G1636">
        <v>194.39</v>
      </c>
      <c r="H1636">
        <v>0.25</v>
      </c>
      <c r="I1636" t="s">
        <v>1824</v>
      </c>
      <c r="J1636">
        <v>583.16999999999996</v>
      </c>
    </row>
    <row r="1637" spans="1:10" x14ac:dyDescent="0.3">
      <c r="A1637" t="s">
        <v>3461</v>
      </c>
      <c r="B1637" s="2">
        <v>45430</v>
      </c>
      <c r="C1637" t="s">
        <v>1038</v>
      </c>
      <c r="D1637" t="s">
        <v>1714</v>
      </c>
      <c r="E1637" t="s">
        <v>1757</v>
      </c>
      <c r="F1637">
        <v>1</v>
      </c>
      <c r="G1637">
        <v>339.7</v>
      </c>
      <c r="H1637">
        <v>0.1</v>
      </c>
      <c r="I1637" t="s">
        <v>1824</v>
      </c>
      <c r="J1637">
        <v>305.73</v>
      </c>
    </row>
    <row r="1638" spans="1:10" x14ac:dyDescent="0.3">
      <c r="A1638" t="s">
        <v>3462</v>
      </c>
      <c r="B1638" s="2">
        <v>45912</v>
      </c>
      <c r="C1638" t="s">
        <v>185</v>
      </c>
      <c r="D1638" t="s">
        <v>1714</v>
      </c>
      <c r="E1638" t="s">
        <v>1797</v>
      </c>
      <c r="F1638">
        <v>4</v>
      </c>
      <c r="G1638">
        <v>463.16</v>
      </c>
      <c r="H1638">
        <v>0.27</v>
      </c>
      <c r="I1638" t="s">
        <v>1826</v>
      </c>
      <c r="J1638">
        <v>1352.4272000000001</v>
      </c>
    </row>
    <row r="1639" spans="1:10" x14ac:dyDescent="0.3">
      <c r="A1639" t="s">
        <v>3463</v>
      </c>
      <c r="B1639" s="2">
        <v>45709</v>
      </c>
      <c r="C1639" t="s">
        <v>378</v>
      </c>
      <c r="D1639" t="s">
        <v>1714</v>
      </c>
      <c r="E1639" t="s">
        <v>1789</v>
      </c>
      <c r="F1639">
        <v>2</v>
      </c>
      <c r="G1639">
        <v>824.91</v>
      </c>
      <c r="H1639">
        <v>0.09</v>
      </c>
      <c r="I1639" t="s">
        <v>1824</v>
      </c>
      <c r="J1639">
        <v>1501.3362</v>
      </c>
    </row>
    <row r="1640" spans="1:10" x14ac:dyDescent="0.3">
      <c r="A1640" t="s">
        <v>3464</v>
      </c>
      <c r="B1640" s="2">
        <v>45520</v>
      </c>
      <c r="C1640" t="s">
        <v>258</v>
      </c>
      <c r="D1640" t="s">
        <v>1714</v>
      </c>
      <c r="E1640" t="s">
        <v>1761</v>
      </c>
      <c r="F1640">
        <v>4</v>
      </c>
      <c r="G1640">
        <v>796.89</v>
      </c>
      <c r="H1640">
        <v>0.17</v>
      </c>
      <c r="I1640" t="s">
        <v>1824</v>
      </c>
      <c r="J1640">
        <v>2645.6747999999998</v>
      </c>
    </row>
    <row r="1641" spans="1:10" x14ac:dyDescent="0.3">
      <c r="A1641" t="s">
        <v>3465</v>
      </c>
      <c r="B1641" s="2">
        <v>45478</v>
      </c>
      <c r="C1641" t="s">
        <v>770</v>
      </c>
      <c r="D1641" t="s">
        <v>1714</v>
      </c>
      <c r="E1641" t="s">
        <v>1807</v>
      </c>
      <c r="F1641">
        <v>3</v>
      </c>
      <c r="G1641">
        <v>543.92999999999995</v>
      </c>
      <c r="H1641">
        <v>0.3</v>
      </c>
      <c r="I1641" t="s">
        <v>1829</v>
      </c>
      <c r="J1641">
        <v>1142.2529999999999</v>
      </c>
    </row>
    <row r="1642" spans="1:10" x14ac:dyDescent="0.3">
      <c r="A1642" t="s">
        <v>3466</v>
      </c>
      <c r="B1642" s="2">
        <v>45496</v>
      </c>
      <c r="C1642" t="s">
        <v>574</v>
      </c>
      <c r="D1642" t="s">
        <v>1714</v>
      </c>
      <c r="E1642" t="s">
        <v>1779</v>
      </c>
      <c r="F1642">
        <v>2</v>
      </c>
      <c r="G1642">
        <v>44.65</v>
      </c>
      <c r="H1642">
        <v>0.03</v>
      </c>
      <c r="I1642" t="s">
        <v>1826</v>
      </c>
      <c r="J1642">
        <v>86.620999999999995</v>
      </c>
    </row>
    <row r="1643" spans="1:10" x14ac:dyDescent="0.3">
      <c r="A1643" t="s">
        <v>3467</v>
      </c>
      <c r="B1643" s="2">
        <v>45742</v>
      </c>
      <c r="C1643" t="s">
        <v>800</v>
      </c>
      <c r="D1643" t="s">
        <v>1714</v>
      </c>
      <c r="E1643" t="s">
        <v>1752</v>
      </c>
      <c r="F1643">
        <v>4</v>
      </c>
      <c r="G1643">
        <v>827.39</v>
      </c>
      <c r="H1643">
        <v>0.06</v>
      </c>
      <c r="I1643" t="s">
        <v>1829</v>
      </c>
      <c r="J1643">
        <v>3110.9863999999998</v>
      </c>
    </row>
    <row r="1644" spans="1:10" x14ac:dyDescent="0.3">
      <c r="A1644" t="s">
        <v>3468</v>
      </c>
      <c r="B1644" s="2">
        <v>45301</v>
      </c>
      <c r="C1644" t="s">
        <v>972</v>
      </c>
      <c r="D1644" t="s">
        <v>1714</v>
      </c>
      <c r="E1644" t="s">
        <v>1794</v>
      </c>
      <c r="F1644">
        <v>2</v>
      </c>
      <c r="G1644">
        <v>403.2</v>
      </c>
      <c r="H1644">
        <v>0.21</v>
      </c>
      <c r="I1644" t="s">
        <v>1826</v>
      </c>
      <c r="J1644">
        <v>637.05600000000004</v>
      </c>
    </row>
    <row r="1645" spans="1:10" x14ac:dyDescent="0.3">
      <c r="A1645" t="s">
        <v>3469</v>
      </c>
      <c r="B1645" s="2">
        <v>45547</v>
      </c>
      <c r="C1645" t="s">
        <v>78</v>
      </c>
      <c r="D1645" t="s">
        <v>1714</v>
      </c>
      <c r="E1645" t="s">
        <v>1797</v>
      </c>
      <c r="F1645">
        <v>4</v>
      </c>
      <c r="G1645">
        <v>292.31</v>
      </c>
      <c r="H1645">
        <v>0.27</v>
      </c>
      <c r="I1645" t="s">
        <v>1826</v>
      </c>
      <c r="J1645">
        <v>853.54520000000002</v>
      </c>
    </row>
    <row r="1646" spans="1:10" x14ac:dyDescent="0.3">
      <c r="A1646" t="s">
        <v>3470</v>
      </c>
      <c r="B1646" s="2">
        <v>45806</v>
      </c>
      <c r="C1646" t="s">
        <v>1513</v>
      </c>
      <c r="D1646" t="s">
        <v>1714</v>
      </c>
      <c r="E1646" t="s">
        <v>1789</v>
      </c>
      <c r="F1646">
        <v>1</v>
      </c>
      <c r="G1646">
        <v>948.33</v>
      </c>
      <c r="H1646">
        <v>0.11</v>
      </c>
      <c r="I1646" t="s">
        <v>1824</v>
      </c>
      <c r="J1646">
        <v>844.01370000000009</v>
      </c>
    </row>
    <row r="1647" spans="1:10" x14ac:dyDescent="0.3">
      <c r="A1647" t="s">
        <v>3471</v>
      </c>
      <c r="B1647" s="2">
        <v>45294</v>
      </c>
      <c r="C1647" t="s">
        <v>1077</v>
      </c>
      <c r="D1647" t="s">
        <v>1714</v>
      </c>
      <c r="E1647" t="s">
        <v>1773</v>
      </c>
      <c r="F1647">
        <v>1</v>
      </c>
      <c r="G1647">
        <v>702.27</v>
      </c>
      <c r="H1647">
        <v>0.17</v>
      </c>
      <c r="I1647" t="s">
        <v>1829</v>
      </c>
      <c r="J1647">
        <v>582.88409999999999</v>
      </c>
    </row>
    <row r="1648" spans="1:10" x14ac:dyDescent="0.3">
      <c r="A1648" t="s">
        <v>3472</v>
      </c>
      <c r="B1648" s="2">
        <v>45875</v>
      </c>
      <c r="C1648" t="s">
        <v>160</v>
      </c>
      <c r="D1648" t="s">
        <v>1714</v>
      </c>
      <c r="E1648" t="s">
        <v>1766</v>
      </c>
      <c r="F1648">
        <v>2</v>
      </c>
      <c r="G1648">
        <v>379.28</v>
      </c>
      <c r="H1648">
        <v>0.26</v>
      </c>
      <c r="I1648" t="s">
        <v>1824</v>
      </c>
      <c r="J1648">
        <v>561.33439999999996</v>
      </c>
    </row>
    <row r="1649" spans="1:10" x14ac:dyDescent="0.3">
      <c r="A1649" t="s">
        <v>3473</v>
      </c>
      <c r="B1649" s="2">
        <v>45669</v>
      </c>
      <c r="C1649" t="s">
        <v>452</v>
      </c>
      <c r="D1649" t="s">
        <v>1714</v>
      </c>
      <c r="E1649" t="s">
        <v>1752</v>
      </c>
      <c r="F1649">
        <v>4</v>
      </c>
      <c r="G1649">
        <v>92.35</v>
      </c>
      <c r="H1649">
        <v>0.15</v>
      </c>
      <c r="I1649" t="s">
        <v>1824</v>
      </c>
      <c r="J1649">
        <v>313.99</v>
      </c>
    </row>
    <row r="1650" spans="1:10" x14ac:dyDescent="0.3">
      <c r="A1650" t="s">
        <v>3474</v>
      </c>
      <c r="B1650" s="2">
        <v>45606</v>
      </c>
      <c r="C1650" t="s">
        <v>711</v>
      </c>
      <c r="D1650" t="s">
        <v>1714</v>
      </c>
      <c r="E1650" t="s">
        <v>1794</v>
      </c>
      <c r="F1650">
        <v>4</v>
      </c>
      <c r="G1650">
        <v>721.54</v>
      </c>
      <c r="H1650">
        <v>0.21</v>
      </c>
      <c r="I1650" t="s">
        <v>1824</v>
      </c>
      <c r="J1650">
        <v>2280.0664000000002</v>
      </c>
    </row>
    <row r="1651" spans="1:10" x14ac:dyDescent="0.3">
      <c r="A1651" t="s">
        <v>3475</v>
      </c>
      <c r="B1651" s="2">
        <v>45787</v>
      </c>
      <c r="C1651" t="s">
        <v>202</v>
      </c>
      <c r="D1651" t="s">
        <v>1714</v>
      </c>
      <c r="E1651" t="s">
        <v>1786</v>
      </c>
      <c r="F1651">
        <v>1</v>
      </c>
      <c r="G1651">
        <v>228.69</v>
      </c>
      <c r="H1651">
        <v>0.14000000000000001</v>
      </c>
      <c r="I1651" t="s">
        <v>1824</v>
      </c>
      <c r="J1651">
        <v>196.67339999999999</v>
      </c>
    </row>
    <row r="1652" spans="1:10" x14ac:dyDescent="0.3">
      <c r="A1652" t="s">
        <v>3476</v>
      </c>
      <c r="B1652" s="2">
        <v>45929</v>
      </c>
      <c r="C1652" t="s">
        <v>1112</v>
      </c>
      <c r="D1652" t="s">
        <v>1714</v>
      </c>
      <c r="E1652" t="s">
        <v>1789</v>
      </c>
      <c r="F1652">
        <v>1</v>
      </c>
      <c r="G1652">
        <v>899.09</v>
      </c>
      <c r="H1652">
        <v>0.2</v>
      </c>
      <c r="I1652" t="s">
        <v>1826</v>
      </c>
      <c r="J1652">
        <v>719.27200000000005</v>
      </c>
    </row>
    <row r="1653" spans="1:10" x14ac:dyDescent="0.3">
      <c r="A1653" t="s">
        <v>3477</v>
      </c>
      <c r="B1653" s="2">
        <v>45379</v>
      </c>
      <c r="C1653" t="s">
        <v>1199</v>
      </c>
      <c r="D1653" t="s">
        <v>1714</v>
      </c>
      <c r="E1653" t="s">
        <v>1782</v>
      </c>
      <c r="F1653">
        <v>4</v>
      </c>
      <c r="G1653">
        <v>195.75</v>
      </c>
      <c r="H1653">
        <v>0.17</v>
      </c>
      <c r="I1653" t="s">
        <v>1824</v>
      </c>
      <c r="J1653">
        <v>649.89</v>
      </c>
    </row>
    <row r="1654" spans="1:10" x14ac:dyDescent="0.3">
      <c r="A1654" t="s">
        <v>3478</v>
      </c>
      <c r="B1654" s="2">
        <v>45532</v>
      </c>
      <c r="C1654" t="s">
        <v>1322</v>
      </c>
      <c r="D1654" t="s">
        <v>1714</v>
      </c>
      <c r="E1654" t="s">
        <v>1801</v>
      </c>
      <c r="F1654">
        <v>3</v>
      </c>
      <c r="G1654">
        <v>199.13</v>
      </c>
      <c r="H1654">
        <v>0.24</v>
      </c>
      <c r="I1654" t="s">
        <v>1824</v>
      </c>
      <c r="J1654">
        <v>454.01639999999998</v>
      </c>
    </row>
    <row r="1655" spans="1:10" x14ac:dyDescent="0.3">
      <c r="A1655" t="s">
        <v>3479</v>
      </c>
      <c r="B1655" s="2">
        <v>45466</v>
      </c>
      <c r="C1655" t="s">
        <v>535</v>
      </c>
      <c r="D1655" t="s">
        <v>1714</v>
      </c>
      <c r="E1655" t="s">
        <v>1799</v>
      </c>
      <c r="F1655">
        <v>2</v>
      </c>
      <c r="G1655">
        <v>833.62</v>
      </c>
      <c r="H1655">
        <v>0.18</v>
      </c>
      <c r="I1655" t="s">
        <v>1824</v>
      </c>
      <c r="J1655">
        <v>1367.1368</v>
      </c>
    </row>
    <row r="1656" spans="1:10" x14ac:dyDescent="0.3">
      <c r="A1656" t="s">
        <v>3480</v>
      </c>
      <c r="B1656" s="2">
        <v>45395</v>
      </c>
      <c r="C1656" t="s">
        <v>1489</v>
      </c>
      <c r="D1656" t="s">
        <v>1714</v>
      </c>
      <c r="E1656" t="s">
        <v>1752</v>
      </c>
      <c r="F1656">
        <v>1</v>
      </c>
      <c r="G1656">
        <v>676.26</v>
      </c>
      <c r="H1656">
        <v>0.14000000000000001</v>
      </c>
      <c r="I1656" t="s">
        <v>1824</v>
      </c>
      <c r="J1656">
        <v>581.58359999999993</v>
      </c>
    </row>
    <row r="1657" spans="1:10" x14ac:dyDescent="0.3">
      <c r="A1657" t="s">
        <v>3481</v>
      </c>
      <c r="B1657" s="2">
        <v>45708</v>
      </c>
      <c r="C1657" t="s">
        <v>130</v>
      </c>
      <c r="D1657" t="s">
        <v>1714</v>
      </c>
      <c r="E1657" t="s">
        <v>1786</v>
      </c>
      <c r="F1657">
        <v>2</v>
      </c>
      <c r="G1657">
        <v>666.49</v>
      </c>
      <c r="H1657">
        <v>0.06</v>
      </c>
      <c r="I1657" t="s">
        <v>1824</v>
      </c>
      <c r="J1657">
        <v>1253.0011999999999</v>
      </c>
    </row>
    <row r="1658" spans="1:10" x14ac:dyDescent="0.3">
      <c r="A1658" t="s">
        <v>3482</v>
      </c>
      <c r="B1658" s="2">
        <v>45735</v>
      </c>
      <c r="C1658" t="s">
        <v>1419</v>
      </c>
      <c r="D1658" t="s">
        <v>1714</v>
      </c>
      <c r="E1658" t="s">
        <v>1769</v>
      </c>
      <c r="F1658">
        <v>3</v>
      </c>
      <c r="G1658">
        <v>471.19</v>
      </c>
      <c r="H1658">
        <v>0.28000000000000003</v>
      </c>
      <c r="I1658" t="s">
        <v>1829</v>
      </c>
      <c r="J1658">
        <v>1017.7704</v>
      </c>
    </row>
    <row r="1659" spans="1:10" x14ac:dyDescent="0.3">
      <c r="A1659" t="s">
        <v>3483</v>
      </c>
      <c r="B1659" s="2">
        <v>45237</v>
      </c>
      <c r="C1659" t="s">
        <v>414</v>
      </c>
      <c r="D1659" t="s">
        <v>1714</v>
      </c>
      <c r="E1659" t="s">
        <v>1766</v>
      </c>
      <c r="F1659">
        <v>4</v>
      </c>
      <c r="G1659">
        <v>555.65</v>
      </c>
      <c r="H1659">
        <v>0.25</v>
      </c>
      <c r="I1659" t="s">
        <v>1829</v>
      </c>
      <c r="J1659">
        <v>1666.95</v>
      </c>
    </row>
    <row r="1660" spans="1:10" x14ac:dyDescent="0.3">
      <c r="A1660" t="s">
        <v>3484</v>
      </c>
      <c r="B1660" s="2">
        <v>45282</v>
      </c>
      <c r="C1660" t="s">
        <v>141</v>
      </c>
      <c r="D1660" t="s">
        <v>1716</v>
      </c>
      <c r="E1660" t="s">
        <v>1799</v>
      </c>
      <c r="F1660">
        <v>2</v>
      </c>
      <c r="G1660">
        <v>100.42</v>
      </c>
      <c r="H1660">
        <v>0.06</v>
      </c>
      <c r="I1660" t="s">
        <v>1824</v>
      </c>
      <c r="J1660">
        <v>188.78960000000001</v>
      </c>
    </row>
    <row r="1661" spans="1:10" x14ac:dyDescent="0.3">
      <c r="A1661" t="s">
        <v>3485</v>
      </c>
      <c r="B1661" s="2">
        <v>45337</v>
      </c>
      <c r="C1661" t="s">
        <v>191</v>
      </c>
      <c r="D1661" t="s">
        <v>1716</v>
      </c>
      <c r="E1661" t="s">
        <v>1810</v>
      </c>
      <c r="F1661">
        <v>3</v>
      </c>
      <c r="G1661">
        <v>981.69</v>
      </c>
      <c r="H1661">
        <v>0.05</v>
      </c>
      <c r="I1661" t="s">
        <v>1829</v>
      </c>
      <c r="J1661">
        <v>2797.8164999999999</v>
      </c>
    </row>
    <row r="1662" spans="1:10" x14ac:dyDescent="0.3">
      <c r="A1662" t="s">
        <v>3486</v>
      </c>
      <c r="B1662" s="2">
        <v>45310</v>
      </c>
      <c r="C1662" t="s">
        <v>1029</v>
      </c>
      <c r="D1662" t="s">
        <v>1716</v>
      </c>
      <c r="E1662" t="s">
        <v>1804</v>
      </c>
      <c r="F1662">
        <v>2</v>
      </c>
      <c r="G1662">
        <v>848.87</v>
      </c>
      <c r="H1662">
        <v>0.09</v>
      </c>
      <c r="I1662" t="s">
        <v>1829</v>
      </c>
      <c r="J1662">
        <v>1544.9434000000001</v>
      </c>
    </row>
    <row r="1663" spans="1:10" x14ac:dyDescent="0.3">
      <c r="A1663" t="s">
        <v>3487</v>
      </c>
      <c r="B1663" s="2">
        <v>45230</v>
      </c>
      <c r="C1663" t="s">
        <v>1172</v>
      </c>
      <c r="D1663" t="s">
        <v>1716</v>
      </c>
      <c r="E1663" t="s">
        <v>1789</v>
      </c>
      <c r="F1663">
        <v>3</v>
      </c>
      <c r="G1663">
        <v>582.32000000000005</v>
      </c>
      <c r="H1663">
        <v>0</v>
      </c>
      <c r="I1663" t="s">
        <v>1826</v>
      </c>
      <c r="J1663">
        <v>1746.96</v>
      </c>
    </row>
    <row r="1664" spans="1:10" x14ac:dyDescent="0.3">
      <c r="A1664" t="s">
        <v>3488</v>
      </c>
      <c r="B1664" s="2">
        <v>45341</v>
      </c>
      <c r="C1664" t="s">
        <v>568</v>
      </c>
      <c r="D1664" t="s">
        <v>1716</v>
      </c>
      <c r="E1664" t="s">
        <v>1807</v>
      </c>
      <c r="F1664">
        <v>2</v>
      </c>
      <c r="G1664">
        <v>869.43</v>
      </c>
      <c r="H1664">
        <v>0.24</v>
      </c>
      <c r="I1664" t="s">
        <v>1829</v>
      </c>
      <c r="J1664">
        <v>1321.5336</v>
      </c>
    </row>
    <row r="1665" spans="1:10" x14ac:dyDescent="0.3">
      <c r="A1665" t="s">
        <v>3489</v>
      </c>
      <c r="B1665" s="2">
        <v>45440</v>
      </c>
      <c r="C1665" t="s">
        <v>93</v>
      </c>
      <c r="D1665" t="s">
        <v>1716</v>
      </c>
      <c r="E1665" t="s">
        <v>1769</v>
      </c>
      <c r="F1665">
        <v>1</v>
      </c>
      <c r="G1665">
        <v>62.26</v>
      </c>
      <c r="H1665">
        <v>0.03</v>
      </c>
      <c r="I1665" t="s">
        <v>1829</v>
      </c>
      <c r="J1665">
        <v>60.392200000000003</v>
      </c>
    </row>
    <row r="1666" spans="1:10" x14ac:dyDescent="0.3">
      <c r="A1666" t="s">
        <v>3490</v>
      </c>
      <c r="B1666" s="2">
        <v>45798</v>
      </c>
      <c r="C1666" t="s">
        <v>511</v>
      </c>
      <c r="D1666" t="s">
        <v>1716</v>
      </c>
      <c r="E1666" t="s">
        <v>1799</v>
      </c>
      <c r="F1666">
        <v>3</v>
      </c>
      <c r="G1666">
        <v>343.97</v>
      </c>
      <c r="H1666">
        <v>0.04</v>
      </c>
      <c r="I1666" t="s">
        <v>1829</v>
      </c>
      <c r="J1666">
        <v>990.6336</v>
      </c>
    </row>
    <row r="1667" spans="1:10" x14ac:dyDescent="0.3">
      <c r="A1667" t="s">
        <v>3491</v>
      </c>
      <c r="B1667" s="2">
        <v>45293</v>
      </c>
      <c r="C1667" t="s">
        <v>957</v>
      </c>
      <c r="D1667" t="s">
        <v>1716</v>
      </c>
      <c r="E1667" t="s">
        <v>1794</v>
      </c>
      <c r="F1667">
        <v>3</v>
      </c>
      <c r="G1667">
        <v>304.67</v>
      </c>
      <c r="H1667">
        <v>0.11</v>
      </c>
      <c r="I1667" t="s">
        <v>1824</v>
      </c>
      <c r="J1667">
        <v>813.46889999999996</v>
      </c>
    </row>
    <row r="1668" spans="1:10" x14ac:dyDescent="0.3">
      <c r="A1668" t="s">
        <v>3492</v>
      </c>
      <c r="B1668" s="2">
        <v>45296</v>
      </c>
      <c r="C1668" t="s">
        <v>1142</v>
      </c>
      <c r="D1668" t="s">
        <v>1716</v>
      </c>
      <c r="E1668" t="s">
        <v>1786</v>
      </c>
      <c r="F1668">
        <v>4</v>
      </c>
      <c r="G1668">
        <v>208.34</v>
      </c>
      <c r="H1668">
        <v>0.01</v>
      </c>
      <c r="I1668" t="s">
        <v>1826</v>
      </c>
      <c r="J1668">
        <v>825.02639999999997</v>
      </c>
    </row>
    <row r="1669" spans="1:10" x14ac:dyDescent="0.3">
      <c r="A1669" t="s">
        <v>3493</v>
      </c>
      <c r="B1669" s="2">
        <v>45860</v>
      </c>
      <c r="C1669" t="s">
        <v>984</v>
      </c>
      <c r="D1669" t="s">
        <v>1716</v>
      </c>
      <c r="E1669" t="s">
        <v>1757</v>
      </c>
      <c r="F1669">
        <v>1</v>
      </c>
      <c r="G1669">
        <v>119.04</v>
      </c>
      <c r="H1669">
        <v>0.13</v>
      </c>
      <c r="I1669" t="s">
        <v>1829</v>
      </c>
      <c r="J1669">
        <v>103.56480000000001</v>
      </c>
    </row>
    <row r="1670" spans="1:10" x14ac:dyDescent="0.3">
      <c r="A1670" t="s">
        <v>3494</v>
      </c>
      <c r="B1670" s="2">
        <v>45843</v>
      </c>
      <c r="C1670" t="s">
        <v>1011</v>
      </c>
      <c r="D1670" t="s">
        <v>1716</v>
      </c>
      <c r="E1670" t="s">
        <v>1786</v>
      </c>
      <c r="F1670">
        <v>4</v>
      </c>
      <c r="G1670">
        <v>791.65</v>
      </c>
      <c r="H1670">
        <v>0.06</v>
      </c>
      <c r="I1670" t="s">
        <v>1829</v>
      </c>
      <c r="J1670">
        <v>2976.6039999999998</v>
      </c>
    </row>
    <row r="1671" spans="1:10" x14ac:dyDescent="0.3">
      <c r="A1671" t="s">
        <v>3495</v>
      </c>
      <c r="B1671" s="2">
        <v>45862</v>
      </c>
      <c r="C1671" t="s">
        <v>198</v>
      </c>
      <c r="D1671" t="s">
        <v>1716</v>
      </c>
      <c r="E1671" t="s">
        <v>1761</v>
      </c>
      <c r="F1671">
        <v>2</v>
      </c>
      <c r="G1671">
        <v>414.86</v>
      </c>
      <c r="H1671">
        <v>0.23</v>
      </c>
      <c r="I1671" t="s">
        <v>1824</v>
      </c>
      <c r="J1671">
        <v>638.88440000000003</v>
      </c>
    </row>
    <row r="1672" spans="1:10" x14ac:dyDescent="0.3">
      <c r="A1672" t="s">
        <v>3496</v>
      </c>
      <c r="B1672" s="2">
        <v>45385</v>
      </c>
      <c r="C1672" t="s">
        <v>1472</v>
      </c>
      <c r="D1672" t="s">
        <v>1716</v>
      </c>
      <c r="E1672" t="s">
        <v>1794</v>
      </c>
      <c r="F1672">
        <v>2</v>
      </c>
      <c r="G1672">
        <v>960.81</v>
      </c>
      <c r="H1672">
        <v>0.28000000000000003</v>
      </c>
      <c r="I1672" t="s">
        <v>1826</v>
      </c>
      <c r="J1672">
        <v>1383.5663999999999</v>
      </c>
    </row>
    <row r="1673" spans="1:10" x14ac:dyDescent="0.3">
      <c r="A1673" t="s">
        <v>3497</v>
      </c>
      <c r="B1673" s="2">
        <v>45668</v>
      </c>
      <c r="C1673" t="s">
        <v>690</v>
      </c>
      <c r="D1673" t="s">
        <v>1716</v>
      </c>
      <c r="E1673" t="s">
        <v>1769</v>
      </c>
      <c r="F1673">
        <v>4</v>
      </c>
      <c r="G1673">
        <v>943.36</v>
      </c>
      <c r="H1673">
        <v>0.18</v>
      </c>
      <c r="I1673" t="s">
        <v>1826</v>
      </c>
      <c r="J1673">
        <v>3094.2208000000001</v>
      </c>
    </row>
    <row r="1674" spans="1:10" x14ac:dyDescent="0.3">
      <c r="A1674" t="s">
        <v>3498</v>
      </c>
      <c r="B1674" s="2">
        <v>45561</v>
      </c>
      <c r="C1674" t="s">
        <v>693</v>
      </c>
      <c r="D1674" t="s">
        <v>1716</v>
      </c>
      <c r="E1674" t="s">
        <v>1797</v>
      </c>
      <c r="F1674">
        <v>1</v>
      </c>
      <c r="G1674">
        <v>830.42</v>
      </c>
      <c r="H1674">
        <v>0.26</v>
      </c>
      <c r="I1674" t="s">
        <v>1829</v>
      </c>
      <c r="J1674">
        <v>614.51080000000002</v>
      </c>
    </row>
    <row r="1675" spans="1:10" x14ac:dyDescent="0.3">
      <c r="A1675" t="s">
        <v>3499</v>
      </c>
      <c r="B1675" s="2">
        <v>45637</v>
      </c>
      <c r="C1675" t="s">
        <v>1107</v>
      </c>
      <c r="D1675" t="s">
        <v>1716</v>
      </c>
      <c r="E1675" t="s">
        <v>1807</v>
      </c>
      <c r="F1675">
        <v>1</v>
      </c>
      <c r="G1675">
        <v>762.55</v>
      </c>
      <c r="H1675">
        <v>0.19</v>
      </c>
      <c r="I1675" t="s">
        <v>1824</v>
      </c>
      <c r="J1675">
        <v>617.66549999999995</v>
      </c>
    </row>
    <row r="1676" spans="1:10" x14ac:dyDescent="0.3">
      <c r="A1676" t="s">
        <v>3500</v>
      </c>
      <c r="B1676" s="2">
        <v>45839</v>
      </c>
      <c r="C1676" t="s">
        <v>1077</v>
      </c>
      <c r="D1676" t="s">
        <v>1716</v>
      </c>
      <c r="E1676" t="s">
        <v>1810</v>
      </c>
      <c r="F1676">
        <v>2</v>
      </c>
      <c r="G1676">
        <v>464.43</v>
      </c>
      <c r="H1676">
        <v>0.24</v>
      </c>
      <c r="I1676" t="s">
        <v>1829</v>
      </c>
      <c r="J1676">
        <v>705.93360000000007</v>
      </c>
    </row>
    <row r="1677" spans="1:10" x14ac:dyDescent="0.3">
      <c r="A1677" t="s">
        <v>3501</v>
      </c>
      <c r="B1677" s="2">
        <v>45851</v>
      </c>
      <c r="C1677" t="s">
        <v>75</v>
      </c>
      <c r="D1677" t="s">
        <v>1716</v>
      </c>
      <c r="E1677" t="s">
        <v>1810</v>
      </c>
      <c r="F1677">
        <v>1</v>
      </c>
      <c r="G1677">
        <v>711.08</v>
      </c>
      <c r="H1677">
        <v>0.24</v>
      </c>
      <c r="I1677" t="s">
        <v>1826</v>
      </c>
      <c r="J1677">
        <v>540.42079999999999</v>
      </c>
    </row>
    <row r="1678" spans="1:10" x14ac:dyDescent="0.3">
      <c r="A1678" t="s">
        <v>3502</v>
      </c>
      <c r="B1678" s="2">
        <v>45656</v>
      </c>
      <c r="C1678" t="s">
        <v>803</v>
      </c>
      <c r="D1678" t="s">
        <v>1718</v>
      </c>
      <c r="E1678" t="s">
        <v>1799</v>
      </c>
      <c r="F1678">
        <v>2</v>
      </c>
      <c r="G1678">
        <v>984.96</v>
      </c>
      <c r="H1678">
        <v>0.16</v>
      </c>
      <c r="I1678" t="s">
        <v>1826</v>
      </c>
      <c r="J1678">
        <v>1654.7328</v>
      </c>
    </row>
    <row r="1679" spans="1:10" x14ac:dyDescent="0.3">
      <c r="A1679" t="s">
        <v>3503</v>
      </c>
      <c r="B1679" s="2">
        <v>45759</v>
      </c>
      <c r="C1679" t="s">
        <v>1077</v>
      </c>
      <c r="D1679" t="s">
        <v>1718</v>
      </c>
      <c r="E1679" t="s">
        <v>1794</v>
      </c>
      <c r="F1679">
        <v>1</v>
      </c>
      <c r="G1679">
        <v>21.14</v>
      </c>
      <c r="H1679">
        <v>0.06</v>
      </c>
      <c r="I1679" t="s">
        <v>1829</v>
      </c>
      <c r="J1679">
        <v>19.871600000000001</v>
      </c>
    </row>
    <row r="1680" spans="1:10" x14ac:dyDescent="0.3">
      <c r="A1680" t="s">
        <v>3504</v>
      </c>
      <c r="B1680" s="2">
        <v>45679</v>
      </c>
      <c r="C1680" t="s">
        <v>375</v>
      </c>
      <c r="D1680" t="s">
        <v>1718</v>
      </c>
      <c r="E1680" t="s">
        <v>1782</v>
      </c>
      <c r="F1680">
        <v>1</v>
      </c>
      <c r="G1680">
        <v>343.03</v>
      </c>
      <c r="H1680">
        <v>0.16</v>
      </c>
      <c r="I1680" t="s">
        <v>1824</v>
      </c>
      <c r="J1680">
        <v>288.14519999999999</v>
      </c>
    </row>
    <row r="1681" spans="1:10" x14ac:dyDescent="0.3">
      <c r="A1681" t="s">
        <v>3505</v>
      </c>
      <c r="B1681" s="2">
        <v>45237</v>
      </c>
      <c r="C1681" t="s">
        <v>791</v>
      </c>
      <c r="D1681" t="s">
        <v>1718</v>
      </c>
      <c r="E1681" t="s">
        <v>1810</v>
      </c>
      <c r="F1681">
        <v>3</v>
      </c>
      <c r="G1681">
        <v>94.83</v>
      </c>
      <c r="H1681">
        <v>0.16</v>
      </c>
      <c r="I1681" t="s">
        <v>1829</v>
      </c>
      <c r="J1681">
        <v>238.9716</v>
      </c>
    </row>
    <row r="1682" spans="1:10" x14ac:dyDescent="0.3">
      <c r="A1682" t="s">
        <v>3506</v>
      </c>
      <c r="B1682" s="2">
        <v>45790</v>
      </c>
      <c r="C1682" t="s">
        <v>82</v>
      </c>
      <c r="D1682" t="s">
        <v>1718</v>
      </c>
      <c r="E1682" t="s">
        <v>1813</v>
      </c>
      <c r="F1682">
        <v>3</v>
      </c>
      <c r="G1682">
        <v>74.66</v>
      </c>
      <c r="H1682">
        <v>0.03</v>
      </c>
      <c r="I1682" t="s">
        <v>1826</v>
      </c>
      <c r="J1682">
        <v>217.26060000000001</v>
      </c>
    </row>
    <row r="1683" spans="1:10" x14ac:dyDescent="0.3">
      <c r="A1683" t="s">
        <v>3507</v>
      </c>
      <c r="B1683" s="2">
        <v>45268</v>
      </c>
      <c r="C1683" t="s">
        <v>464</v>
      </c>
      <c r="D1683" t="s">
        <v>1718</v>
      </c>
      <c r="E1683" t="s">
        <v>1801</v>
      </c>
      <c r="F1683">
        <v>3</v>
      </c>
      <c r="G1683">
        <v>281.95999999999998</v>
      </c>
      <c r="H1683">
        <v>0.01</v>
      </c>
      <c r="I1683" t="s">
        <v>1829</v>
      </c>
      <c r="J1683">
        <v>837.42119999999989</v>
      </c>
    </row>
    <row r="1684" spans="1:10" x14ac:dyDescent="0.3">
      <c r="A1684" t="s">
        <v>3508</v>
      </c>
      <c r="B1684" s="2">
        <v>45664</v>
      </c>
      <c r="C1684" t="s">
        <v>758</v>
      </c>
      <c r="D1684" t="s">
        <v>1718</v>
      </c>
      <c r="E1684" t="s">
        <v>1810</v>
      </c>
      <c r="F1684">
        <v>4</v>
      </c>
      <c r="G1684">
        <v>622.27</v>
      </c>
      <c r="H1684">
        <v>0.02</v>
      </c>
      <c r="I1684" t="s">
        <v>1826</v>
      </c>
      <c r="J1684">
        <v>2439.2984000000001</v>
      </c>
    </row>
    <row r="1685" spans="1:10" x14ac:dyDescent="0.3">
      <c r="A1685" t="s">
        <v>3509</v>
      </c>
      <c r="B1685" s="2">
        <v>45475</v>
      </c>
      <c r="C1685" t="s">
        <v>363</v>
      </c>
      <c r="D1685" t="s">
        <v>1718</v>
      </c>
      <c r="E1685" t="s">
        <v>1779</v>
      </c>
      <c r="F1685">
        <v>2</v>
      </c>
      <c r="G1685">
        <v>78.27</v>
      </c>
      <c r="H1685">
        <v>0.28999999999999998</v>
      </c>
      <c r="I1685" t="s">
        <v>1829</v>
      </c>
      <c r="J1685">
        <v>111.1434</v>
      </c>
    </row>
    <row r="1686" spans="1:10" x14ac:dyDescent="0.3">
      <c r="A1686" t="s">
        <v>3510</v>
      </c>
      <c r="B1686" s="2">
        <v>45845</v>
      </c>
      <c r="C1686" t="s">
        <v>59</v>
      </c>
      <c r="D1686" t="s">
        <v>1718</v>
      </c>
      <c r="E1686" t="s">
        <v>1797</v>
      </c>
      <c r="F1686">
        <v>4</v>
      </c>
      <c r="G1686">
        <v>676.58</v>
      </c>
      <c r="H1686">
        <v>0.23</v>
      </c>
      <c r="I1686" t="s">
        <v>1829</v>
      </c>
      <c r="J1686">
        <v>2083.8663999999999</v>
      </c>
    </row>
    <row r="1687" spans="1:10" x14ac:dyDescent="0.3">
      <c r="A1687" t="s">
        <v>3511</v>
      </c>
      <c r="B1687" s="2">
        <v>45446</v>
      </c>
      <c r="C1687" t="s">
        <v>1495</v>
      </c>
      <c r="D1687" t="s">
        <v>1718</v>
      </c>
      <c r="E1687" t="s">
        <v>1757</v>
      </c>
      <c r="F1687">
        <v>2</v>
      </c>
      <c r="G1687">
        <v>938.6</v>
      </c>
      <c r="H1687">
        <v>0.04</v>
      </c>
      <c r="I1687" t="s">
        <v>1826</v>
      </c>
      <c r="J1687">
        <v>1802.1120000000001</v>
      </c>
    </row>
    <row r="1688" spans="1:10" x14ac:dyDescent="0.3">
      <c r="A1688" t="s">
        <v>3512</v>
      </c>
      <c r="B1688" s="2">
        <v>45761</v>
      </c>
      <c r="C1688" t="s">
        <v>1112</v>
      </c>
      <c r="D1688" t="s">
        <v>1718</v>
      </c>
      <c r="E1688" t="s">
        <v>1799</v>
      </c>
      <c r="F1688">
        <v>2</v>
      </c>
      <c r="G1688">
        <v>859.47</v>
      </c>
      <c r="H1688">
        <v>0.01</v>
      </c>
      <c r="I1688" t="s">
        <v>1824</v>
      </c>
      <c r="J1688">
        <v>1701.7506000000001</v>
      </c>
    </row>
    <row r="1689" spans="1:10" x14ac:dyDescent="0.3">
      <c r="A1689" t="s">
        <v>3513</v>
      </c>
      <c r="B1689" s="2">
        <v>45363</v>
      </c>
      <c r="C1689" t="s">
        <v>214</v>
      </c>
      <c r="D1689" t="s">
        <v>1718</v>
      </c>
      <c r="E1689" t="s">
        <v>1799</v>
      </c>
      <c r="F1689">
        <v>3</v>
      </c>
      <c r="G1689">
        <v>672.98</v>
      </c>
      <c r="H1689">
        <v>0.23</v>
      </c>
      <c r="I1689" t="s">
        <v>1826</v>
      </c>
      <c r="J1689">
        <v>1554.5838000000001</v>
      </c>
    </row>
    <row r="1690" spans="1:10" x14ac:dyDescent="0.3">
      <c r="A1690" t="s">
        <v>3514</v>
      </c>
      <c r="B1690" s="2">
        <v>45420</v>
      </c>
      <c r="C1690" t="s">
        <v>672</v>
      </c>
      <c r="D1690" t="s">
        <v>1718</v>
      </c>
      <c r="E1690" t="s">
        <v>1810</v>
      </c>
      <c r="F1690">
        <v>1</v>
      </c>
      <c r="G1690">
        <v>75.8</v>
      </c>
      <c r="H1690">
        <v>0.28999999999999998</v>
      </c>
      <c r="I1690" t="s">
        <v>1826</v>
      </c>
      <c r="J1690">
        <v>53.817999999999998</v>
      </c>
    </row>
    <row r="1691" spans="1:10" x14ac:dyDescent="0.3">
      <c r="A1691" t="s">
        <v>3515</v>
      </c>
      <c r="B1691" s="2">
        <v>45536</v>
      </c>
      <c r="C1691" t="s">
        <v>137</v>
      </c>
      <c r="D1691" t="s">
        <v>1718</v>
      </c>
      <c r="E1691" t="s">
        <v>1801</v>
      </c>
      <c r="F1691">
        <v>4</v>
      </c>
      <c r="G1691">
        <v>742.15</v>
      </c>
      <c r="H1691">
        <v>0.1</v>
      </c>
      <c r="I1691" t="s">
        <v>1829</v>
      </c>
      <c r="J1691">
        <v>2671.74</v>
      </c>
    </row>
    <row r="1692" spans="1:10" x14ac:dyDescent="0.3">
      <c r="A1692" t="s">
        <v>3516</v>
      </c>
      <c r="B1692" s="2">
        <v>45445</v>
      </c>
      <c r="C1692" t="s">
        <v>264</v>
      </c>
      <c r="D1692" t="s">
        <v>1720</v>
      </c>
      <c r="E1692" t="s">
        <v>1779</v>
      </c>
      <c r="F1692">
        <v>1</v>
      </c>
      <c r="G1692">
        <v>637.39</v>
      </c>
      <c r="H1692">
        <v>0.22</v>
      </c>
      <c r="I1692" t="s">
        <v>1826</v>
      </c>
      <c r="J1692">
        <v>497.16419999999999</v>
      </c>
    </row>
    <row r="1693" spans="1:10" x14ac:dyDescent="0.3">
      <c r="A1693" t="s">
        <v>3517</v>
      </c>
      <c r="B1693" s="2">
        <v>45230</v>
      </c>
      <c r="C1693" t="s">
        <v>1220</v>
      </c>
      <c r="D1693" t="s">
        <v>1720</v>
      </c>
      <c r="E1693" t="s">
        <v>1807</v>
      </c>
      <c r="F1693">
        <v>1</v>
      </c>
      <c r="G1693">
        <v>631</v>
      </c>
      <c r="H1693">
        <v>0.04</v>
      </c>
      <c r="I1693" t="s">
        <v>1824</v>
      </c>
      <c r="J1693">
        <v>605.76</v>
      </c>
    </row>
    <row r="1694" spans="1:10" x14ac:dyDescent="0.3">
      <c r="A1694" t="s">
        <v>3518</v>
      </c>
      <c r="B1694" s="2">
        <v>45916</v>
      </c>
      <c r="C1694" t="s">
        <v>1226</v>
      </c>
      <c r="D1694" t="s">
        <v>1720</v>
      </c>
      <c r="E1694" t="s">
        <v>1766</v>
      </c>
      <c r="F1694">
        <v>4</v>
      </c>
      <c r="G1694">
        <v>983.98</v>
      </c>
      <c r="H1694">
        <v>0.11</v>
      </c>
      <c r="I1694" t="s">
        <v>1829</v>
      </c>
      <c r="J1694">
        <v>3502.9688000000001</v>
      </c>
    </row>
    <row r="1695" spans="1:10" x14ac:dyDescent="0.3">
      <c r="A1695" t="s">
        <v>3519</v>
      </c>
      <c r="B1695" s="2">
        <v>45353</v>
      </c>
      <c r="C1695" t="s">
        <v>205</v>
      </c>
      <c r="D1695" t="s">
        <v>1720</v>
      </c>
      <c r="E1695" t="s">
        <v>1792</v>
      </c>
      <c r="F1695">
        <v>4</v>
      </c>
      <c r="G1695">
        <v>73.69</v>
      </c>
      <c r="H1695">
        <v>0.08</v>
      </c>
      <c r="I1695" t="s">
        <v>1824</v>
      </c>
      <c r="J1695">
        <v>271.17919999999998</v>
      </c>
    </row>
    <row r="1696" spans="1:10" x14ac:dyDescent="0.3">
      <c r="A1696" t="s">
        <v>3520</v>
      </c>
      <c r="B1696" s="2">
        <v>45490</v>
      </c>
      <c r="C1696" t="s">
        <v>1343</v>
      </c>
      <c r="D1696" t="s">
        <v>1720</v>
      </c>
      <c r="E1696" t="s">
        <v>1779</v>
      </c>
      <c r="F1696">
        <v>3</v>
      </c>
      <c r="G1696">
        <v>110.99</v>
      </c>
      <c r="H1696">
        <v>0.21</v>
      </c>
      <c r="I1696" t="s">
        <v>1824</v>
      </c>
      <c r="J1696">
        <v>263.04629999999997</v>
      </c>
    </row>
    <row r="1697" spans="1:10" x14ac:dyDescent="0.3">
      <c r="A1697" t="s">
        <v>3521</v>
      </c>
      <c r="B1697" s="2">
        <v>45850</v>
      </c>
      <c r="C1697" t="s">
        <v>301</v>
      </c>
      <c r="D1697" t="s">
        <v>1720</v>
      </c>
      <c r="E1697" t="s">
        <v>1779</v>
      </c>
      <c r="F1697">
        <v>1</v>
      </c>
      <c r="G1697">
        <v>66.86</v>
      </c>
      <c r="H1697">
        <v>0.22</v>
      </c>
      <c r="I1697" t="s">
        <v>1829</v>
      </c>
      <c r="J1697">
        <v>52.150799999999997</v>
      </c>
    </row>
    <row r="1698" spans="1:10" x14ac:dyDescent="0.3">
      <c r="A1698" t="s">
        <v>3522</v>
      </c>
      <c r="B1698" s="2">
        <v>45515</v>
      </c>
      <c r="C1698" t="s">
        <v>1295</v>
      </c>
      <c r="D1698" t="s">
        <v>1720</v>
      </c>
      <c r="E1698" t="s">
        <v>1810</v>
      </c>
      <c r="F1698">
        <v>1</v>
      </c>
      <c r="G1698">
        <v>980.26</v>
      </c>
      <c r="H1698">
        <v>0.14000000000000001</v>
      </c>
      <c r="I1698" t="s">
        <v>1826</v>
      </c>
      <c r="J1698">
        <v>843.02359999999999</v>
      </c>
    </row>
    <row r="1699" spans="1:10" x14ac:dyDescent="0.3">
      <c r="A1699" t="s">
        <v>3523</v>
      </c>
      <c r="B1699" s="2">
        <v>45322</v>
      </c>
      <c r="C1699" t="s">
        <v>147</v>
      </c>
      <c r="D1699" t="s">
        <v>1720</v>
      </c>
      <c r="E1699" t="s">
        <v>1810</v>
      </c>
      <c r="F1699">
        <v>1</v>
      </c>
      <c r="G1699">
        <v>235.28</v>
      </c>
      <c r="H1699">
        <v>0.05</v>
      </c>
      <c r="I1699" t="s">
        <v>1826</v>
      </c>
      <c r="J1699">
        <v>223.51599999999999</v>
      </c>
    </row>
    <row r="1700" spans="1:10" x14ac:dyDescent="0.3">
      <c r="A1700" t="s">
        <v>3524</v>
      </c>
      <c r="B1700" s="2">
        <v>45542</v>
      </c>
      <c r="C1700" t="s">
        <v>1292</v>
      </c>
      <c r="D1700" t="s">
        <v>1720</v>
      </c>
      <c r="E1700" t="s">
        <v>1801</v>
      </c>
      <c r="F1700">
        <v>3</v>
      </c>
      <c r="G1700">
        <v>407.39</v>
      </c>
      <c r="H1700">
        <v>0.08</v>
      </c>
      <c r="I1700" t="s">
        <v>1826</v>
      </c>
      <c r="J1700">
        <v>1124.3964000000001</v>
      </c>
    </row>
    <row r="1701" spans="1:10" x14ac:dyDescent="0.3">
      <c r="A1701" t="s">
        <v>3525</v>
      </c>
      <c r="B1701" s="2">
        <v>45675</v>
      </c>
      <c r="C1701" t="s">
        <v>251</v>
      </c>
      <c r="D1701" t="s">
        <v>1720</v>
      </c>
      <c r="E1701" t="s">
        <v>1799</v>
      </c>
      <c r="F1701">
        <v>4</v>
      </c>
      <c r="G1701">
        <v>459.83</v>
      </c>
      <c r="H1701">
        <v>0.12</v>
      </c>
      <c r="I1701" t="s">
        <v>1829</v>
      </c>
      <c r="J1701">
        <v>1618.6016</v>
      </c>
    </row>
    <row r="1702" spans="1:10" x14ac:dyDescent="0.3">
      <c r="A1702" t="s">
        <v>3526</v>
      </c>
      <c r="B1702" s="2">
        <v>45333</v>
      </c>
      <c r="C1702" t="s">
        <v>496</v>
      </c>
      <c r="D1702" t="s">
        <v>1720</v>
      </c>
      <c r="E1702" t="s">
        <v>1769</v>
      </c>
      <c r="F1702">
        <v>3</v>
      </c>
      <c r="G1702">
        <v>706.6</v>
      </c>
      <c r="H1702">
        <v>0.17</v>
      </c>
      <c r="I1702" t="s">
        <v>1826</v>
      </c>
      <c r="J1702">
        <v>1759.434</v>
      </c>
    </row>
    <row r="1703" spans="1:10" x14ac:dyDescent="0.3">
      <c r="A1703" t="s">
        <v>3527</v>
      </c>
      <c r="B1703" s="2">
        <v>45819</v>
      </c>
      <c r="C1703" t="s">
        <v>1425</v>
      </c>
      <c r="D1703" t="s">
        <v>1720</v>
      </c>
      <c r="E1703" t="s">
        <v>1813</v>
      </c>
      <c r="F1703">
        <v>3</v>
      </c>
      <c r="G1703">
        <v>811.16</v>
      </c>
      <c r="H1703">
        <v>0.1</v>
      </c>
      <c r="I1703" t="s">
        <v>1829</v>
      </c>
      <c r="J1703">
        <v>2190.1320000000001</v>
      </c>
    </row>
    <row r="1704" spans="1:10" x14ac:dyDescent="0.3">
      <c r="A1704" t="s">
        <v>3528</v>
      </c>
      <c r="B1704" s="2">
        <v>45268</v>
      </c>
      <c r="C1704" t="s">
        <v>705</v>
      </c>
      <c r="D1704" t="s">
        <v>1720</v>
      </c>
      <c r="E1704" t="s">
        <v>1779</v>
      </c>
      <c r="F1704">
        <v>2</v>
      </c>
      <c r="G1704">
        <v>985.79</v>
      </c>
      <c r="H1704">
        <v>0.04</v>
      </c>
      <c r="I1704" t="s">
        <v>1826</v>
      </c>
      <c r="J1704">
        <v>1892.7167999999999</v>
      </c>
    </row>
    <row r="1705" spans="1:10" x14ac:dyDescent="0.3">
      <c r="A1705" t="s">
        <v>3529</v>
      </c>
      <c r="B1705" s="2">
        <v>45521</v>
      </c>
      <c r="C1705" t="s">
        <v>616</v>
      </c>
      <c r="D1705" t="s">
        <v>1720</v>
      </c>
      <c r="E1705" t="s">
        <v>1799</v>
      </c>
      <c r="F1705">
        <v>1</v>
      </c>
      <c r="G1705">
        <v>255.02</v>
      </c>
      <c r="H1705">
        <v>0.3</v>
      </c>
      <c r="I1705" t="s">
        <v>1824</v>
      </c>
      <c r="J1705">
        <v>178.51400000000001</v>
      </c>
    </row>
    <row r="1706" spans="1:10" x14ac:dyDescent="0.3">
      <c r="A1706" t="s">
        <v>3530</v>
      </c>
      <c r="B1706" s="2">
        <v>45693</v>
      </c>
      <c r="C1706" t="s">
        <v>341</v>
      </c>
      <c r="D1706" t="s">
        <v>1720</v>
      </c>
      <c r="E1706" t="s">
        <v>1782</v>
      </c>
      <c r="F1706">
        <v>1</v>
      </c>
      <c r="G1706">
        <v>153.57</v>
      </c>
      <c r="H1706">
        <v>0.01</v>
      </c>
      <c r="I1706" t="s">
        <v>1826</v>
      </c>
      <c r="J1706">
        <v>152.0343</v>
      </c>
    </row>
    <row r="1707" spans="1:10" x14ac:dyDescent="0.3">
      <c r="A1707" t="s">
        <v>3531</v>
      </c>
      <c r="B1707" s="2">
        <v>45734</v>
      </c>
      <c r="C1707" t="s">
        <v>809</v>
      </c>
      <c r="D1707" t="s">
        <v>1720</v>
      </c>
      <c r="E1707" t="s">
        <v>1810</v>
      </c>
      <c r="F1707">
        <v>3</v>
      </c>
      <c r="G1707">
        <v>962.98</v>
      </c>
      <c r="H1707">
        <v>0.21</v>
      </c>
      <c r="I1707" t="s">
        <v>1824</v>
      </c>
      <c r="J1707">
        <v>2282.2626</v>
      </c>
    </row>
    <row r="1708" spans="1:10" x14ac:dyDescent="0.3">
      <c r="A1708" t="s">
        <v>3532</v>
      </c>
      <c r="B1708" s="2">
        <v>45377</v>
      </c>
      <c r="C1708" t="s">
        <v>214</v>
      </c>
      <c r="D1708" t="s">
        <v>1720</v>
      </c>
      <c r="E1708" t="s">
        <v>1782</v>
      </c>
      <c r="F1708">
        <v>3</v>
      </c>
      <c r="G1708">
        <v>884.46</v>
      </c>
      <c r="H1708">
        <v>0.25</v>
      </c>
      <c r="I1708" t="s">
        <v>1824</v>
      </c>
      <c r="J1708">
        <v>1990.0350000000001</v>
      </c>
    </row>
    <row r="1709" spans="1:10" x14ac:dyDescent="0.3">
      <c r="A1709" t="s">
        <v>3533</v>
      </c>
      <c r="B1709" s="2">
        <v>45778</v>
      </c>
      <c r="C1709" t="s">
        <v>1355</v>
      </c>
      <c r="D1709" t="s">
        <v>1720</v>
      </c>
      <c r="E1709" t="s">
        <v>1789</v>
      </c>
      <c r="F1709">
        <v>4</v>
      </c>
      <c r="G1709">
        <v>359.71</v>
      </c>
      <c r="H1709">
        <v>0.05</v>
      </c>
      <c r="I1709" t="s">
        <v>1826</v>
      </c>
      <c r="J1709">
        <v>1366.8979999999999</v>
      </c>
    </row>
    <row r="1710" spans="1:10" x14ac:dyDescent="0.3">
      <c r="A1710" t="s">
        <v>3534</v>
      </c>
      <c r="B1710" s="2">
        <v>45715</v>
      </c>
      <c r="C1710" t="s">
        <v>195</v>
      </c>
      <c r="D1710" t="s">
        <v>1720</v>
      </c>
      <c r="E1710" t="s">
        <v>1769</v>
      </c>
      <c r="F1710">
        <v>3</v>
      </c>
      <c r="G1710">
        <v>766.47</v>
      </c>
      <c r="H1710">
        <v>0.18</v>
      </c>
      <c r="I1710" t="s">
        <v>1824</v>
      </c>
      <c r="J1710">
        <v>1885.5162</v>
      </c>
    </row>
    <row r="1711" spans="1:10" x14ac:dyDescent="0.3">
      <c r="A1711" t="s">
        <v>3535</v>
      </c>
      <c r="B1711" s="2">
        <v>45492</v>
      </c>
      <c r="C1711" t="s">
        <v>722</v>
      </c>
      <c r="D1711" t="s">
        <v>1720</v>
      </c>
      <c r="E1711" t="s">
        <v>1810</v>
      </c>
      <c r="F1711">
        <v>1</v>
      </c>
      <c r="G1711">
        <v>772.07</v>
      </c>
      <c r="H1711">
        <v>0.26</v>
      </c>
      <c r="I1711" t="s">
        <v>1826</v>
      </c>
      <c r="J1711">
        <v>571.33180000000004</v>
      </c>
    </row>
    <row r="1712" spans="1:10" x14ac:dyDescent="0.3">
      <c r="A1712" t="s">
        <v>3536</v>
      </c>
      <c r="B1712" s="2">
        <v>45292</v>
      </c>
      <c r="C1712" t="s">
        <v>881</v>
      </c>
      <c r="D1712" t="s">
        <v>1722</v>
      </c>
      <c r="E1712" t="s">
        <v>1773</v>
      </c>
      <c r="F1712">
        <v>3</v>
      </c>
      <c r="G1712">
        <v>108.31</v>
      </c>
      <c r="H1712">
        <v>0.26</v>
      </c>
      <c r="I1712" t="s">
        <v>1829</v>
      </c>
      <c r="J1712">
        <v>240.44820000000001</v>
      </c>
    </row>
    <row r="1713" spans="1:10" x14ac:dyDescent="0.3">
      <c r="A1713" t="s">
        <v>3537</v>
      </c>
      <c r="B1713" s="2">
        <v>45316</v>
      </c>
      <c r="C1713" t="s">
        <v>708</v>
      </c>
      <c r="D1713" t="s">
        <v>1722</v>
      </c>
      <c r="E1713" t="s">
        <v>1776</v>
      </c>
      <c r="F1713">
        <v>1</v>
      </c>
      <c r="G1713">
        <v>502.53</v>
      </c>
      <c r="H1713">
        <v>0</v>
      </c>
      <c r="I1713" t="s">
        <v>1826</v>
      </c>
      <c r="J1713">
        <v>502.53</v>
      </c>
    </row>
    <row r="1714" spans="1:10" x14ac:dyDescent="0.3">
      <c r="A1714" t="s">
        <v>3538</v>
      </c>
      <c r="B1714" s="2">
        <v>45548</v>
      </c>
      <c r="C1714" t="s">
        <v>278</v>
      </c>
      <c r="D1714" t="s">
        <v>1722</v>
      </c>
      <c r="E1714" t="s">
        <v>1804</v>
      </c>
      <c r="F1714">
        <v>2</v>
      </c>
      <c r="G1714">
        <v>508.52</v>
      </c>
      <c r="H1714">
        <v>0.11</v>
      </c>
      <c r="I1714" t="s">
        <v>1829</v>
      </c>
      <c r="J1714">
        <v>905.16559999999993</v>
      </c>
    </row>
    <row r="1715" spans="1:10" x14ac:dyDescent="0.3">
      <c r="A1715" t="s">
        <v>3539</v>
      </c>
      <c r="B1715" s="2">
        <v>45572</v>
      </c>
      <c r="C1715" t="s">
        <v>1443</v>
      </c>
      <c r="D1715" t="s">
        <v>1722</v>
      </c>
      <c r="E1715" t="s">
        <v>1766</v>
      </c>
      <c r="F1715">
        <v>1</v>
      </c>
      <c r="G1715">
        <v>492</v>
      </c>
      <c r="H1715">
        <v>0.26</v>
      </c>
      <c r="I1715" t="s">
        <v>1826</v>
      </c>
      <c r="J1715">
        <v>364.08</v>
      </c>
    </row>
    <row r="1716" spans="1:10" x14ac:dyDescent="0.3">
      <c r="A1716" t="s">
        <v>3540</v>
      </c>
      <c r="B1716" s="2">
        <v>45347</v>
      </c>
      <c r="C1716" t="s">
        <v>1492</v>
      </c>
      <c r="D1716" t="s">
        <v>1722</v>
      </c>
      <c r="E1716" t="s">
        <v>1799</v>
      </c>
      <c r="F1716">
        <v>4</v>
      </c>
      <c r="G1716">
        <v>746.36</v>
      </c>
      <c r="H1716">
        <v>0.02</v>
      </c>
      <c r="I1716" t="s">
        <v>1824</v>
      </c>
      <c r="J1716">
        <v>2925.7312000000002</v>
      </c>
    </row>
    <row r="1717" spans="1:10" x14ac:dyDescent="0.3">
      <c r="A1717" t="s">
        <v>3541</v>
      </c>
      <c r="B1717" s="2">
        <v>45823</v>
      </c>
      <c r="C1717" t="s">
        <v>1343</v>
      </c>
      <c r="D1717" t="s">
        <v>1722</v>
      </c>
      <c r="E1717" t="s">
        <v>1757</v>
      </c>
      <c r="F1717">
        <v>1</v>
      </c>
      <c r="G1717">
        <v>120.83</v>
      </c>
      <c r="H1717">
        <v>0.08</v>
      </c>
      <c r="I1717" t="s">
        <v>1824</v>
      </c>
      <c r="J1717">
        <v>111.1636</v>
      </c>
    </row>
    <row r="1718" spans="1:10" x14ac:dyDescent="0.3">
      <c r="A1718" t="s">
        <v>3542</v>
      </c>
      <c r="B1718" s="2">
        <v>45394</v>
      </c>
      <c r="C1718" t="s">
        <v>1243</v>
      </c>
      <c r="D1718" t="s">
        <v>1722</v>
      </c>
      <c r="E1718" t="s">
        <v>1810</v>
      </c>
      <c r="F1718">
        <v>2</v>
      </c>
      <c r="G1718">
        <v>68.31</v>
      </c>
      <c r="H1718">
        <v>0.28999999999999998</v>
      </c>
      <c r="I1718" t="s">
        <v>1829</v>
      </c>
      <c r="J1718">
        <v>97.000199999999992</v>
      </c>
    </row>
    <row r="1719" spans="1:10" x14ac:dyDescent="0.3">
      <c r="A1719" t="s">
        <v>3543</v>
      </c>
      <c r="B1719" s="2">
        <v>45265</v>
      </c>
      <c r="C1719" t="s">
        <v>230</v>
      </c>
      <c r="D1719" t="s">
        <v>1722</v>
      </c>
      <c r="E1719" t="s">
        <v>1810</v>
      </c>
      <c r="F1719">
        <v>2</v>
      </c>
      <c r="G1719">
        <v>761.71</v>
      </c>
      <c r="H1719">
        <v>0.02</v>
      </c>
      <c r="I1719" t="s">
        <v>1826</v>
      </c>
      <c r="J1719">
        <v>1492.9516000000001</v>
      </c>
    </row>
    <row r="1720" spans="1:10" x14ac:dyDescent="0.3">
      <c r="A1720" t="s">
        <v>3544</v>
      </c>
      <c r="B1720" s="2">
        <v>45261</v>
      </c>
      <c r="C1720" t="s">
        <v>244</v>
      </c>
      <c r="D1720" t="s">
        <v>1722</v>
      </c>
      <c r="E1720" t="s">
        <v>1766</v>
      </c>
      <c r="F1720">
        <v>4</v>
      </c>
      <c r="G1720">
        <v>346.37</v>
      </c>
      <c r="H1720">
        <v>0.18</v>
      </c>
      <c r="I1720" t="s">
        <v>1829</v>
      </c>
      <c r="J1720">
        <v>1136.0935999999999</v>
      </c>
    </row>
    <row r="1721" spans="1:10" x14ac:dyDescent="0.3">
      <c r="A1721" t="s">
        <v>3545</v>
      </c>
      <c r="B1721" s="2">
        <v>45702</v>
      </c>
      <c r="C1721" t="s">
        <v>40</v>
      </c>
      <c r="D1721" t="s">
        <v>1722</v>
      </c>
      <c r="E1721" t="s">
        <v>1794</v>
      </c>
      <c r="F1721">
        <v>1</v>
      </c>
      <c r="G1721">
        <v>846.3</v>
      </c>
      <c r="H1721">
        <v>0.14000000000000001</v>
      </c>
      <c r="I1721" t="s">
        <v>1826</v>
      </c>
      <c r="J1721">
        <v>727.81799999999998</v>
      </c>
    </row>
    <row r="1722" spans="1:10" x14ac:dyDescent="0.3">
      <c r="A1722" t="s">
        <v>3546</v>
      </c>
      <c r="B1722" s="2">
        <v>45624</v>
      </c>
      <c r="C1722" t="s">
        <v>1340</v>
      </c>
      <c r="D1722" t="s">
        <v>1722</v>
      </c>
      <c r="E1722" t="s">
        <v>1813</v>
      </c>
      <c r="F1722">
        <v>1</v>
      </c>
      <c r="G1722">
        <v>458.97</v>
      </c>
      <c r="H1722">
        <v>0.1</v>
      </c>
      <c r="I1722" t="s">
        <v>1826</v>
      </c>
      <c r="J1722">
        <v>413.07299999999998</v>
      </c>
    </row>
    <row r="1723" spans="1:10" x14ac:dyDescent="0.3">
      <c r="A1723" t="s">
        <v>3547</v>
      </c>
      <c r="B1723" s="2">
        <v>45736</v>
      </c>
      <c r="C1723" t="s">
        <v>917</v>
      </c>
      <c r="D1723" t="s">
        <v>1722</v>
      </c>
      <c r="E1723" t="s">
        <v>1779</v>
      </c>
      <c r="F1723">
        <v>2</v>
      </c>
      <c r="G1723">
        <v>536.61</v>
      </c>
      <c r="H1723">
        <v>0.14000000000000001</v>
      </c>
      <c r="I1723" t="s">
        <v>1824</v>
      </c>
      <c r="J1723">
        <v>922.9692</v>
      </c>
    </row>
    <row r="1724" spans="1:10" x14ac:dyDescent="0.3">
      <c r="A1724" t="s">
        <v>3548</v>
      </c>
      <c r="B1724" s="2">
        <v>45709</v>
      </c>
      <c r="C1724" t="s">
        <v>1304</v>
      </c>
      <c r="D1724" t="s">
        <v>1722</v>
      </c>
      <c r="E1724" t="s">
        <v>1752</v>
      </c>
      <c r="F1724">
        <v>3</v>
      </c>
      <c r="G1724">
        <v>130.41</v>
      </c>
      <c r="H1724">
        <v>0.14000000000000001</v>
      </c>
      <c r="I1724" t="s">
        <v>1826</v>
      </c>
      <c r="J1724">
        <v>336.45780000000002</v>
      </c>
    </row>
    <row r="1725" spans="1:10" x14ac:dyDescent="0.3">
      <c r="A1725" t="s">
        <v>3549</v>
      </c>
      <c r="B1725" s="2">
        <v>45738</v>
      </c>
      <c r="C1725" t="s">
        <v>1524</v>
      </c>
      <c r="D1725" t="s">
        <v>1722</v>
      </c>
      <c r="E1725" t="s">
        <v>1794</v>
      </c>
      <c r="F1725">
        <v>4</v>
      </c>
      <c r="G1725">
        <v>706.67</v>
      </c>
      <c r="H1725">
        <v>0.01</v>
      </c>
      <c r="I1725" t="s">
        <v>1824</v>
      </c>
      <c r="J1725">
        <v>2798.4132</v>
      </c>
    </row>
    <row r="1726" spans="1:10" x14ac:dyDescent="0.3">
      <c r="A1726" t="s">
        <v>3550</v>
      </c>
      <c r="B1726" s="2">
        <v>45685</v>
      </c>
      <c r="C1726" t="s">
        <v>1223</v>
      </c>
      <c r="D1726" t="s">
        <v>1722</v>
      </c>
      <c r="E1726" t="s">
        <v>1766</v>
      </c>
      <c r="F1726">
        <v>3</v>
      </c>
      <c r="G1726">
        <v>523.45000000000005</v>
      </c>
      <c r="H1726">
        <v>0.17</v>
      </c>
      <c r="I1726" t="s">
        <v>1824</v>
      </c>
      <c r="J1726">
        <v>1303.3905</v>
      </c>
    </row>
    <row r="1727" spans="1:10" x14ac:dyDescent="0.3">
      <c r="A1727" t="s">
        <v>3551</v>
      </c>
      <c r="B1727" s="2">
        <v>45701</v>
      </c>
      <c r="C1727" t="s">
        <v>48</v>
      </c>
      <c r="D1727" t="s">
        <v>1722</v>
      </c>
      <c r="E1727" t="s">
        <v>1810</v>
      </c>
      <c r="F1727">
        <v>3</v>
      </c>
      <c r="G1727">
        <v>482.2</v>
      </c>
      <c r="H1727">
        <v>0.23</v>
      </c>
      <c r="I1727" t="s">
        <v>1829</v>
      </c>
      <c r="J1727">
        <v>1113.8820000000001</v>
      </c>
    </row>
    <row r="1728" spans="1:10" x14ac:dyDescent="0.3">
      <c r="A1728" t="s">
        <v>3552</v>
      </c>
      <c r="B1728" s="2">
        <v>45745</v>
      </c>
      <c r="C1728" t="s">
        <v>428</v>
      </c>
      <c r="D1728" t="s">
        <v>1722</v>
      </c>
      <c r="E1728" t="s">
        <v>1773</v>
      </c>
      <c r="F1728">
        <v>4</v>
      </c>
      <c r="G1728">
        <v>688.86</v>
      </c>
      <c r="H1728">
        <v>0.02</v>
      </c>
      <c r="I1728" t="s">
        <v>1829</v>
      </c>
      <c r="J1728">
        <v>2700.3312000000001</v>
      </c>
    </row>
    <row r="1729" spans="1:10" x14ac:dyDescent="0.3">
      <c r="A1729" t="s">
        <v>3553</v>
      </c>
      <c r="B1729" s="2">
        <v>45214</v>
      </c>
      <c r="C1729" t="s">
        <v>100</v>
      </c>
      <c r="D1729" t="s">
        <v>1724</v>
      </c>
      <c r="E1729" t="s">
        <v>1752</v>
      </c>
      <c r="F1729">
        <v>1</v>
      </c>
      <c r="G1729">
        <v>145.47999999999999</v>
      </c>
      <c r="H1729">
        <v>0.1</v>
      </c>
      <c r="I1729" t="s">
        <v>1829</v>
      </c>
      <c r="J1729">
        <v>130.93199999999999</v>
      </c>
    </row>
    <row r="1730" spans="1:10" x14ac:dyDescent="0.3">
      <c r="A1730" t="s">
        <v>3554</v>
      </c>
      <c r="B1730" s="2">
        <v>45547</v>
      </c>
      <c r="C1730" t="s">
        <v>198</v>
      </c>
      <c r="D1730" t="s">
        <v>1724</v>
      </c>
      <c r="E1730" t="s">
        <v>1792</v>
      </c>
      <c r="F1730">
        <v>4</v>
      </c>
      <c r="G1730">
        <v>862.25</v>
      </c>
      <c r="H1730">
        <v>0.28000000000000003</v>
      </c>
      <c r="I1730" t="s">
        <v>1826</v>
      </c>
      <c r="J1730">
        <v>2483.2800000000002</v>
      </c>
    </row>
    <row r="1731" spans="1:10" x14ac:dyDescent="0.3">
      <c r="A1731" t="s">
        <v>3555</v>
      </c>
      <c r="B1731" s="2">
        <v>45296</v>
      </c>
      <c r="C1731" t="s">
        <v>926</v>
      </c>
      <c r="D1731" t="s">
        <v>1724</v>
      </c>
      <c r="E1731" t="s">
        <v>1799</v>
      </c>
      <c r="F1731">
        <v>4</v>
      </c>
      <c r="G1731">
        <v>146.12</v>
      </c>
      <c r="H1731">
        <v>0.12</v>
      </c>
      <c r="I1731" t="s">
        <v>1829</v>
      </c>
      <c r="J1731">
        <v>514.3424</v>
      </c>
    </row>
    <row r="1732" spans="1:10" x14ac:dyDescent="0.3">
      <c r="A1732" t="s">
        <v>3556</v>
      </c>
      <c r="B1732" s="2">
        <v>45549</v>
      </c>
      <c r="C1732" t="s">
        <v>1472</v>
      </c>
      <c r="D1732" t="s">
        <v>1724</v>
      </c>
      <c r="E1732" t="s">
        <v>1810</v>
      </c>
      <c r="F1732">
        <v>2</v>
      </c>
      <c r="G1732">
        <v>695.02</v>
      </c>
      <c r="H1732">
        <v>0.3</v>
      </c>
      <c r="I1732" t="s">
        <v>1829</v>
      </c>
      <c r="J1732">
        <v>973.02799999999991</v>
      </c>
    </row>
    <row r="1733" spans="1:10" x14ac:dyDescent="0.3">
      <c r="A1733" t="s">
        <v>3557</v>
      </c>
      <c r="B1733" s="2">
        <v>45231</v>
      </c>
      <c r="C1733" t="s">
        <v>711</v>
      </c>
      <c r="D1733" t="s">
        <v>1724</v>
      </c>
      <c r="E1733" t="s">
        <v>1789</v>
      </c>
      <c r="F1733">
        <v>2</v>
      </c>
      <c r="G1733">
        <v>886.67</v>
      </c>
      <c r="H1733">
        <v>0.24</v>
      </c>
      <c r="I1733" t="s">
        <v>1826</v>
      </c>
      <c r="J1733">
        <v>1347.7384</v>
      </c>
    </row>
    <row r="1734" spans="1:10" x14ac:dyDescent="0.3">
      <c r="A1734" t="s">
        <v>3558</v>
      </c>
      <c r="B1734" s="2">
        <v>45628</v>
      </c>
      <c r="C1734" t="s">
        <v>205</v>
      </c>
      <c r="D1734" t="s">
        <v>1724</v>
      </c>
      <c r="E1734" t="s">
        <v>1810</v>
      </c>
      <c r="F1734">
        <v>2</v>
      </c>
      <c r="G1734">
        <v>864.09</v>
      </c>
      <c r="H1734">
        <v>0.06</v>
      </c>
      <c r="I1734" t="s">
        <v>1829</v>
      </c>
      <c r="J1734">
        <v>1624.4892</v>
      </c>
    </row>
    <row r="1735" spans="1:10" x14ac:dyDescent="0.3">
      <c r="A1735" t="s">
        <v>3559</v>
      </c>
      <c r="B1735" s="2">
        <v>45862</v>
      </c>
      <c r="C1735" t="s">
        <v>23</v>
      </c>
      <c r="D1735" t="s">
        <v>1724</v>
      </c>
      <c r="E1735" t="s">
        <v>1786</v>
      </c>
      <c r="F1735">
        <v>1</v>
      </c>
      <c r="G1735">
        <v>437.65</v>
      </c>
      <c r="H1735">
        <v>0.02</v>
      </c>
      <c r="I1735" t="s">
        <v>1826</v>
      </c>
      <c r="J1735">
        <v>428.89699999999999</v>
      </c>
    </row>
    <row r="1736" spans="1:10" x14ac:dyDescent="0.3">
      <c r="A1736" t="s">
        <v>3560</v>
      </c>
      <c r="B1736" s="2">
        <v>45843</v>
      </c>
      <c r="C1736" t="s">
        <v>660</v>
      </c>
      <c r="D1736" t="s">
        <v>1724</v>
      </c>
      <c r="E1736" t="s">
        <v>1797</v>
      </c>
      <c r="F1736">
        <v>2</v>
      </c>
      <c r="G1736">
        <v>208.09</v>
      </c>
      <c r="H1736">
        <v>0.27</v>
      </c>
      <c r="I1736" t="s">
        <v>1824</v>
      </c>
      <c r="J1736">
        <v>303.81139999999999</v>
      </c>
    </row>
    <row r="1737" spans="1:10" x14ac:dyDescent="0.3">
      <c r="A1737" t="s">
        <v>3561</v>
      </c>
      <c r="B1737" s="2">
        <v>45482</v>
      </c>
      <c r="C1737" t="s">
        <v>205</v>
      </c>
      <c r="D1737" t="s">
        <v>1724</v>
      </c>
      <c r="E1737" t="s">
        <v>1807</v>
      </c>
      <c r="F1737">
        <v>4</v>
      </c>
      <c r="G1737">
        <v>825.78</v>
      </c>
      <c r="H1737">
        <v>0.02</v>
      </c>
      <c r="I1737" t="s">
        <v>1824</v>
      </c>
      <c r="J1737">
        <v>3237.0576000000001</v>
      </c>
    </row>
    <row r="1738" spans="1:10" x14ac:dyDescent="0.3">
      <c r="A1738" t="s">
        <v>3562</v>
      </c>
      <c r="B1738" s="2">
        <v>45313</v>
      </c>
      <c r="C1738" t="s">
        <v>405</v>
      </c>
      <c r="D1738" t="s">
        <v>1724</v>
      </c>
      <c r="E1738" t="s">
        <v>1807</v>
      </c>
      <c r="F1738">
        <v>3</v>
      </c>
      <c r="G1738">
        <v>849.77</v>
      </c>
      <c r="H1738">
        <v>0.12</v>
      </c>
      <c r="I1738" t="s">
        <v>1826</v>
      </c>
      <c r="J1738">
        <v>2243.3928000000001</v>
      </c>
    </row>
    <row r="1739" spans="1:10" x14ac:dyDescent="0.3">
      <c r="A1739" t="s">
        <v>3563</v>
      </c>
      <c r="B1739" s="2">
        <v>45314</v>
      </c>
      <c r="C1739" t="s">
        <v>1080</v>
      </c>
      <c r="D1739" t="s">
        <v>1724</v>
      </c>
      <c r="E1739" t="s">
        <v>1769</v>
      </c>
      <c r="F1739">
        <v>1</v>
      </c>
      <c r="G1739">
        <v>88.78</v>
      </c>
      <c r="H1739">
        <v>0.18</v>
      </c>
      <c r="I1739" t="s">
        <v>1824</v>
      </c>
      <c r="J1739">
        <v>72.799600000000012</v>
      </c>
    </row>
    <row r="1740" spans="1:10" x14ac:dyDescent="0.3">
      <c r="A1740" t="s">
        <v>3564</v>
      </c>
      <c r="B1740" s="2">
        <v>45526</v>
      </c>
      <c r="C1740" t="s">
        <v>628</v>
      </c>
      <c r="D1740" t="s">
        <v>1724</v>
      </c>
      <c r="E1740" t="s">
        <v>1769</v>
      </c>
      <c r="F1740">
        <v>4</v>
      </c>
      <c r="G1740">
        <v>507.22</v>
      </c>
      <c r="H1740">
        <v>0.14000000000000001</v>
      </c>
      <c r="I1740" t="s">
        <v>1826</v>
      </c>
      <c r="J1740">
        <v>1744.8368</v>
      </c>
    </row>
    <row r="1741" spans="1:10" x14ac:dyDescent="0.3">
      <c r="A1741" t="s">
        <v>3565</v>
      </c>
      <c r="B1741" s="2">
        <v>45887</v>
      </c>
      <c r="C1741" t="s">
        <v>996</v>
      </c>
      <c r="D1741" t="s">
        <v>1724</v>
      </c>
      <c r="E1741" t="s">
        <v>1752</v>
      </c>
      <c r="F1741">
        <v>3</v>
      </c>
      <c r="G1741">
        <v>330.98</v>
      </c>
      <c r="H1741">
        <v>0.11</v>
      </c>
      <c r="I1741" t="s">
        <v>1824</v>
      </c>
      <c r="J1741">
        <v>883.71660000000008</v>
      </c>
    </row>
    <row r="1742" spans="1:10" x14ac:dyDescent="0.3">
      <c r="A1742" t="s">
        <v>3566</v>
      </c>
      <c r="B1742" s="2">
        <v>45562</v>
      </c>
      <c r="C1742" t="s">
        <v>195</v>
      </c>
      <c r="D1742" t="s">
        <v>1724</v>
      </c>
      <c r="E1742" t="s">
        <v>1813</v>
      </c>
      <c r="F1742">
        <v>4</v>
      </c>
      <c r="G1742">
        <v>442.87</v>
      </c>
      <c r="H1742">
        <v>0.08</v>
      </c>
      <c r="I1742" t="s">
        <v>1824</v>
      </c>
      <c r="J1742">
        <v>1629.7616</v>
      </c>
    </row>
    <row r="1743" spans="1:10" x14ac:dyDescent="0.3">
      <c r="A1743" t="s">
        <v>3567</v>
      </c>
      <c r="B1743" s="2">
        <v>45880</v>
      </c>
      <c r="C1743" t="s">
        <v>48</v>
      </c>
      <c r="D1743" t="s">
        <v>1724</v>
      </c>
      <c r="E1743" t="s">
        <v>1761</v>
      </c>
      <c r="F1743">
        <v>2</v>
      </c>
      <c r="G1743">
        <v>939.66</v>
      </c>
      <c r="H1743">
        <v>0.14000000000000001</v>
      </c>
      <c r="I1743" t="s">
        <v>1826</v>
      </c>
      <c r="J1743">
        <v>1616.2152000000001</v>
      </c>
    </row>
    <row r="1744" spans="1:10" x14ac:dyDescent="0.3">
      <c r="A1744" t="s">
        <v>3568</v>
      </c>
      <c r="B1744" s="2">
        <v>45556</v>
      </c>
      <c r="C1744" t="s">
        <v>929</v>
      </c>
      <c r="D1744" t="s">
        <v>1724</v>
      </c>
      <c r="E1744" t="s">
        <v>1766</v>
      </c>
      <c r="F1744">
        <v>1</v>
      </c>
      <c r="G1744">
        <v>24.13</v>
      </c>
      <c r="H1744">
        <v>0</v>
      </c>
      <c r="I1744" t="s">
        <v>1824</v>
      </c>
      <c r="J1744">
        <v>24.13</v>
      </c>
    </row>
    <row r="1745" spans="1:10" x14ac:dyDescent="0.3">
      <c r="A1745" t="s">
        <v>3569</v>
      </c>
      <c r="B1745" s="2">
        <v>45355</v>
      </c>
      <c r="C1745" t="s">
        <v>1139</v>
      </c>
      <c r="D1745" t="s">
        <v>1724</v>
      </c>
      <c r="E1745" t="s">
        <v>1766</v>
      </c>
      <c r="F1745">
        <v>3</v>
      </c>
      <c r="G1745">
        <v>239.54</v>
      </c>
      <c r="H1745">
        <v>0.28999999999999998</v>
      </c>
      <c r="I1745" t="s">
        <v>1829</v>
      </c>
      <c r="J1745">
        <v>510.22019999999998</v>
      </c>
    </row>
    <row r="1746" spans="1:10" x14ac:dyDescent="0.3">
      <c r="A1746" t="s">
        <v>3570</v>
      </c>
      <c r="B1746" s="2">
        <v>45244</v>
      </c>
      <c r="C1746" t="s">
        <v>1484</v>
      </c>
      <c r="D1746" t="s">
        <v>1724</v>
      </c>
      <c r="E1746" t="s">
        <v>1799</v>
      </c>
      <c r="F1746">
        <v>1</v>
      </c>
      <c r="G1746">
        <v>588.53</v>
      </c>
      <c r="H1746">
        <v>0.1</v>
      </c>
      <c r="I1746" t="s">
        <v>1824</v>
      </c>
      <c r="J1746">
        <v>529.67700000000002</v>
      </c>
    </row>
    <row r="1747" spans="1:10" x14ac:dyDescent="0.3">
      <c r="A1747" t="s">
        <v>3571</v>
      </c>
      <c r="B1747" s="2">
        <v>45863</v>
      </c>
      <c r="C1747" t="s">
        <v>914</v>
      </c>
      <c r="D1747" t="s">
        <v>1724</v>
      </c>
      <c r="E1747" t="s">
        <v>1801</v>
      </c>
      <c r="F1747">
        <v>1</v>
      </c>
      <c r="G1747">
        <v>145.96</v>
      </c>
      <c r="H1747">
        <v>0.3</v>
      </c>
      <c r="I1747" t="s">
        <v>1824</v>
      </c>
      <c r="J1747">
        <v>102.172</v>
      </c>
    </row>
    <row r="1748" spans="1:10" x14ac:dyDescent="0.3">
      <c r="A1748" t="s">
        <v>3572</v>
      </c>
      <c r="B1748" s="2">
        <v>45573</v>
      </c>
      <c r="C1748" t="s">
        <v>360</v>
      </c>
      <c r="D1748" t="s">
        <v>1724</v>
      </c>
      <c r="E1748" t="s">
        <v>1769</v>
      </c>
      <c r="F1748">
        <v>4</v>
      </c>
      <c r="G1748">
        <v>640.91</v>
      </c>
      <c r="H1748">
        <v>0.06</v>
      </c>
      <c r="I1748" t="s">
        <v>1824</v>
      </c>
      <c r="J1748">
        <v>2409.8216000000002</v>
      </c>
    </row>
    <row r="1749" spans="1:10" x14ac:dyDescent="0.3">
      <c r="A1749" t="s">
        <v>3573</v>
      </c>
      <c r="B1749" s="2">
        <v>45792</v>
      </c>
      <c r="C1749" t="s">
        <v>164</v>
      </c>
      <c r="D1749" t="s">
        <v>1724</v>
      </c>
      <c r="E1749" t="s">
        <v>1792</v>
      </c>
      <c r="F1749">
        <v>3</v>
      </c>
      <c r="G1749">
        <v>773.86</v>
      </c>
      <c r="H1749">
        <v>0.22</v>
      </c>
      <c r="I1749" t="s">
        <v>1824</v>
      </c>
      <c r="J1749">
        <v>1810.8324</v>
      </c>
    </row>
    <row r="1750" spans="1:10" x14ac:dyDescent="0.3">
      <c r="A1750" t="s">
        <v>3574</v>
      </c>
      <c r="B1750" s="2">
        <v>45744</v>
      </c>
      <c r="C1750" t="s">
        <v>1428</v>
      </c>
      <c r="D1750" t="s">
        <v>1724</v>
      </c>
      <c r="E1750" t="s">
        <v>1801</v>
      </c>
      <c r="F1750">
        <v>2</v>
      </c>
      <c r="G1750">
        <v>31.28</v>
      </c>
      <c r="H1750">
        <v>0.2</v>
      </c>
      <c r="I1750" t="s">
        <v>1829</v>
      </c>
      <c r="J1750">
        <v>50.048000000000002</v>
      </c>
    </row>
    <row r="1751" spans="1:10" x14ac:dyDescent="0.3">
      <c r="A1751" t="s">
        <v>3575</v>
      </c>
      <c r="B1751" s="2">
        <v>45842</v>
      </c>
      <c r="C1751" t="s">
        <v>1166</v>
      </c>
      <c r="D1751" t="s">
        <v>1726</v>
      </c>
      <c r="E1751" t="s">
        <v>1776</v>
      </c>
      <c r="F1751">
        <v>4</v>
      </c>
      <c r="G1751">
        <v>389.22</v>
      </c>
      <c r="H1751">
        <v>0.18</v>
      </c>
      <c r="I1751" t="s">
        <v>1824</v>
      </c>
      <c r="J1751">
        <v>1276.6415999999999</v>
      </c>
    </row>
    <row r="1752" spans="1:10" x14ac:dyDescent="0.3">
      <c r="A1752" t="s">
        <v>3576</v>
      </c>
      <c r="B1752" s="2">
        <v>45502</v>
      </c>
      <c r="C1752" t="s">
        <v>71</v>
      </c>
      <c r="D1752" t="s">
        <v>1726</v>
      </c>
      <c r="E1752" t="s">
        <v>1801</v>
      </c>
      <c r="F1752">
        <v>3</v>
      </c>
      <c r="G1752">
        <v>543.44000000000005</v>
      </c>
      <c r="H1752">
        <v>0.13</v>
      </c>
      <c r="I1752" t="s">
        <v>1826</v>
      </c>
      <c r="J1752">
        <v>1418.3784000000001</v>
      </c>
    </row>
    <row r="1753" spans="1:10" x14ac:dyDescent="0.3">
      <c r="A1753" t="s">
        <v>3577</v>
      </c>
      <c r="B1753" s="2">
        <v>45296</v>
      </c>
      <c r="C1753" t="s">
        <v>821</v>
      </c>
      <c r="D1753" t="s">
        <v>1726</v>
      </c>
      <c r="E1753" t="s">
        <v>1813</v>
      </c>
      <c r="F1753">
        <v>4</v>
      </c>
      <c r="G1753">
        <v>715.42</v>
      </c>
      <c r="H1753">
        <v>0.28999999999999998</v>
      </c>
      <c r="I1753" t="s">
        <v>1826</v>
      </c>
      <c r="J1753">
        <v>2031.7927999999999</v>
      </c>
    </row>
    <row r="1754" spans="1:10" x14ac:dyDescent="0.3">
      <c r="A1754" t="s">
        <v>3578</v>
      </c>
      <c r="B1754" s="2">
        <v>45886</v>
      </c>
      <c r="C1754" t="s">
        <v>195</v>
      </c>
      <c r="D1754" t="s">
        <v>1726</v>
      </c>
      <c r="E1754" t="s">
        <v>1769</v>
      </c>
      <c r="F1754">
        <v>4</v>
      </c>
      <c r="G1754">
        <v>676.14</v>
      </c>
      <c r="H1754">
        <v>0.11</v>
      </c>
      <c r="I1754" t="s">
        <v>1829</v>
      </c>
      <c r="J1754">
        <v>2407.0583999999999</v>
      </c>
    </row>
    <row r="1755" spans="1:10" x14ac:dyDescent="0.3">
      <c r="A1755" t="s">
        <v>3579</v>
      </c>
      <c r="B1755" s="2">
        <v>45425</v>
      </c>
      <c r="C1755" t="s">
        <v>321</v>
      </c>
      <c r="D1755" t="s">
        <v>1726</v>
      </c>
      <c r="E1755" t="s">
        <v>1757</v>
      </c>
      <c r="F1755">
        <v>4</v>
      </c>
      <c r="G1755">
        <v>352.72</v>
      </c>
      <c r="H1755">
        <v>0.25</v>
      </c>
      <c r="I1755" t="s">
        <v>1824</v>
      </c>
      <c r="J1755">
        <v>1058.1600000000001</v>
      </c>
    </row>
    <row r="1756" spans="1:10" x14ac:dyDescent="0.3">
      <c r="A1756" t="s">
        <v>3580</v>
      </c>
      <c r="B1756" s="2">
        <v>45797</v>
      </c>
      <c r="C1756" t="s">
        <v>574</v>
      </c>
      <c r="D1756" t="s">
        <v>1726</v>
      </c>
      <c r="E1756" t="s">
        <v>1794</v>
      </c>
      <c r="F1756">
        <v>1</v>
      </c>
      <c r="G1756">
        <v>470.18</v>
      </c>
      <c r="H1756">
        <v>0.19</v>
      </c>
      <c r="I1756" t="s">
        <v>1826</v>
      </c>
      <c r="J1756">
        <v>380.84580000000011</v>
      </c>
    </row>
    <row r="1757" spans="1:10" x14ac:dyDescent="0.3">
      <c r="A1757" t="s">
        <v>3581</v>
      </c>
      <c r="B1757" s="2">
        <v>45898</v>
      </c>
      <c r="C1757" t="s">
        <v>740</v>
      </c>
      <c r="D1757" t="s">
        <v>1726</v>
      </c>
      <c r="E1757" t="s">
        <v>1792</v>
      </c>
      <c r="F1757">
        <v>1</v>
      </c>
      <c r="G1757">
        <v>891.79</v>
      </c>
      <c r="H1757">
        <v>0.03</v>
      </c>
      <c r="I1757" t="s">
        <v>1824</v>
      </c>
      <c r="J1757">
        <v>865.03629999999998</v>
      </c>
    </row>
    <row r="1758" spans="1:10" x14ac:dyDescent="0.3">
      <c r="A1758" t="s">
        <v>3582</v>
      </c>
      <c r="B1758" s="2">
        <v>45390</v>
      </c>
      <c r="C1758" t="s">
        <v>1092</v>
      </c>
      <c r="D1758" t="s">
        <v>1726</v>
      </c>
      <c r="E1758" t="s">
        <v>1807</v>
      </c>
      <c r="F1758">
        <v>2</v>
      </c>
      <c r="G1758">
        <v>433.07</v>
      </c>
      <c r="H1758">
        <v>0.25</v>
      </c>
      <c r="I1758" t="s">
        <v>1829</v>
      </c>
      <c r="J1758">
        <v>649.60500000000002</v>
      </c>
    </row>
    <row r="1759" spans="1:10" x14ac:dyDescent="0.3">
      <c r="A1759" t="s">
        <v>3583</v>
      </c>
      <c r="B1759" s="2">
        <v>45355</v>
      </c>
      <c r="C1759" t="s">
        <v>59</v>
      </c>
      <c r="D1759" t="s">
        <v>1726</v>
      </c>
      <c r="E1759" t="s">
        <v>1813</v>
      </c>
      <c r="F1759">
        <v>3</v>
      </c>
      <c r="G1759">
        <v>626.71</v>
      </c>
      <c r="H1759">
        <v>7.0000000000000007E-2</v>
      </c>
      <c r="I1759" t="s">
        <v>1829</v>
      </c>
      <c r="J1759">
        <v>1748.5209</v>
      </c>
    </row>
    <row r="1760" spans="1:10" x14ac:dyDescent="0.3">
      <c r="A1760" t="s">
        <v>3584</v>
      </c>
      <c r="B1760" s="2">
        <v>45916</v>
      </c>
      <c r="C1760" t="s">
        <v>278</v>
      </c>
      <c r="D1760" t="s">
        <v>1726</v>
      </c>
      <c r="E1760" t="s">
        <v>1752</v>
      </c>
      <c r="F1760">
        <v>2</v>
      </c>
      <c r="G1760">
        <v>324.18</v>
      </c>
      <c r="H1760">
        <v>0.06</v>
      </c>
      <c r="I1760" t="s">
        <v>1829</v>
      </c>
      <c r="J1760">
        <v>609.45839999999998</v>
      </c>
    </row>
    <row r="1761" spans="1:10" x14ac:dyDescent="0.3">
      <c r="A1761" t="s">
        <v>3585</v>
      </c>
      <c r="B1761" s="2">
        <v>45448</v>
      </c>
      <c r="C1761" t="s">
        <v>63</v>
      </c>
      <c r="D1761" t="s">
        <v>1726</v>
      </c>
      <c r="E1761" t="s">
        <v>1807</v>
      </c>
      <c r="F1761">
        <v>4</v>
      </c>
      <c r="G1761">
        <v>839.74</v>
      </c>
      <c r="H1761">
        <v>0.13</v>
      </c>
      <c r="I1761" t="s">
        <v>1826</v>
      </c>
      <c r="J1761">
        <v>2922.2952</v>
      </c>
    </row>
    <row r="1762" spans="1:10" x14ac:dyDescent="0.3">
      <c r="A1762" t="s">
        <v>3586</v>
      </c>
      <c r="B1762" s="2">
        <v>45402</v>
      </c>
      <c r="C1762" t="s">
        <v>523</v>
      </c>
      <c r="D1762" t="s">
        <v>1726</v>
      </c>
      <c r="E1762" t="s">
        <v>1801</v>
      </c>
      <c r="F1762">
        <v>3</v>
      </c>
      <c r="G1762">
        <v>252.63</v>
      </c>
      <c r="H1762">
        <v>0.28000000000000003</v>
      </c>
      <c r="I1762" t="s">
        <v>1824</v>
      </c>
      <c r="J1762">
        <v>545.68079999999998</v>
      </c>
    </row>
    <row r="1763" spans="1:10" x14ac:dyDescent="0.3">
      <c r="A1763" t="s">
        <v>3587</v>
      </c>
      <c r="B1763" s="2">
        <v>45581</v>
      </c>
      <c r="C1763" t="s">
        <v>815</v>
      </c>
      <c r="D1763" t="s">
        <v>1726</v>
      </c>
      <c r="E1763" t="s">
        <v>1813</v>
      </c>
      <c r="F1763">
        <v>2</v>
      </c>
      <c r="G1763">
        <v>60.53</v>
      </c>
      <c r="H1763">
        <v>0.18</v>
      </c>
      <c r="I1763" t="s">
        <v>1824</v>
      </c>
      <c r="J1763">
        <v>99.269200000000012</v>
      </c>
    </row>
    <row r="1764" spans="1:10" x14ac:dyDescent="0.3">
      <c r="A1764" t="s">
        <v>3588</v>
      </c>
      <c r="B1764" s="2">
        <v>45610</v>
      </c>
      <c r="C1764" t="s">
        <v>205</v>
      </c>
      <c r="D1764" t="s">
        <v>1726</v>
      </c>
      <c r="E1764" t="s">
        <v>1797</v>
      </c>
      <c r="F1764">
        <v>4</v>
      </c>
      <c r="G1764">
        <v>341.95</v>
      </c>
      <c r="H1764">
        <v>0.25</v>
      </c>
      <c r="I1764" t="s">
        <v>1824</v>
      </c>
      <c r="J1764">
        <v>1025.8499999999999</v>
      </c>
    </row>
    <row r="1765" spans="1:10" x14ac:dyDescent="0.3">
      <c r="A1765" t="s">
        <v>3589</v>
      </c>
      <c r="B1765" s="2">
        <v>45438</v>
      </c>
      <c r="C1765" t="s">
        <v>899</v>
      </c>
      <c r="D1765" t="s">
        <v>1726</v>
      </c>
      <c r="E1765" t="s">
        <v>1804</v>
      </c>
      <c r="F1765">
        <v>4</v>
      </c>
      <c r="G1765">
        <v>300.12</v>
      </c>
      <c r="H1765">
        <v>0.05</v>
      </c>
      <c r="I1765" t="s">
        <v>1826</v>
      </c>
      <c r="J1765">
        <v>1140.4559999999999</v>
      </c>
    </row>
    <row r="1766" spans="1:10" x14ac:dyDescent="0.3">
      <c r="A1766" t="s">
        <v>3590</v>
      </c>
      <c r="B1766" s="2">
        <v>45705</v>
      </c>
      <c r="C1766" t="s">
        <v>402</v>
      </c>
      <c r="D1766" t="s">
        <v>1726</v>
      </c>
      <c r="E1766" t="s">
        <v>1807</v>
      </c>
      <c r="F1766">
        <v>2</v>
      </c>
      <c r="G1766">
        <v>289.14</v>
      </c>
      <c r="H1766">
        <v>0.12</v>
      </c>
      <c r="I1766" t="s">
        <v>1829</v>
      </c>
      <c r="J1766">
        <v>508.88639999999998</v>
      </c>
    </row>
    <row r="1767" spans="1:10" x14ac:dyDescent="0.3">
      <c r="A1767" t="s">
        <v>3591</v>
      </c>
      <c r="B1767" s="2">
        <v>45695</v>
      </c>
      <c r="C1767" t="s">
        <v>175</v>
      </c>
      <c r="D1767" t="s">
        <v>1726</v>
      </c>
      <c r="E1767" t="s">
        <v>1752</v>
      </c>
      <c r="F1767">
        <v>2</v>
      </c>
      <c r="G1767">
        <v>596.84</v>
      </c>
      <c r="H1767">
        <v>0.01</v>
      </c>
      <c r="I1767" t="s">
        <v>1826</v>
      </c>
      <c r="J1767">
        <v>1181.7431999999999</v>
      </c>
    </row>
    <row r="1768" spans="1:10" x14ac:dyDescent="0.3">
      <c r="A1768" t="s">
        <v>3592</v>
      </c>
      <c r="B1768" s="2">
        <v>45571</v>
      </c>
      <c r="C1768" t="s">
        <v>1352</v>
      </c>
      <c r="D1768" t="s">
        <v>1726</v>
      </c>
      <c r="E1768" t="s">
        <v>1782</v>
      </c>
      <c r="F1768">
        <v>4</v>
      </c>
      <c r="G1768">
        <v>466.24</v>
      </c>
      <c r="H1768">
        <v>0.16</v>
      </c>
      <c r="I1768" t="s">
        <v>1824</v>
      </c>
      <c r="J1768">
        <v>1566.5663999999999</v>
      </c>
    </row>
    <row r="1769" spans="1:10" x14ac:dyDescent="0.3">
      <c r="A1769" t="s">
        <v>3593</v>
      </c>
      <c r="B1769" s="2">
        <v>45544</v>
      </c>
      <c r="C1769" t="s">
        <v>806</v>
      </c>
      <c r="D1769" t="s">
        <v>1726</v>
      </c>
      <c r="E1769" t="s">
        <v>1804</v>
      </c>
      <c r="F1769">
        <v>2</v>
      </c>
      <c r="G1769">
        <v>330.59</v>
      </c>
      <c r="H1769">
        <v>0.14000000000000001</v>
      </c>
      <c r="I1769" t="s">
        <v>1824</v>
      </c>
      <c r="J1769">
        <v>568.61479999999995</v>
      </c>
    </row>
    <row r="1770" spans="1:10" x14ac:dyDescent="0.3">
      <c r="A1770" t="s">
        <v>3594</v>
      </c>
      <c r="B1770" s="2">
        <v>45654</v>
      </c>
      <c r="C1770" t="s">
        <v>1516</v>
      </c>
      <c r="D1770" t="s">
        <v>1726</v>
      </c>
      <c r="E1770" t="s">
        <v>1776</v>
      </c>
      <c r="F1770">
        <v>2</v>
      </c>
      <c r="G1770">
        <v>616.42999999999995</v>
      </c>
      <c r="H1770">
        <v>0.02</v>
      </c>
      <c r="I1770" t="s">
        <v>1829</v>
      </c>
      <c r="J1770">
        <v>1208.2028</v>
      </c>
    </row>
    <row r="1771" spans="1:10" x14ac:dyDescent="0.3">
      <c r="A1771" t="s">
        <v>3595</v>
      </c>
      <c r="B1771" s="2">
        <v>45589</v>
      </c>
      <c r="C1771" t="s">
        <v>1254</v>
      </c>
      <c r="D1771" t="s">
        <v>1726</v>
      </c>
      <c r="E1771" t="s">
        <v>1776</v>
      </c>
      <c r="F1771">
        <v>3</v>
      </c>
      <c r="G1771">
        <v>195.89</v>
      </c>
      <c r="H1771">
        <v>0.16</v>
      </c>
      <c r="I1771" t="s">
        <v>1826</v>
      </c>
      <c r="J1771">
        <v>493.64280000000002</v>
      </c>
    </row>
    <row r="1772" spans="1:10" x14ac:dyDescent="0.3">
      <c r="A1772" t="s">
        <v>3596</v>
      </c>
      <c r="B1772" s="2">
        <v>45487</v>
      </c>
      <c r="C1772" t="s">
        <v>1077</v>
      </c>
      <c r="D1772" t="s">
        <v>1726</v>
      </c>
      <c r="E1772" t="s">
        <v>1789</v>
      </c>
      <c r="F1772">
        <v>4</v>
      </c>
      <c r="G1772">
        <v>614.76</v>
      </c>
      <c r="H1772">
        <v>0.16</v>
      </c>
      <c r="I1772" t="s">
        <v>1824</v>
      </c>
      <c r="J1772">
        <v>2065.5936000000002</v>
      </c>
    </row>
    <row r="1773" spans="1:10" x14ac:dyDescent="0.3">
      <c r="A1773" t="s">
        <v>3597</v>
      </c>
      <c r="B1773" s="2">
        <v>45418</v>
      </c>
      <c r="C1773" t="s">
        <v>1257</v>
      </c>
      <c r="D1773" t="s">
        <v>1726</v>
      </c>
      <c r="E1773" t="s">
        <v>1779</v>
      </c>
      <c r="F1773">
        <v>1</v>
      </c>
      <c r="G1773">
        <v>224.49</v>
      </c>
      <c r="H1773">
        <v>0.11</v>
      </c>
      <c r="I1773" t="s">
        <v>1826</v>
      </c>
      <c r="J1773">
        <v>199.7961</v>
      </c>
    </row>
    <row r="1774" spans="1:10" x14ac:dyDescent="0.3">
      <c r="A1774" t="s">
        <v>3598</v>
      </c>
      <c r="B1774" s="2">
        <v>45338</v>
      </c>
      <c r="C1774" t="s">
        <v>1115</v>
      </c>
      <c r="D1774" t="s">
        <v>1726</v>
      </c>
      <c r="E1774" t="s">
        <v>1794</v>
      </c>
      <c r="F1774">
        <v>1</v>
      </c>
      <c r="G1774">
        <v>967.76</v>
      </c>
      <c r="H1774">
        <v>0.09</v>
      </c>
      <c r="I1774" t="s">
        <v>1824</v>
      </c>
      <c r="J1774">
        <v>880.66160000000002</v>
      </c>
    </row>
    <row r="1775" spans="1:10" x14ac:dyDescent="0.3">
      <c r="A1775" t="s">
        <v>3599</v>
      </c>
      <c r="B1775" s="2">
        <v>45507</v>
      </c>
      <c r="C1775" t="s">
        <v>247</v>
      </c>
      <c r="D1775" t="s">
        <v>1726</v>
      </c>
      <c r="E1775" t="s">
        <v>1813</v>
      </c>
      <c r="F1775">
        <v>2</v>
      </c>
      <c r="G1775">
        <v>56.52</v>
      </c>
      <c r="H1775">
        <v>0.17</v>
      </c>
      <c r="I1775" t="s">
        <v>1826</v>
      </c>
      <c r="J1775">
        <v>93.8232</v>
      </c>
    </row>
    <row r="1776" spans="1:10" x14ac:dyDescent="0.3">
      <c r="A1776" t="s">
        <v>3600</v>
      </c>
      <c r="B1776" s="2">
        <v>45275</v>
      </c>
      <c r="C1776" t="s">
        <v>1507</v>
      </c>
      <c r="D1776" t="s">
        <v>1726</v>
      </c>
      <c r="E1776" t="s">
        <v>1757</v>
      </c>
      <c r="F1776">
        <v>4</v>
      </c>
      <c r="G1776">
        <v>921.84</v>
      </c>
      <c r="H1776">
        <v>0.04</v>
      </c>
      <c r="I1776" t="s">
        <v>1824</v>
      </c>
      <c r="J1776">
        <v>3539.8656000000001</v>
      </c>
    </row>
    <row r="1777" spans="1:10" x14ac:dyDescent="0.3">
      <c r="A1777" t="s">
        <v>3601</v>
      </c>
      <c r="B1777" s="2">
        <v>45319</v>
      </c>
      <c r="C1777" t="s">
        <v>1032</v>
      </c>
      <c r="D1777" t="s">
        <v>1726</v>
      </c>
      <c r="E1777" t="s">
        <v>1804</v>
      </c>
      <c r="F1777">
        <v>3</v>
      </c>
      <c r="G1777">
        <v>738.47</v>
      </c>
      <c r="H1777">
        <v>0.28000000000000003</v>
      </c>
      <c r="I1777" t="s">
        <v>1824</v>
      </c>
      <c r="J1777">
        <v>1595.0952</v>
      </c>
    </row>
    <row r="1778" spans="1:10" x14ac:dyDescent="0.3">
      <c r="A1778" t="s">
        <v>3602</v>
      </c>
      <c r="B1778" s="2">
        <v>45620</v>
      </c>
      <c r="C1778" t="s">
        <v>1032</v>
      </c>
      <c r="D1778" t="s">
        <v>1565</v>
      </c>
      <c r="E1778" t="s">
        <v>1752</v>
      </c>
      <c r="F1778">
        <v>4</v>
      </c>
      <c r="G1778">
        <v>477.83</v>
      </c>
      <c r="H1778">
        <v>0.05</v>
      </c>
      <c r="I1778" t="s">
        <v>1829</v>
      </c>
      <c r="J1778">
        <v>1815.7539999999999</v>
      </c>
    </row>
    <row r="1779" spans="1:10" x14ac:dyDescent="0.3">
      <c r="A1779" t="s">
        <v>3603</v>
      </c>
      <c r="B1779" s="2">
        <v>45831</v>
      </c>
      <c r="C1779" t="s">
        <v>559</v>
      </c>
      <c r="D1779" t="s">
        <v>1565</v>
      </c>
      <c r="E1779" t="s">
        <v>1794</v>
      </c>
      <c r="F1779">
        <v>3</v>
      </c>
      <c r="G1779">
        <v>605.83000000000004</v>
      </c>
      <c r="H1779">
        <v>0.28000000000000003</v>
      </c>
      <c r="I1779" t="s">
        <v>1829</v>
      </c>
      <c r="J1779">
        <v>1308.5927999999999</v>
      </c>
    </row>
    <row r="1780" spans="1:10" x14ac:dyDescent="0.3">
      <c r="A1780" t="s">
        <v>3604</v>
      </c>
      <c r="B1780" s="2">
        <v>45373</v>
      </c>
      <c r="C1780" t="s">
        <v>247</v>
      </c>
      <c r="D1780" t="s">
        <v>1565</v>
      </c>
      <c r="E1780" t="s">
        <v>1766</v>
      </c>
      <c r="F1780">
        <v>2</v>
      </c>
      <c r="G1780">
        <v>521.44000000000005</v>
      </c>
      <c r="H1780">
        <v>0.25</v>
      </c>
      <c r="I1780" t="s">
        <v>1829</v>
      </c>
      <c r="J1780">
        <v>782.16000000000008</v>
      </c>
    </row>
    <row r="1781" spans="1:10" x14ac:dyDescent="0.3">
      <c r="A1781" t="s">
        <v>3605</v>
      </c>
      <c r="B1781" s="2">
        <v>45863</v>
      </c>
      <c r="C1781" t="s">
        <v>1166</v>
      </c>
      <c r="D1781" t="s">
        <v>1565</v>
      </c>
      <c r="E1781" t="s">
        <v>1779</v>
      </c>
      <c r="F1781">
        <v>4</v>
      </c>
      <c r="G1781">
        <v>499.02</v>
      </c>
      <c r="H1781">
        <v>0.06</v>
      </c>
      <c r="I1781" t="s">
        <v>1824</v>
      </c>
      <c r="J1781">
        <v>1876.3152</v>
      </c>
    </row>
    <row r="1782" spans="1:10" x14ac:dyDescent="0.3">
      <c r="A1782" t="s">
        <v>3606</v>
      </c>
      <c r="B1782" s="2">
        <v>45758</v>
      </c>
      <c r="C1782" t="s">
        <v>514</v>
      </c>
      <c r="D1782" t="s">
        <v>1565</v>
      </c>
      <c r="E1782" t="s">
        <v>1810</v>
      </c>
      <c r="F1782">
        <v>4</v>
      </c>
      <c r="G1782">
        <v>299.45999999999998</v>
      </c>
      <c r="H1782">
        <v>0.18</v>
      </c>
      <c r="I1782" t="s">
        <v>1829</v>
      </c>
      <c r="J1782">
        <v>982.22879999999998</v>
      </c>
    </row>
    <row r="1783" spans="1:10" x14ac:dyDescent="0.3">
      <c r="A1783" t="s">
        <v>3607</v>
      </c>
      <c r="B1783" s="2">
        <v>45285</v>
      </c>
      <c r="C1783" t="s">
        <v>1411</v>
      </c>
      <c r="D1783" t="s">
        <v>1565</v>
      </c>
      <c r="E1783" t="s">
        <v>1752</v>
      </c>
      <c r="F1783">
        <v>1</v>
      </c>
      <c r="G1783">
        <v>609.29</v>
      </c>
      <c r="H1783">
        <v>0.15</v>
      </c>
      <c r="I1783" t="s">
        <v>1824</v>
      </c>
      <c r="J1783">
        <v>517.89649999999995</v>
      </c>
    </row>
    <row r="1784" spans="1:10" x14ac:dyDescent="0.3">
      <c r="A1784" t="s">
        <v>3608</v>
      </c>
      <c r="B1784" s="2">
        <v>45656</v>
      </c>
      <c r="C1784" t="s">
        <v>360</v>
      </c>
      <c r="D1784" t="s">
        <v>1565</v>
      </c>
      <c r="E1784" t="s">
        <v>1782</v>
      </c>
      <c r="F1784">
        <v>1</v>
      </c>
      <c r="G1784">
        <v>213.74</v>
      </c>
      <c r="H1784">
        <v>7.0000000000000007E-2</v>
      </c>
      <c r="I1784" t="s">
        <v>1829</v>
      </c>
      <c r="J1784">
        <v>198.7782</v>
      </c>
    </row>
    <row r="1785" spans="1:10" x14ac:dyDescent="0.3">
      <c r="A1785" t="s">
        <v>3609</v>
      </c>
      <c r="B1785" s="2">
        <v>45718</v>
      </c>
      <c r="C1785" t="s">
        <v>514</v>
      </c>
      <c r="D1785" t="s">
        <v>1565</v>
      </c>
      <c r="E1785" t="s">
        <v>1804</v>
      </c>
      <c r="F1785">
        <v>4</v>
      </c>
      <c r="G1785">
        <v>613.16999999999996</v>
      </c>
      <c r="H1785">
        <v>0.26</v>
      </c>
      <c r="I1785" t="s">
        <v>1824</v>
      </c>
      <c r="J1785">
        <v>1814.9831999999999</v>
      </c>
    </row>
    <row r="1786" spans="1:10" x14ac:dyDescent="0.3">
      <c r="A1786" t="s">
        <v>3610</v>
      </c>
      <c r="B1786" s="2">
        <v>45293</v>
      </c>
      <c r="C1786" t="s">
        <v>1118</v>
      </c>
      <c r="D1786" t="s">
        <v>1565</v>
      </c>
      <c r="E1786" t="s">
        <v>1792</v>
      </c>
      <c r="F1786">
        <v>2</v>
      </c>
      <c r="G1786">
        <v>687.36</v>
      </c>
      <c r="H1786">
        <v>7.0000000000000007E-2</v>
      </c>
      <c r="I1786" t="s">
        <v>1829</v>
      </c>
      <c r="J1786">
        <v>1278.4896000000001</v>
      </c>
    </row>
    <row r="1787" spans="1:10" x14ac:dyDescent="0.3">
      <c r="A1787" t="s">
        <v>3611</v>
      </c>
      <c r="B1787" s="2">
        <v>45915</v>
      </c>
      <c r="C1787" t="s">
        <v>1026</v>
      </c>
      <c r="D1787" t="s">
        <v>1565</v>
      </c>
      <c r="E1787" t="s">
        <v>1797</v>
      </c>
      <c r="F1787">
        <v>3</v>
      </c>
      <c r="G1787">
        <v>115.39</v>
      </c>
      <c r="H1787">
        <v>0.02</v>
      </c>
      <c r="I1787" t="s">
        <v>1826</v>
      </c>
      <c r="J1787">
        <v>339.2466</v>
      </c>
    </row>
    <row r="1788" spans="1:10" x14ac:dyDescent="0.3">
      <c r="A1788" t="s">
        <v>3612</v>
      </c>
      <c r="B1788" s="2">
        <v>45359</v>
      </c>
      <c r="C1788" t="s">
        <v>592</v>
      </c>
      <c r="D1788" t="s">
        <v>1565</v>
      </c>
      <c r="E1788" t="s">
        <v>1794</v>
      </c>
      <c r="F1788">
        <v>2</v>
      </c>
      <c r="G1788">
        <v>722.06</v>
      </c>
      <c r="H1788">
        <v>7.0000000000000007E-2</v>
      </c>
      <c r="I1788" t="s">
        <v>1824</v>
      </c>
      <c r="J1788">
        <v>1343.0316</v>
      </c>
    </row>
    <row r="1789" spans="1:10" x14ac:dyDescent="0.3">
      <c r="A1789" t="s">
        <v>3613</v>
      </c>
      <c r="B1789" s="2">
        <v>45652</v>
      </c>
      <c r="C1789" t="s">
        <v>1319</v>
      </c>
      <c r="D1789" t="s">
        <v>1565</v>
      </c>
      <c r="E1789" t="s">
        <v>1801</v>
      </c>
      <c r="F1789">
        <v>1</v>
      </c>
      <c r="G1789">
        <v>384.57</v>
      </c>
      <c r="H1789">
        <v>0.06</v>
      </c>
      <c r="I1789" t="s">
        <v>1826</v>
      </c>
      <c r="J1789">
        <v>361.49579999999997</v>
      </c>
    </row>
    <row r="1790" spans="1:10" x14ac:dyDescent="0.3">
      <c r="A1790" t="s">
        <v>3614</v>
      </c>
      <c r="B1790" s="2">
        <v>45735</v>
      </c>
      <c r="C1790" t="s">
        <v>684</v>
      </c>
      <c r="D1790" t="s">
        <v>1565</v>
      </c>
      <c r="E1790" t="s">
        <v>1797</v>
      </c>
      <c r="F1790">
        <v>2</v>
      </c>
      <c r="G1790">
        <v>194.09</v>
      </c>
      <c r="H1790">
        <v>0.18</v>
      </c>
      <c r="I1790" t="s">
        <v>1826</v>
      </c>
      <c r="J1790">
        <v>318.30759999999998</v>
      </c>
    </row>
    <row r="1791" spans="1:10" x14ac:dyDescent="0.3">
      <c r="A1791" t="s">
        <v>3615</v>
      </c>
      <c r="B1791" s="2">
        <v>45579</v>
      </c>
      <c r="C1791" t="s">
        <v>571</v>
      </c>
      <c r="D1791" t="s">
        <v>1565</v>
      </c>
      <c r="E1791" t="s">
        <v>1766</v>
      </c>
      <c r="F1791">
        <v>2</v>
      </c>
      <c r="G1791">
        <v>403.91</v>
      </c>
      <c r="H1791">
        <v>7.0000000000000007E-2</v>
      </c>
      <c r="I1791" t="s">
        <v>1824</v>
      </c>
      <c r="J1791">
        <v>751.27260000000001</v>
      </c>
    </row>
    <row r="1792" spans="1:10" x14ac:dyDescent="0.3">
      <c r="A1792" t="s">
        <v>3616</v>
      </c>
      <c r="B1792" s="2">
        <v>45721</v>
      </c>
      <c r="C1792" t="s">
        <v>278</v>
      </c>
      <c r="D1792" t="s">
        <v>1565</v>
      </c>
      <c r="E1792" t="s">
        <v>1799</v>
      </c>
      <c r="F1792">
        <v>1</v>
      </c>
      <c r="G1792">
        <v>878.69</v>
      </c>
      <c r="H1792">
        <v>0.3</v>
      </c>
      <c r="I1792" t="s">
        <v>1826</v>
      </c>
      <c r="J1792">
        <v>615.08299999999997</v>
      </c>
    </row>
    <row r="1793" spans="1:10" x14ac:dyDescent="0.3">
      <c r="A1793" t="s">
        <v>3617</v>
      </c>
      <c r="B1793" s="2">
        <v>45446</v>
      </c>
      <c r="C1793" t="s">
        <v>1190</v>
      </c>
      <c r="D1793" t="s">
        <v>1565</v>
      </c>
      <c r="E1793" t="s">
        <v>1801</v>
      </c>
      <c r="F1793">
        <v>1</v>
      </c>
      <c r="G1793">
        <v>161.16999999999999</v>
      </c>
      <c r="H1793">
        <v>0.05</v>
      </c>
      <c r="I1793" t="s">
        <v>1824</v>
      </c>
      <c r="J1793">
        <v>153.11150000000001</v>
      </c>
    </row>
    <row r="1794" spans="1:10" x14ac:dyDescent="0.3">
      <c r="A1794" t="s">
        <v>3618</v>
      </c>
      <c r="B1794" s="2">
        <v>45387</v>
      </c>
      <c r="C1794" t="s">
        <v>696</v>
      </c>
      <c r="D1794" t="s">
        <v>1565</v>
      </c>
      <c r="E1794" t="s">
        <v>1799</v>
      </c>
      <c r="F1794">
        <v>2</v>
      </c>
      <c r="G1794">
        <v>720.15</v>
      </c>
      <c r="H1794">
        <v>0.22</v>
      </c>
      <c r="I1794" t="s">
        <v>1829</v>
      </c>
      <c r="J1794">
        <v>1123.434</v>
      </c>
    </row>
    <row r="1795" spans="1:10" x14ac:dyDescent="0.3">
      <c r="A1795" t="s">
        <v>3619</v>
      </c>
      <c r="B1795" s="2">
        <v>45222</v>
      </c>
      <c r="C1795" t="s">
        <v>1089</v>
      </c>
      <c r="D1795" t="s">
        <v>1728</v>
      </c>
      <c r="E1795" t="s">
        <v>1782</v>
      </c>
      <c r="F1795">
        <v>1</v>
      </c>
      <c r="G1795">
        <v>361.8</v>
      </c>
      <c r="H1795">
        <v>0.02</v>
      </c>
      <c r="I1795" t="s">
        <v>1829</v>
      </c>
      <c r="J1795">
        <v>354.56400000000002</v>
      </c>
    </row>
    <row r="1796" spans="1:10" x14ac:dyDescent="0.3">
      <c r="A1796" t="s">
        <v>3620</v>
      </c>
      <c r="B1796" s="2">
        <v>45402</v>
      </c>
      <c r="C1796" t="s">
        <v>740</v>
      </c>
      <c r="D1796" t="s">
        <v>1728</v>
      </c>
      <c r="E1796" t="s">
        <v>1776</v>
      </c>
      <c r="F1796">
        <v>1</v>
      </c>
      <c r="G1796">
        <v>779.84</v>
      </c>
      <c r="H1796">
        <v>0.28999999999999998</v>
      </c>
      <c r="I1796" t="s">
        <v>1826</v>
      </c>
      <c r="J1796">
        <v>553.68640000000005</v>
      </c>
    </row>
    <row r="1797" spans="1:10" x14ac:dyDescent="0.3">
      <c r="A1797" t="s">
        <v>3621</v>
      </c>
      <c r="B1797" s="2">
        <v>45455</v>
      </c>
      <c r="C1797" t="s">
        <v>27</v>
      </c>
      <c r="D1797" t="s">
        <v>1728</v>
      </c>
      <c r="E1797" t="s">
        <v>1769</v>
      </c>
      <c r="F1797">
        <v>2</v>
      </c>
      <c r="G1797">
        <v>649.89</v>
      </c>
      <c r="H1797">
        <v>0.17</v>
      </c>
      <c r="I1797" t="s">
        <v>1829</v>
      </c>
      <c r="J1797">
        <v>1078.8173999999999</v>
      </c>
    </row>
    <row r="1798" spans="1:10" x14ac:dyDescent="0.3">
      <c r="A1798" t="s">
        <v>3622</v>
      </c>
      <c r="B1798" s="2">
        <v>45877</v>
      </c>
      <c r="C1798" t="s">
        <v>666</v>
      </c>
      <c r="D1798" t="s">
        <v>1728</v>
      </c>
      <c r="E1798" t="s">
        <v>1776</v>
      </c>
      <c r="F1798">
        <v>1</v>
      </c>
      <c r="G1798">
        <v>952.73</v>
      </c>
      <c r="H1798">
        <v>0.17</v>
      </c>
      <c r="I1798" t="s">
        <v>1824</v>
      </c>
      <c r="J1798">
        <v>790.76589999999999</v>
      </c>
    </row>
    <row r="1799" spans="1:10" x14ac:dyDescent="0.3">
      <c r="A1799" t="s">
        <v>3623</v>
      </c>
      <c r="B1799" s="2">
        <v>45875</v>
      </c>
      <c r="C1799" t="s">
        <v>304</v>
      </c>
      <c r="D1799" t="s">
        <v>1728</v>
      </c>
      <c r="E1799" t="s">
        <v>1804</v>
      </c>
      <c r="F1799">
        <v>4</v>
      </c>
      <c r="G1799">
        <v>820.78</v>
      </c>
      <c r="H1799">
        <v>0.25</v>
      </c>
      <c r="I1799" t="s">
        <v>1824</v>
      </c>
      <c r="J1799">
        <v>2462.34</v>
      </c>
    </row>
    <row r="1800" spans="1:10" x14ac:dyDescent="0.3">
      <c r="A1800" t="s">
        <v>3624</v>
      </c>
      <c r="B1800" s="2">
        <v>45592</v>
      </c>
      <c r="C1800" t="s">
        <v>1074</v>
      </c>
      <c r="D1800" t="s">
        <v>1728</v>
      </c>
      <c r="E1800" t="s">
        <v>1766</v>
      </c>
      <c r="F1800">
        <v>4</v>
      </c>
      <c r="G1800">
        <v>247.55</v>
      </c>
      <c r="H1800">
        <v>0.05</v>
      </c>
      <c r="I1800" t="s">
        <v>1824</v>
      </c>
      <c r="J1800">
        <v>940.69</v>
      </c>
    </row>
    <row r="1801" spans="1:10" x14ac:dyDescent="0.3">
      <c r="A1801" t="s">
        <v>3625</v>
      </c>
      <c r="B1801" s="2">
        <v>45369</v>
      </c>
      <c r="C1801" t="s">
        <v>732</v>
      </c>
      <c r="D1801" t="s">
        <v>1728</v>
      </c>
      <c r="E1801" t="s">
        <v>1782</v>
      </c>
      <c r="F1801">
        <v>3</v>
      </c>
      <c r="G1801">
        <v>561.44000000000005</v>
      </c>
      <c r="H1801">
        <v>0.2</v>
      </c>
      <c r="I1801" t="s">
        <v>1829</v>
      </c>
      <c r="J1801">
        <v>1347.4559999999999</v>
      </c>
    </row>
    <row r="1802" spans="1:10" x14ac:dyDescent="0.3">
      <c r="A1802" t="s">
        <v>3626</v>
      </c>
      <c r="B1802" s="2">
        <v>45249</v>
      </c>
      <c r="C1802" t="s">
        <v>893</v>
      </c>
      <c r="D1802" t="s">
        <v>1728</v>
      </c>
      <c r="E1802" t="s">
        <v>1782</v>
      </c>
      <c r="F1802">
        <v>4</v>
      </c>
      <c r="G1802">
        <v>214.37</v>
      </c>
      <c r="H1802">
        <v>0.11</v>
      </c>
      <c r="I1802" t="s">
        <v>1829</v>
      </c>
      <c r="J1802">
        <v>763.15719999999999</v>
      </c>
    </row>
    <row r="1803" spans="1:10" x14ac:dyDescent="0.3">
      <c r="A1803" t="s">
        <v>3627</v>
      </c>
      <c r="B1803" s="2">
        <v>45741</v>
      </c>
      <c r="C1803" t="s">
        <v>1295</v>
      </c>
      <c r="D1803" t="s">
        <v>1728</v>
      </c>
      <c r="E1803" t="s">
        <v>1804</v>
      </c>
      <c r="F1803">
        <v>3</v>
      </c>
      <c r="G1803">
        <v>123.74</v>
      </c>
      <c r="H1803">
        <v>0.23</v>
      </c>
      <c r="I1803" t="s">
        <v>1826</v>
      </c>
      <c r="J1803">
        <v>285.83940000000001</v>
      </c>
    </row>
    <row r="1804" spans="1:10" x14ac:dyDescent="0.3">
      <c r="A1804" t="s">
        <v>3628</v>
      </c>
      <c r="B1804" s="2">
        <v>45427</v>
      </c>
      <c r="C1804" t="s">
        <v>63</v>
      </c>
      <c r="D1804" t="s">
        <v>1728</v>
      </c>
      <c r="E1804" t="s">
        <v>1792</v>
      </c>
      <c r="F1804">
        <v>4</v>
      </c>
      <c r="G1804">
        <v>645.71</v>
      </c>
      <c r="H1804">
        <v>0.1</v>
      </c>
      <c r="I1804" t="s">
        <v>1826</v>
      </c>
      <c r="J1804">
        <v>2324.556</v>
      </c>
    </row>
    <row r="1805" spans="1:10" x14ac:dyDescent="0.3">
      <c r="A1805" t="s">
        <v>3629</v>
      </c>
      <c r="B1805" s="2">
        <v>45736</v>
      </c>
      <c r="C1805" t="s">
        <v>134</v>
      </c>
      <c r="D1805" t="s">
        <v>1728</v>
      </c>
      <c r="E1805" t="s">
        <v>1794</v>
      </c>
      <c r="F1805">
        <v>3</v>
      </c>
      <c r="G1805">
        <v>587.12</v>
      </c>
      <c r="H1805">
        <v>0.3</v>
      </c>
      <c r="I1805" t="s">
        <v>1824</v>
      </c>
      <c r="J1805">
        <v>1232.952</v>
      </c>
    </row>
    <row r="1806" spans="1:10" x14ac:dyDescent="0.3">
      <c r="A1806" t="s">
        <v>3630</v>
      </c>
      <c r="B1806" s="2">
        <v>45941</v>
      </c>
      <c r="C1806" t="s">
        <v>773</v>
      </c>
      <c r="D1806" t="s">
        <v>1728</v>
      </c>
      <c r="E1806" t="s">
        <v>1810</v>
      </c>
      <c r="F1806">
        <v>1</v>
      </c>
      <c r="G1806">
        <v>401.18</v>
      </c>
      <c r="H1806">
        <v>0.15</v>
      </c>
      <c r="I1806" t="s">
        <v>1829</v>
      </c>
      <c r="J1806">
        <v>341.00299999999999</v>
      </c>
    </row>
    <row r="1807" spans="1:10" x14ac:dyDescent="0.3">
      <c r="A1807" t="s">
        <v>3631</v>
      </c>
      <c r="B1807" s="2">
        <v>45486</v>
      </c>
      <c r="C1807" t="s">
        <v>1145</v>
      </c>
      <c r="D1807" t="s">
        <v>1728</v>
      </c>
      <c r="E1807" t="s">
        <v>1810</v>
      </c>
      <c r="F1807">
        <v>3</v>
      </c>
      <c r="G1807">
        <v>658.33</v>
      </c>
      <c r="H1807">
        <v>0.12</v>
      </c>
      <c r="I1807" t="s">
        <v>1829</v>
      </c>
      <c r="J1807">
        <v>1737.9911999999999</v>
      </c>
    </row>
    <row r="1808" spans="1:10" x14ac:dyDescent="0.3">
      <c r="A1808" t="s">
        <v>3632</v>
      </c>
      <c r="B1808" s="2">
        <v>45474</v>
      </c>
      <c r="C1808" t="s">
        <v>657</v>
      </c>
      <c r="D1808" t="s">
        <v>1728</v>
      </c>
      <c r="E1808" t="s">
        <v>1792</v>
      </c>
      <c r="F1808">
        <v>4</v>
      </c>
      <c r="G1808">
        <v>450.3</v>
      </c>
      <c r="H1808">
        <v>0.02</v>
      </c>
      <c r="I1808" t="s">
        <v>1824</v>
      </c>
      <c r="J1808">
        <v>1765.1759999999999</v>
      </c>
    </row>
    <row r="1809" spans="1:10" x14ac:dyDescent="0.3">
      <c r="A1809" t="s">
        <v>3633</v>
      </c>
      <c r="B1809" s="2">
        <v>45757</v>
      </c>
      <c r="C1809" t="s">
        <v>490</v>
      </c>
      <c r="D1809" t="s">
        <v>1728</v>
      </c>
      <c r="E1809" t="s">
        <v>1789</v>
      </c>
      <c r="F1809">
        <v>4</v>
      </c>
      <c r="G1809">
        <v>33.630000000000003</v>
      </c>
      <c r="H1809">
        <v>0.05</v>
      </c>
      <c r="I1809" t="s">
        <v>1824</v>
      </c>
      <c r="J1809">
        <v>127.794</v>
      </c>
    </row>
    <row r="1810" spans="1:10" x14ac:dyDescent="0.3">
      <c r="A1810" t="s">
        <v>3634</v>
      </c>
      <c r="B1810" s="2">
        <v>45475</v>
      </c>
      <c r="C1810" t="s">
        <v>141</v>
      </c>
      <c r="D1810" t="s">
        <v>1728</v>
      </c>
      <c r="E1810" t="s">
        <v>1752</v>
      </c>
      <c r="F1810">
        <v>3</v>
      </c>
      <c r="G1810">
        <v>168.89</v>
      </c>
      <c r="H1810">
        <v>0.03</v>
      </c>
      <c r="I1810" t="s">
        <v>1829</v>
      </c>
      <c r="J1810">
        <v>491.46989999999988</v>
      </c>
    </row>
    <row r="1811" spans="1:10" x14ac:dyDescent="0.3">
      <c r="A1811" t="s">
        <v>3635</v>
      </c>
      <c r="B1811" s="2">
        <v>45546</v>
      </c>
      <c r="C1811" t="s">
        <v>341</v>
      </c>
      <c r="D1811" t="s">
        <v>1728</v>
      </c>
      <c r="E1811" t="s">
        <v>1792</v>
      </c>
      <c r="F1811">
        <v>1</v>
      </c>
      <c r="G1811">
        <v>141.85</v>
      </c>
      <c r="H1811">
        <v>0.06</v>
      </c>
      <c r="I1811" t="s">
        <v>1826</v>
      </c>
      <c r="J1811">
        <v>133.339</v>
      </c>
    </row>
    <row r="1812" spans="1:10" x14ac:dyDescent="0.3">
      <c r="A1812" t="s">
        <v>3636</v>
      </c>
      <c r="B1812" s="2">
        <v>45520</v>
      </c>
      <c r="C1812" t="s">
        <v>966</v>
      </c>
      <c r="D1812" t="s">
        <v>1728</v>
      </c>
      <c r="E1812" t="s">
        <v>1779</v>
      </c>
      <c r="F1812">
        <v>1</v>
      </c>
      <c r="G1812">
        <v>617.4</v>
      </c>
      <c r="H1812">
        <v>0.21</v>
      </c>
      <c r="I1812" t="s">
        <v>1824</v>
      </c>
      <c r="J1812">
        <v>487.74599999999998</v>
      </c>
    </row>
    <row r="1813" spans="1:10" x14ac:dyDescent="0.3">
      <c r="A1813" t="s">
        <v>3637</v>
      </c>
      <c r="B1813" s="2">
        <v>45534</v>
      </c>
      <c r="C1813" t="s">
        <v>496</v>
      </c>
      <c r="D1813" t="s">
        <v>1730</v>
      </c>
      <c r="E1813" t="s">
        <v>1757</v>
      </c>
      <c r="F1813">
        <v>3</v>
      </c>
      <c r="G1813">
        <v>841.47</v>
      </c>
      <c r="H1813">
        <v>0.15</v>
      </c>
      <c r="I1813" t="s">
        <v>1829</v>
      </c>
      <c r="J1813">
        <v>2145.7485000000001</v>
      </c>
    </row>
    <row r="1814" spans="1:10" x14ac:dyDescent="0.3">
      <c r="A1814" t="s">
        <v>3638</v>
      </c>
      <c r="B1814" s="2">
        <v>45334</v>
      </c>
      <c r="C1814" t="s">
        <v>221</v>
      </c>
      <c r="D1814" t="s">
        <v>1730</v>
      </c>
      <c r="E1814" t="s">
        <v>1797</v>
      </c>
      <c r="F1814">
        <v>2</v>
      </c>
      <c r="G1814">
        <v>960.41</v>
      </c>
      <c r="H1814">
        <v>0.18</v>
      </c>
      <c r="I1814" t="s">
        <v>1824</v>
      </c>
      <c r="J1814">
        <v>1575.0724</v>
      </c>
    </row>
    <row r="1815" spans="1:10" x14ac:dyDescent="0.3">
      <c r="A1815" t="s">
        <v>3639</v>
      </c>
      <c r="B1815" s="2">
        <v>45289</v>
      </c>
      <c r="C1815" t="s">
        <v>1395</v>
      </c>
      <c r="D1815" t="s">
        <v>1730</v>
      </c>
      <c r="E1815" t="s">
        <v>1810</v>
      </c>
      <c r="F1815">
        <v>3</v>
      </c>
      <c r="G1815">
        <v>717.22</v>
      </c>
      <c r="H1815">
        <v>0.24</v>
      </c>
      <c r="I1815" t="s">
        <v>1826</v>
      </c>
      <c r="J1815">
        <v>1635.2616</v>
      </c>
    </row>
    <row r="1816" spans="1:10" x14ac:dyDescent="0.3">
      <c r="A1816" t="s">
        <v>3640</v>
      </c>
      <c r="B1816" s="2">
        <v>45832</v>
      </c>
      <c r="C1816" t="s">
        <v>402</v>
      </c>
      <c r="D1816" t="s">
        <v>1730</v>
      </c>
      <c r="E1816" t="s">
        <v>1752</v>
      </c>
      <c r="F1816">
        <v>1</v>
      </c>
      <c r="G1816">
        <v>281.83</v>
      </c>
      <c r="H1816">
        <v>0.16</v>
      </c>
      <c r="I1816" t="s">
        <v>1829</v>
      </c>
      <c r="J1816">
        <v>236.7372</v>
      </c>
    </row>
    <row r="1817" spans="1:10" x14ac:dyDescent="0.3">
      <c r="A1817" t="s">
        <v>3641</v>
      </c>
      <c r="B1817" s="2">
        <v>45400</v>
      </c>
      <c r="C1817" t="s">
        <v>666</v>
      </c>
      <c r="D1817" t="s">
        <v>1730</v>
      </c>
      <c r="E1817" t="s">
        <v>1799</v>
      </c>
      <c r="F1817">
        <v>1</v>
      </c>
      <c r="G1817">
        <v>509.08</v>
      </c>
      <c r="H1817">
        <v>0.04</v>
      </c>
      <c r="I1817" t="s">
        <v>1826</v>
      </c>
      <c r="J1817">
        <v>488.71679999999998</v>
      </c>
    </row>
    <row r="1818" spans="1:10" x14ac:dyDescent="0.3">
      <c r="A1818" t="s">
        <v>3642</v>
      </c>
      <c r="B1818" s="2">
        <v>45930</v>
      </c>
      <c r="C1818" t="s">
        <v>1246</v>
      </c>
      <c r="D1818" t="s">
        <v>1730</v>
      </c>
      <c r="E1818" t="s">
        <v>1761</v>
      </c>
      <c r="F1818">
        <v>4</v>
      </c>
      <c r="G1818">
        <v>827.09</v>
      </c>
      <c r="H1818">
        <v>0.3</v>
      </c>
      <c r="I1818" t="s">
        <v>1824</v>
      </c>
      <c r="J1818">
        <v>2315.8519999999999</v>
      </c>
    </row>
    <row r="1819" spans="1:10" x14ac:dyDescent="0.3">
      <c r="A1819" t="s">
        <v>3643</v>
      </c>
      <c r="B1819" s="2">
        <v>45935</v>
      </c>
      <c r="C1819" t="s">
        <v>684</v>
      </c>
      <c r="D1819" t="s">
        <v>1730</v>
      </c>
      <c r="E1819" t="s">
        <v>1769</v>
      </c>
      <c r="F1819">
        <v>2</v>
      </c>
      <c r="G1819">
        <v>823.36</v>
      </c>
      <c r="H1819">
        <v>0.23</v>
      </c>
      <c r="I1819" t="s">
        <v>1824</v>
      </c>
      <c r="J1819">
        <v>1267.9744000000001</v>
      </c>
    </row>
    <row r="1820" spans="1:10" x14ac:dyDescent="0.3">
      <c r="A1820" t="s">
        <v>3644</v>
      </c>
      <c r="B1820" s="2">
        <v>45814</v>
      </c>
      <c r="C1820" t="s">
        <v>467</v>
      </c>
      <c r="D1820" t="s">
        <v>1730</v>
      </c>
      <c r="E1820" t="s">
        <v>1773</v>
      </c>
      <c r="F1820">
        <v>4</v>
      </c>
      <c r="G1820">
        <v>282.18</v>
      </c>
      <c r="H1820">
        <v>0.13</v>
      </c>
      <c r="I1820" t="s">
        <v>1829</v>
      </c>
      <c r="J1820">
        <v>981.9864</v>
      </c>
    </row>
    <row r="1821" spans="1:10" x14ac:dyDescent="0.3">
      <c r="A1821" t="s">
        <v>3645</v>
      </c>
      <c r="B1821" s="2">
        <v>45323</v>
      </c>
      <c r="C1821" t="s">
        <v>571</v>
      </c>
      <c r="D1821" t="s">
        <v>1730</v>
      </c>
      <c r="E1821" t="s">
        <v>1757</v>
      </c>
      <c r="F1821">
        <v>1</v>
      </c>
      <c r="G1821">
        <v>486.39</v>
      </c>
      <c r="H1821">
        <v>0.09</v>
      </c>
      <c r="I1821" t="s">
        <v>1829</v>
      </c>
      <c r="J1821">
        <v>442.61489999999998</v>
      </c>
    </row>
    <row r="1822" spans="1:10" x14ac:dyDescent="0.3">
      <c r="A1822" t="s">
        <v>3646</v>
      </c>
      <c r="B1822" s="2">
        <v>45312</v>
      </c>
      <c r="C1822" t="s">
        <v>172</v>
      </c>
      <c r="D1822" t="s">
        <v>1730</v>
      </c>
      <c r="E1822" t="s">
        <v>1766</v>
      </c>
      <c r="F1822">
        <v>2</v>
      </c>
      <c r="G1822">
        <v>603.62</v>
      </c>
      <c r="H1822">
        <v>0.18</v>
      </c>
      <c r="I1822" t="s">
        <v>1829</v>
      </c>
      <c r="J1822">
        <v>989.93680000000006</v>
      </c>
    </row>
    <row r="1823" spans="1:10" x14ac:dyDescent="0.3">
      <c r="A1823" t="s">
        <v>3647</v>
      </c>
      <c r="B1823" s="2">
        <v>45554</v>
      </c>
      <c r="C1823" t="s">
        <v>496</v>
      </c>
      <c r="D1823" t="s">
        <v>1730</v>
      </c>
      <c r="E1823" t="s">
        <v>1782</v>
      </c>
      <c r="F1823">
        <v>3</v>
      </c>
      <c r="G1823">
        <v>204.17</v>
      </c>
      <c r="H1823">
        <v>0.1</v>
      </c>
      <c r="I1823" t="s">
        <v>1826</v>
      </c>
      <c r="J1823">
        <v>551.25900000000001</v>
      </c>
    </row>
    <row r="1824" spans="1:10" x14ac:dyDescent="0.3">
      <c r="A1824" t="s">
        <v>3648</v>
      </c>
      <c r="B1824" s="2">
        <v>45310</v>
      </c>
      <c r="C1824" t="s">
        <v>467</v>
      </c>
      <c r="D1824" t="s">
        <v>1730</v>
      </c>
      <c r="E1824" t="s">
        <v>1801</v>
      </c>
      <c r="F1824">
        <v>1</v>
      </c>
      <c r="G1824">
        <v>43.58</v>
      </c>
      <c r="H1824">
        <v>0.01</v>
      </c>
      <c r="I1824" t="s">
        <v>1829</v>
      </c>
      <c r="J1824">
        <v>43.144199999999998</v>
      </c>
    </row>
    <row r="1825" spans="1:10" x14ac:dyDescent="0.3">
      <c r="A1825" t="s">
        <v>3649</v>
      </c>
      <c r="B1825" s="2">
        <v>45594</v>
      </c>
      <c r="C1825" t="s">
        <v>1044</v>
      </c>
      <c r="D1825" t="s">
        <v>1730</v>
      </c>
      <c r="E1825" t="s">
        <v>1761</v>
      </c>
      <c r="F1825">
        <v>3</v>
      </c>
      <c r="G1825">
        <v>469.33</v>
      </c>
      <c r="H1825">
        <v>0.14000000000000001</v>
      </c>
      <c r="I1825" t="s">
        <v>1826</v>
      </c>
      <c r="J1825">
        <v>1210.8714</v>
      </c>
    </row>
    <row r="1826" spans="1:10" x14ac:dyDescent="0.3">
      <c r="A1826" t="s">
        <v>3650</v>
      </c>
      <c r="B1826" s="2">
        <v>45840</v>
      </c>
      <c r="C1826" t="s">
        <v>681</v>
      </c>
      <c r="D1826" t="s">
        <v>1730</v>
      </c>
      <c r="E1826" t="s">
        <v>1782</v>
      </c>
      <c r="F1826">
        <v>4</v>
      </c>
      <c r="G1826">
        <v>836.23</v>
      </c>
      <c r="H1826">
        <v>0.12</v>
      </c>
      <c r="I1826" t="s">
        <v>1824</v>
      </c>
      <c r="J1826">
        <v>2943.5295999999998</v>
      </c>
    </row>
    <row r="1827" spans="1:10" x14ac:dyDescent="0.3">
      <c r="A1827" t="s">
        <v>3651</v>
      </c>
      <c r="B1827" s="2">
        <v>45549</v>
      </c>
      <c r="C1827" t="s">
        <v>589</v>
      </c>
      <c r="D1827" t="s">
        <v>1730</v>
      </c>
      <c r="E1827" t="s">
        <v>1813</v>
      </c>
      <c r="F1827">
        <v>2</v>
      </c>
      <c r="G1827">
        <v>661.53</v>
      </c>
      <c r="H1827">
        <v>0.2</v>
      </c>
      <c r="I1827" t="s">
        <v>1826</v>
      </c>
      <c r="J1827">
        <v>1058.4480000000001</v>
      </c>
    </row>
    <row r="1828" spans="1:10" x14ac:dyDescent="0.3">
      <c r="A1828" t="s">
        <v>3652</v>
      </c>
      <c r="B1828" s="2">
        <v>45903</v>
      </c>
      <c r="C1828" t="s">
        <v>411</v>
      </c>
      <c r="D1828" t="s">
        <v>1730</v>
      </c>
      <c r="E1828" t="s">
        <v>1804</v>
      </c>
      <c r="F1828">
        <v>3</v>
      </c>
      <c r="G1828">
        <v>753.47</v>
      </c>
      <c r="H1828">
        <v>0.25</v>
      </c>
      <c r="I1828" t="s">
        <v>1826</v>
      </c>
      <c r="J1828">
        <v>1695.3074999999999</v>
      </c>
    </row>
    <row r="1829" spans="1:10" x14ac:dyDescent="0.3">
      <c r="A1829" t="s">
        <v>3653</v>
      </c>
      <c r="B1829" s="2">
        <v>45673</v>
      </c>
      <c r="C1829" t="s">
        <v>523</v>
      </c>
      <c r="D1829" t="s">
        <v>1730</v>
      </c>
      <c r="E1829" t="s">
        <v>1752</v>
      </c>
      <c r="F1829">
        <v>3</v>
      </c>
      <c r="G1829">
        <v>713.95</v>
      </c>
      <c r="H1829">
        <v>0</v>
      </c>
      <c r="I1829" t="s">
        <v>1824</v>
      </c>
      <c r="J1829">
        <v>2141.85</v>
      </c>
    </row>
    <row r="1830" spans="1:10" x14ac:dyDescent="0.3">
      <c r="A1830" t="s">
        <v>3654</v>
      </c>
      <c r="B1830" s="2">
        <v>45395</v>
      </c>
      <c r="C1830" t="s">
        <v>353</v>
      </c>
      <c r="D1830" t="s">
        <v>1730</v>
      </c>
      <c r="E1830" t="s">
        <v>1773</v>
      </c>
      <c r="F1830">
        <v>3</v>
      </c>
      <c r="G1830">
        <v>596</v>
      </c>
      <c r="H1830">
        <v>0.28000000000000003</v>
      </c>
      <c r="I1830" t="s">
        <v>1829</v>
      </c>
      <c r="J1830">
        <v>1287.3599999999999</v>
      </c>
    </row>
    <row r="1831" spans="1:10" x14ac:dyDescent="0.3">
      <c r="A1831" t="s">
        <v>3655</v>
      </c>
      <c r="B1831" s="2">
        <v>45379</v>
      </c>
      <c r="C1831" t="s">
        <v>1050</v>
      </c>
      <c r="D1831" t="s">
        <v>1730</v>
      </c>
      <c r="E1831" t="s">
        <v>1786</v>
      </c>
      <c r="F1831">
        <v>2</v>
      </c>
      <c r="G1831">
        <v>169.46</v>
      </c>
      <c r="H1831">
        <v>0.03</v>
      </c>
      <c r="I1831" t="s">
        <v>1826</v>
      </c>
      <c r="J1831">
        <v>328.75240000000002</v>
      </c>
    </row>
    <row r="1832" spans="1:10" x14ac:dyDescent="0.3">
      <c r="A1832" t="s">
        <v>3656</v>
      </c>
      <c r="B1832" s="2">
        <v>45860</v>
      </c>
      <c r="C1832" t="s">
        <v>948</v>
      </c>
      <c r="D1832" t="s">
        <v>1730</v>
      </c>
      <c r="E1832" t="s">
        <v>1799</v>
      </c>
      <c r="F1832">
        <v>4</v>
      </c>
      <c r="G1832">
        <v>611.91999999999996</v>
      </c>
      <c r="H1832">
        <v>0.2</v>
      </c>
      <c r="I1832" t="s">
        <v>1826</v>
      </c>
      <c r="J1832">
        <v>1958.144</v>
      </c>
    </row>
    <row r="1833" spans="1:10" x14ac:dyDescent="0.3">
      <c r="A1833" t="s">
        <v>3657</v>
      </c>
      <c r="B1833" s="2">
        <v>45704</v>
      </c>
      <c r="C1833" t="s">
        <v>23</v>
      </c>
      <c r="D1833" t="s">
        <v>1730</v>
      </c>
      <c r="E1833" t="s">
        <v>1801</v>
      </c>
      <c r="F1833">
        <v>2</v>
      </c>
      <c r="G1833">
        <v>25.3</v>
      </c>
      <c r="H1833">
        <v>0.21</v>
      </c>
      <c r="I1833" t="s">
        <v>1824</v>
      </c>
      <c r="J1833">
        <v>39.973999999999997</v>
      </c>
    </row>
    <row r="1834" spans="1:10" x14ac:dyDescent="0.3">
      <c r="A1834" t="s">
        <v>3658</v>
      </c>
      <c r="B1834" s="2">
        <v>45327</v>
      </c>
      <c r="C1834" t="s">
        <v>1343</v>
      </c>
      <c r="D1834" t="s">
        <v>1730</v>
      </c>
      <c r="E1834" t="s">
        <v>1789</v>
      </c>
      <c r="F1834">
        <v>4</v>
      </c>
      <c r="G1834">
        <v>166.93</v>
      </c>
      <c r="H1834">
        <v>0.02</v>
      </c>
      <c r="I1834" t="s">
        <v>1826</v>
      </c>
      <c r="J1834">
        <v>654.36559999999997</v>
      </c>
    </row>
    <row r="1835" spans="1:10" x14ac:dyDescent="0.3">
      <c r="A1835" t="s">
        <v>3659</v>
      </c>
      <c r="B1835" s="2">
        <v>45721</v>
      </c>
      <c r="C1835" t="s">
        <v>890</v>
      </c>
      <c r="D1835" t="s">
        <v>1730</v>
      </c>
      <c r="E1835" t="s">
        <v>1792</v>
      </c>
      <c r="F1835">
        <v>4</v>
      </c>
      <c r="G1835">
        <v>861.55</v>
      </c>
      <c r="H1835">
        <v>0.12</v>
      </c>
      <c r="I1835" t="s">
        <v>1824</v>
      </c>
      <c r="J1835">
        <v>3032.6559999999999</v>
      </c>
    </row>
    <row r="1836" spans="1:10" x14ac:dyDescent="0.3">
      <c r="A1836" t="s">
        <v>3660</v>
      </c>
      <c r="B1836" s="2">
        <v>45842</v>
      </c>
      <c r="C1836" t="s">
        <v>1127</v>
      </c>
      <c r="D1836" t="s">
        <v>1730</v>
      </c>
      <c r="E1836" t="s">
        <v>1773</v>
      </c>
      <c r="F1836">
        <v>3</v>
      </c>
      <c r="G1836">
        <v>56.17</v>
      </c>
      <c r="H1836">
        <v>0.01</v>
      </c>
      <c r="I1836" t="s">
        <v>1829</v>
      </c>
      <c r="J1836">
        <v>166.82490000000001</v>
      </c>
    </row>
    <row r="1837" spans="1:10" x14ac:dyDescent="0.3">
      <c r="A1837" t="s">
        <v>3661</v>
      </c>
      <c r="B1837" s="2">
        <v>45862</v>
      </c>
      <c r="C1837" t="s">
        <v>849</v>
      </c>
      <c r="D1837" t="s">
        <v>1730</v>
      </c>
      <c r="E1837" t="s">
        <v>1813</v>
      </c>
      <c r="F1837">
        <v>1</v>
      </c>
      <c r="G1837">
        <v>582.29</v>
      </c>
      <c r="H1837">
        <v>0.2</v>
      </c>
      <c r="I1837" t="s">
        <v>1824</v>
      </c>
      <c r="J1837">
        <v>465.83199999999999</v>
      </c>
    </row>
    <row r="1838" spans="1:10" x14ac:dyDescent="0.3">
      <c r="A1838" t="s">
        <v>3662</v>
      </c>
      <c r="B1838" s="2">
        <v>45681</v>
      </c>
      <c r="C1838" t="s">
        <v>833</v>
      </c>
      <c r="D1838" t="s">
        <v>1732</v>
      </c>
      <c r="E1838" t="s">
        <v>1752</v>
      </c>
      <c r="F1838">
        <v>3</v>
      </c>
      <c r="G1838">
        <v>63.96</v>
      </c>
      <c r="H1838">
        <v>0.02</v>
      </c>
      <c r="I1838" t="s">
        <v>1824</v>
      </c>
      <c r="J1838">
        <v>188.04239999999999</v>
      </c>
    </row>
    <row r="1839" spans="1:10" x14ac:dyDescent="0.3">
      <c r="A1839" t="s">
        <v>3663</v>
      </c>
      <c r="B1839" s="2">
        <v>45392</v>
      </c>
      <c r="C1839" t="s">
        <v>241</v>
      </c>
      <c r="D1839" t="s">
        <v>1732</v>
      </c>
      <c r="E1839" t="s">
        <v>1794</v>
      </c>
      <c r="F1839">
        <v>1</v>
      </c>
      <c r="G1839">
        <v>829.83</v>
      </c>
      <c r="H1839">
        <v>0.26</v>
      </c>
      <c r="I1839" t="s">
        <v>1829</v>
      </c>
      <c r="J1839">
        <v>614.07420000000002</v>
      </c>
    </row>
    <row r="1840" spans="1:10" x14ac:dyDescent="0.3">
      <c r="A1840" t="s">
        <v>3664</v>
      </c>
      <c r="B1840" s="2">
        <v>45586</v>
      </c>
      <c r="C1840" t="s">
        <v>1157</v>
      </c>
      <c r="D1840" t="s">
        <v>1732</v>
      </c>
      <c r="E1840" t="s">
        <v>1804</v>
      </c>
      <c r="F1840">
        <v>2</v>
      </c>
      <c r="G1840">
        <v>858.15</v>
      </c>
      <c r="H1840">
        <v>0.03</v>
      </c>
      <c r="I1840" t="s">
        <v>1824</v>
      </c>
      <c r="J1840">
        <v>1664.8109999999999</v>
      </c>
    </row>
    <row r="1841" spans="1:10" x14ac:dyDescent="0.3">
      <c r="A1841" t="s">
        <v>3665</v>
      </c>
      <c r="B1841" s="2">
        <v>45340</v>
      </c>
      <c r="C1841" t="s">
        <v>1124</v>
      </c>
      <c r="D1841" t="s">
        <v>1732</v>
      </c>
      <c r="E1841" t="s">
        <v>1797</v>
      </c>
      <c r="F1841">
        <v>3</v>
      </c>
      <c r="G1841">
        <v>717.32</v>
      </c>
      <c r="H1841">
        <v>0.23</v>
      </c>
      <c r="I1841" t="s">
        <v>1829</v>
      </c>
      <c r="J1841">
        <v>1657.0092</v>
      </c>
    </row>
    <row r="1842" spans="1:10" x14ac:dyDescent="0.3">
      <c r="A1842" t="s">
        <v>3666</v>
      </c>
      <c r="B1842" s="2">
        <v>45853</v>
      </c>
      <c r="C1842" t="s">
        <v>1328</v>
      </c>
      <c r="D1842" t="s">
        <v>1732</v>
      </c>
      <c r="E1842" t="s">
        <v>1794</v>
      </c>
      <c r="F1842">
        <v>1</v>
      </c>
      <c r="G1842">
        <v>163.19999999999999</v>
      </c>
      <c r="H1842">
        <v>0.22</v>
      </c>
      <c r="I1842" t="s">
        <v>1826</v>
      </c>
      <c r="J1842">
        <v>127.29600000000001</v>
      </c>
    </row>
    <row r="1843" spans="1:10" x14ac:dyDescent="0.3">
      <c r="A1843" t="s">
        <v>3667</v>
      </c>
      <c r="B1843" s="2">
        <v>45489</v>
      </c>
      <c r="C1843" t="s">
        <v>435</v>
      </c>
      <c r="D1843" t="s">
        <v>1732</v>
      </c>
      <c r="E1843" t="s">
        <v>1794</v>
      </c>
      <c r="F1843">
        <v>2</v>
      </c>
      <c r="G1843">
        <v>966.71</v>
      </c>
      <c r="H1843">
        <v>0.11</v>
      </c>
      <c r="I1843" t="s">
        <v>1824</v>
      </c>
      <c r="J1843">
        <v>1720.7438</v>
      </c>
    </row>
    <row r="1844" spans="1:10" x14ac:dyDescent="0.3">
      <c r="A1844" t="s">
        <v>3668</v>
      </c>
      <c r="B1844" s="2">
        <v>45761</v>
      </c>
      <c r="C1844" t="s">
        <v>1092</v>
      </c>
      <c r="D1844" t="s">
        <v>1732</v>
      </c>
      <c r="E1844" t="s">
        <v>1797</v>
      </c>
      <c r="F1844">
        <v>2</v>
      </c>
      <c r="G1844">
        <v>873.94</v>
      </c>
      <c r="H1844">
        <v>0.14000000000000001</v>
      </c>
      <c r="I1844" t="s">
        <v>1829</v>
      </c>
      <c r="J1844">
        <v>1503.1768</v>
      </c>
    </row>
    <row r="1845" spans="1:10" x14ac:dyDescent="0.3">
      <c r="A1845" t="s">
        <v>3669</v>
      </c>
      <c r="B1845" s="2">
        <v>45379</v>
      </c>
      <c r="C1845" t="s">
        <v>502</v>
      </c>
      <c r="D1845" t="s">
        <v>1732</v>
      </c>
      <c r="E1845" t="s">
        <v>1766</v>
      </c>
      <c r="F1845">
        <v>1</v>
      </c>
      <c r="G1845">
        <v>140.24</v>
      </c>
      <c r="H1845">
        <v>0.27</v>
      </c>
      <c r="I1845" t="s">
        <v>1824</v>
      </c>
      <c r="J1845">
        <v>102.37520000000001</v>
      </c>
    </row>
    <row r="1846" spans="1:10" x14ac:dyDescent="0.3">
      <c r="A1846" t="s">
        <v>3670</v>
      </c>
      <c r="B1846" s="2">
        <v>45716</v>
      </c>
      <c r="C1846" t="s">
        <v>657</v>
      </c>
      <c r="D1846" t="s">
        <v>1732</v>
      </c>
      <c r="E1846" t="s">
        <v>1773</v>
      </c>
      <c r="F1846">
        <v>2</v>
      </c>
      <c r="G1846">
        <v>549.91999999999996</v>
      </c>
      <c r="H1846">
        <v>0.28000000000000003</v>
      </c>
      <c r="I1846" t="s">
        <v>1824</v>
      </c>
      <c r="J1846">
        <v>791.88479999999993</v>
      </c>
    </row>
    <row r="1847" spans="1:10" x14ac:dyDescent="0.3">
      <c r="A1847" t="s">
        <v>3671</v>
      </c>
      <c r="B1847" s="2">
        <v>45364</v>
      </c>
      <c r="C1847" t="s">
        <v>390</v>
      </c>
      <c r="D1847" t="s">
        <v>1732</v>
      </c>
      <c r="E1847" t="s">
        <v>1773</v>
      </c>
      <c r="F1847">
        <v>4</v>
      </c>
      <c r="G1847">
        <v>715.88</v>
      </c>
      <c r="H1847">
        <v>0.19</v>
      </c>
      <c r="I1847" t="s">
        <v>1826</v>
      </c>
      <c r="J1847">
        <v>2319.4512</v>
      </c>
    </row>
    <row r="1848" spans="1:10" x14ac:dyDescent="0.3">
      <c r="A1848" t="s">
        <v>3672</v>
      </c>
      <c r="B1848" s="2">
        <v>45752</v>
      </c>
      <c r="C1848" t="s">
        <v>1160</v>
      </c>
      <c r="D1848" t="s">
        <v>1732</v>
      </c>
      <c r="E1848" t="s">
        <v>1782</v>
      </c>
      <c r="F1848">
        <v>3</v>
      </c>
      <c r="G1848">
        <v>591.9</v>
      </c>
      <c r="H1848">
        <v>0.27</v>
      </c>
      <c r="I1848" t="s">
        <v>1824</v>
      </c>
      <c r="J1848">
        <v>1296.261</v>
      </c>
    </row>
    <row r="1849" spans="1:10" x14ac:dyDescent="0.3">
      <c r="A1849" t="s">
        <v>3673</v>
      </c>
      <c r="B1849" s="2">
        <v>45883</v>
      </c>
      <c r="C1849" t="s">
        <v>1172</v>
      </c>
      <c r="D1849" t="s">
        <v>1732</v>
      </c>
      <c r="E1849" t="s">
        <v>1789</v>
      </c>
      <c r="F1849">
        <v>2</v>
      </c>
      <c r="G1849">
        <v>523.14</v>
      </c>
      <c r="H1849">
        <v>0.13</v>
      </c>
      <c r="I1849" t="s">
        <v>1826</v>
      </c>
      <c r="J1849">
        <v>910.2636</v>
      </c>
    </row>
    <row r="1850" spans="1:10" x14ac:dyDescent="0.3">
      <c r="A1850" t="s">
        <v>3674</v>
      </c>
      <c r="B1850" s="2">
        <v>45477</v>
      </c>
      <c r="C1850" t="s">
        <v>730</v>
      </c>
      <c r="D1850" t="s">
        <v>1732</v>
      </c>
      <c r="E1850" t="s">
        <v>1799</v>
      </c>
      <c r="F1850">
        <v>2</v>
      </c>
      <c r="G1850">
        <v>478.62</v>
      </c>
      <c r="H1850">
        <v>0.17</v>
      </c>
      <c r="I1850" t="s">
        <v>1829</v>
      </c>
      <c r="J1850">
        <v>794.50919999999996</v>
      </c>
    </row>
    <row r="1851" spans="1:10" x14ac:dyDescent="0.3">
      <c r="A1851" t="s">
        <v>3675</v>
      </c>
      <c r="B1851" s="2">
        <v>45556</v>
      </c>
      <c r="C1851" t="s">
        <v>945</v>
      </c>
      <c r="D1851" t="s">
        <v>1732</v>
      </c>
      <c r="E1851" t="s">
        <v>1757</v>
      </c>
      <c r="F1851">
        <v>4</v>
      </c>
      <c r="G1851">
        <v>740.5</v>
      </c>
      <c r="H1851">
        <v>0.17</v>
      </c>
      <c r="I1851" t="s">
        <v>1826</v>
      </c>
      <c r="J1851">
        <v>2458.46</v>
      </c>
    </row>
    <row r="1852" spans="1:10" x14ac:dyDescent="0.3">
      <c r="A1852" t="s">
        <v>3676</v>
      </c>
      <c r="B1852" s="2">
        <v>45465</v>
      </c>
      <c r="C1852" t="s">
        <v>393</v>
      </c>
      <c r="D1852" t="s">
        <v>1732</v>
      </c>
      <c r="E1852" t="s">
        <v>1761</v>
      </c>
      <c r="F1852">
        <v>1</v>
      </c>
      <c r="G1852">
        <v>780.24</v>
      </c>
      <c r="H1852">
        <v>0.04</v>
      </c>
      <c r="I1852" t="s">
        <v>1829</v>
      </c>
      <c r="J1852">
        <v>749.03039999999999</v>
      </c>
    </row>
    <row r="1853" spans="1:10" x14ac:dyDescent="0.3">
      <c r="A1853" t="s">
        <v>3677</v>
      </c>
      <c r="B1853" s="2">
        <v>45552</v>
      </c>
      <c r="C1853" t="s">
        <v>378</v>
      </c>
      <c r="D1853" t="s">
        <v>1732</v>
      </c>
      <c r="E1853" t="s">
        <v>1804</v>
      </c>
      <c r="F1853">
        <v>4</v>
      </c>
      <c r="G1853">
        <v>579.24</v>
      </c>
      <c r="H1853">
        <v>0.04</v>
      </c>
      <c r="I1853" t="s">
        <v>1829</v>
      </c>
      <c r="J1853">
        <v>2224.2815999999998</v>
      </c>
    </row>
    <row r="1854" spans="1:10" x14ac:dyDescent="0.3">
      <c r="A1854" t="s">
        <v>3678</v>
      </c>
      <c r="B1854" s="2">
        <v>45635</v>
      </c>
      <c r="C1854" t="s">
        <v>1160</v>
      </c>
      <c r="D1854" t="s">
        <v>1732</v>
      </c>
      <c r="E1854" t="s">
        <v>1761</v>
      </c>
      <c r="F1854">
        <v>3</v>
      </c>
      <c r="G1854">
        <v>268.95</v>
      </c>
      <c r="H1854">
        <v>0.04</v>
      </c>
      <c r="I1854" t="s">
        <v>1826</v>
      </c>
      <c r="J1854">
        <v>774.57599999999991</v>
      </c>
    </row>
    <row r="1855" spans="1:10" x14ac:dyDescent="0.3">
      <c r="A1855" t="s">
        <v>3679</v>
      </c>
      <c r="B1855" s="2">
        <v>45740</v>
      </c>
      <c r="C1855" t="s">
        <v>963</v>
      </c>
      <c r="D1855" t="s">
        <v>1732</v>
      </c>
      <c r="E1855" t="s">
        <v>1769</v>
      </c>
      <c r="F1855">
        <v>1</v>
      </c>
      <c r="G1855">
        <v>47.47</v>
      </c>
      <c r="H1855">
        <v>0.28000000000000003</v>
      </c>
      <c r="I1855" t="s">
        <v>1824</v>
      </c>
      <c r="J1855">
        <v>34.178400000000003</v>
      </c>
    </row>
    <row r="1856" spans="1:10" x14ac:dyDescent="0.3">
      <c r="A1856" t="s">
        <v>3680</v>
      </c>
      <c r="B1856" s="2">
        <v>45796</v>
      </c>
      <c r="C1856" t="s">
        <v>821</v>
      </c>
      <c r="D1856" t="s">
        <v>1732</v>
      </c>
      <c r="E1856" t="s">
        <v>1807</v>
      </c>
      <c r="F1856">
        <v>3</v>
      </c>
      <c r="G1856">
        <v>858.81</v>
      </c>
      <c r="H1856">
        <v>7.0000000000000007E-2</v>
      </c>
      <c r="I1856" t="s">
        <v>1824</v>
      </c>
      <c r="J1856">
        <v>2396.0799000000002</v>
      </c>
    </row>
    <row r="1857" spans="1:10" x14ac:dyDescent="0.3">
      <c r="A1857" t="s">
        <v>3681</v>
      </c>
      <c r="B1857" s="2">
        <v>45710</v>
      </c>
      <c r="C1857" t="s">
        <v>978</v>
      </c>
      <c r="D1857" t="s">
        <v>1732</v>
      </c>
      <c r="E1857" t="s">
        <v>1789</v>
      </c>
      <c r="F1857">
        <v>3</v>
      </c>
      <c r="G1857">
        <v>569.98</v>
      </c>
      <c r="H1857">
        <v>0.05</v>
      </c>
      <c r="I1857" t="s">
        <v>1824</v>
      </c>
      <c r="J1857">
        <v>1624.443</v>
      </c>
    </row>
    <row r="1858" spans="1:10" x14ac:dyDescent="0.3">
      <c r="A1858" t="s">
        <v>3682</v>
      </c>
      <c r="B1858" s="2">
        <v>45596</v>
      </c>
      <c r="C1858" t="s">
        <v>1029</v>
      </c>
      <c r="D1858" t="s">
        <v>1732</v>
      </c>
      <c r="E1858" t="s">
        <v>1794</v>
      </c>
      <c r="F1858">
        <v>3</v>
      </c>
      <c r="G1858">
        <v>306.52</v>
      </c>
      <c r="H1858">
        <v>0.01</v>
      </c>
      <c r="I1858" t="s">
        <v>1829</v>
      </c>
      <c r="J1858">
        <v>910.36439999999993</v>
      </c>
    </row>
    <row r="1859" spans="1:10" x14ac:dyDescent="0.3">
      <c r="A1859" t="s">
        <v>3683</v>
      </c>
      <c r="B1859" s="2">
        <v>45354</v>
      </c>
      <c r="C1859" t="s">
        <v>238</v>
      </c>
      <c r="D1859" t="s">
        <v>1732</v>
      </c>
      <c r="E1859" t="s">
        <v>1797</v>
      </c>
      <c r="F1859">
        <v>3</v>
      </c>
      <c r="G1859">
        <v>184.67</v>
      </c>
      <c r="H1859">
        <v>0.03</v>
      </c>
      <c r="I1859" t="s">
        <v>1829</v>
      </c>
      <c r="J1859">
        <v>537.38969999999995</v>
      </c>
    </row>
    <row r="1860" spans="1:10" x14ac:dyDescent="0.3">
      <c r="A1860" t="s">
        <v>3684</v>
      </c>
      <c r="B1860" s="2">
        <v>45428</v>
      </c>
      <c r="C1860" t="s">
        <v>1484</v>
      </c>
      <c r="D1860" t="s">
        <v>1732</v>
      </c>
      <c r="E1860" t="s">
        <v>1773</v>
      </c>
      <c r="F1860">
        <v>4</v>
      </c>
      <c r="G1860">
        <v>189.56</v>
      </c>
      <c r="H1860">
        <v>0</v>
      </c>
      <c r="I1860" t="s">
        <v>1829</v>
      </c>
      <c r="J1860">
        <v>758.24</v>
      </c>
    </row>
    <row r="1861" spans="1:10" x14ac:dyDescent="0.3">
      <c r="A1861" t="s">
        <v>3685</v>
      </c>
      <c r="B1861" s="2">
        <v>45511</v>
      </c>
      <c r="C1861" t="s">
        <v>678</v>
      </c>
      <c r="D1861" t="s">
        <v>1732</v>
      </c>
      <c r="E1861" t="s">
        <v>1773</v>
      </c>
      <c r="F1861">
        <v>1</v>
      </c>
      <c r="G1861">
        <v>805.24</v>
      </c>
      <c r="H1861">
        <v>0.04</v>
      </c>
      <c r="I1861" t="s">
        <v>1826</v>
      </c>
      <c r="J1861">
        <v>773.03039999999999</v>
      </c>
    </row>
    <row r="1862" spans="1:10" x14ac:dyDescent="0.3">
      <c r="A1862" t="s">
        <v>3686</v>
      </c>
      <c r="B1862" s="2">
        <v>45549</v>
      </c>
      <c r="C1862" t="s">
        <v>619</v>
      </c>
      <c r="D1862" t="s">
        <v>1734</v>
      </c>
      <c r="E1862" t="s">
        <v>1807</v>
      </c>
      <c r="F1862">
        <v>3</v>
      </c>
      <c r="G1862">
        <v>683.74</v>
      </c>
      <c r="H1862">
        <v>0.24</v>
      </c>
      <c r="I1862" t="s">
        <v>1824</v>
      </c>
      <c r="J1862">
        <v>1558.9272000000001</v>
      </c>
    </row>
    <row r="1863" spans="1:10" x14ac:dyDescent="0.3">
      <c r="A1863" t="s">
        <v>3687</v>
      </c>
      <c r="B1863" s="2">
        <v>45573</v>
      </c>
      <c r="C1863" t="s">
        <v>684</v>
      </c>
      <c r="D1863" t="s">
        <v>1734</v>
      </c>
      <c r="E1863" t="s">
        <v>1810</v>
      </c>
      <c r="F1863">
        <v>3</v>
      </c>
      <c r="G1863">
        <v>439.21</v>
      </c>
      <c r="H1863">
        <v>0.28000000000000003</v>
      </c>
      <c r="I1863" t="s">
        <v>1829</v>
      </c>
      <c r="J1863">
        <v>948.69359999999983</v>
      </c>
    </row>
    <row r="1864" spans="1:10" x14ac:dyDescent="0.3">
      <c r="A1864" t="s">
        <v>3688</v>
      </c>
      <c r="B1864" s="2">
        <v>45904</v>
      </c>
      <c r="C1864" t="s">
        <v>414</v>
      </c>
      <c r="D1864" t="s">
        <v>1734</v>
      </c>
      <c r="E1864" t="s">
        <v>1776</v>
      </c>
      <c r="F1864">
        <v>1</v>
      </c>
      <c r="G1864">
        <v>126.92</v>
      </c>
      <c r="H1864">
        <v>0.24</v>
      </c>
      <c r="I1864" t="s">
        <v>1829</v>
      </c>
      <c r="J1864">
        <v>96.459199999999996</v>
      </c>
    </row>
    <row r="1865" spans="1:10" x14ac:dyDescent="0.3">
      <c r="A1865" t="s">
        <v>3689</v>
      </c>
      <c r="B1865" s="2">
        <v>45489</v>
      </c>
      <c r="C1865" t="s">
        <v>27</v>
      </c>
      <c r="D1865" t="s">
        <v>1734</v>
      </c>
      <c r="E1865" t="s">
        <v>1769</v>
      </c>
      <c r="F1865">
        <v>4</v>
      </c>
      <c r="G1865">
        <v>834.7</v>
      </c>
      <c r="H1865">
        <v>0.14000000000000001</v>
      </c>
      <c r="I1865" t="s">
        <v>1824</v>
      </c>
      <c r="J1865">
        <v>2871.3679999999999</v>
      </c>
    </row>
    <row r="1866" spans="1:10" x14ac:dyDescent="0.3">
      <c r="A1866" t="s">
        <v>3690</v>
      </c>
      <c r="B1866" s="2">
        <v>45909</v>
      </c>
      <c r="C1866" t="s">
        <v>1071</v>
      </c>
      <c r="D1866" t="s">
        <v>1734</v>
      </c>
      <c r="E1866" t="s">
        <v>1792</v>
      </c>
      <c r="F1866">
        <v>2</v>
      </c>
      <c r="G1866">
        <v>271.88</v>
      </c>
      <c r="H1866">
        <v>0.11</v>
      </c>
      <c r="I1866" t="s">
        <v>1829</v>
      </c>
      <c r="J1866">
        <v>483.94639999999998</v>
      </c>
    </row>
    <row r="1867" spans="1:10" x14ac:dyDescent="0.3">
      <c r="A1867" t="s">
        <v>3691</v>
      </c>
      <c r="B1867" s="2">
        <v>45720</v>
      </c>
      <c r="C1867" t="s">
        <v>1478</v>
      </c>
      <c r="D1867" t="s">
        <v>1734</v>
      </c>
      <c r="E1867" t="s">
        <v>1757</v>
      </c>
      <c r="F1867">
        <v>4</v>
      </c>
      <c r="G1867">
        <v>972.14</v>
      </c>
      <c r="H1867">
        <v>0.25</v>
      </c>
      <c r="I1867" t="s">
        <v>1824</v>
      </c>
      <c r="J1867">
        <v>2916.42</v>
      </c>
    </row>
    <row r="1868" spans="1:10" x14ac:dyDescent="0.3">
      <c r="A1868" t="s">
        <v>3692</v>
      </c>
      <c r="B1868" s="2">
        <v>45831</v>
      </c>
      <c r="C1868" t="s">
        <v>335</v>
      </c>
      <c r="D1868" t="s">
        <v>1734</v>
      </c>
      <c r="E1868" t="s">
        <v>1769</v>
      </c>
      <c r="F1868">
        <v>3</v>
      </c>
      <c r="G1868">
        <v>523.66</v>
      </c>
      <c r="H1868">
        <v>0.27</v>
      </c>
      <c r="I1868" t="s">
        <v>1826</v>
      </c>
      <c r="J1868">
        <v>1146.8154</v>
      </c>
    </row>
    <row r="1869" spans="1:10" x14ac:dyDescent="0.3">
      <c r="A1869" t="s">
        <v>3693</v>
      </c>
      <c r="B1869" s="2">
        <v>45602</v>
      </c>
      <c r="C1869" t="s">
        <v>499</v>
      </c>
      <c r="D1869" t="s">
        <v>1734</v>
      </c>
      <c r="E1869" t="s">
        <v>1761</v>
      </c>
      <c r="F1869">
        <v>4</v>
      </c>
      <c r="G1869">
        <v>838.99</v>
      </c>
      <c r="H1869">
        <v>0.16</v>
      </c>
      <c r="I1869" t="s">
        <v>1824</v>
      </c>
      <c r="J1869">
        <v>2819.0064000000002</v>
      </c>
    </row>
    <row r="1870" spans="1:10" x14ac:dyDescent="0.3">
      <c r="A1870" t="s">
        <v>3694</v>
      </c>
      <c r="B1870" s="2">
        <v>45722</v>
      </c>
      <c r="C1870" t="s">
        <v>461</v>
      </c>
      <c r="D1870" t="s">
        <v>1734</v>
      </c>
      <c r="E1870" t="s">
        <v>1807</v>
      </c>
      <c r="F1870">
        <v>4</v>
      </c>
      <c r="G1870">
        <v>838.7</v>
      </c>
      <c r="H1870">
        <v>0.21</v>
      </c>
      <c r="I1870" t="s">
        <v>1829</v>
      </c>
      <c r="J1870">
        <v>2650.2919999999999</v>
      </c>
    </row>
    <row r="1871" spans="1:10" x14ac:dyDescent="0.3">
      <c r="A1871" t="s">
        <v>3695</v>
      </c>
      <c r="B1871" s="2">
        <v>45794</v>
      </c>
      <c r="C1871" t="s">
        <v>1304</v>
      </c>
      <c r="D1871" t="s">
        <v>1734</v>
      </c>
      <c r="E1871" t="s">
        <v>1782</v>
      </c>
      <c r="F1871">
        <v>3</v>
      </c>
      <c r="G1871">
        <v>943.24</v>
      </c>
      <c r="H1871">
        <v>0.21</v>
      </c>
      <c r="I1871" t="s">
        <v>1824</v>
      </c>
      <c r="J1871">
        <v>2235.4787999999999</v>
      </c>
    </row>
    <row r="1872" spans="1:10" x14ac:dyDescent="0.3">
      <c r="A1872" t="s">
        <v>3696</v>
      </c>
      <c r="B1872" s="2">
        <v>45659</v>
      </c>
      <c r="C1872" t="s">
        <v>945</v>
      </c>
      <c r="D1872" t="s">
        <v>1734</v>
      </c>
      <c r="E1872" t="s">
        <v>1807</v>
      </c>
      <c r="F1872">
        <v>2</v>
      </c>
      <c r="G1872">
        <v>310.33</v>
      </c>
      <c r="H1872">
        <v>0.26</v>
      </c>
      <c r="I1872" t="s">
        <v>1824</v>
      </c>
      <c r="J1872">
        <v>459.28840000000002</v>
      </c>
    </row>
    <row r="1873" spans="1:10" x14ac:dyDescent="0.3">
      <c r="A1873" t="s">
        <v>3697</v>
      </c>
      <c r="B1873" s="2">
        <v>45501</v>
      </c>
      <c r="C1873" t="s">
        <v>1086</v>
      </c>
      <c r="D1873" t="s">
        <v>1734</v>
      </c>
      <c r="E1873" t="s">
        <v>1752</v>
      </c>
      <c r="F1873">
        <v>3</v>
      </c>
      <c r="G1873">
        <v>201.05</v>
      </c>
      <c r="H1873">
        <v>0.23</v>
      </c>
      <c r="I1873" t="s">
        <v>1826</v>
      </c>
      <c r="J1873">
        <v>464.42550000000011</v>
      </c>
    </row>
    <row r="1874" spans="1:10" x14ac:dyDescent="0.3">
      <c r="A1874" t="s">
        <v>3698</v>
      </c>
      <c r="B1874" s="2">
        <v>45408</v>
      </c>
      <c r="C1874" t="s">
        <v>806</v>
      </c>
      <c r="D1874" t="s">
        <v>1734</v>
      </c>
      <c r="E1874" t="s">
        <v>1807</v>
      </c>
      <c r="F1874">
        <v>1</v>
      </c>
      <c r="G1874">
        <v>803.37</v>
      </c>
      <c r="H1874">
        <v>0.3</v>
      </c>
      <c r="I1874" t="s">
        <v>1826</v>
      </c>
      <c r="J1874">
        <v>562.35899999999992</v>
      </c>
    </row>
    <row r="1875" spans="1:10" x14ac:dyDescent="0.3">
      <c r="A1875" t="s">
        <v>3699</v>
      </c>
      <c r="B1875" s="2">
        <v>45886</v>
      </c>
      <c r="C1875" t="s">
        <v>144</v>
      </c>
      <c r="D1875" t="s">
        <v>1734</v>
      </c>
      <c r="E1875" t="s">
        <v>1801</v>
      </c>
      <c r="F1875">
        <v>3</v>
      </c>
      <c r="G1875">
        <v>259.98</v>
      </c>
      <c r="H1875">
        <v>7.0000000000000007E-2</v>
      </c>
      <c r="I1875" t="s">
        <v>1829</v>
      </c>
      <c r="J1875">
        <v>725.3442</v>
      </c>
    </row>
    <row r="1876" spans="1:10" x14ac:dyDescent="0.3">
      <c r="A1876" t="s">
        <v>3700</v>
      </c>
      <c r="B1876" s="2">
        <v>45426</v>
      </c>
      <c r="C1876" t="s">
        <v>428</v>
      </c>
      <c r="D1876" t="s">
        <v>1734</v>
      </c>
      <c r="E1876" t="s">
        <v>1766</v>
      </c>
      <c r="F1876">
        <v>4</v>
      </c>
      <c r="G1876">
        <v>591.9</v>
      </c>
      <c r="H1876">
        <v>0.2</v>
      </c>
      <c r="I1876" t="s">
        <v>1826</v>
      </c>
      <c r="J1876">
        <v>1894.08</v>
      </c>
    </row>
    <row r="1877" spans="1:10" x14ac:dyDescent="0.3">
      <c r="A1877" t="s">
        <v>3701</v>
      </c>
      <c r="B1877" s="2">
        <v>45730</v>
      </c>
      <c r="C1877" t="s">
        <v>127</v>
      </c>
      <c r="D1877" t="s">
        <v>1734</v>
      </c>
      <c r="E1877" t="s">
        <v>1794</v>
      </c>
      <c r="F1877">
        <v>2</v>
      </c>
      <c r="G1877">
        <v>396.9</v>
      </c>
      <c r="H1877">
        <v>0.18</v>
      </c>
      <c r="I1877" t="s">
        <v>1826</v>
      </c>
      <c r="J1877">
        <v>650.91600000000005</v>
      </c>
    </row>
    <row r="1878" spans="1:10" x14ac:dyDescent="0.3">
      <c r="A1878" t="s">
        <v>3702</v>
      </c>
      <c r="B1878" s="2">
        <v>45731</v>
      </c>
      <c r="C1878" t="s">
        <v>1400</v>
      </c>
      <c r="D1878" t="s">
        <v>1736</v>
      </c>
      <c r="E1878" t="s">
        <v>1761</v>
      </c>
      <c r="F1878">
        <v>1</v>
      </c>
      <c r="G1878">
        <v>176.84</v>
      </c>
      <c r="H1878">
        <v>0.19</v>
      </c>
      <c r="I1878" t="s">
        <v>1824</v>
      </c>
      <c r="J1878">
        <v>143.24039999999999</v>
      </c>
    </row>
    <row r="1879" spans="1:10" x14ac:dyDescent="0.3">
      <c r="A1879" t="s">
        <v>3703</v>
      </c>
      <c r="B1879" s="2">
        <v>45272</v>
      </c>
      <c r="C1879" t="s">
        <v>812</v>
      </c>
      <c r="D1879" t="s">
        <v>1736</v>
      </c>
      <c r="E1879" t="s">
        <v>1752</v>
      </c>
      <c r="F1879">
        <v>2</v>
      </c>
      <c r="G1879">
        <v>614.21</v>
      </c>
      <c r="H1879">
        <v>0.11</v>
      </c>
      <c r="I1879" t="s">
        <v>1826</v>
      </c>
      <c r="J1879">
        <v>1093.2937999999999</v>
      </c>
    </row>
    <row r="1880" spans="1:10" x14ac:dyDescent="0.3">
      <c r="A1880" t="s">
        <v>3704</v>
      </c>
      <c r="B1880" s="2">
        <v>45584</v>
      </c>
      <c r="C1880" t="s">
        <v>381</v>
      </c>
      <c r="D1880" t="s">
        <v>1736</v>
      </c>
      <c r="E1880" t="s">
        <v>1779</v>
      </c>
      <c r="F1880">
        <v>3</v>
      </c>
      <c r="G1880">
        <v>604.66</v>
      </c>
      <c r="H1880">
        <v>0.18</v>
      </c>
      <c r="I1880" t="s">
        <v>1829</v>
      </c>
      <c r="J1880">
        <v>1487.4636</v>
      </c>
    </row>
    <row r="1881" spans="1:10" x14ac:dyDescent="0.3">
      <c r="A1881" t="s">
        <v>3705</v>
      </c>
      <c r="B1881" s="2">
        <v>45534</v>
      </c>
      <c r="C1881" t="s">
        <v>1530</v>
      </c>
      <c r="D1881" t="s">
        <v>1736</v>
      </c>
      <c r="E1881" t="s">
        <v>1794</v>
      </c>
      <c r="F1881">
        <v>3</v>
      </c>
      <c r="G1881">
        <v>24.29</v>
      </c>
      <c r="H1881">
        <v>0.12</v>
      </c>
      <c r="I1881" t="s">
        <v>1826</v>
      </c>
      <c r="J1881">
        <v>64.125600000000006</v>
      </c>
    </row>
    <row r="1882" spans="1:10" x14ac:dyDescent="0.3">
      <c r="A1882" t="s">
        <v>3706</v>
      </c>
      <c r="B1882" s="2">
        <v>45482</v>
      </c>
      <c r="C1882" t="s">
        <v>419</v>
      </c>
      <c r="D1882" t="s">
        <v>1736</v>
      </c>
      <c r="E1882" t="s">
        <v>1792</v>
      </c>
      <c r="F1882">
        <v>1</v>
      </c>
      <c r="G1882">
        <v>503.95</v>
      </c>
      <c r="H1882">
        <v>0.24</v>
      </c>
      <c r="I1882" t="s">
        <v>1826</v>
      </c>
      <c r="J1882">
        <v>383.00200000000001</v>
      </c>
    </row>
    <row r="1883" spans="1:10" x14ac:dyDescent="0.3">
      <c r="A1883" t="s">
        <v>3707</v>
      </c>
      <c r="B1883" s="2">
        <v>45475</v>
      </c>
      <c r="C1883" t="s">
        <v>1005</v>
      </c>
      <c r="D1883" t="s">
        <v>1736</v>
      </c>
      <c r="E1883" t="s">
        <v>1799</v>
      </c>
      <c r="F1883">
        <v>4</v>
      </c>
      <c r="G1883">
        <v>860.78</v>
      </c>
      <c r="H1883">
        <v>0.03</v>
      </c>
      <c r="I1883" t="s">
        <v>1824</v>
      </c>
      <c r="J1883">
        <v>3339.8263999999999</v>
      </c>
    </row>
    <row r="1884" spans="1:10" x14ac:dyDescent="0.3">
      <c r="A1884" t="s">
        <v>3708</v>
      </c>
      <c r="B1884" s="2">
        <v>45234</v>
      </c>
      <c r="C1884" t="s">
        <v>646</v>
      </c>
      <c r="D1884" t="s">
        <v>1736</v>
      </c>
      <c r="E1884" t="s">
        <v>1766</v>
      </c>
      <c r="F1884">
        <v>3</v>
      </c>
      <c r="G1884">
        <v>41.97</v>
      </c>
      <c r="H1884">
        <v>0.03</v>
      </c>
      <c r="I1884" t="s">
        <v>1829</v>
      </c>
      <c r="J1884">
        <v>122.1327</v>
      </c>
    </row>
    <row r="1885" spans="1:10" x14ac:dyDescent="0.3">
      <c r="A1885" t="s">
        <v>3709</v>
      </c>
      <c r="B1885" s="2">
        <v>45397</v>
      </c>
      <c r="C1885" t="s">
        <v>134</v>
      </c>
      <c r="D1885" t="s">
        <v>1736</v>
      </c>
      <c r="E1885" t="s">
        <v>1773</v>
      </c>
      <c r="F1885">
        <v>1</v>
      </c>
      <c r="G1885">
        <v>649.59</v>
      </c>
      <c r="H1885">
        <v>0.12</v>
      </c>
      <c r="I1885" t="s">
        <v>1829</v>
      </c>
      <c r="J1885">
        <v>571.63920000000007</v>
      </c>
    </row>
    <row r="1886" spans="1:10" x14ac:dyDescent="0.3">
      <c r="A1886" t="s">
        <v>3710</v>
      </c>
      <c r="B1886" s="2">
        <v>45502</v>
      </c>
      <c r="C1886" t="s">
        <v>202</v>
      </c>
      <c r="D1886" t="s">
        <v>1736</v>
      </c>
      <c r="E1886" t="s">
        <v>1786</v>
      </c>
      <c r="F1886">
        <v>2</v>
      </c>
      <c r="G1886">
        <v>386.09</v>
      </c>
      <c r="H1886">
        <v>0.19</v>
      </c>
      <c r="I1886" t="s">
        <v>1826</v>
      </c>
      <c r="J1886">
        <v>625.46579999999994</v>
      </c>
    </row>
    <row r="1887" spans="1:10" x14ac:dyDescent="0.3">
      <c r="A1887" t="s">
        <v>3711</v>
      </c>
      <c r="B1887" s="2">
        <v>45644</v>
      </c>
      <c r="C1887" t="s">
        <v>353</v>
      </c>
      <c r="D1887" t="s">
        <v>1736</v>
      </c>
      <c r="E1887" t="s">
        <v>1794</v>
      </c>
      <c r="F1887">
        <v>1</v>
      </c>
      <c r="G1887">
        <v>891.62</v>
      </c>
      <c r="H1887">
        <v>0.06</v>
      </c>
      <c r="I1887" t="s">
        <v>1826</v>
      </c>
      <c r="J1887">
        <v>838.12279999999998</v>
      </c>
    </row>
    <row r="1888" spans="1:10" x14ac:dyDescent="0.3">
      <c r="A1888" t="s">
        <v>3712</v>
      </c>
      <c r="B1888" s="2">
        <v>45617</v>
      </c>
      <c r="C1888" t="s">
        <v>1190</v>
      </c>
      <c r="D1888" t="s">
        <v>1736</v>
      </c>
      <c r="E1888" t="s">
        <v>1801</v>
      </c>
      <c r="F1888">
        <v>2</v>
      </c>
      <c r="G1888">
        <v>558.9</v>
      </c>
      <c r="H1888">
        <v>0.05</v>
      </c>
      <c r="I1888" t="s">
        <v>1829</v>
      </c>
      <c r="J1888">
        <v>1061.9100000000001</v>
      </c>
    </row>
    <row r="1889" spans="1:10" x14ac:dyDescent="0.3">
      <c r="A1889" t="s">
        <v>3713</v>
      </c>
      <c r="B1889" s="2">
        <v>45797</v>
      </c>
      <c r="C1889" t="s">
        <v>1104</v>
      </c>
      <c r="D1889" t="s">
        <v>1736</v>
      </c>
      <c r="E1889" t="s">
        <v>1766</v>
      </c>
      <c r="F1889">
        <v>2</v>
      </c>
      <c r="G1889">
        <v>99.04</v>
      </c>
      <c r="H1889">
        <v>0.26</v>
      </c>
      <c r="I1889" t="s">
        <v>1829</v>
      </c>
      <c r="J1889">
        <v>146.57919999999999</v>
      </c>
    </row>
    <row r="1890" spans="1:10" x14ac:dyDescent="0.3">
      <c r="A1890" t="s">
        <v>3714</v>
      </c>
      <c r="B1890" s="2">
        <v>45740</v>
      </c>
      <c r="C1890" t="s">
        <v>923</v>
      </c>
      <c r="D1890" t="s">
        <v>1736</v>
      </c>
      <c r="E1890" t="s">
        <v>1782</v>
      </c>
      <c r="F1890">
        <v>4</v>
      </c>
      <c r="G1890">
        <v>625.13</v>
      </c>
      <c r="H1890">
        <v>0.06</v>
      </c>
      <c r="I1890" t="s">
        <v>1824</v>
      </c>
      <c r="J1890">
        <v>2350.4888000000001</v>
      </c>
    </row>
    <row r="1891" spans="1:10" x14ac:dyDescent="0.3">
      <c r="A1891" t="s">
        <v>3715</v>
      </c>
      <c r="B1891" s="2">
        <v>45824</v>
      </c>
      <c r="C1891" t="s">
        <v>144</v>
      </c>
      <c r="D1891" t="s">
        <v>1736</v>
      </c>
      <c r="E1891" t="s">
        <v>1810</v>
      </c>
      <c r="F1891">
        <v>4</v>
      </c>
      <c r="G1891">
        <v>38.380000000000003</v>
      </c>
      <c r="H1891">
        <v>0.16</v>
      </c>
      <c r="I1891" t="s">
        <v>1829</v>
      </c>
      <c r="J1891">
        <v>128.95679999999999</v>
      </c>
    </row>
    <row r="1892" spans="1:10" x14ac:dyDescent="0.3">
      <c r="A1892" t="s">
        <v>3716</v>
      </c>
      <c r="B1892" s="2">
        <v>45404</v>
      </c>
      <c r="C1892" t="s">
        <v>1513</v>
      </c>
      <c r="D1892" t="s">
        <v>1736</v>
      </c>
      <c r="E1892" t="s">
        <v>1789</v>
      </c>
      <c r="F1892">
        <v>4</v>
      </c>
      <c r="G1892">
        <v>731.72</v>
      </c>
      <c r="H1892">
        <v>0.22</v>
      </c>
      <c r="I1892" t="s">
        <v>1829</v>
      </c>
      <c r="J1892">
        <v>2282.9663999999998</v>
      </c>
    </row>
    <row r="1893" spans="1:10" x14ac:dyDescent="0.3">
      <c r="A1893" t="s">
        <v>3717</v>
      </c>
      <c r="B1893" s="2">
        <v>45916</v>
      </c>
      <c r="C1893" t="s">
        <v>1411</v>
      </c>
      <c r="D1893" t="s">
        <v>1736</v>
      </c>
      <c r="E1893" t="s">
        <v>1813</v>
      </c>
      <c r="F1893">
        <v>3</v>
      </c>
      <c r="G1893">
        <v>825.33</v>
      </c>
      <c r="H1893">
        <v>0.21</v>
      </c>
      <c r="I1893" t="s">
        <v>1824</v>
      </c>
      <c r="J1893">
        <v>1956.0320999999999</v>
      </c>
    </row>
    <row r="1894" spans="1:10" x14ac:dyDescent="0.3">
      <c r="A1894" t="s">
        <v>3718</v>
      </c>
      <c r="B1894" s="2">
        <v>45269</v>
      </c>
      <c r="C1894" t="s">
        <v>221</v>
      </c>
      <c r="D1894" t="s">
        <v>1736</v>
      </c>
      <c r="E1894" t="s">
        <v>1799</v>
      </c>
      <c r="F1894">
        <v>2</v>
      </c>
      <c r="G1894">
        <v>47.3</v>
      </c>
      <c r="H1894">
        <v>0.01</v>
      </c>
      <c r="I1894" t="s">
        <v>1826</v>
      </c>
      <c r="J1894">
        <v>93.653999999999996</v>
      </c>
    </row>
    <row r="1895" spans="1:10" x14ac:dyDescent="0.3">
      <c r="A1895" t="s">
        <v>3719</v>
      </c>
      <c r="B1895" s="2">
        <v>45493</v>
      </c>
      <c r="C1895" t="s">
        <v>568</v>
      </c>
      <c r="D1895" t="s">
        <v>1736</v>
      </c>
      <c r="E1895" t="s">
        <v>1807</v>
      </c>
      <c r="F1895">
        <v>1</v>
      </c>
      <c r="G1895">
        <v>389.12</v>
      </c>
      <c r="H1895">
        <v>0.18</v>
      </c>
      <c r="I1895" t="s">
        <v>1826</v>
      </c>
      <c r="J1895">
        <v>319.07839999999999</v>
      </c>
    </row>
    <row r="1896" spans="1:10" x14ac:dyDescent="0.3">
      <c r="A1896" t="s">
        <v>3720</v>
      </c>
      <c r="B1896" s="2">
        <v>45558</v>
      </c>
      <c r="C1896" t="s">
        <v>1414</v>
      </c>
      <c r="D1896" t="s">
        <v>1736</v>
      </c>
      <c r="E1896" t="s">
        <v>1810</v>
      </c>
      <c r="F1896">
        <v>3</v>
      </c>
      <c r="G1896">
        <v>543.83000000000004</v>
      </c>
      <c r="H1896">
        <v>0.05</v>
      </c>
      <c r="I1896" t="s">
        <v>1824</v>
      </c>
      <c r="J1896">
        <v>1549.9155000000001</v>
      </c>
    </row>
    <row r="1897" spans="1:10" x14ac:dyDescent="0.3">
      <c r="A1897" t="s">
        <v>3721</v>
      </c>
      <c r="B1897" s="2">
        <v>45423</v>
      </c>
      <c r="C1897" t="s">
        <v>103</v>
      </c>
      <c r="D1897" t="s">
        <v>1736</v>
      </c>
      <c r="E1897" t="s">
        <v>1757</v>
      </c>
      <c r="F1897">
        <v>2</v>
      </c>
      <c r="G1897">
        <v>660.27</v>
      </c>
      <c r="H1897">
        <v>0.01</v>
      </c>
      <c r="I1897" t="s">
        <v>1826</v>
      </c>
      <c r="J1897">
        <v>1307.3345999999999</v>
      </c>
    </row>
    <row r="1898" spans="1:10" x14ac:dyDescent="0.3">
      <c r="A1898" t="s">
        <v>3722</v>
      </c>
      <c r="B1898" s="2">
        <v>45780</v>
      </c>
      <c r="C1898" t="s">
        <v>1346</v>
      </c>
      <c r="D1898" t="s">
        <v>1736</v>
      </c>
      <c r="E1898" t="s">
        <v>1782</v>
      </c>
      <c r="F1898">
        <v>4</v>
      </c>
      <c r="G1898">
        <v>729.31</v>
      </c>
      <c r="H1898">
        <v>0.03</v>
      </c>
      <c r="I1898" t="s">
        <v>1824</v>
      </c>
      <c r="J1898">
        <v>2829.7228</v>
      </c>
    </row>
    <row r="1899" spans="1:10" x14ac:dyDescent="0.3">
      <c r="A1899" t="s">
        <v>3723</v>
      </c>
      <c r="B1899" s="2">
        <v>45345</v>
      </c>
      <c r="C1899" t="s">
        <v>1307</v>
      </c>
      <c r="D1899" t="s">
        <v>1736</v>
      </c>
      <c r="E1899" t="s">
        <v>1776</v>
      </c>
      <c r="F1899">
        <v>2</v>
      </c>
      <c r="G1899">
        <v>152.91</v>
      </c>
      <c r="H1899">
        <v>0.24</v>
      </c>
      <c r="I1899" t="s">
        <v>1826</v>
      </c>
      <c r="J1899">
        <v>232.42320000000001</v>
      </c>
    </row>
    <row r="1900" spans="1:10" x14ac:dyDescent="0.3">
      <c r="A1900" t="s">
        <v>3724</v>
      </c>
      <c r="B1900" s="2">
        <v>45344</v>
      </c>
      <c r="C1900" t="s">
        <v>1422</v>
      </c>
      <c r="D1900" t="s">
        <v>1736</v>
      </c>
      <c r="E1900" t="s">
        <v>1801</v>
      </c>
      <c r="F1900">
        <v>4</v>
      </c>
      <c r="G1900">
        <v>592.14</v>
      </c>
      <c r="H1900">
        <v>0.12</v>
      </c>
      <c r="I1900" t="s">
        <v>1829</v>
      </c>
      <c r="J1900">
        <v>2084.3328000000001</v>
      </c>
    </row>
    <row r="1901" spans="1:10" x14ac:dyDescent="0.3">
      <c r="A1901" t="s">
        <v>3725</v>
      </c>
      <c r="B1901" s="2">
        <v>45525</v>
      </c>
      <c r="C1901" t="s">
        <v>230</v>
      </c>
      <c r="D1901" t="s">
        <v>1736</v>
      </c>
      <c r="E1901" t="s">
        <v>1794</v>
      </c>
      <c r="F1901">
        <v>1</v>
      </c>
      <c r="G1901">
        <v>984.37</v>
      </c>
      <c r="H1901">
        <v>0</v>
      </c>
      <c r="I1901" t="s">
        <v>1826</v>
      </c>
      <c r="J1901">
        <v>984.37</v>
      </c>
    </row>
    <row r="1902" spans="1:10" x14ac:dyDescent="0.3">
      <c r="A1902" t="s">
        <v>3726</v>
      </c>
      <c r="B1902" s="2">
        <v>45329</v>
      </c>
      <c r="C1902" t="s">
        <v>926</v>
      </c>
      <c r="D1902" t="s">
        <v>1736</v>
      </c>
      <c r="E1902" t="s">
        <v>1794</v>
      </c>
      <c r="F1902">
        <v>2</v>
      </c>
      <c r="G1902">
        <v>237.59</v>
      </c>
      <c r="H1902">
        <v>0.12</v>
      </c>
      <c r="I1902" t="s">
        <v>1824</v>
      </c>
      <c r="J1902">
        <v>418.15839999999997</v>
      </c>
    </row>
    <row r="1903" spans="1:10" x14ac:dyDescent="0.3">
      <c r="A1903" t="s">
        <v>3727</v>
      </c>
      <c r="B1903" s="2">
        <v>45250</v>
      </c>
      <c r="C1903" t="s">
        <v>1337</v>
      </c>
      <c r="D1903" t="s">
        <v>1736</v>
      </c>
      <c r="E1903" t="s">
        <v>1782</v>
      </c>
      <c r="F1903">
        <v>1</v>
      </c>
      <c r="G1903">
        <v>52.06</v>
      </c>
      <c r="H1903">
        <v>0.27</v>
      </c>
      <c r="I1903" t="s">
        <v>1829</v>
      </c>
      <c r="J1903">
        <v>38.003799999999998</v>
      </c>
    </row>
    <row r="1904" spans="1:10" x14ac:dyDescent="0.3">
      <c r="A1904" t="s">
        <v>3728</v>
      </c>
      <c r="B1904" s="2">
        <v>45691</v>
      </c>
      <c r="C1904" t="s">
        <v>1405</v>
      </c>
      <c r="D1904" t="s">
        <v>1736</v>
      </c>
      <c r="E1904" t="s">
        <v>1757</v>
      </c>
      <c r="F1904">
        <v>2</v>
      </c>
      <c r="G1904">
        <v>594.63</v>
      </c>
      <c r="H1904">
        <v>0.12</v>
      </c>
      <c r="I1904" t="s">
        <v>1824</v>
      </c>
      <c r="J1904">
        <v>1046.5488</v>
      </c>
    </row>
    <row r="1905" spans="1:10" x14ac:dyDescent="0.3">
      <c r="A1905" t="s">
        <v>3729</v>
      </c>
      <c r="B1905" s="2">
        <v>45644</v>
      </c>
      <c r="C1905" t="s">
        <v>556</v>
      </c>
      <c r="D1905" t="s">
        <v>1736</v>
      </c>
      <c r="E1905" t="s">
        <v>1752</v>
      </c>
      <c r="F1905">
        <v>3</v>
      </c>
      <c r="G1905">
        <v>476.1</v>
      </c>
      <c r="H1905">
        <v>0.05</v>
      </c>
      <c r="I1905" t="s">
        <v>1829</v>
      </c>
      <c r="J1905">
        <v>1356.885</v>
      </c>
    </row>
    <row r="1906" spans="1:10" x14ac:dyDescent="0.3">
      <c r="A1906" t="s">
        <v>3730</v>
      </c>
      <c r="B1906" s="2">
        <v>45514</v>
      </c>
      <c r="C1906" t="s">
        <v>227</v>
      </c>
      <c r="D1906" t="s">
        <v>1736</v>
      </c>
      <c r="E1906" t="s">
        <v>1776</v>
      </c>
      <c r="F1906">
        <v>1</v>
      </c>
      <c r="G1906">
        <v>546.47</v>
      </c>
      <c r="H1906">
        <v>0.08</v>
      </c>
      <c r="I1906" t="s">
        <v>1829</v>
      </c>
      <c r="J1906">
        <v>502.75240000000002</v>
      </c>
    </row>
    <row r="1907" spans="1:10" x14ac:dyDescent="0.3">
      <c r="A1907" t="s">
        <v>3731</v>
      </c>
      <c r="B1907" s="2">
        <v>45760</v>
      </c>
      <c r="C1907" t="s">
        <v>582</v>
      </c>
      <c r="D1907" t="s">
        <v>1736</v>
      </c>
      <c r="E1907" t="s">
        <v>1794</v>
      </c>
      <c r="F1907">
        <v>1</v>
      </c>
      <c r="G1907">
        <v>979.49</v>
      </c>
      <c r="H1907">
        <v>0.19</v>
      </c>
      <c r="I1907" t="s">
        <v>1829</v>
      </c>
      <c r="J1907">
        <v>793.38690000000008</v>
      </c>
    </row>
    <row r="1908" spans="1:10" x14ac:dyDescent="0.3">
      <c r="A1908" t="s">
        <v>3732</v>
      </c>
      <c r="B1908" s="2">
        <v>45289</v>
      </c>
      <c r="C1908" t="s">
        <v>634</v>
      </c>
      <c r="D1908" t="s">
        <v>1738</v>
      </c>
      <c r="E1908" t="s">
        <v>1761</v>
      </c>
      <c r="F1908">
        <v>3</v>
      </c>
      <c r="G1908">
        <v>988.53</v>
      </c>
      <c r="H1908">
        <v>0.3</v>
      </c>
      <c r="I1908" t="s">
        <v>1829</v>
      </c>
      <c r="J1908">
        <v>2075.913</v>
      </c>
    </row>
    <row r="1909" spans="1:10" x14ac:dyDescent="0.3">
      <c r="A1909" t="s">
        <v>3733</v>
      </c>
      <c r="B1909" s="2">
        <v>45704</v>
      </c>
      <c r="C1909" t="s">
        <v>815</v>
      </c>
      <c r="D1909" t="s">
        <v>1738</v>
      </c>
      <c r="E1909" t="s">
        <v>1766</v>
      </c>
      <c r="F1909">
        <v>4</v>
      </c>
      <c r="G1909">
        <v>849.29</v>
      </c>
      <c r="H1909">
        <v>0.26</v>
      </c>
      <c r="I1909" t="s">
        <v>1824</v>
      </c>
      <c r="J1909">
        <v>2513.8984</v>
      </c>
    </row>
    <row r="1910" spans="1:10" x14ac:dyDescent="0.3">
      <c r="A1910" t="s">
        <v>3734</v>
      </c>
      <c r="B1910" s="2">
        <v>45318</v>
      </c>
      <c r="C1910" t="s">
        <v>1077</v>
      </c>
      <c r="D1910" t="s">
        <v>1738</v>
      </c>
      <c r="E1910" t="s">
        <v>1799</v>
      </c>
      <c r="F1910">
        <v>2</v>
      </c>
      <c r="G1910">
        <v>452.29</v>
      </c>
      <c r="H1910">
        <v>0.01</v>
      </c>
      <c r="I1910" t="s">
        <v>1829</v>
      </c>
      <c r="J1910">
        <v>895.53420000000006</v>
      </c>
    </row>
    <row r="1911" spans="1:10" x14ac:dyDescent="0.3">
      <c r="A1911" t="s">
        <v>3735</v>
      </c>
      <c r="B1911" s="2">
        <v>45495</v>
      </c>
      <c r="C1911" t="s">
        <v>1377</v>
      </c>
      <c r="D1911" t="s">
        <v>1738</v>
      </c>
      <c r="E1911" t="s">
        <v>1810</v>
      </c>
      <c r="F1911">
        <v>2</v>
      </c>
      <c r="G1911">
        <v>810.81</v>
      </c>
      <c r="H1911">
        <v>0.11</v>
      </c>
      <c r="I1911" t="s">
        <v>1829</v>
      </c>
      <c r="J1911">
        <v>1443.2418</v>
      </c>
    </row>
    <row r="1912" spans="1:10" x14ac:dyDescent="0.3">
      <c r="A1912" t="s">
        <v>3736</v>
      </c>
      <c r="B1912" s="2">
        <v>45560</v>
      </c>
      <c r="C1912" t="s">
        <v>127</v>
      </c>
      <c r="D1912" t="s">
        <v>1738</v>
      </c>
      <c r="E1912" t="s">
        <v>1782</v>
      </c>
      <c r="F1912">
        <v>1</v>
      </c>
      <c r="G1912">
        <v>846.67</v>
      </c>
      <c r="H1912">
        <v>0.1</v>
      </c>
      <c r="I1912" t="s">
        <v>1829</v>
      </c>
      <c r="J1912">
        <v>762.00299999999993</v>
      </c>
    </row>
    <row r="1913" spans="1:10" x14ac:dyDescent="0.3">
      <c r="A1913" t="s">
        <v>3737</v>
      </c>
      <c r="B1913" s="2">
        <v>45367</v>
      </c>
      <c r="C1913" t="s">
        <v>78</v>
      </c>
      <c r="D1913" t="s">
        <v>1738</v>
      </c>
      <c r="E1913" t="s">
        <v>1776</v>
      </c>
      <c r="F1913">
        <v>4</v>
      </c>
      <c r="G1913">
        <v>73.55</v>
      </c>
      <c r="H1913">
        <v>0.24</v>
      </c>
      <c r="I1913" t="s">
        <v>1829</v>
      </c>
      <c r="J1913">
        <v>223.59200000000001</v>
      </c>
    </row>
    <row r="1914" spans="1:10" x14ac:dyDescent="0.3">
      <c r="A1914" t="s">
        <v>3738</v>
      </c>
      <c r="B1914" s="2">
        <v>45861</v>
      </c>
      <c r="C1914" t="s">
        <v>884</v>
      </c>
      <c r="D1914" t="s">
        <v>1738</v>
      </c>
      <c r="E1914" t="s">
        <v>1776</v>
      </c>
      <c r="F1914">
        <v>1</v>
      </c>
      <c r="G1914">
        <v>882.03</v>
      </c>
      <c r="H1914">
        <v>0.04</v>
      </c>
      <c r="I1914" t="s">
        <v>1829</v>
      </c>
      <c r="J1914">
        <v>846.74879999999996</v>
      </c>
    </row>
    <row r="1915" spans="1:10" x14ac:dyDescent="0.3">
      <c r="A1915" t="s">
        <v>3739</v>
      </c>
      <c r="B1915" s="2">
        <v>45589</v>
      </c>
      <c r="C1915" t="s">
        <v>44</v>
      </c>
      <c r="D1915" t="s">
        <v>1738</v>
      </c>
      <c r="E1915" t="s">
        <v>1799</v>
      </c>
      <c r="F1915">
        <v>1</v>
      </c>
      <c r="G1915">
        <v>958.44</v>
      </c>
      <c r="H1915">
        <v>0.21</v>
      </c>
      <c r="I1915" t="s">
        <v>1824</v>
      </c>
      <c r="J1915">
        <v>757.16760000000011</v>
      </c>
    </row>
    <row r="1916" spans="1:10" x14ac:dyDescent="0.3">
      <c r="A1916" t="s">
        <v>3740</v>
      </c>
      <c r="B1916" s="2">
        <v>45560</v>
      </c>
      <c r="C1916" t="s">
        <v>44</v>
      </c>
      <c r="D1916" t="s">
        <v>1738</v>
      </c>
      <c r="E1916" t="s">
        <v>1761</v>
      </c>
      <c r="F1916">
        <v>1</v>
      </c>
      <c r="G1916">
        <v>716.29</v>
      </c>
      <c r="H1916">
        <v>0.01</v>
      </c>
      <c r="I1916" t="s">
        <v>1826</v>
      </c>
      <c r="J1916">
        <v>709.12709999999993</v>
      </c>
    </row>
    <row r="1917" spans="1:10" x14ac:dyDescent="0.3">
      <c r="A1917" t="s">
        <v>3741</v>
      </c>
      <c r="B1917" s="2">
        <v>45408</v>
      </c>
      <c r="C1917" t="s">
        <v>1017</v>
      </c>
      <c r="D1917" t="s">
        <v>1738</v>
      </c>
      <c r="E1917" t="s">
        <v>1804</v>
      </c>
      <c r="F1917">
        <v>2</v>
      </c>
      <c r="G1917">
        <v>409.14</v>
      </c>
      <c r="H1917">
        <v>0.01</v>
      </c>
      <c r="I1917" t="s">
        <v>1826</v>
      </c>
      <c r="J1917">
        <v>810.09719999999993</v>
      </c>
    </row>
    <row r="1918" spans="1:10" x14ac:dyDescent="0.3">
      <c r="A1918" t="s">
        <v>3742</v>
      </c>
      <c r="B1918" s="2">
        <v>45714</v>
      </c>
      <c r="C1918" t="s">
        <v>304</v>
      </c>
      <c r="D1918" t="s">
        <v>1738</v>
      </c>
      <c r="E1918" t="s">
        <v>1786</v>
      </c>
      <c r="F1918">
        <v>4</v>
      </c>
      <c r="G1918">
        <v>261.73</v>
      </c>
      <c r="H1918">
        <v>0.1</v>
      </c>
      <c r="I1918" t="s">
        <v>1826</v>
      </c>
      <c r="J1918">
        <v>942.22800000000007</v>
      </c>
    </row>
    <row r="1919" spans="1:10" x14ac:dyDescent="0.3">
      <c r="A1919" t="s">
        <v>3743</v>
      </c>
      <c r="B1919" s="2">
        <v>45661</v>
      </c>
      <c r="C1919" t="s">
        <v>1437</v>
      </c>
      <c r="D1919" t="s">
        <v>1738</v>
      </c>
      <c r="E1919" t="s">
        <v>1752</v>
      </c>
      <c r="F1919">
        <v>2</v>
      </c>
      <c r="G1919">
        <v>687.35</v>
      </c>
      <c r="H1919">
        <v>0.2</v>
      </c>
      <c r="I1919" t="s">
        <v>1829</v>
      </c>
      <c r="J1919">
        <v>1099.76</v>
      </c>
    </row>
    <row r="1920" spans="1:10" x14ac:dyDescent="0.3">
      <c r="A1920" t="s">
        <v>3744</v>
      </c>
      <c r="B1920" s="2">
        <v>45921</v>
      </c>
      <c r="C1920" t="s">
        <v>675</v>
      </c>
      <c r="D1920" t="s">
        <v>1738</v>
      </c>
      <c r="E1920" t="s">
        <v>1782</v>
      </c>
      <c r="F1920">
        <v>2</v>
      </c>
      <c r="G1920">
        <v>30.14</v>
      </c>
      <c r="H1920">
        <v>0.21</v>
      </c>
      <c r="I1920" t="s">
        <v>1824</v>
      </c>
      <c r="J1920">
        <v>47.621200000000002</v>
      </c>
    </row>
    <row r="1921" spans="1:10" x14ac:dyDescent="0.3">
      <c r="A1921" t="s">
        <v>3745</v>
      </c>
      <c r="B1921" s="2">
        <v>45651</v>
      </c>
      <c r="C1921" t="s">
        <v>353</v>
      </c>
      <c r="D1921" t="s">
        <v>1738</v>
      </c>
      <c r="E1921" t="s">
        <v>1782</v>
      </c>
      <c r="F1921">
        <v>3</v>
      </c>
      <c r="G1921">
        <v>570.12</v>
      </c>
      <c r="H1921">
        <v>0.12</v>
      </c>
      <c r="I1921" t="s">
        <v>1826</v>
      </c>
      <c r="J1921">
        <v>1505.1168</v>
      </c>
    </row>
    <row r="1922" spans="1:10" x14ac:dyDescent="0.3">
      <c r="A1922" t="s">
        <v>3746</v>
      </c>
      <c r="B1922" s="2">
        <v>45883</v>
      </c>
      <c r="C1922" t="s">
        <v>893</v>
      </c>
      <c r="D1922" t="s">
        <v>1738</v>
      </c>
      <c r="E1922" t="s">
        <v>1813</v>
      </c>
      <c r="F1922">
        <v>3</v>
      </c>
      <c r="G1922">
        <v>401.87</v>
      </c>
      <c r="H1922">
        <v>0.28999999999999998</v>
      </c>
      <c r="I1922" t="s">
        <v>1829</v>
      </c>
      <c r="J1922">
        <v>855.98310000000004</v>
      </c>
    </row>
    <row r="1923" spans="1:10" x14ac:dyDescent="0.3">
      <c r="A1923" t="s">
        <v>3747</v>
      </c>
      <c r="B1923" s="2">
        <v>45624</v>
      </c>
      <c r="C1923" t="s">
        <v>1524</v>
      </c>
      <c r="D1923" t="s">
        <v>1738</v>
      </c>
      <c r="E1923" t="s">
        <v>1794</v>
      </c>
      <c r="F1923">
        <v>4</v>
      </c>
      <c r="G1923">
        <v>619.35</v>
      </c>
      <c r="H1923">
        <v>0.3</v>
      </c>
      <c r="I1923" t="s">
        <v>1824</v>
      </c>
      <c r="J1923">
        <v>1734.18</v>
      </c>
    </row>
    <row r="1924" spans="1:10" x14ac:dyDescent="0.3">
      <c r="A1924" t="s">
        <v>3748</v>
      </c>
      <c r="B1924" s="2">
        <v>45276</v>
      </c>
      <c r="C1924" t="s">
        <v>791</v>
      </c>
      <c r="D1924" t="s">
        <v>1738</v>
      </c>
      <c r="E1924" t="s">
        <v>1807</v>
      </c>
      <c r="F1924">
        <v>4</v>
      </c>
      <c r="G1924">
        <v>569.36</v>
      </c>
      <c r="H1924">
        <v>0.27</v>
      </c>
      <c r="I1924" t="s">
        <v>1826</v>
      </c>
      <c r="J1924">
        <v>1662.5311999999999</v>
      </c>
    </row>
    <row r="1925" spans="1:10" x14ac:dyDescent="0.3">
      <c r="A1925" t="s">
        <v>3749</v>
      </c>
      <c r="B1925" s="2">
        <v>45344</v>
      </c>
      <c r="C1925" t="s">
        <v>1466</v>
      </c>
      <c r="D1925" t="s">
        <v>1740</v>
      </c>
      <c r="E1925" t="s">
        <v>1769</v>
      </c>
      <c r="F1925">
        <v>2</v>
      </c>
      <c r="G1925">
        <v>846.35</v>
      </c>
      <c r="H1925">
        <v>0.3</v>
      </c>
      <c r="I1925" t="s">
        <v>1829</v>
      </c>
      <c r="J1925">
        <v>1184.8900000000001</v>
      </c>
    </row>
    <row r="1926" spans="1:10" x14ac:dyDescent="0.3">
      <c r="A1926" t="s">
        <v>3750</v>
      </c>
      <c r="B1926" s="2">
        <v>45849</v>
      </c>
      <c r="C1926" t="s">
        <v>1346</v>
      </c>
      <c r="D1926" t="s">
        <v>1740</v>
      </c>
      <c r="E1926" t="s">
        <v>1761</v>
      </c>
      <c r="F1926">
        <v>1</v>
      </c>
      <c r="G1926">
        <v>788.45</v>
      </c>
      <c r="H1926">
        <v>0.28999999999999998</v>
      </c>
      <c r="I1926" t="s">
        <v>1826</v>
      </c>
      <c r="J1926">
        <v>559.79949999999997</v>
      </c>
    </row>
    <row r="1927" spans="1:10" x14ac:dyDescent="0.3">
      <c r="A1927" t="s">
        <v>3751</v>
      </c>
      <c r="B1927" s="2">
        <v>45880</v>
      </c>
      <c r="C1927" t="s">
        <v>1127</v>
      </c>
      <c r="D1927" t="s">
        <v>1740</v>
      </c>
      <c r="E1927" t="s">
        <v>1794</v>
      </c>
      <c r="F1927">
        <v>2</v>
      </c>
      <c r="G1927">
        <v>338.81</v>
      </c>
      <c r="H1927">
        <v>7.0000000000000007E-2</v>
      </c>
      <c r="I1927" t="s">
        <v>1829</v>
      </c>
      <c r="J1927">
        <v>630.1866</v>
      </c>
    </row>
    <row r="1928" spans="1:10" x14ac:dyDescent="0.3">
      <c r="A1928" t="s">
        <v>3752</v>
      </c>
      <c r="B1928" s="2">
        <v>45907</v>
      </c>
      <c r="C1928" t="s">
        <v>110</v>
      </c>
      <c r="D1928" t="s">
        <v>1740</v>
      </c>
      <c r="E1928" t="s">
        <v>1773</v>
      </c>
      <c r="F1928">
        <v>4</v>
      </c>
      <c r="G1928">
        <v>94.48</v>
      </c>
      <c r="H1928">
        <v>0.06</v>
      </c>
      <c r="I1928" t="s">
        <v>1829</v>
      </c>
      <c r="J1928">
        <v>355.2448</v>
      </c>
    </row>
    <row r="1929" spans="1:10" x14ac:dyDescent="0.3">
      <c r="A1929" t="s">
        <v>3753</v>
      </c>
      <c r="B1929" s="2">
        <v>45545</v>
      </c>
      <c r="C1929" t="s">
        <v>1469</v>
      </c>
      <c r="D1929" t="s">
        <v>1740</v>
      </c>
      <c r="E1929" t="s">
        <v>1797</v>
      </c>
      <c r="F1929">
        <v>3</v>
      </c>
      <c r="G1929">
        <v>941.85</v>
      </c>
      <c r="H1929">
        <v>0.16</v>
      </c>
      <c r="I1929" t="s">
        <v>1826</v>
      </c>
      <c r="J1929">
        <v>2373.462</v>
      </c>
    </row>
    <row r="1930" spans="1:10" x14ac:dyDescent="0.3">
      <c r="A1930" t="s">
        <v>3754</v>
      </c>
      <c r="B1930" s="2">
        <v>45257</v>
      </c>
      <c r="C1930" t="s">
        <v>538</v>
      </c>
      <c r="D1930" t="s">
        <v>1740</v>
      </c>
      <c r="E1930" t="s">
        <v>1773</v>
      </c>
      <c r="F1930">
        <v>2</v>
      </c>
      <c r="G1930">
        <v>336.97</v>
      </c>
      <c r="H1930">
        <v>0.14000000000000001</v>
      </c>
      <c r="I1930" t="s">
        <v>1826</v>
      </c>
      <c r="J1930">
        <v>579.58840000000009</v>
      </c>
    </row>
    <row r="1931" spans="1:10" x14ac:dyDescent="0.3">
      <c r="A1931" t="s">
        <v>3755</v>
      </c>
      <c r="B1931" s="2">
        <v>45466</v>
      </c>
      <c r="C1931" t="s">
        <v>978</v>
      </c>
      <c r="D1931" t="s">
        <v>1740</v>
      </c>
      <c r="E1931" t="s">
        <v>1773</v>
      </c>
      <c r="F1931">
        <v>2</v>
      </c>
      <c r="G1931">
        <v>344.16</v>
      </c>
      <c r="H1931">
        <v>0.09</v>
      </c>
      <c r="I1931" t="s">
        <v>1826</v>
      </c>
      <c r="J1931">
        <v>626.37120000000004</v>
      </c>
    </row>
    <row r="1932" spans="1:10" x14ac:dyDescent="0.3">
      <c r="A1932" t="s">
        <v>3756</v>
      </c>
      <c r="B1932" s="2">
        <v>45847</v>
      </c>
      <c r="C1932" t="s">
        <v>948</v>
      </c>
      <c r="D1932" t="s">
        <v>1740</v>
      </c>
      <c r="E1932" t="s">
        <v>1786</v>
      </c>
      <c r="F1932">
        <v>1</v>
      </c>
      <c r="G1932">
        <v>841.53</v>
      </c>
      <c r="H1932">
        <v>0.15</v>
      </c>
      <c r="I1932" t="s">
        <v>1824</v>
      </c>
      <c r="J1932">
        <v>715.30049999999994</v>
      </c>
    </row>
    <row r="1933" spans="1:10" x14ac:dyDescent="0.3">
      <c r="A1933" t="s">
        <v>3757</v>
      </c>
      <c r="B1933" s="2">
        <v>45825</v>
      </c>
      <c r="C1933" t="s">
        <v>1316</v>
      </c>
      <c r="D1933" t="s">
        <v>1740</v>
      </c>
      <c r="E1933" t="s">
        <v>1807</v>
      </c>
      <c r="F1933">
        <v>3</v>
      </c>
      <c r="G1933">
        <v>63.36</v>
      </c>
      <c r="H1933">
        <v>0.28999999999999998</v>
      </c>
      <c r="I1933" t="s">
        <v>1829</v>
      </c>
      <c r="J1933">
        <v>134.95679999999999</v>
      </c>
    </row>
    <row r="1934" spans="1:10" x14ac:dyDescent="0.3">
      <c r="A1934" t="s">
        <v>3758</v>
      </c>
      <c r="B1934" s="2">
        <v>45839</v>
      </c>
      <c r="C1934" t="s">
        <v>1524</v>
      </c>
      <c r="D1934" t="s">
        <v>1740</v>
      </c>
      <c r="E1934" t="s">
        <v>1782</v>
      </c>
      <c r="F1934">
        <v>2</v>
      </c>
      <c r="G1934">
        <v>552.49</v>
      </c>
      <c r="H1934">
        <v>0.1</v>
      </c>
      <c r="I1934" t="s">
        <v>1824</v>
      </c>
      <c r="J1934">
        <v>994.48200000000008</v>
      </c>
    </row>
    <row r="1935" spans="1:10" x14ac:dyDescent="0.3">
      <c r="A1935" t="s">
        <v>3759</v>
      </c>
      <c r="B1935" s="2">
        <v>45720</v>
      </c>
      <c r="C1935" t="s">
        <v>758</v>
      </c>
      <c r="D1935" t="s">
        <v>1740</v>
      </c>
      <c r="E1935" t="s">
        <v>1776</v>
      </c>
      <c r="F1935">
        <v>3</v>
      </c>
      <c r="G1935">
        <v>447.38</v>
      </c>
      <c r="H1935">
        <v>0.03</v>
      </c>
      <c r="I1935" t="s">
        <v>1824</v>
      </c>
      <c r="J1935">
        <v>1301.8758</v>
      </c>
    </row>
    <row r="1936" spans="1:10" x14ac:dyDescent="0.3">
      <c r="A1936" t="s">
        <v>3760</v>
      </c>
      <c r="B1936" s="2">
        <v>45250</v>
      </c>
      <c r="C1936" t="s">
        <v>1392</v>
      </c>
      <c r="D1936" t="s">
        <v>1740</v>
      </c>
      <c r="E1936" t="s">
        <v>1813</v>
      </c>
      <c r="F1936">
        <v>1</v>
      </c>
      <c r="G1936">
        <v>727.7</v>
      </c>
      <c r="H1936">
        <v>0.21</v>
      </c>
      <c r="I1936" t="s">
        <v>1829</v>
      </c>
      <c r="J1936">
        <v>574.88300000000004</v>
      </c>
    </row>
    <row r="1937" spans="1:10" x14ac:dyDescent="0.3">
      <c r="A1937" t="s">
        <v>3761</v>
      </c>
      <c r="B1937" s="2">
        <v>45258</v>
      </c>
      <c r="C1937" t="s">
        <v>1352</v>
      </c>
      <c r="D1937" t="s">
        <v>1740</v>
      </c>
      <c r="E1937" t="s">
        <v>1779</v>
      </c>
      <c r="F1937">
        <v>4</v>
      </c>
      <c r="G1937">
        <v>581.34</v>
      </c>
      <c r="H1937">
        <v>0.08</v>
      </c>
      <c r="I1937" t="s">
        <v>1824</v>
      </c>
      <c r="J1937">
        <v>2139.3312000000001</v>
      </c>
    </row>
    <row r="1938" spans="1:10" x14ac:dyDescent="0.3">
      <c r="A1938" t="s">
        <v>3762</v>
      </c>
      <c r="B1938" s="2">
        <v>45793</v>
      </c>
      <c r="C1938" t="s">
        <v>344</v>
      </c>
      <c r="D1938" t="s">
        <v>1740</v>
      </c>
      <c r="E1938" t="s">
        <v>1757</v>
      </c>
      <c r="F1938">
        <v>1</v>
      </c>
      <c r="G1938">
        <v>338.83</v>
      </c>
      <c r="H1938">
        <v>0.19</v>
      </c>
      <c r="I1938" t="s">
        <v>1826</v>
      </c>
      <c r="J1938">
        <v>274.45229999999998</v>
      </c>
    </row>
    <row r="1939" spans="1:10" x14ac:dyDescent="0.3">
      <c r="A1939" t="s">
        <v>3763</v>
      </c>
      <c r="B1939" s="2">
        <v>45265</v>
      </c>
      <c r="C1939" t="s">
        <v>905</v>
      </c>
      <c r="D1939" t="s">
        <v>1740</v>
      </c>
      <c r="E1939" t="s">
        <v>1797</v>
      </c>
      <c r="F1939">
        <v>4</v>
      </c>
      <c r="G1939">
        <v>568.80999999999995</v>
      </c>
      <c r="H1939">
        <v>0.25</v>
      </c>
      <c r="I1939" t="s">
        <v>1824</v>
      </c>
      <c r="J1939">
        <v>1706.43</v>
      </c>
    </row>
    <row r="1940" spans="1:10" x14ac:dyDescent="0.3">
      <c r="A1940" t="s">
        <v>3764</v>
      </c>
      <c r="B1940" s="2">
        <v>45607</v>
      </c>
      <c r="C1940" t="s">
        <v>1172</v>
      </c>
      <c r="D1940" t="s">
        <v>1740</v>
      </c>
      <c r="E1940" t="s">
        <v>1807</v>
      </c>
      <c r="F1940">
        <v>2</v>
      </c>
      <c r="G1940">
        <v>352.63</v>
      </c>
      <c r="H1940">
        <v>0.15</v>
      </c>
      <c r="I1940" t="s">
        <v>1826</v>
      </c>
      <c r="J1940">
        <v>599.471</v>
      </c>
    </row>
    <row r="1941" spans="1:10" x14ac:dyDescent="0.3">
      <c r="A1941" t="s">
        <v>3765</v>
      </c>
      <c r="B1941" s="2">
        <v>45382</v>
      </c>
      <c r="C1941" t="s">
        <v>523</v>
      </c>
      <c r="D1941" t="s">
        <v>1740</v>
      </c>
      <c r="E1941" t="s">
        <v>1797</v>
      </c>
      <c r="F1941">
        <v>2</v>
      </c>
      <c r="G1941">
        <v>629.86</v>
      </c>
      <c r="H1941">
        <v>0.15</v>
      </c>
      <c r="I1941" t="s">
        <v>1826</v>
      </c>
      <c r="J1941">
        <v>1070.7619999999999</v>
      </c>
    </row>
    <row r="1942" spans="1:10" x14ac:dyDescent="0.3">
      <c r="A1942" t="s">
        <v>3766</v>
      </c>
      <c r="B1942" s="2">
        <v>45793</v>
      </c>
      <c r="C1942" t="s">
        <v>1516</v>
      </c>
      <c r="D1942" t="s">
        <v>1742</v>
      </c>
      <c r="E1942" t="s">
        <v>1766</v>
      </c>
      <c r="F1942">
        <v>3</v>
      </c>
      <c r="G1942">
        <v>212.08</v>
      </c>
      <c r="H1942">
        <v>7.0000000000000007E-2</v>
      </c>
      <c r="I1942" t="s">
        <v>1824</v>
      </c>
      <c r="J1942">
        <v>591.70319999999992</v>
      </c>
    </row>
    <row r="1943" spans="1:10" x14ac:dyDescent="0.3">
      <c r="A1943" t="s">
        <v>3767</v>
      </c>
      <c r="B1943" s="2">
        <v>45590</v>
      </c>
      <c r="C1943" t="s">
        <v>538</v>
      </c>
      <c r="D1943" t="s">
        <v>1742</v>
      </c>
      <c r="E1943" t="s">
        <v>1761</v>
      </c>
      <c r="F1943">
        <v>3</v>
      </c>
      <c r="G1943">
        <v>878.62</v>
      </c>
      <c r="H1943">
        <v>0.05</v>
      </c>
      <c r="I1943" t="s">
        <v>1826</v>
      </c>
      <c r="J1943">
        <v>2504.067</v>
      </c>
    </row>
    <row r="1944" spans="1:10" x14ac:dyDescent="0.3">
      <c r="A1944" t="s">
        <v>3768</v>
      </c>
      <c r="B1944" s="2">
        <v>45679</v>
      </c>
      <c r="C1944" t="s">
        <v>833</v>
      </c>
      <c r="D1944" t="s">
        <v>1742</v>
      </c>
      <c r="E1944" t="s">
        <v>1789</v>
      </c>
      <c r="F1944">
        <v>4</v>
      </c>
      <c r="G1944">
        <v>87.83</v>
      </c>
      <c r="H1944">
        <v>0.23</v>
      </c>
      <c r="I1944" t="s">
        <v>1826</v>
      </c>
      <c r="J1944">
        <v>270.51639999999998</v>
      </c>
    </row>
    <row r="1945" spans="1:10" x14ac:dyDescent="0.3">
      <c r="A1945" t="s">
        <v>3769</v>
      </c>
      <c r="B1945" s="2">
        <v>45814</v>
      </c>
      <c r="C1945" t="s">
        <v>875</v>
      </c>
      <c r="D1945" t="s">
        <v>1742</v>
      </c>
      <c r="E1945" t="s">
        <v>1786</v>
      </c>
      <c r="F1945">
        <v>3</v>
      </c>
      <c r="G1945">
        <v>442.64</v>
      </c>
      <c r="H1945">
        <v>0.15</v>
      </c>
      <c r="I1945" t="s">
        <v>1829</v>
      </c>
      <c r="J1945">
        <v>1128.732</v>
      </c>
    </row>
    <row r="1946" spans="1:10" x14ac:dyDescent="0.3">
      <c r="A1946" t="s">
        <v>3770</v>
      </c>
      <c r="B1946" s="2">
        <v>45795</v>
      </c>
      <c r="C1946" t="s">
        <v>335</v>
      </c>
      <c r="D1946" t="s">
        <v>1742</v>
      </c>
      <c r="E1946" t="s">
        <v>1761</v>
      </c>
      <c r="F1946">
        <v>3</v>
      </c>
      <c r="G1946">
        <v>410.04</v>
      </c>
      <c r="H1946">
        <v>0.09</v>
      </c>
      <c r="I1946" t="s">
        <v>1829</v>
      </c>
      <c r="J1946">
        <v>1119.4092000000001</v>
      </c>
    </row>
    <row r="1947" spans="1:10" x14ac:dyDescent="0.3">
      <c r="A1947" t="s">
        <v>3771</v>
      </c>
      <c r="B1947" s="2">
        <v>45797</v>
      </c>
      <c r="C1947" t="s">
        <v>455</v>
      </c>
      <c r="D1947" t="s">
        <v>1742</v>
      </c>
      <c r="E1947" t="s">
        <v>1807</v>
      </c>
      <c r="F1947">
        <v>1</v>
      </c>
      <c r="G1947">
        <v>355.31</v>
      </c>
      <c r="H1947">
        <v>0.27</v>
      </c>
      <c r="I1947" t="s">
        <v>1824</v>
      </c>
      <c r="J1947">
        <v>259.37630000000001</v>
      </c>
    </row>
    <row r="1948" spans="1:10" x14ac:dyDescent="0.3">
      <c r="A1948" t="s">
        <v>3772</v>
      </c>
      <c r="B1948" s="2">
        <v>45607</v>
      </c>
      <c r="C1948" t="s">
        <v>1175</v>
      </c>
      <c r="D1948" t="s">
        <v>1742</v>
      </c>
      <c r="E1948" t="s">
        <v>1797</v>
      </c>
      <c r="F1948">
        <v>4</v>
      </c>
      <c r="G1948">
        <v>243.13</v>
      </c>
      <c r="H1948">
        <v>0.25</v>
      </c>
      <c r="I1948" t="s">
        <v>1829</v>
      </c>
      <c r="J1948">
        <v>729.39</v>
      </c>
    </row>
    <row r="1949" spans="1:10" x14ac:dyDescent="0.3">
      <c r="A1949" t="s">
        <v>3773</v>
      </c>
      <c r="B1949" s="2">
        <v>45614</v>
      </c>
      <c r="C1949" t="s">
        <v>737</v>
      </c>
      <c r="D1949" t="s">
        <v>1742</v>
      </c>
      <c r="E1949" t="s">
        <v>1792</v>
      </c>
      <c r="F1949">
        <v>2</v>
      </c>
      <c r="G1949">
        <v>410.63</v>
      </c>
      <c r="H1949">
        <v>0.28000000000000003</v>
      </c>
      <c r="I1949" t="s">
        <v>1829</v>
      </c>
      <c r="J1949">
        <v>591.30719999999997</v>
      </c>
    </row>
    <row r="1950" spans="1:10" x14ac:dyDescent="0.3">
      <c r="A1950" t="s">
        <v>3774</v>
      </c>
      <c r="B1950" s="2">
        <v>45293</v>
      </c>
      <c r="C1950" t="s">
        <v>1319</v>
      </c>
      <c r="D1950" t="s">
        <v>1742</v>
      </c>
      <c r="E1950" t="s">
        <v>1789</v>
      </c>
      <c r="F1950">
        <v>4</v>
      </c>
      <c r="G1950">
        <v>101.25</v>
      </c>
      <c r="H1950">
        <v>0.16</v>
      </c>
      <c r="I1950" t="s">
        <v>1826</v>
      </c>
      <c r="J1950">
        <v>340.2</v>
      </c>
    </row>
    <row r="1951" spans="1:10" x14ac:dyDescent="0.3">
      <c r="A1951" t="s">
        <v>3775</v>
      </c>
      <c r="B1951" s="2">
        <v>45301</v>
      </c>
      <c r="C1951" t="s">
        <v>730</v>
      </c>
      <c r="D1951" t="s">
        <v>1742</v>
      </c>
      <c r="E1951" t="s">
        <v>1807</v>
      </c>
      <c r="F1951">
        <v>4</v>
      </c>
      <c r="G1951">
        <v>716.39</v>
      </c>
      <c r="H1951">
        <v>0.03</v>
      </c>
      <c r="I1951" t="s">
        <v>1826</v>
      </c>
      <c r="J1951">
        <v>2779.5931999999998</v>
      </c>
    </row>
    <row r="1952" spans="1:10" x14ac:dyDescent="0.3">
      <c r="A1952" t="s">
        <v>3776</v>
      </c>
      <c r="B1952" s="2">
        <v>45311</v>
      </c>
      <c r="C1952" t="s">
        <v>338</v>
      </c>
      <c r="D1952" t="s">
        <v>1742</v>
      </c>
      <c r="E1952" t="s">
        <v>1757</v>
      </c>
      <c r="F1952">
        <v>1</v>
      </c>
      <c r="G1952">
        <v>721.74</v>
      </c>
      <c r="H1952">
        <v>0.24</v>
      </c>
      <c r="I1952" t="s">
        <v>1826</v>
      </c>
      <c r="J1952">
        <v>548.52240000000006</v>
      </c>
    </row>
    <row r="1953" spans="1:10" x14ac:dyDescent="0.3">
      <c r="A1953" t="s">
        <v>3777</v>
      </c>
      <c r="B1953" s="2">
        <v>45702</v>
      </c>
      <c r="C1953" t="s">
        <v>205</v>
      </c>
      <c r="D1953" t="s">
        <v>1742</v>
      </c>
      <c r="E1953" t="s">
        <v>1792</v>
      </c>
      <c r="F1953">
        <v>2</v>
      </c>
      <c r="G1953">
        <v>527.91</v>
      </c>
      <c r="H1953">
        <v>0.02</v>
      </c>
      <c r="I1953" t="s">
        <v>1824</v>
      </c>
      <c r="J1953">
        <v>1034.7036000000001</v>
      </c>
    </row>
    <row r="1954" spans="1:10" x14ac:dyDescent="0.3">
      <c r="A1954" t="s">
        <v>3778</v>
      </c>
      <c r="B1954" s="2">
        <v>45525</v>
      </c>
      <c r="C1954" t="s">
        <v>1005</v>
      </c>
      <c r="D1954" t="s">
        <v>1742</v>
      </c>
      <c r="E1954" t="s">
        <v>1797</v>
      </c>
      <c r="F1954">
        <v>2</v>
      </c>
      <c r="G1954">
        <v>945.92</v>
      </c>
      <c r="H1954">
        <v>0.19</v>
      </c>
      <c r="I1954" t="s">
        <v>1829</v>
      </c>
      <c r="J1954">
        <v>1532.3904</v>
      </c>
    </row>
    <row r="1955" spans="1:10" x14ac:dyDescent="0.3">
      <c r="A1955" t="s">
        <v>3779</v>
      </c>
      <c r="B1955" s="2">
        <v>45780</v>
      </c>
      <c r="C1955" t="s">
        <v>295</v>
      </c>
      <c r="D1955" t="s">
        <v>1742</v>
      </c>
      <c r="E1955" t="s">
        <v>1807</v>
      </c>
      <c r="F1955">
        <v>2</v>
      </c>
      <c r="G1955">
        <v>981.35</v>
      </c>
      <c r="H1955">
        <v>0.16</v>
      </c>
      <c r="I1955" t="s">
        <v>1826</v>
      </c>
      <c r="J1955">
        <v>1648.6679999999999</v>
      </c>
    </row>
    <row r="1956" spans="1:10" x14ac:dyDescent="0.3">
      <c r="A1956" t="s">
        <v>3780</v>
      </c>
      <c r="B1956" s="2">
        <v>45819</v>
      </c>
      <c r="C1956" t="s">
        <v>722</v>
      </c>
      <c r="D1956" t="s">
        <v>1742</v>
      </c>
      <c r="E1956" t="s">
        <v>1766</v>
      </c>
      <c r="F1956">
        <v>1</v>
      </c>
      <c r="G1956">
        <v>913.99</v>
      </c>
      <c r="H1956">
        <v>0.14000000000000001</v>
      </c>
      <c r="I1956" t="s">
        <v>1824</v>
      </c>
      <c r="J1956">
        <v>786.03139999999996</v>
      </c>
    </row>
    <row r="1957" spans="1:10" x14ac:dyDescent="0.3">
      <c r="A1957" t="s">
        <v>3781</v>
      </c>
      <c r="B1957" s="2">
        <v>45863</v>
      </c>
      <c r="C1957" t="s">
        <v>55</v>
      </c>
      <c r="D1957" t="s">
        <v>1742</v>
      </c>
      <c r="E1957" t="s">
        <v>1782</v>
      </c>
      <c r="F1957">
        <v>4</v>
      </c>
      <c r="G1957">
        <v>270.69</v>
      </c>
      <c r="H1957">
        <v>0.18</v>
      </c>
      <c r="I1957" t="s">
        <v>1826</v>
      </c>
      <c r="J1957">
        <v>887.86320000000001</v>
      </c>
    </row>
    <row r="1958" spans="1:10" x14ac:dyDescent="0.3">
      <c r="A1958" t="s">
        <v>3782</v>
      </c>
      <c r="B1958" s="2">
        <v>45687</v>
      </c>
      <c r="C1958" t="s">
        <v>538</v>
      </c>
      <c r="D1958" t="s">
        <v>1742</v>
      </c>
      <c r="E1958" t="s">
        <v>1776</v>
      </c>
      <c r="F1958">
        <v>3</v>
      </c>
      <c r="G1958">
        <v>998.58</v>
      </c>
      <c r="H1958">
        <v>0.02</v>
      </c>
      <c r="I1958" t="s">
        <v>1824</v>
      </c>
      <c r="J1958">
        <v>2935.8252000000002</v>
      </c>
    </row>
    <row r="1959" spans="1:10" x14ac:dyDescent="0.3">
      <c r="A1959" t="s">
        <v>3783</v>
      </c>
      <c r="B1959" s="2">
        <v>45806</v>
      </c>
      <c r="C1959" t="s">
        <v>1408</v>
      </c>
      <c r="D1959" t="s">
        <v>1742</v>
      </c>
      <c r="E1959" t="s">
        <v>1786</v>
      </c>
      <c r="F1959">
        <v>3</v>
      </c>
      <c r="G1959">
        <v>765.12</v>
      </c>
      <c r="H1959">
        <v>0.18</v>
      </c>
      <c r="I1959" t="s">
        <v>1824</v>
      </c>
      <c r="J1959">
        <v>1882.1952000000001</v>
      </c>
    </row>
    <row r="1960" spans="1:10" x14ac:dyDescent="0.3">
      <c r="A1960" t="s">
        <v>3784</v>
      </c>
      <c r="B1960" s="2">
        <v>45216</v>
      </c>
      <c r="C1960" t="s">
        <v>264</v>
      </c>
      <c r="D1960" t="s">
        <v>1742</v>
      </c>
      <c r="E1960" t="s">
        <v>1813</v>
      </c>
      <c r="F1960">
        <v>3</v>
      </c>
      <c r="G1960">
        <v>449.99</v>
      </c>
      <c r="H1960">
        <v>0.17</v>
      </c>
      <c r="I1960" t="s">
        <v>1829</v>
      </c>
      <c r="J1960">
        <v>1120.4751000000001</v>
      </c>
    </row>
    <row r="1961" spans="1:10" x14ac:dyDescent="0.3">
      <c r="A1961" t="s">
        <v>3785</v>
      </c>
      <c r="B1961" s="2">
        <v>45639</v>
      </c>
      <c r="C1961" t="s">
        <v>806</v>
      </c>
      <c r="D1961" t="s">
        <v>1744</v>
      </c>
      <c r="E1961" t="s">
        <v>1792</v>
      </c>
      <c r="F1961">
        <v>2</v>
      </c>
      <c r="G1961">
        <v>249.02</v>
      </c>
      <c r="H1961">
        <v>0.01</v>
      </c>
      <c r="I1961" t="s">
        <v>1829</v>
      </c>
      <c r="J1961">
        <v>493.05959999999999</v>
      </c>
    </row>
    <row r="1962" spans="1:10" x14ac:dyDescent="0.3">
      <c r="A1962" t="s">
        <v>3786</v>
      </c>
      <c r="B1962" s="2">
        <v>45454</v>
      </c>
      <c r="C1962" t="s">
        <v>467</v>
      </c>
      <c r="D1962" t="s">
        <v>1744</v>
      </c>
      <c r="E1962" t="s">
        <v>1813</v>
      </c>
      <c r="F1962">
        <v>3</v>
      </c>
      <c r="G1962">
        <v>223.64</v>
      </c>
      <c r="H1962">
        <v>0.05</v>
      </c>
      <c r="I1962" t="s">
        <v>1824</v>
      </c>
      <c r="J1962">
        <v>637.37399999999991</v>
      </c>
    </row>
    <row r="1963" spans="1:10" x14ac:dyDescent="0.3">
      <c r="A1963" t="s">
        <v>3787</v>
      </c>
      <c r="B1963" s="2">
        <v>45934</v>
      </c>
      <c r="C1963" t="s">
        <v>375</v>
      </c>
      <c r="D1963" t="s">
        <v>1744</v>
      </c>
      <c r="E1963" t="s">
        <v>1769</v>
      </c>
      <c r="F1963">
        <v>2</v>
      </c>
      <c r="G1963">
        <v>92.94</v>
      </c>
      <c r="H1963">
        <v>0.12</v>
      </c>
      <c r="I1963" t="s">
        <v>1824</v>
      </c>
      <c r="J1963">
        <v>163.5744</v>
      </c>
    </row>
    <row r="1964" spans="1:10" x14ac:dyDescent="0.3">
      <c r="A1964" t="s">
        <v>3788</v>
      </c>
      <c r="B1964" s="2">
        <v>45401</v>
      </c>
      <c r="C1964" t="s">
        <v>1130</v>
      </c>
      <c r="D1964" t="s">
        <v>1744</v>
      </c>
      <c r="E1964" t="s">
        <v>1761</v>
      </c>
      <c r="F1964">
        <v>4</v>
      </c>
      <c r="G1964">
        <v>268.3</v>
      </c>
      <c r="H1964">
        <v>0.02</v>
      </c>
      <c r="I1964" t="s">
        <v>1829</v>
      </c>
      <c r="J1964">
        <v>1051.7360000000001</v>
      </c>
    </row>
    <row r="1965" spans="1:10" x14ac:dyDescent="0.3">
      <c r="A1965" t="s">
        <v>3789</v>
      </c>
      <c r="B1965" s="2">
        <v>45770</v>
      </c>
      <c r="C1965" t="s">
        <v>1368</v>
      </c>
      <c r="D1965" t="s">
        <v>1744</v>
      </c>
      <c r="E1965" t="s">
        <v>1813</v>
      </c>
      <c r="F1965">
        <v>4</v>
      </c>
      <c r="G1965">
        <v>835.61</v>
      </c>
      <c r="H1965">
        <v>0.03</v>
      </c>
      <c r="I1965" t="s">
        <v>1824</v>
      </c>
      <c r="J1965">
        <v>3242.1668</v>
      </c>
    </row>
    <row r="1966" spans="1:10" x14ac:dyDescent="0.3">
      <c r="A1966" t="s">
        <v>3790</v>
      </c>
      <c r="B1966" s="2">
        <v>45405</v>
      </c>
      <c r="C1966" t="s">
        <v>1193</v>
      </c>
      <c r="D1966" t="s">
        <v>1744</v>
      </c>
      <c r="E1966" t="s">
        <v>1773</v>
      </c>
      <c r="F1966">
        <v>3</v>
      </c>
      <c r="G1966">
        <v>120.97</v>
      </c>
      <c r="H1966">
        <v>0.11</v>
      </c>
      <c r="I1966" t="s">
        <v>1824</v>
      </c>
      <c r="J1966">
        <v>322.98989999999998</v>
      </c>
    </row>
    <row r="1967" spans="1:10" x14ac:dyDescent="0.3">
      <c r="A1967" t="s">
        <v>3791</v>
      </c>
      <c r="B1967" s="2">
        <v>45424</v>
      </c>
      <c r="C1967" t="s">
        <v>124</v>
      </c>
      <c r="D1967" t="s">
        <v>1744</v>
      </c>
      <c r="E1967" t="s">
        <v>1786</v>
      </c>
      <c r="F1967">
        <v>2</v>
      </c>
      <c r="G1967">
        <v>26.36</v>
      </c>
      <c r="H1967">
        <v>0.03</v>
      </c>
      <c r="I1967" t="s">
        <v>1829</v>
      </c>
      <c r="J1967">
        <v>51.138399999999997</v>
      </c>
    </row>
    <row r="1968" spans="1:10" x14ac:dyDescent="0.3">
      <c r="A1968" t="s">
        <v>3792</v>
      </c>
      <c r="B1968" s="2">
        <v>45881</v>
      </c>
      <c r="C1968" t="s">
        <v>134</v>
      </c>
      <c r="D1968" t="s">
        <v>1744</v>
      </c>
      <c r="E1968" t="s">
        <v>1776</v>
      </c>
      <c r="F1968">
        <v>1</v>
      </c>
      <c r="G1968">
        <v>918.87</v>
      </c>
      <c r="H1968">
        <v>0.11</v>
      </c>
      <c r="I1968" t="s">
        <v>1826</v>
      </c>
      <c r="J1968">
        <v>817.79430000000002</v>
      </c>
    </row>
    <row r="1969" spans="1:10" x14ac:dyDescent="0.3">
      <c r="A1969" t="s">
        <v>3793</v>
      </c>
      <c r="B1969" s="2">
        <v>45794</v>
      </c>
      <c r="C1969" t="s">
        <v>127</v>
      </c>
      <c r="D1969" t="s">
        <v>1744</v>
      </c>
      <c r="E1969" t="s">
        <v>1792</v>
      </c>
      <c r="F1969">
        <v>2</v>
      </c>
      <c r="G1969">
        <v>924.73</v>
      </c>
      <c r="H1969">
        <v>0.28999999999999998</v>
      </c>
      <c r="I1969" t="s">
        <v>1826</v>
      </c>
      <c r="J1969">
        <v>1313.1166000000001</v>
      </c>
    </row>
    <row r="1970" spans="1:10" x14ac:dyDescent="0.3">
      <c r="A1970" t="s">
        <v>3794</v>
      </c>
      <c r="B1970" s="2">
        <v>45665</v>
      </c>
      <c r="C1970" t="s">
        <v>93</v>
      </c>
      <c r="D1970" t="s">
        <v>1744</v>
      </c>
      <c r="E1970" t="s">
        <v>1789</v>
      </c>
      <c r="F1970">
        <v>3</v>
      </c>
      <c r="G1970">
        <v>195.31</v>
      </c>
      <c r="H1970">
        <v>0.13</v>
      </c>
      <c r="I1970" t="s">
        <v>1829</v>
      </c>
      <c r="J1970">
        <v>509.75909999999999</v>
      </c>
    </row>
    <row r="1971" spans="1:10" x14ac:dyDescent="0.3">
      <c r="A1971" t="s">
        <v>3795</v>
      </c>
      <c r="B1971" s="2">
        <v>45793</v>
      </c>
      <c r="C1971" t="s">
        <v>481</v>
      </c>
      <c r="D1971" t="s">
        <v>1744</v>
      </c>
      <c r="E1971" t="s">
        <v>1782</v>
      </c>
      <c r="F1971">
        <v>1</v>
      </c>
      <c r="G1971">
        <v>91.38</v>
      </c>
      <c r="H1971">
        <v>0.14000000000000001</v>
      </c>
      <c r="I1971" t="s">
        <v>1824</v>
      </c>
      <c r="J1971">
        <v>78.586799999999997</v>
      </c>
    </row>
    <row r="1972" spans="1:10" x14ac:dyDescent="0.3">
      <c r="A1972" t="s">
        <v>3796</v>
      </c>
      <c r="B1972" s="2">
        <v>45563</v>
      </c>
      <c r="C1972" t="s">
        <v>1487</v>
      </c>
      <c r="D1972" t="s">
        <v>1744</v>
      </c>
      <c r="E1972" t="s">
        <v>1792</v>
      </c>
      <c r="F1972">
        <v>2</v>
      </c>
      <c r="G1972">
        <v>494.35</v>
      </c>
      <c r="H1972">
        <v>0.1</v>
      </c>
      <c r="I1972" t="s">
        <v>1824</v>
      </c>
      <c r="J1972">
        <v>889.83</v>
      </c>
    </row>
    <row r="1973" spans="1:10" x14ac:dyDescent="0.3">
      <c r="A1973" t="s">
        <v>3797</v>
      </c>
      <c r="B1973" s="2">
        <v>45577</v>
      </c>
      <c r="C1973" t="s">
        <v>815</v>
      </c>
      <c r="D1973" t="s">
        <v>1744</v>
      </c>
      <c r="E1973" t="s">
        <v>1789</v>
      </c>
      <c r="F1973">
        <v>1</v>
      </c>
      <c r="G1973">
        <v>412.2</v>
      </c>
      <c r="H1973">
        <v>0.11</v>
      </c>
      <c r="I1973" t="s">
        <v>1824</v>
      </c>
      <c r="J1973">
        <v>366.858</v>
      </c>
    </row>
    <row r="1974" spans="1:10" x14ac:dyDescent="0.3">
      <c r="A1974" t="s">
        <v>3798</v>
      </c>
      <c r="B1974" s="2">
        <v>45466</v>
      </c>
      <c r="C1974" t="s">
        <v>1229</v>
      </c>
      <c r="D1974" t="s">
        <v>1744</v>
      </c>
      <c r="E1974" t="s">
        <v>1804</v>
      </c>
      <c r="F1974">
        <v>1</v>
      </c>
      <c r="G1974">
        <v>650.47</v>
      </c>
      <c r="H1974">
        <v>0.13</v>
      </c>
      <c r="I1974" t="s">
        <v>1826</v>
      </c>
      <c r="J1974">
        <v>565.90890000000002</v>
      </c>
    </row>
    <row r="1975" spans="1:10" x14ac:dyDescent="0.3">
      <c r="A1975" t="s">
        <v>3799</v>
      </c>
      <c r="B1975" s="2">
        <v>45256</v>
      </c>
      <c r="C1975" t="s">
        <v>520</v>
      </c>
      <c r="D1975" t="s">
        <v>1744</v>
      </c>
      <c r="E1975" t="s">
        <v>1794</v>
      </c>
      <c r="F1975">
        <v>1</v>
      </c>
      <c r="G1975">
        <v>68.209999999999994</v>
      </c>
      <c r="H1975">
        <v>0.05</v>
      </c>
      <c r="I1975" t="s">
        <v>1826</v>
      </c>
      <c r="J1975">
        <v>64.799499999999995</v>
      </c>
    </row>
    <row r="1976" spans="1:10" x14ac:dyDescent="0.3">
      <c r="A1976" t="s">
        <v>3800</v>
      </c>
      <c r="B1976" s="2">
        <v>45886</v>
      </c>
      <c r="C1976" t="s">
        <v>461</v>
      </c>
      <c r="D1976" t="s">
        <v>1744</v>
      </c>
      <c r="E1976" t="s">
        <v>1779</v>
      </c>
      <c r="F1976">
        <v>2</v>
      </c>
      <c r="G1976">
        <v>842.89</v>
      </c>
      <c r="H1976">
        <v>0.25</v>
      </c>
      <c r="I1976" t="s">
        <v>1829</v>
      </c>
      <c r="J1976">
        <v>1264.335</v>
      </c>
    </row>
    <row r="1977" spans="1:10" x14ac:dyDescent="0.3">
      <c r="A1977" t="s">
        <v>3801</v>
      </c>
      <c r="B1977" s="2">
        <v>45390</v>
      </c>
      <c r="C1977" t="s">
        <v>948</v>
      </c>
      <c r="D1977" t="s">
        <v>1744</v>
      </c>
      <c r="E1977" t="s">
        <v>1769</v>
      </c>
      <c r="F1977">
        <v>2</v>
      </c>
      <c r="G1977">
        <v>227.95</v>
      </c>
      <c r="H1977">
        <v>0.24</v>
      </c>
      <c r="I1977" t="s">
        <v>1829</v>
      </c>
      <c r="J1977">
        <v>346.48399999999998</v>
      </c>
    </row>
    <row r="1978" spans="1:10" x14ac:dyDescent="0.3">
      <c r="A1978" t="s">
        <v>3802</v>
      </c>
      <c r="B1978" s="2">
        <v>45388</v>
      </c>
      <c r="C1978" t="s">
        <v>631</v>
      </c>
      <c r="D1978" t="s">
        <v>1744</v>
      </c>
      <c r="E1978" t="s">
        <v>1794</v>
      </c>
      <c r="F1978">
        <v>3</v>
      </c>
      <c r="G1978">
        <v>685.97</v>
      </c>
      <c r="H1978">
        <v>0.24</v>
      </c>
      <c r="I1978" t="s">
        <v>1826</v>
      </c>
      <c r="J1978">
        <v>1564.0116</v>
      </c>
    </row>
    <row r="1979" spans="1:10" x14ac:dyDescent="0.3">
      <c r="A1979" t="s">
        <v>3803</v>
      </c>
      <c r="B1979" s="2">
        <v>45793</v>
      </c>
      <c r="C1979" t="s">
        <v>1142</v>
      </c>
      <c r="D1979" t="s">
        <v>1744</v>
      </c>
      <c r="E1979" t="s">
        <v>1761</v>
      </c>
      <c r="F1979">
        <v>1</v>
      </c>
      <c r="G1979">
        <v>722.57</v>
      </c>
      <c r="H1979">
        <v>0.18</v>
      </c>
      <c r="I1979" t="s">
        <v>1824</v>
      </c>
      <c r="J1979">
        <v>592.50740000000008</v>
      </c>
    </row>
    <row r="1980" spans="1:10" x14ac:dyDescent="0.3">
      <c r="A1980" t="s">
        <v>3804</v>
      </c>
      <c r="B1980" s="2">
        <v>45615</v>
      </c>
      <c r="C1980" t="s">
        <v>475</v>
      </c>
      <c r="D1980" t="s">
        <v>1746</v>
      </c>
      <c r="E1980" t="s">
        <v>1773</v>
      </c>
      <c r="F1980">
        <v>3</v>
      </c>
      <c r="G1980">
        <v>585.54999999999995</v>
      </c>
      <c r="H1980">
        <v>0.14000000000000001</v>
      </c>
      <c r="I1980" t="s">
        <v>1829</v>
      </c>
      <c r="J1980">
        <v>1510.7190000000001</v>
      </c>
    </row>
    <row r="1981" spans="1:10" x14ac:dyDescent="0.3">
      <c r="A1981" t="s">
        <v>3805</v>
      </c>
      <c r="B1981" s="2">
        <v>45666</v>
      </c>
      <c r="C1981" t="s">
        <v>975</v>
      </c>
      <c r="D1981" t="s">
        <v>1746</v>
      </c>
      <c r="E1981" t="s">
        <v>1797</v>
      </c>
      <c r="F1981">
        <v>2</v>
      </c>
      <c r="G1981">
        <v>635.80999999999995</v>
      </c>
      <c r="H1981">
        <v>0.13</v>
      </c>
      <c r="I1981" t="s">
        <v>1826</v>
      </c>
      <c r="J1981">
        <v>1106.3094000000001</v>
      </c>
    </row>
    <row r="1982" spans="1:10" x14ac:dyDescent="0.3">
      <c r="A1982" t="s">
        <v>3806</v>
      </c>
      <c r="B1982" s="2">
        <v>45644</v>
      </c>
      <c r="C1982" t="s">
        <v>881</v>
      </c>
      <c r="D1982" t="s">
        <v>1746</v>
      </c>
      <c r="E1982" t="s">
        <v>1769</v>
      </c>
      <c r="F1982">
        <v>2</v>
      </c>
      <c r="G1982">
        <v>353.74</v>
      </c>
      <c r="H1982">
        <v>0.01</v>
      </c>
      <c r="I1982" t="s">
        <v>1824</v>
      </c>
      <c r="J1982">
        <v>700.40520000000004</v>
      </c>
    </row>
    <row r="1983" spans="1:10" x14ac:dyDescent="0.3">
      <c r="A1983" t="s">
        <v>3807</v>
      </c>
      <c r="B1983" s="2">
        <v>45648</v>
      </c>
      <c r="C1983" t="s">
        <v>842</v>
      </c>
      <c r="D1983" t="s">
        <v>1746</v>
      </c>
      <c r="E1983" t="s">
        <v>1779</v>
      </c>
      <c r="F1983">
        <v>1</v>
      </c>
      <c r="G1983">
        <v>377.52</v>
      </c>
      <c r="H1983">
        <v>0.15</v>
      </c>
      <c r="I1983" t="s">
        <v>1824</v>
      </c>
      <c r="J1983">
        <v>320.892</v>
      </c>
    </row>
    <row r="1984" spans="1:10" x14ac:dyDescent="0.3">
      <c r="A1984" t="s">
        <v>3808</v>
      </c>
      <c r="B1984" s="2">
        <v>45500</v>
      </c>
      <c r="C1984" t="s">
        <v>669</v>
      </c>
      <c r="D1984" t="s">
        <v>1746</v>
      </c>
      <c r="E1984" t="s">
        <v>1761</v>
      </c>
      <c r="F1984">
        <v>3</v>
      </c>
      <c r="G1984">
        <v>901.49</v>
      </c>
      <c r="H1984">
        <v>0</v>
      </c>
      <c r="I1984" t="s">
        <v>1824</v>
      </c>
      <c r="J1984">
        <v>2704.47</v>
      </c>
    </row>
    <row r="1985" spans="1:10" x14ac:dyDescent="0.3">
      <c r="A1985" t="s">
        <v>3809</v>
      </c>
      <c r="B1985" s="2">
        <v>45806</v>
      </c>
      <c r="C1985" t="s">
        <v>654</v>
      </c>
      <c r="D1985" t="s">
        <v>1746</v>
      </c>
      <c r="E1985" t="s">
        <v>1773</v>
      </c>
      <c r="F1985">
        <v>1</v>
      </c>
      <c r="G1985">
        <v>563.01</v>
      </c>
      <c r="H1985">
        <v>0.1</v>
      </c>
      <c r="I1985" t="s">
        <v>1824</v>
      </c>
      <c r="J1985">
        <v>506.709</v>
      </c>
    </row>
    <row r="1986" spans="1:10" x14ac:dyDescent="0.3">
      <c r="A1986" t="s">
        <v>3810</v>
      </c>
      <c r="B1986" s="2">
        <v>45365</v>
      </c>
      <c r="C1986" t="s">
        <v>198</v>
      </c>
      <c r="D1986" t="s">
        <v>1746</v>
      </c>
      <c r="E1986" t="s">
        <v>1776</v>
      </c>
      <c r="F1986">
        <v>4</v>
      </c>
      <c r="G1986">
        <v>167.25</v>
      </c>
      <c r="H1986">
        <v>0.11</v>
      </c>
      <c r="I1986" t="s">
        <v>1824</v>
      </c>
      <c r="J1986">
        <v>595.41</v>
      </c>
    </row>
    <row r="1987" spans="1:10" x14ac:dyDescent="0.3">
      <c r="A1987" t="s">
        <v>3811</v>
      </c>
      <c r="B1987" s="2">
        <v>45229</v>
      </c>
      <c r="C1987" t="s">
        <v>1403</v>
      </c>
      <c r="D1987" t="s">
        <v>1746</v>
      </c>
      <c r="E1987" t="s">
        <v>1810</v>
      </c>
      <c r="F1987">
        <v>3</v>
      </c>
      <c r="G1987">
        <v>345.43</v>
      </c>
      <c r="H1987">
        <v>0.08</v>
      </c>
      <c r="I1987" t="s">
        <v>1829</v>
      </c>
      <c r="J1987">
        <v>953.38679999999999</v>
      </c>
    </row>
    <row r="1988" spans="1:10" x14ac:dyDescent="0.3">
      <c r="A1988" t="s">
        <v>3812</v>
      </c>
      <c r="B1988" s="2">
        <v>45349</v>
      </c>
      <c r="C1988" t="s">
        <v>972</v>
      </c>
      <c r="D1988" t="s">
        <v>1746</v>
      </c>
      <c r="E1988" t="s">
        <v>1786</v>
      </c>
      <c r="F1988">
        <v>4</v>
      </c>
      <c r="G1988">
        <v>752.48</v>
      </c>
      <c r="H1988">
        <v>0.23</v>
      </c>
      <c r="I1988" t="s">
        <v>1824</v>
      </c>
      <c r="J1988">
        <v>2317.6383999999998</v>
      </c>
    </row>
    <row r="1989" spans="1:10" x14ac:dyDescent="0.3">
      <c r="A1989" t="s">
        <v>3813</v>
      </c>
      <c r="B1989" s="2">
        <v>45886</v>
      </c>
      <c r="C1989" t="s">
        <v>1389</v>
      </c>
      <c r="D1989" t="s">
        <v>1746</v>
      </c>
      <c r="E1989" t="s">
        <v>1813</v>
      </c>
      <c r="F1989">
        <v>1</v>
      </c>
      <c r="G1989">
        <v>120.02</v>
      </c>
      <c r="H1989">
        <v>0.26</v>
      </c>
      <c r="I1989" t="s">
        <v>1824</v>
      </c>
      <c r="J1989">
        <v>88.814799999999991</v>
      </c>
    </row>
    <row r="1990" spans="1:10" x14ac:dyDescent="0.3">
      <c r="A1990" t="s">
        <v>3814</v>
      </c>
      <c r="B1990" s="2">
        <v>45359</v>
      </c>
      <c r="C1990" t="s">
        <v>1017</v>
      </c>
      <c r="D1990" t="s">
        <v>1746</v>
      </c>
      <c r="E1990" t="s">
        <v>1782</v>
      </c>
      <c r="F1990">
        <v>3</v>
      </c>
      <c r="G1990">
        <v>146.71</v>
      </c>
      <c r="H1990">
        <v>0.28000000000000003</v>
      </c>
      <c r="I1990" t="s">
        <v>1824</v>
      </c>
      <c r="J1990">
        <v>316.89359999999999</v>
      </c>
    </row>
    <row r="1991" spans="1:10" x14ac:dyDescent="0.3">
      <c r="A1991" t="s">
        <v>3815</v>
      </c>
      <c r="B1991" s="2">
        <v>45730</v>
      </c>
      <c r="C1991" t="s">
        <v>298</v>
      </c>
      <c r="D1991" t="s">
        <v>1746</v>
      </c>
      <c r="E1991" t="s">
        <v>1752</v>
      </c>
      <c r="F1991">
        <v>2</v>
      </c>
      <c r="G1991">
        <v>358.87</v>
      </c>
      <c r="H1991">
        <v>0.24</v>
      </c>
      <c r="I1991" t="s">
        <v>1824</v>
      </c>
      <c r="J1991">
        <v>545.48239999999998</v>
      </c>
    </row>
    <row r="1992" spans="1:10" x14ac:dyDescent="0.3">
      <c r="A1992" t="s">
        <v>3816</v>
      </c>
      <c r="B1992" s="2">
        <v>45456</v>
      </c>
      <c r="C1992" t="s">
        <v>773</v>
      </c>
      <c r="D1992" t="s">
        <v>1746</v>
      </c>
      <c r="E1992" t="s">
        <v>1766</v>
      </c>
      <c r="F1992">
        <v>4</v>
      </c>
      <c r="G1992">
        <v>212.75</v>
      </c>
      <c r="H1992">
        <v>0.11</v>
      </c>
      <c r="I1992" t="s">
        <v>1829</v>
      </c>
      <c r="J1992">
        <v>757.39</v>
      </c>
    </row>
    <row r="1993" spans="1:10" x14ac:dyDescent="0.3">
      <c r="A1993" t="s">
        <v>3817</v>
      </c>
      <c r="B1993" s="2">
        <v>45450</v>
      </c>
      <c r="C1993" t="s">
        <v>1029</v>
      </c>
      <c r="D1993" t="s">
        <v>1746</v>
      </c>
      <c r="E1993" t="s">
        <v>1792</v>
      </c>
      <c r="F1993">
        <v>1</v>
      </c>
      <c r="G1993">
        <v>183.47</v>
      </c>
      <c r="H1993">
        <v>0.17</v>
      </c>
      <c r="I1993" t="s">
        <v>1826</v>
      </c>
      <c r="J1993">
        <v>152.2801</v>
      </c>
    </row>
    <row r="1994" spans="1:10" x14ac:dyDescent="0.3">
      <c r="A1994" t="s">
        <v>3818</v>
      </c>
      <c r="B1994" s="2">
        <v>45493</v>
      </c>
      <c r="C1994" t="s">
        <v>251</v>
      </c>
      <c r="D1994" t="s">
        <v>1746</v>
      </c>
      <c r="E1994" t="s">
        <v>1801</v>
      </c>
      <c r="F1994">
        <v>4</v>
      </c>
      <c r="G1994">
        <v>569.98</v>
      </c>
      <c r="H1994">
        <v>0.23</v>
      </c>
      <c r="I1994" t="s">
        <v>1824</v>
      </c>
      <c r="J1994">
        <v>1755.5383999999999</v>
      </c>
    </row>
    <row r="1995" spans="1:10" x14ac:dyDescent="0.3">
      <c r="A1995" t="s">
        <v>3819</v>
      </c>
      <c r="B1995" s="2">
        <v>45274</v>
      </c>
      <c r="C1995" t="s">
        <v>1455</v>
      </c>
      <c r="D1995" t="s">
        <v>1746</v>
      </c>
      <c r="E1995" t="s">
        <v>1794</v>
      </c>
      <c r="F1995">
        <v>3</v>
      </c>
      <c r="G1995">
        <v>984.12</v>
      </c>
      <c r="H1995">
        <v>0.27</v>
      </c>
      <c r="I1995" t="s">
        <v>1824</v>
      </c>
      <c r="J1995">
        <v>2155.2228</v>
      </c>
    </row>
    <row r="1996" spans="1:10" x14ac:dyDescent="0.3">
      <c r="A1996" t="s">
        <v>3820</v>
      </c>
      <c r="B1996" s="2">
        <v>45844</v>
      </c>
      <c r="C1996" t="s">
        <v>1458</v>
      </c>
      <c r="D1996" t="s">
        <v>1746</v>
      </c>
      <c r="E1996" t="s">
        <v>1782</v>
      </c>
      <c r="F1996">
        <v>1</v>
      </c>
      <c r="G1996">
        <v>905.23</v>
      </c>
      <c r="H1996">
        <v>0</v>
      </c>
      <c r="I1996" t="s">
        <v>1824</v>
      </c>
      <c r="J1996">
        <v>905.23</v>
      </c>
    </row>
    <row r="1997" spans="1:10" x14ac:dyDescent="0.3">
      <c r="A1997" t="s">
        <v>3821</v>
      </c>
      <c r="B1997" s="2">
        <v>45264</v>
      </c>
      <c r="C1997" t="s">
        <v>613</v>
      </c>
      <c r="D1997" t="s">
        <v>1746</v>
      </c>
      <c r="E1997" t="s">
        <v>1813</v>
      </c>
      <c r="F1997">
        <v>3</v>
      </c>
      <c r="G1997">
        <v>112.77</v>
      </c>
      <c r="H1997">
        <v>0.19</v>
      </c>
      <c r="I1997" t="s">
        <v>1824</v>
      </c>
      <c r="J1997">
        <v>274.03109999999998</v>
      </c>
    </row>
    <row r="1998" spans="1:10" x14ac:dyDescent="0.3">
      <c r="A1998" t="s">
        <v>3822</v>
      </c>
      <c r="B1998" s="2">
        <v>45773</v>
      </c>
      <c r="C1998" t="s">
        <v>538</v>
      </c>
      <c r="D1998" t="s">
        <v>1746</v>
      </c>
      <c r="E1998" t="s">
        <v>1782</v>
      </c>
      <c r="F1998">
        <v>3</v>
      </c>
      <c r="G1998">
        <v>875.99</v>
      </c>
      <c r="H1998">
        <v>0.09</v>
      </c>
      <c r="I1998" t="s">
        <v>1826</v>
      </c>
      <c r="J1998">
        <v>2391.4526999999998</v>
      </c>
    </row>
    <row r="1999" spans="1:10" x14ac:dyDescent="0.3">
      <c r="A1999" t="s">
        <v>3823</v>
      </c>
      <c r="B1999" s="2">
        <v>45460</v>
      </c>
      <c r="C1999" t="s">
        <v>441</v>
      </c>
      <c r="D1999" t="s">
        <v>1746</v>
      </c>
      <c r="E1999" t="s">
        <v>1789</v>
      </c>
      <c r="F1999">
        <v>2</v>
      </c>
      <c r="G1999">
        <v>685.31</v>
      </c>
      <c r="H1999">
        <v>0.26</v>
      </c>
      <c r="I1999" t="s">
        <v>1826</v>
      </c>
      <c r="J1999">
        <v>1014.2588</v>
      </c>
    </row>
    <row r="2000" spans="1:10" x14ac:dyDescent="0.3">
      <c r="A2000" t="s">
        <v>3824</v>
      </c>
      <c r="B2000" s="2">
        <v>45607</v>
      </c>
      <c r="C2000" t="s">
        <v>198</v>
      </c>
      <c r="D2000" t="s">
        <v>1746</v>
      </c>
      <c r="E2000" t="s">
        <v>1792</v>
      </c>
      <c r="F2000">
        <v>3</v>
      </c>
      <c r="G2000">
        <v>945.37</v>
      </c>
      <c r="H2000">
        <v>0.05</v>
      </c>
      <c r="I2000" t="s">
        <v>1824</v>
      </c>
      <c r="J2000">
        <v>2694.3045000000002</v>
      </c>
    </row>
    <row r="2001" spans="1:10" x14ac:dyDescent="0.3">
      <c r="A2001" t="s">
        <v>3825</v>
      </c>
      <c r="B2001" s="2">
        <v>45267</v>
      </c>
      <c r="C2001" t="s">
        <v>100</v>
      </c>
      <c r="D2001" t="s">
        <v>1746</v>
      </c>
      <c r="E2001" t="s">
        <v>1813</v>
      </c>
      <c r="F2001">
        <v>3</v>
      </c>
      <c r="G2001">
        <v>68.45</v>
      </c>
      <c r="H2001">
        <v>0.17</v>
      </c>
      <c r="I2001" t="s">
        <v>1826</v>
      </c>
      <c r="J2001">
        <v>170.44049999999999</v>
      </c>
    </row>
  </sheetData>
  <autoFilter ref="A1:J2001" xr:uid="{00000000-0001-0000-03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23B9-1ED9-4BC4-9032-F4697493C84C}">
  <dimension ref="A1:I101"/>
  <sheetViews>
    <sheetView workbookViewId="0">
      <selection activeCell="M19" sqref="M19"/>
    </sheetView>
  </sheetViews>
  <sheetFormatPr defaultRowHeight="14.4" x14ac:dyDescent="0.3"/>
  <cols>
    <col min="1" max="1" width="12.6640625" bestFit="1" customWidth="1"/>
    <col min="2" max="2" width="25.44140625" bestFit="1" customWidth="1"/>
    <col min="3" max="3" width="10.77734375" bestFit="1" customWidth="1"/>
    <col min="4" max="4" width="15" bestFit="1" customWidth="1"/>
    <col min="5" max="5" width="27.33203125" bestFit="1" customWidth="1"/>
    <col min="6" max="6" width="7" bestFit="1" customWidth="1"/>
    <col min="7" max="7" width="7.88671875" bestFit="1" customWidth="1"/>
  </cols>
  <sheetData>
    <row r="1" spans="1:9" x14ac:dyDescent="0.3">
      <c r="A1" t="s">
        <v>1536</v>
      </c>
      <c r="B1" t="s">
        <v>1537</v>
      </c>
      <c r="C1" t="s">
        <v>1538</v>
      </c>
      <c r="D1" t="s">
        <v>1539</v>
      </c>
      <c r="E1" t="s">
        <v>1540</v>
      </c>
      <c r="F1" s="5" t="s">
        <v>1541</v>
      </c>
      <c r="G1" s="5" t="s">
        <v>1542</v>
      </c>
      <c r="H1" s="4" t="s">
        <v>3995</v>
      </c>
      <c r="I1" s="4" t="s">
        <v>3994</v>
      </c>
    </row>
    <row r="2" spans="1:9" x14ac:dyDescent="0.3">
      <c r="A2" t="s">
        <v>1543</v>
      </c>
      <c r="B2" t="s">
        <v>3844</v>
      </c>
      <c r="C2" t="s">
        <v>1563</v>
      </c>
      <c r="D2" t="s">
        <v>3845</v>
      </c>
      <c r="E2" t="s">
        <v>1545</v>
      </c>
      <c r="F2">
        <v>112.42</v>
      </c>
      <c r="G2">
        <v>416</v>
      </c>
      <c r="H2">
        <f>IF(F2="",AVERAGEIFS($F$2:$F$101,$C$2:$C$101,C2,$D$2:$D$101,D2),F2)</f>
        <v>112.42</v>
      </c>
      <c r="I2" cm="1">
        <f t="array" ref="I2">IF(G2="",MEDIAN(IF(($C$2:$C$101=C2)*($D$2:$D$101=D2),$G$2:$G$101)),G2)</f>
        <v>416</v>
      </c>
    </row>
    <row r="3" spans="1:9" x14ac:dyDescent="0.3">
      <c r="A3" t="s">
        <v>1546</v>
      </c>
      <c r="B3" t="s">
        <v>3846</v>
      </c>
      <c r="C3" t="s">
        <v>1547</v>
      </c>
      <c r="D3" t="s">
        <v>3847</v>
      </c>
      <c r="E3" t="s">
        <v>1548</v>
      </c>
      <c r="F3">
        <v>342.56</v>
      </c>
      <c r="G3">
        <v>181</v>
      </c>
      <c r="H3">
        <f t="shared" ref="H3:H66" si="0">IF(F3="",AVERAGEIFS($F$2:$F$101,$C$2:$C$101,C3,$D$2:$D$101,D3),F3)</f>
        <v>342.56</v>
      </c>
      <c r="I3" cm="1">
        <f t="array" ref="I3">IF(G3="",MEDIAN(IF(($C$2:$C$101=C3)*($D$2:$D$101=D3),$G$2:$G$101)),G3)</f>
        <v>181</v>
      </c>
    </row>
    <row r="4" spans="1:9" x14ac:dyDescent="0.3">
      <c r="A4" t="s">
        <v>1549</v>
      </c>
      <c r="B4" t="s">
        <v>3848</v>
      </c>
      <c r="C4" t="s">
        <v>1547</v>
      </c>
      <c r="D4" t="s">
        <v>3849</v>
      </c>
      <c r="E4" t="s">
        <v>1550</v>
      </c>
      <c r="G4">
        <v>352</v>
      </c>
      <c r="H4">
        <f t="shared" si="0"/>
        <v>296.82666666666665</v>
      </c>
      <c r="I4" cm="1">
        <f t="array" ref="I4">IF(G4="",MEDIAN(IF(($C$2:$C$101=C4)*($D$2:$D$101=D4),$G$2:$G$101)),G4)</f>
        <v>352</v>
      </c>
    </row>
    <row r="5" spans="1:9" x14ac:dyDescent="0.3">
      <c r="A5" t="s">
        <v>1551</v>
      </c>
      <c r="B5" t="s">
        <v>3850</v>
      </c>
      <c r="C5" t="s">
        <v>1547</v>
      </c>
      <c r="D5" t="s">
        <v>3849</v>
      </c>
      <c r="E5" t="s">
        <v>1552</v>
      </c>
      <c r="F5">
        <v>364.67</v>
      </c>
      <c r="G5">
        <v>452</v>
      </c>
      <c r="H5">
        <f t="shared" si="0"/>
        <v>364.67</v>
      </c>
      <c r="I5" cm="1">
        <f t="array" ref="I5">IF(G5="",MEDIAN(IF(($C$2:$C$101=C5)*($D$2:$D$101=D5),$G$2:$G$101)),G5)</f>
        <v>452</v>
      </c>
    </row>
    <row r="6" spans="1:9" x14ac:dyDescent="0.3">
      <c r="A6" t="s">
        <v>1553</v>
      </c>
      <c r="B6" t="s">
        <v>3851</v>
      </c>
      <c r="C6" t="s">
        <v>1547</v>
      </c>
      <c r="D6" t="s">
        <v>3852</v>
      </c>
      <c r="E6" t="s">
        <v>1554</v>
      </c>
      <c r="F6">
        <v>306.45999999999998</v>
      </c>
      <c r="G6">
        <v>487</v>
      </c>
      <c r="H6">
        <f t="shared" si="0"/>
        <v>306.45999999999998</v>
      </c>
      <c r="I6" cm="1">
        <f t="array" ref="I6">IF(G6="",MEDIAN(IF(($C$2:$C$101=C6)*($D$2:$D$101=D6),$G$2:$G$101)),G6)</f>
        <v>487</v>
      </c>
    </row>
    <row r="7" spans="1:9" x14ac:dyDescent="0.3">
      <c r="A7" t="s">
        <v>1555</v>
      </c>
      <c r="B7" t="s">
        <v>3853</v>
      </c>
      <c r="C7" t="s">
        <v>1547</v>
      </c>
      <c r="D7" t="s">
        <v>3854</v>
      </c>
      <c r="E7" t="s">
        <v>1556</v>
      </c>
      <c r="F7">
        <v>261</v>
      </c>
      <c r="G7">
        <v>59</v>
      </c>
      <c r="H7">
        <f t="shared" si="0"/>
        <v>261</v>
      </c>
      <c r="I7" cm="1">
        <f t="array" ref="I7">IF(G7="",MEDIAN(IF(($C$2:$C$101=C7)*($D$2:$D$101=D7),$G$2:$G$101)),G7)</f>
        <v>59</v>
      </c>
    </row>
    <row r="8" spans="1:9" x14ac:dyDescent="0.3">
      <c r="A8" t="s">
        <v>1557</v>
      </c>
      <c r="B8" t="s">
        <v>3855</v>
      </c>
      <c r="C8" t="s">
        <v>1558</v>
      </c>
      <c r="D8" t="s">
        <v>3856</v>
      </c>
      <c r="E8" t="s">
        <v>1559</v>
      </c>
      <c r="F8">
        <v>312.8</v>
      </c>
      <c r="G8">
        <v>350</v>
      </c>
      <c r="H8">
        <f t="shared" si="0"/>
        <v>312.8</v>
      </c>
      <c r="I8" cm="1">
        <f t="array" ref="I8">IF(G8="",MEDIAN(IF(($C$2:$C$101=C8)*($D$2:$D$101=D8),$G$2:$G$101)),G8)</f>
        <v>350</v>
      </c>
    </row>
    <row r="9" spans="1:9" x14ac:dyDescent="0.3">
      <c r="A9" t="s">
        <v>1560</v>
      </c>
      <c r="B9" t="s">
        <v>3857</v>
      </c>
      <c r="C9" t="s">
        <v>1544</v>
      </c>
      <c r="D9" t="s">
        <v>3858</v>
      </c>
      <c r="E9" t="s">
        <v>1561</v>
      </c>
      <c r="F9">
        <v>218.86</v>
      </c>
      <c r="G9">
        <v>170</v>
      </c>
      <c r="H9">
        <f t="shared" si="0"/>
        <v>218.86</v>
      </c>
      <c r="I9" cm="1">
        <f t="array" ref="I9">IF(G9="",MEDIAN(IF(($C$2:$C$101=C9)*($D$2:$D$101=D9),$G$2:$G$101)),G9)</f>
        <v>170</v>
      </c>
    </row>
    <row r="10" spans="1:9" x14ac:dyDescent="0.3">
      <c r="A10" t="s">
        <v>1562</v>
      </c>
      <c r="B10" t="s">
        <v>3859</v>
      </c>
      <c r="C10" t="s">
        <v>1563</v>
      </c>
      <c r="D10" t="s">
        <v>3860</v>
      </c>
      <c r="E10" t="s">
        <v>1564</v>
      </c>
      <c r="F10">
        <v>439.07</v>
      </c>
      <c r="G10">
        <v>142</v>
      </c>
      <c r="H10">
        <f t="shared" si="0"/>
        <v>439.07</v>
      </c>
      <c r="I10" cm="1">
        <f t="array" ref="I10">IF(G10="",MEDIAN(IF(($C$2:$C$101=C10)*($D$2:$D$101=D10),$G$2:$G$101)),G10)</f>
        <v>142</v>
      </c>
    </row>
    <row r="11" spans="1:9" x14ac:dyDescent="0.3">
      <c r="A11" t="s">
        <v>1565</v>
      </c>
      <c r="B11" t="s">
        <v>3861</v>
      </c>
      <c r="C11" t="s">
        <v>1566</v>
      </c>
      <c r="D11" t="s">
        <v>3862</v>
      </c>
      <c r="E11" t="s">
        <v>1567</v>
      </c>
      <c r="F11">
        <v>495.72</v>
      </c>
      <c r="G11">
        <v>323</v>
      </c>
      <c r="H11">
        <f t="shared" si="0"/>
        <v>495.72</v>
      </c>
      <c r="I11" cm="1">
        <f t="array" ref="I11">IF(G11="",MEDIAN(IF(($C$2:$C$101=C11)*($D$2:$D$101=D11),$G$2:$G$101)),G11)</f>
        <v>323</v>
      </c>
    </row>
    <row r="12" spans="1:9" x14ac:dyDescent="0.3">
      <c r="A12" t="s">
        <v>1568</v>
      </c>
      <c r="B12" t="s">
        <v>3863</v>
      </c>
      <c r="C12" t="s">
        <v>1544</v>
      </c>
      <c r="D12" t="s">
        <v>3864</v>
      </c>
      <c r="E12" t="s">
        <v>1569</v>
      </c>
      <c r="F12">
        <v>298.86</v>
      </c>
      <c r="G12">
        <v>308</v>
      </c>
      <c r="H12">
        <f t="shared" si="0"/>
        <v>298.86</v>
      </c>
      <c r="I12" cm="1">
        <f t="array" ref="I12">IF(G12="",MEDIAN(IF(($C$2:$C$101=C12)*($D$2:$D$101=D12),$G$2:$G$101)),G12)</f>
        <v>308</v>
      </c>
    </row>
    <row r="13" spans="1:9" x14ac:dyDescent="0.3">
      <c r="A13" t="s">
        <v>1570</v>
      </c>
      <c r="B13" t="s">
        <v>3865</v>
      </c>
      <c r="C13" t="s">
        <v>1563</v>
      </c>
      <c r="D13" t="s">
        <v>3854</v>
      </c>
      <c r="E13" t="s">
        <v>1571</v>
      </c>
      <c r="F13">
        <v>449.4</v>
      </c>
      <c r="H13">
        <f t="shared" si="0"/>
        <v>449.4</v>
      </c>
      <c r="I13" cm="1">
        <f t="array" ref="I13">IF(G13="",MEDIAN(IF(($C$2:$C$101=C13)*($D$2:$D$101=D13),$G$2:$G$101)),G13)</f>
        <v>361</v>
      </c>
    </row>
    <row r="14" spans="1:9" x14ac:dyDescent="0.3">
      <c r="A14" t="s">
        <v>1572</v>
      </c>
      <c r="B14" t="s">
        <v>3866</v>
      </c>
      <c r="C14" t="s">
        <v>1558</v>
      </c>
      <c r="D14" t="s">
        <v>3867</v>
      </c>
      <c r="E14" t="s">
        <v>1573</v>
      </c>
      <c r="F14">
        <v>115.82</v>
      </c>
      <c r="G14">
        <v>460</v>
      </c>
      <c r="H14">
        <f t="shared" si="0"/>
        <v>115.82</v>
      </c>
      <c r="I14" cm="1">
        <f t="array" ref="I14">IF(G14="",MEDIAN(IF(($C$2:$C$101=C14)*($D$2:$D$101=D14),$G$2:$G$101)),G14)</f>
        <v>460</v>
      </c>
    </row>
    <row r="15" spans="1:9" x14ac:dyDescent="0.3">
      <c r="A15" t="s">
        <v>1574</v>
      </c>
      <c r="B15" t="s">
        <v>3868</v>
      </c>
      <c r="C15" t="s">
        <v>1563</v>
      </c>
      <c r="D15" t="s">
        <v>3854</v>
      </c>
      <c r="E15" t="s">
        <v>1575</v>
      </c>
      <c r="F15">
        <v>242.23</v>
      </c>
      <c r="G15">
        <v>453</v>
      </c>
      <c r="H15">
        <f t="shared" si="0"/>
        <v>242.23</v>
      </c>
      <c r="I15" cm="1">
        <f t="array" ref="I15">IF(G15="",MEDIAN(IF(($C$2:$C$101=C15)*($D$2:$D$101=D15),$G$2:$G$101)),G15)</f>
        <v>453</v>
      </c>
    </row>
    <row r="16" spans="1:9" x14ac:dyDescent="0.3">
      <c r="A16" t="s">
        <v>1576</v>
      </c>
      <c r="B16" t="s">
        <v>3869</v>
      </c>
      <c r="C16" t="s">
        <v>1544</v>
      </c>
      <c r="D16" t="s">
        <v>3870</v>
      </c>
      <c r="E16" t="s">
        <v>1577</v>
      </c>
      <c r="F16">
        <v>48.01</v>
      </c>
      <c r="G16">
        <v>439</v>
      </c>
      <c r="H16">
        <f t="shared" si="0"/>
        <v>48.01</v>
      </c>
      <c r="I16" cm="1">
        <f t="array" ref="I16">IF(G16="",MEDIAN(IF(($C$2:$C$101=C16)*($D$2:$D$101=D16),$G$2:$G$101)),G16)</f>
        <v>439</v>
      </c>
    </row>
    <row r="17" spans="1:9" x14ac:dyDescent="0.3">
      <c r="A17" t="s">
        <v>1578</v>
      </c>
      <c r="B17" t="s">
        <v>3871</v>
      </c>
      <c r="C17" t="s">
        <v>1563</v>
      </c>
      <c r="D17" t="s">
        <v>3872</v>
      </c>
      <c r="E17" t="s">
        <v>1579</v>
      </c>
      <c r="F17">
        <v>465.34</v>
      </c>
      <c r="G17">
        <v>301</v>
      </c>
      <c r="H17">
        <f t="shared" si="0"/>
        <v>465.34</v>
      </c>
      <c r="I17" cm="1">
        <f t="array" ref="I17">IF(G17="",MEDIAN(IF(($C$2:$C$101=C17)*($D$2:$D$101=D17),$G$2:$G$101)),G17)</f>
        <v>301</v>
      </c>
    </row>
    <row r="18" spans="1:9" x14ac:dyDescent="0.3">
      <c r="A18" t="s">
        <v>1580</v>
      </c>
      <c r="B18" t="s">
        <v>3873</v>
      </c>
      <c r="C18" t="s">
        <v>1558</v>
      </c>
      <c r="D18" t="s">
        <v>3874</v>
      </c>
      <c r="E18" t="s">
        <v>1581</v>
      </c>
      <c r="F18">
        <v>337.42</v>
      </c>
      <c r="G18">
        <v>256</v>
      </c>
      <c r="H18">
        <f t="shared" si="0"/>
        <v>337.42</v>
      </c>
      <c r="I18" cm="1">
        <f t="array" ref="I18">IF(G18="",MEDIAN(IF(($C$2:$C$101=C18)*($D$2:$D$101=D18),$G$2:$G$101)),G18)</f>
        <v>256</v>
      </c>
    </row>
    <row r="19" spans="1:9" x14ac:dyDescent="0.3">
      <c r="A19" t="s">
        <v>1582</v>
      </c>
      <c r="B19" t="s">
        <v>3875</v>
      </c>
      <c r="C19" t="s">
        <v>1566</v>
      </c>
      <c r="D19" t="s">
        <v>3854</v>
      </c>
      <c r="E19" t="s">
        <v>1583</v>
      </c>
      <c r="F19">
        <v>144.53</v>
      </c>
      <c r="G19">
        <v>367</v>
      </c>
      <c r="H19">
        <f t="shared" si="0"/>
        <v>144.53</v>
      </c>
      <c r="I19" cm="1">
        <f t="array" ref="I19">IF(G19="",MEDIAN(IF(($C$2:$C$101=C19)*($D$2:$D$101=D19),$G$2:$G$101)),G19)</f>
        <v>367</v>
      </c>
    </row>
    <row r="20" spans="1:9" x14ac:dyDescent="0.3">
      <c r="A20" t="s">
        <v>1584</v>
      </c>
      <c r="B20" t="s">
        <v>3876</v>
      </c>
      <c r="C20" t="s">
        <v>1547</v>
      </c>
      <c r="D20" t="s">
        <v>3852</v>
      </c>
      <c r="E20" t="s">
        <v>1585</v>
      </c>
      <c r="G20">
        <v>343</v>
      </c>
      <c r="H20">
        <f t="shared" si="0"/>
        <v>303.74666666666667</v>
      </c>
      <c r="I20" cm="1">
        <f t="array" ref="I20">IF(G20="",MEDIAN(IF(($C$2:$C$101=C20)*($D$2:$D$101=D20),$G$2:$G$101)),G20)</f>
        <v>343</v>
      </c>
    </row>
    <row r="21" spans="1:9" x14ac:dyDescent="0.3">
      <c r="A21" t="s">
        <v>1586</v>
      </c>
      <c r="B21" t="s">
        <v>3877</v>
      </c>
      <c r="C21" t="s">
        <v>1566</v>
      </c>
      <c r="D21" t="s">
        <v>3878</v>
      </c>
      <c r="E21" t="s">
        <v>1587</v>
      </c>
      <c r="F21">
        <v>21.34</v>
      </c>
      <c r="G21">
        <v>65</v>
      </c>
      <c r="H21">
        <f t="shared" si="0"/>
        <v>21.34</v>
      </c>
      <c r="I21" cm="1">
        <f t="array" ref="I21">IF(G21="",MEDIAN(IF(($C$2:$C$101=C21)*($D$2:$D$101=D21),$G$2:$G$101)),G21)</f>
        <v>65</v>
      </c>
    </row>
    <row r="22" spans="1:9" x14ac:dyDescent="0.3">
      <c r="A22" t="s">
        <v>1588</v>
      </c>
      <c r="B22" t="s">
        <v>3879</v>
      </c>
      <c r="C22" t="s">
        <v>1566</v>
      </c>
      <c r="D22" t="s">
        <v>3854</v>
      </c>
      <c r="E22" t="s">
        <v>1589</v>
      </c>
      <c r="F22">
        <v>131.51</v>
      </c>
      <c r="H22">
        <f t="shared" si="0"/>
        <v>131.51</v>
      </c>
      <c r="I22" cm="1">
        <f t="array" ref="I22">IF(G22="",MEDIAN(IF(($C$2:$C$101=C22)*($D$2:$D$101=D22),$G$2:$G$101)),G22)</f>
        <v>161</v>
      </c>
    </row>
    <row r="23" spans="1:9" x14ac:dyDescent="0.3">
      <c r="A23" t="s">
        <v>1590</v>
      </c>
      <c r="B23" t="s">
        <v>3880</v>
      </c>
      <c r="C23" t="s">
        <v>1544</v>
      </c>
      <c r="D23" t="s">
        <v>3881</v>
      </c>
      <c r="E23" t="s">
        <v>1591</v>
      </c>
      <c r="F23">
        <v>123.46</v>
      </c>
      <c r="G23">
        <v>76</v>
      </c>
      <c r="H23">
        <f t="shared" si="0"/>
        <v>123.46</v>
      </c>
      <c r="I23" cm="1">
        <f t="array" ref="I23">IF(G23="",MEDIAN(IF(($C$2:$C$101=C23)*($D$2:$D$101=D23),$G$2:$G$101)),G23)</f>
        <v>76</v>
      </c>
    </row>
    <row r="24" spans="1:9" x14ac:dyDescent="0.3">
      <c r="A24" t="s">
        <v>1592</v>
      </c>
      <c r="B24" t="s">
        <v>3882</v>
      </c>
      <c r="C24" t="s">
        <v>1566</v>
      </c>
      <c r="D24" t="s">
        <v>3878</v>
      </c>
      <c r="E24" t="s">
        <v>1593</v>
      </c>
      <c r="F24">
        <v>484.62</v>
      </c>
      <c r="G24">
        <v>432</v>
      </c>
      <c r="H24">
        <f t="shared" si="0"/>
        <v>484.62</v>
      </c>
      <c r="I24" cm="1">
        <f t="array" ref="I24">IF(G24="",MEDIAN(IF(($C$2:$C$101=C24)*($D$2:$D$101=D24),$G$2:$G$101)),G24)</f>
        <v>432</v>
      </c>
    </row>
    <row r="25" spans="1:9" x14ac:dyDescent="0.3">
      <c r="A25" t="s">
        <v>1594</v>
      </c>
      <c r="B25" t="s">
        <v>3883</v>
      </c>
      <c r="C25" t="s">
        <v>1547</v>
      </c>
      <c r="D25" t="s">
        <v>3847</v>
      </c>
      <c r="E25" t="s">
        <v>1595</v>
      </c>
      <c r="G25">
        <v>360</v>
      </c>
      <c r="H25">
        <f t="shared" si="0"/>
        <v>282.995</v>
      </c>
      <c r="I25" cm="1">
        <f t="array" ref="I25">IF(G25="",MEDIAN(IF(($C$2:$C$101=C25)*($D$2:$D$101=D25),$G$2:$G$101)),G25)</f>
        <v>360</v>
      </c>
    </row>
    <row r="26" spans="1:9" x14ac:dyDescent="0.3">
      <c r="A26" t="s">
        <v>1596</v>
      </c>
      <c r="B26" t="s">
        <v>3884</v>
      </c>
      <c r="C26" t="s">
        <v>1566</v>
      </c>
      <c r="D26" t="s">
        <v>3885</v>
      </c>
      <c r="E26" t="s">
        <v>1597</v>
      </c>
      <c r="F26">
        <v>166.06</v>
      </c>
      <c r="G26">
        <v>340</v>
      </c>
      <c r="H26">
        <f t="shared" si="0"/>
        <v>166.06</v>
      </c>
      <c r="I26" cm="1">
        <f t="array" ref="I26">IF(G26="",MEDIAN(IF(($C$2:$C$101=C26)*($D$2:$D$101=D26),$G$2:$G$101)),G26)</f>
        <v>340</v>
      </c>
    </row>
    <row r="27" spans="1:9" x14ac:dyDescent="0.3">
      <c r="A27" t="s">
        <v>1598</v>
      </c>
      <c r="B27" t="s">
        <v>3886</v>
      </c>
      <c r="C27" t="s">
        <v>1547</v>
      </c>
      <c r="D27" t="s">
        <v>3854</v>
      </c>
      <c r="E27" t="s">
        <v>1599</v>
      </c>
      <c r="F27">
        <v>174.02</v>
      </c>
      <c r="G27">
        <v>268</v>
      </c>
      <c r="H27">
        <f t="shared" si="0"/>
        <v>174.02</v>
      </c>
      <c r="I27" cm="1">
        <f t="array" ref="I27">IF(G27="",MEDIAN(IF(($C$2:$C$101=C27)*($D$2:$D$101=D27),$G$2:$G$101)),G27)</f>
        <v>268</v>
      </c>
    </row>
    <row r="28" spans="1:9" x14ac:dyDescent="0.3">
      <c r="A28" t="s">
        <v>1600</v>
      </c>
      <c r="B28" t="s">
        <v>3887</v>
      </c>
      <c r="C28" t="s">
        <v>1563</v>
      </c>
      <c r="D28" t="s">
        <v>3860</v>
      </c>
      <c r="E28" t="s">
        <v>1601</v>
      </c>
      <c r="F28">
        <v>322.41000000000003</v>
      </c>
      <c r="G28">
        <v>213</v>
      </c>
      <c r="H28">
        <f t="shared" si="0"/>
        <v>322.41000000000003</v>
      </c>
      <c r="I28" cm="1">
        <f t="array" ref="I28">IF(G28="",MEDIAN(IF(($C$2:$C$101=C28)*($D$2:$D$101=D28),$G$2:$G$101)),G28)</f>
        <v>213</v>
      </c>
    </row>
    <row r="29" spans="1:9" x14ac:dyDescent="0.3">
      <c r="A29" t="s">
        <v>1602</v>
      </c>
      <c r="B29" t="s">
        <v>3888</v>
      </c>
      <c r="C29" t="s">
        <v>1544</v>
      </c>
      <c r="D29" t="s">
        <v>3870</v>
      </c>
      <c r="E29" t="s">
        <v>1603</v>
      </c>
      <c r="G29">
        <v>378</v>
      </c>
      <c r="H29">
        <f t="shared" si="0"/>
        <v>219.12333333333333</v>
      </c>
      <c r="I29" cm="1">
        <f t="array" ref="I29">IF(G29="",MEDIAN(IF(($C$2:$C$101=C29)*($D$2:$D$101=D29),$G$2:$G$101)),G29)</f>
        <v>378</v>
      </c>
    </row>
    <row r="30" spans="1:9" x14ac:dyDescent="0.3">
      <c r="A30" t="s">
        <v>1604</v>
      </c>
      <c r="B30" t="s">
        <v>3889</v>
      </c>
      <c r="C30" t="s">
        <v>1566</v>
      </c>
      <c r="D30" t="s">
        <v>3854</v>
      </c>
      <c r="E30" t="s">
        <v>1605</v>
      </c>
      <c r="F30">
        <v>38.76</v>
      </c>
      <c r="G30">
        <v>137</v>
      </c>
      <c r="H30">
        <f t="shared" si="0"/>
        <v>38.76</v>
      </c>
      <c r="I30" cm="1">
        <f t="array" ref="I30">IF(G30="",MEDIAN(IF(($C$2:$C$101=C30)*($D$2:$D$101=D30),$G$2:$G$101)),G30)</f>
        <v>137</v>
      </c>
    </row>
    <row r="31" spans="1:9" x14ac:dyDescent="0.3">
      <c r="A31" t="s">
        <v>1606</v>
      </c>
      <c r="B31" t="s">
        <v>3890</v>
      </c>
      <c r="C31" t="s">
        <v>1544</v>
      </c>
      <c r="D31" t="s">
        <v>3870</v>
      </c>
      <c r="E31" t="s">
        <v>1607</v>
      </c>
      <c r="F31">
        <v>218.48</v>
      </c>
      <c r="G31">
        <v>276</v>
      </c>
      <c r="H31">
        <f t="shared" si="0"/>
        <v>218.48</v>
      </c>
      <c r="I31" cm="1">
        <f t="array" ref="I31">IF(G31="",MEDIAN(IF(($C$2:$C$101=C31)*($D$2:$D$101=D31),$G$2:$G$101)),G31)</f>
        <v>276</v>
      </c>
    </row>
    <row r="32" spans="1:9" x14ac:dyDescent="0.3">
      <c r="A32" t="s">
        <v>1608</v>
      </c>
      <c r="B32" t="s">
        <v>3891</v>
      </c>
      <c r="C32" t="s">
        <v>1544</v>
      </c>
      <c r="D32" t="s">
        <v>3864</v>
      </c>
      <c r="E32" t="s">
        <v>1609</v>
      </c>
      <c r="F32">
        <v>19.52</v>
      </c>
      <c r="G32">
        <v>57</v>
      </c>
      <c r="H32">
        <f t="shared" si="0"/>
        <v>19.52</v>
      </c>
      <c r="I32" cm="1">
        <f t="array" ref="I32">IF(G32="",MEDIAN(IF(($C$2:$C$101=C32)*($D$2:$D$101=D32),$G$2:$G$101)),G32)</f>
        <v>57</v>
      </c>
    </row>
    <row r="33" spans="1:9" x14ac:dyDescent="0.3">
      <c r="A33" t="s">
        <v>1610</v>
      </c>
      <c r="B33" t="s">
        <v>3892</v>
      </c>
      <c r="C33" t="s">
        <v>1566</v>
      </c>
      <c r="D33" t="s">
        <v>3893</v>
      </c>
      <c r="E33" t="s">
        <v>1611</v>
      </c>
      <c r="F33">
        <v>204.39</v>
      </c>
      <c r="G33">
        <v>281</v>
      </c>
      <c r="H33">
        <f t="shared" si="0"/>
        <v>204.39</v>
      </c>
      <c r="I33" cm="1">
        <f t="array" ref="I33">IF(G33="",MEDIAN(IF(($C$2:$C$101=C33)*($D$2:$D$101=D33),$G$2:$G$101)),G33)</f>
        <v>281</v>
      </c>
    </row>
    <row r="34" spans="1:9" x14ac:dyDescent="0.3">
      <c r="A34" t="s">
        <v>1612</v>
      </c>
      <c r="B34" t="s">
        <v>3894</v>
      </c>
      <c r="C34" t="s">
        <v>1558</v>
      </c>
      <c r="D34" t="s">
        <v>3856</v>
      </c>
      <c r="E34" t="s">
        <v>1613</v>
      </c>
      <c r="F34">
        <v>283.83</v>
      </c>
      <c r="G34">
        <v>244</v>
      </c>
      <c r="H34">
        <f t="shared" si="0"/>
        <v>283.83</v>
      </c>
      <c r="I34" cm="1">
        <f t="array" ref="I34">IF(G34="",MEDIAN(IF(($C$2:$C$101=C34)*($D$2:$D$101=D34),$G$2:$G$101)),G34)</f>
        <v>244</v>
      </c>
    </row>
    <row r="35" spans="1:9" x14ac:dyDescent="0.3">
      <c r="A35" t="s">
        <v>1614</v>
      </c>
      <c r="B35" t="s">
        <v>3895</v>
      </c>
      <c r="C35" t="s">
        <v>1544</v>
      </c>
      <c r="D35" t="s">
        <v>3870</v>
      </c>
      <c r="E35" t="s">
        <v>1615</v>
      </c>
      <c r="F35">
        <v>179.77</v>
      </c>
      <c r="G35">
        <v>305</v>
      </c>
      <c r="H35">
        <f t="shared" si="0"/>
        <v>179.77</v>
      </c>
      <c r="I35" cm="1">
        <f t="array" ref="I35">IF(G35="",MEDIAN(IF(($C$2:$C$101=C35)*($D$2:$D$101=D35),$G$2:$G$101)),G35)</f>
        <v>305</v>
      </c>
    </row>
    <row r="36" spans="1:9" x14ac:dyDescent="0.3">
      <c r="A36" t="s">
        <v>1616</v>
      </c>
      <c r="B36" t="s">
        <v>3896</v>
      </c>
      <c r="C36" t="s">
        <v>1563</v>
      </c>
      <c r="D36" t="s">
        <v>3845</v>
      </c>
      <c r="E36" t="s">
        <v>1617</v>
      </c>
      <c r="F36">
        <v>419.28</v>
      </c>
      <c r="G36">
        <v>86</v>
      </c>
      <c r="H36">
        <f t="shared" si="0"/>
        <v>419.28</v>
      </c>
      <c r="I36" cm="1">
        <f t="array" ref="I36">IF(G36="",MEDIAN(IF(($C$2:$C$101=C36)*($D$2:$D$101=D36),$G$2:$G$101)),G36)</f>
        <v>86</v>
      </c>
    </row>
    <row r="37" spans="1:9" x14ac:dyDescent="0.3">
      <c r="A37" t="s">
        <v>1618</v>
      </c>
      <c r="B37" t="s">
        <v>3897</v>
      </c>
      <c r="C37" t="s">
        <v>1544</v>
      </c>
      <c r="D37" t="s">
        <v>3858</v>
      </c>
      <c r="E37" t="s">
        <v>1619</v>
      </c>
      <c r="F37">
        <v>382.22</v>
      </c>
      <c r="G37">
        <v>329</v>
      </c>
      <c r="H37">
        <f t="shared" si="0"/>
        <v>382.22</v>
      </c>
      <c r="I37" cm="1">
        <f t="array" ref="I37">IF(G37="",MEDIAN(IF(($C$2:$C$101=C37)*($D$2:$D$101=D37),$G$2:$G$101)),G37)</f>
        <v>329</v>
      </c>
    </row>
    <row r="38" spans="1:9" x14ac:dyDescent="0.3">
      <c r="A38" t="s">
        <v>1620</v>
      </c>
      <c r="B38" t="s">
        <v>3898</v>
      </c>
      <c r="C38" t="s">
        <v>1547</v>
      </c>
      <c r="D38" t="s">
        <v>3847</v>
      </c>
      <c r="E38" t="s">
        <v>1621</v>
      </c>
      <c r="F38">
        <v>223.43</v>
      </c>
      <c r="G38">
        <v>154</v>
      </c>
      <c r="H38">
        <f t="shared" si="0"/>
        <v>223.43</v>
      </c>
      <c r="I38" cm="1">
        <f t="array" ref="I38">IF(G38="",MEDIAN(IF(($C$2:$C$101=C38)*($D$2:$D$101=D38),$G$2:$G$101)),G38)</f>
        <v>154</v>
      </c>
    </row>
    <row r="39" spans="1:9" x14ac:dyDescent="0.3">
      <c r="A39" t="s">
        <v>1622</v>
      </c>
      <c r="B39" t="s">
        <v>3899</v>
      </c>
      <c r="C39" t="s">
        <v>1547</v>
      </c>
      <c r="D39" t="s">
        <v>3900</v>
      </c>
      <c r="E39" t="s">
        <v>1623</v>
      </c>
      <c r="F39">
        <v>353.47</v>
      </c>
      <c r="G39">
        <v>214</v>
      </c>
      <c r="H39">
        <f t="shared" si="0"/>
        <v>353.47</v>
      </c>
      <c r="I39" cm="1">
        <f t="array" ref="I39">IF(G39="",MEDIAN(IF(($C$2:$C$101=C39)*($D$2:$D$101=D39),$G$2:$G$101)),G39)</f>
        <v>214</v>
      </c>
    </row>
    <row r="40" spans="1:9" x14ac:dyDescent="0.3">
      <c r="A40" t="s">
        <v>1624</v>
      </c>
      <c r="B40" t="s">
        <v>3901</v>
      </c>
      <c r="C40" t="s">
        <v>1566</v>
      </c>
      <c r="D40" t="s">
        <v>3885</v>
      </c>
      <c r="E40" t="s">
        <v>1625</v>
      </c>
      <c r="F40">
        <v>135.61000000000001</v>
      </c>
      <c r="G40">
        <v>394</v>
      </c>
      <c r="H40">
        <f t="shared" si="0"/>
        <v>135.61000000000001</v>
      </c>
      <c r="I40" cm="1">
        <f t="array" ref="I40">IF(G40="",MEDIAN(IF(($C$2:$C$101=C40)*($D$2:$D$101=D40),$G$2:$G$101)),G40)</f>
        <v>394</v>
      </c>
    </row>
    <row r="41" spans="1:9" x14ac:dyDescent="0.3">
      <c r="A41" t="s">
        <v>1626</v>
      </c>
      <c r="B41" t="s">
        <v>3902</v>
      </c>
      <c r="C41" t="s">
        <v>1563</v>
      </c>
      <c r="D41" t="s">
        <v>3903</v>
      </c>
      <c r="E41" t="s">
        <v>1627</v>
      </c>
      <c r="F41">
        <v>326.06</v>
      </c>
      <c r="G41">
        <v>301</v>
      </c>
      <c r="H41">
        <f t="shared" si="0"/>
        <v>326.06</v>
      </c>
      <c r="I41" cm="1">
        <f t="array" ref="I41">IF(G41="",MEDIAN(IF(($C$2:$C$101=C41)*($D$2:$D$101=D41),$G$2:$G$101)),G41)</f>
        <v>301</v>
      </c>
    </row>
    <row r="42" spans="1:9" x14ac:dyDescent="0.3">
      <c r="A42" t="s">
        <v>1628</v>
      </c>
      <c r="B42" t="s">
        <v>3904</v>
      </c>
      <c r="C42" t="s">
        <v>1563</v>
      </c>
      <c r="D42" t="s">
        <v>3860</v>
      </c>
      <c r="E42" t="s">
        <v>1629</v>
      </c>
      <c r="F42">
        <v>38.520000000000003</v>
      </c>
      <c r="G42">
        <v>378</v>
      </c>
      <c r="H42">
        <f t="shared" si="0"/>
        <v>38.520000000000003</v>
      </c>
      <c r="I42" cm="1">
        <f t="array" ref="I42">IF(G42="",MEDIAN(IF(($C$2:$C$101=C42)*($D$2:$D$101=D42),$G$2:$G$101)),G42)</f>
        <v>378</v>
      </c>
    </row>
    <row r="43" spans="1:9" x14ac:dyDescent="0.3">
      <c r="A43" t="s">
        <v>1630</v>
      </c>
      <c r="B43" t="s">
        <v>3905</v>
      </c>
      <c r="C43" t="s">
        <v>1566</v>
      </c>
      <c r="D43" t="s">
        <v>3862</v>
      </c>
      <c r="E43" t="s">
        <v>1631</v>
      </c>
      <c r="F43">
        <v>313.26</v>
      </c>
      <c r="G43">
        <v>369</v>
      </c>
      <c r="H43">
        <f t="shared" si="0"/>
        <v>313.26</v>
      </c>
      <c r="I43" cm="1">
        <f t="array" ref="I43">IF(G43="",MEDIAN(IF(($C$2:$C$101=C43)*($D$2:$D$101=D43),$G$2:$G$101)),G43)</f>
        <v>369</v>
      </c>
    </row>
    <row r="44" spans="1:9" x14ac:dyDescent="0.3">
      <c r="A44" t="s">
        <v>1632</v>
      </c>
      <c r="B44" t="s">
        <v>3906</v>
      </c>
      <c r="C44" t="s">
        <v>1563</v>
      </c>
      <c r="D44" t="s">
        <v>3854</v>
      </c>
      <c r="E44" t="s">
        <v>1633</v>
      </c>
      <c r="F44">
        <v>450.71</v>
      </c>
      <c r="G44">
        <v>389</v>
      </c>
      <c r="H44">
        <f t="shared" si="0"/>
        <v>450.71</v>
      </c>
      <c r="I44" cm="1">
        <f t="array" ref="I44">IF(G44="",MEDIAN(IF(($C$2:$C$101=C44)*($D$2:$D$101=D44),$G$2:$G$101)),G44)</f>
        <v>389</v>
      </c>
    </row>
    <row r="45" spans="1:9" x14ac:dyDescent="0.3">
      <c r="A45" t="s">
        <v>1634</v>
      </c>
      <c r="B45" t="s">
        <v>3907</v>
      </c>
      <c r="C45" t="s">
        <v>1563</v>
      </c>
      <c r="D45" t="s">
        <v>3845</v>
      </c>
      <c r="E45" t="s">
        <v>1635</v>
      </c>
      <c r="F45">
        <v>253.33</v>
      </c>
      <c r="G45">
        <v>266</v>
      </c>
      <c r="H45">
        <f t="shared" si="0"/>
        <v>253.33</v>
      </c>
      <c r="I45" cm="1">
        <f t="array" ref="I45">IF(G45="",MEDIAN(IF(($C$2:$C$101=C45)*($D$2:$D$101=D45),$G$2:$G$101)),G45)</f>
        <v>266</v>
      </c>
    </row>
    <row r="46" spans="1:9" x14ac:dyDescent="0.3">
      <c r="A46" t="s">
        <v>1636</v>
      </c>
      <c r="B46" t="s">
        <v>3908</v>
      </c>
      <c r="C46" t="s">
        <v>1566</v>
      </c>
      <c r="D46" t="s">
        <v>3862</v>
      </c>
      <c r="E46" t="s">
        <v>1637</v>
      </c>
      <c r="F46">
        <v>167.12</v>
      </c>
      <c r="G46">
        <v>316</v>
      </c>
      <c r="H46">
        <f t="shared" si="0"/>
        <v>167.12</v>
      </c>
      <c r="I46" cm="1">
        <f t="array" ref="I46">IF(G46="",MEDIAN(IF(($C$2:$C$101=C46)*($D$2:$D$101=D46),$G$2:$G$101)),G46)</f>
        <v>316</v>
      </c>
    </row>
    <row r="47" spans="1:9" x14ac:dyDescent="0.3">
      <c r="A47" t="s">
        <v>1638</v>
      </c>
      <c r="B47" t="s">
        <v>3909</v>
      </c>
      <c r="C47" t="s">
        <v>1566</v>
      </c>
      <c r="D47" t="s">
        <v>3893</v>
      </c>
      <c r="E47" t="s">
        <v>1639</v>
      </c>
      <c r="F47">
        <v>318.91000000000003</v>
      </c>
      <c r="G47">
        <v>114</v>
      </c>
      <c r="H47">
        <f t="shared" si="0"/>
        <v>318.91000000000003</v>
      </c>
      <c r="I47" cm="1">
        <f t="array" ref="I47">IF(G47="",MEDIAN(IF(($C$2:$C$101=C47)*($D$2:$D$101=D47),$G$2:$G$101)),G47)</f>
        <v>114</v>
      </c>
    </row>
    <row r="48" spans="1:9" x14ac:dyDescent="0.3">
      <c r="A48" t="s">
        <v>1640</v>
      </c>
      <c r="B48" t="s">
        <v>3910</v>
      </c>
      <c r="C48" t="s">
        <v>1547</v>
      </c>
      <c r="D48" t="s">
        <v>3849</v>
      </c>
      <c r="E48" t="s">
        <v>1641</v>
      </c>
      <c r="F48">
        <v>167.34</v>
      </c>
      <c r="G48">
        <v>296</v>
      </c>
      <c r="H48">
        <f t="shared" si="0"/>
        <v>167.34</v>
      </c>
      <c r="I48" cm="1">
        <f t="array" ref="I48">IF(G48="",MEDIAN(IF(($C$2:$C$101=C48)*($D$2:$D$101=D48),$G$2:$G$101)),G48)</f>
        <v>296</v>
      </c>
    </row>
    <row r="49" spans="1:9" x14ac:dyDescent="0.3">
      <c r="A49" t="s">
        <v>1642</v>
      </c>
      <c r="B49" t="s">
        <v>3911</v>
      </c>
      <c r="C49" t="s">
        <v>1558</v>
      </c>
      <c r="D49" t="s">
        <v>3912</v>
      </c>
      <c r="E49" t="s">
        <v>1643</v>
      </c>
      <c r="G49">
        <v>431</v>
      </c>
      <c r="H49">
        <f t="shared" si="0"/>
        <v>241.07499999999999</v>
      </c>
      <c r="I49" cm="1">
        <f t="array" ref="I49">IF(G49="",MEDIAN(IF(($C$2:$C$101=C49)*($D$2:$D$101=D49),$G$2:$G$101)),G49)</f>
        <v>431</v>
      </c>
    </row>
    <row r="50" spans="1:9" x14ac:dyDescent="0.3">
      <c r="A50" t="s">
        <v>1644</v>
      </c>
      <c r="B50" t="s">
        <v>3913</v>
      </c>
      <c r="C50" t="s">
        <v>1563</v>
      </c>
      <c r="D50" t="s">
        <v>3854</v>
      </c>
      <c r="E50" t="s">
        <v>1645</v>
      </c>
      <c r="F50">
        <v>177.98</v>
      </c>
      <c r="G50">
        <v>103</v>
      </c>
      <c r="H50">
        <f t="shared" si="0"/>
        <v>177.98</v>
      </c>
      <c r="I50" cm="1">
        <f t="array" ref="I50">IF(G50="",MEDIAN(IF(($C$2:$C$101=C50)*($D$2:$D$101=D50),$G$2:$G$101)),G50)</f>
        <v>103</v>
      </c>
    </row>
    <row r="51" spans="1:9" x14ac:dyDescent="0.3">
      <c r="A51" t="s">
        <v>1646</v>
      </c>
      <c r="B51" t="s">
        <v>3914</v>
      </c>
      <c r="C51" t="s">
        <v>1558</v>
      </c>
      <c r="D51" t="s">
        <v>3915</v>
      </c>
      <c r="E51" t="s">
        <v>1647</v>
      </c>
      <c r="F51">
        <v>43.29</v>
      </c>
      <c r="G51">
        <v>267</v>
      </c>
      <c r="H51">
        <f t="shared" si="0"/>
        <v>43.29</v>
      </c>
      <c r="I51" cm="1">
        <f t="array" ref="I51">IF(G51="",MEDIAN(IF(($C$2:$C$101=C51)*($D$2:$D$101=D51),$G$2:$G$101)),G51)</f>
        <v>267</v>
      </c>
    </row>
    <row r="52" spans="1:9" x14ac:dyDescent="0.3">
      <c r="A52" t="s">
        <v>1648</v>
      </c>
      <c r="B52" t="s">
        <v>3916</v>
      </c>
      <c r="C52" t="s">
        <v>1566</v>
      </c>
      <c r="D52" t="s">
        <v>3862</v>
      </c>
      <c r="E52" t="s">
        <v>1649</v>
      </c>
      <c r="F52">
        <v>190.29</v>
      </c>
      <c r="G52">
        <v>260</v>
      </c>
      <c r="H52">
        <f t="shared" si="0"/>
        <v>190.29</v>
      </c>
      <c r="I52" cm="1">
        <f t="array" ref="I52">IF(G52="",MEDIAN(IF(($C$2:$C$101=C52)*($D$2:$D$101=D52),$G$2:$G$101)),G52)</f>
        <v>260</v>
      </c>
    </row>
    <row r="53" spans="1:9" x14ac:dyDescent="0.3">
      <c r="A53" t="s">
        <v>1650</v>
      </c>
      <c r="B53" t="s">
        <v>3917</v>
      </c>
      <c r="C53" t="s">
        <v>1563</v>
      </c>
      <c r="D53" t="s">
        <v>3854</v>
      </c>
      <c r="E53" t="s">
        <v>1651</v>
      </c>
      <c r="F53">
        <v>88.49</v>
      </c>
      <c r="G53">
        <v>246</v>
      </c>
      <c r="H53">
        <f t="shared" si="0"/>
        <v>88.49</v>
      </c>
      <c r="I53" cm="1">
        <f t="array" ref="I53">IF(G53="",MEDIAN(IF(($C$2:$C$101=C53)*($D$2:$D$101=D53),$G$2:$G$101)),G53)</f>
        <v>246</v>
      </c>
    </row>
    <row r="54" spans="1:9" x14ac:dyDescent="0.3">
      <c r="A54" t="s">
        <v>1652</v>
      </c>
      <c r="B54" t="s">
        <v>3918</v>
      </c>
      <c r="C54" t="s">
        <v>1566</v>
      </c>
      <c r="D54" t="s">
        <v>3893</v>
      </c>
      <c r="E54" t="s">
        <v>1653</v>
      </c>
      <c r="F54">
        <v>212.26</v>
      </c>
      <c r="G54">
        <v>82</v>
      </c>
      <c r="H54">
        <f t="shared" si="0"/>
        <v>212.26</v>
      </c>
      <c r="I54" cm="1">
        <f t="array" ref="I54">IF(G54="",MEDIAN(IF(($C$2:$C$101=C54)*($D$2:$D$101=D54),$G$2:$G$101)),G54)</f>
        <v>82</v>
      </c>
    </row>
    <row r="55" spans="1:9" x14ac:dyDescent="0.3">
      <c r="A55" t="s">
        <v>1654</v>
      </c>
      <c r="B55" t="s">
        <v>3919</v>
      </c>
      <c r="C55" t="s">
        <v>1547</v>
      </c>
      <c r="D55" t="s">
        <v>3852</v>
      </c>
      <c r="E55" t="s">
        <v>1655</v>
      </c>
      <c r="F55">
        <v>386.56</v>
      </c>
      <c r="G55">
        <v>125</v>
      </c>
      <c r="H55">
        <f t="shared" si="0"/>
        <v>386.56</v>
      </c>
      <c r="I55" cm="1">
        <f t="array" ref="I55">IF(G55="",MEDIAN(IF(($C$2:$C$101=C55)*($D$2:$D$101=D55),$G$2:$G$101)),G55)</f>
        <v>125</v>
      </c>
    </row>
    <row r="56" spans="1:9" x14ac:dyDescent="0.3">
      <c r="A56" t="s">
        <v>1656</v>
      </c>
      <c r="B56" t="s">
        <v>3920</v>
      </c>
      <c r="C56" t="s">
        <v>1566</v>
      </c>
      <c r="D56" t="s">
        <v>3854</v>
      </c>
      <c r="E56" t="s">
        <v>1657</v>
      </c>
      <c r="F56">
        <v>434.84</v>
      </c>
      <c r="G56">
        <v>185</v>
      </c>
      <c r="H56">
        <f t="shared" si="0"/>
        <v>434.84</v>
      </c>
      <c r="I56" cm="1">
        <f t="array" ref="I56">IF(G56="",MEDIAN(IF(($C$2:$C$101=C56)*($D$2:$D$101=D56),$G$2:$G$101)),G56)</f>
        <v>185</v>
      </c>
    </row>
    <row r="57" spans="1:9" x14ac:dyDescent="0.3">
      <c r="A57" t="s">
        <v>1658</v>
      </c>
      <c r="B57" t="s">
        <v>3921</v>
      </c>
      <c r="C57" t="s">
        <v>1544</v>
      </c>
      <c r="D57" t="s">
        <v>3870</v>
      </c>
      <c r="E57" t="s">
        <v>1659</v>
      </c>
      <c r="F57">
        <v>81.75</v>
      </c>
      <c r="H57">
        <f t="shared" si="0"/>
        <v>81.75</v>
      </c>
      <c r="I57" cm="1">
        <f t="array" ref="I57">IF(G57="",MEDIAN(IF(($C$2:$C$101=C57)*($D$2:$D$101=D57),$G$2:$G$101)),G57)</f>
        <v>305</v>
      </c>
    </row>
    <row r="58" spans="1:9" x14ac:dyDescent="0.3">
      <c r="A58" t="s">
        <v>1660</v>
      </c>
      <c r="B58" t="s">
        <v>3922</v>
      </c>
      <c r="C58" t="s">
        <v>1544</v>
      </c>
      <c r="D58" t="s">
        <v>3870</v>
      </c>
      <c r="E58" t="s">
        <v>1661</v>
      </c>
      <c r="F58">
        <v>461.47</v>
      </c>
      <c r="G58">
        <v>190</v>
      </c>
      <c r="H58">
        <f t="shared" si="0"/>
        <v>461.47</v>
      </c>
      <c r="I58" cm="1">
        <f t="array" ref="I58">IF(G58="",MEDIAN(IF(($C$2:$C$101=C58)*($D$2:$D$101=D58),$G$2:$G$101)),G58)</f>
        <v>190</v>
      </c>
    </row>
    <row r="59" spans="1:9" x14ac:dyDescent="0.3">
      <c r="A59" t="s">
        <v>1662</v>
      </c>
      <c r="B59" t="s">
        <v>3923</v>
      </c>
      <c r="C59" t="s">
        <v>1566</v>
      </c>
      <c r="D59" t="s">
        <v>3862</v>
      </c>
      <c r="E59" t="s">
        <v>1663</v>
      </c>
      <c r="F59">
        <v>30.62</v>
      </c>
      <c r="G59">
        <v>138</v>
      </c>
      <c r="H59">
        <f t="shared" si="0"/>
        <v>30.62</v>
      </c>
      <c r="I59" cm="1">
        <f t="array" ref="I59">IF(G59="",MEDIAN(IF(($C$2:$C$101=C59)*($D$2:$D$101=D59),$G$2:$G$101)),G59)</f>
        <v>138</v>
      </c>
    </row>
    <row r="60" spans="1:9" x14ac:dyDescent="0.3">
      <c r="A60" t="s">
        <v>1664</v>
      </c>
      <c r="B60" t="s">
        <v>3924</v>
      </c>
      <c r="C60" t="s">
        <v>1547</v>
      </c>
      <c r="D60" t="s">
        <v>3854</v>
      </c>
      <c r="E60" t="s">
        <v>1665</v>
      </c>
      <c r="F60">
        <v>113.83</v>
      </c>
      <c r="G60">
        <v>485</v>
      </c>
      <c r="H60">
        <f t="shared" si="0"/>
        <v>113.83</v>
      </c>
      <c r="I60" cm="1">
        <f t="array" ref="I60">IF(G60="",MEDIAN(IF(($C$2:$C$101=C60)*($D$2:$D$101=D60),$G$2:$G$101)),G60)</f>
        <v>485</v>
      </c>
    </row>
    <row r="61" spans="1:9" x14ac:dyDescent="0.3">
      <c r="A61" t="s">
        <v>1666</v>
      </c>
      <c r="B61" t="s">
        <v>3925</v>
      </c>
      <c r="C61" t="s">
        <v>1558</v>
      </c>
      <c r="D61" t="s">
        <v>3867</v>
      </c>
      <c r="E61" t="s">
        <v>1667</v>
      </c>
      <c r="F61">
        <v>17.309999999999999</v>
      </c>
      <c r="G61">
        <v>399</v>
      </c>
      <c r="H61">
        <f t="shared" si="0"/>
        <v>17.309999999999999</v>
      </c>
      <c r="I61" cm="1">
        <f t="array" ref="I61">IF(G61="",MEDIAN(IF(($C$2:$C$101=C61)*($D$2:$D$101=D61),$G$2:$G$101)),G61)</f>
        <v>399</v>
      </c>
    </row>
    <row r="62" spans="1:9" x14ac:dyDescent="0.3">
      <c r="A62" t="s">
        <v>1668</v>
      </c>
      <c r="B62" t="s">
        <v>3926</v>
      </c>
      <c r="C62" t="s">
        <v>1558</v>
      </c>
      <c r="D62" t="s">
        <v>3915</v>
      </c>
      <c r="E62" t="s">
        <v>1669</v>
      </c>
      <c r="F62">
        <v>482.75</v>
      </c>
      <c r="G62">
        <v>444</v>
      </c>
      <c r="H62">
        <f t="shared" si="0"/>
        <v>482.75</v>
      </c>
      <c r="I62" cm="1">
        <f t="array" ref="I62">IF(G62="",MEDIAN(IF(($C$2:$C$101=C62)*($D$2:$D$101=D62),$G$2:$G$101)),G62)</f>
        <v>444</v>
      </c>
    </row>
    <row r="63" spans="1:9" x14ac:dyDescent="0.3">
      <c r="A63" t="s">
        <v>1670</v>
      </c>
      <c r="B63" t="s">
        <v>3927</v>
      </c>
      <c r="C63" t="s">
        <v>1566</v>
      </c>
      <c r="D63" t="s">
        <v>3878</v>
      </c>
      <c r="E63" t="s">
        <v>1671</v>
      </c>
      <c r="F63">
        <v>103.45</v>
      </c>
      <c r="G63">
        <v>465</v>
      </c>
      <c r="H63">
        <f t="shared" si="0"/>
        <v>103.45</v>
      </c>
      <c r="I63" cm="1">
        <f t="array" ref="I63">IF(G63="",MEDIAN(IF(($C$2:$C$101=C63)*($D$2:$D$101=D63),$G$2:$G$101)),G63)</f>
        <v>465</v>
      </c>
    </row>
    <row r="64" spans="1:9" x14ac:dyDescent="0.3">
      <c r="A64" t="s">
        <v>1672</v>
      </c>
      <c r="B64" t="s">
        <v>3928</v>
      </c>
      <c r="C64" t="s">
        <v>1563</v>
      </c>
      <c r="D64" t="s">
        <v>3845</v>
      </c>
      <c r="E64" t="s">
        <v>1673</v>
      </c>
      <c r="F64">
        <v>86.42</v>
      </c>
      <c r="G64">
        <v>222</v>
      </c>
      <c r="H64">
        <f t="shared" si="0"/>
        <v>86.42</v>
      </c>
      <c r="I64" cm="1">
        <f t="array" ref="I64">IF(G64="",MEDIAN(IF(($C$2:$C$101=C64)*($D$2:$D$101=D64),$G$2:$G$101)),G64)</f>
        <v>222</v>
      </c>
    </row>
    <row r="65" spans="1:9" x14ac:dyDescent="0.3">
      <c r="A65" t="s">
        <v>1674</v>
      </c>
      <c r="B65" t="s">
        <v>3929</v>
      </c>
      <c r="C65" t="s">
        <v>1558</v>
      </c>
      <c r="D65" t="s">
        <v>3856</v>
      </c>
      <c r="E65" t="s">
        <v>1675</v>
      </c>
      <c r="F65">
        <v>266.86</v>
      </c>
      <c r="G65">
        <v>458</v>
      </c>
      <c r="H65">
        <f t="shared" si="0"/>
        <v>266.86</v>
      </c>
      <c r="I65" cm="1">
        <f t="array" ref="I65">IF(G65="",MEDIAN(IF(($C$2:$C$101=C65)*($D$2:$D$101=D65),$G$2:$G$101)),G65)</f>
        <v>458</v>
      </c>
    </row>
    <row r="66" spans="1:9" x14ac:dyDescent="0.3">
      <c r="A66" t="s">
        <v>1676</v>
      </c>
      <c r="B66" t="s">
        <v>3930</v>
      </c>
      <c r="C66" t="s">
        <v>1558</v>
      </c>
      <c r="D66" t="s">
        <v>3912</v>
      </c>
      <c r="E66" t="s">
        <v>1677</v>
      </c>
      <c r="F66">
        <v>299.11</v>
      </c>
      <c r="G66">
        <v>118</v>
      </c>
      <c r="H66">
        <f t="shared" si="0"/>
        <v>299.11</v>
      </c>
      <c r="I66" cm="1">
        <f t="array" ref="I66">IF(G66="",MEDIAN(IF(($C$2:$C$101=C66)*($D$2:$D$101=D66),$G$2:$G$101)),G66)</f>
        <v>118</v>
      </c>
    </row>
    <row r="67" spans="1:9" x14ac:dyDescent="0.3">
      <c r="A67" t="s">
        <v>1678</v>
      </c>
      <c r="B67" t="s">
        <v>3931</v>
      </c>
      <c r="C67" t="s">
        <v>1566</v>
      </c>
      <c r="D67" t="s">
        <v>3862</v>
      </c>
      <c r="E67" t="s">
        <v>1679</v>
      </c>
      <c r="F67">
        <v>240.63</v>
      </c>
      <c r="G67">
        <v>423</v>
      </c>
      <c r="H67">
        <f t="shared" ref="H67:H101" si="1">IF(F67="",AVERAGEIFS($F$2:$F$101,$C$2:$C$101,C67,$D$2:$D$101,D67),F67)</f>
        <v>240.63</v>
      </c>
      <c r="I67" cm="1">
        <f t="array" ref="I67">IF(G67="",MEDIAN(IF(($C$2:$C$101=C67)*($D$2:$D$101=D67),$G$2:$G$101)),G67)</f>
        <v>423</v>
      </c>
    </row>
    <row r="68" spans="1:9" x14ac:dyDescent="0.3">
      <c r="A68" t="s">
        <v>1680</v>
      </c>
      <c r="B68" t="s">
        <v>3932</v>
      </c>
      <c r="C68" t="s">
        <v>1558</v>
      </c>
      <c r="D68" t="s">
        <v>3867</v>
      </c>
      <c r="E68" t="s">
        <v>1681</v>
      </c>
      <c r="F68">
        <v>340.39</v>
      </c>
      <c r="G68">
        <v>177</v>
      </c>
      <c r="H68">
        <f t="shared" si="1"/>
        <v>340.39</v>
      </c>
      <c r="I68" cm="1">
        <f t="array" ref="I68">IF(G68="",MEDIAN(IF(($C$2:$C$101=C68)*($D$2:$D$101=D68),$G$2:$G$101)),G68)</f>
        <v>177</v>
      </c>
    </row>
    <row r="69" spans="1:9" x14ac:dyDescent="0.3">
      <c r="A69" t="s">
        <v>1682</v>
      </c>
      <c r="B69" t="s">
        <v>3933</v>
      </c>
      <c r="C69" t="s">
        <v>1563</v>
      </c>
      <c r="D69" t="s">
        <v>3854</v>
      </c>
      <c r="E69" t="s">
        <v>1683</v>
      </c>
      <c r="F69">
        <v>349.17</v>
      </c>
      <c r="G69">
        <v>476</v>
      </c>
      <c r="H69">
        <f t="shared" si="1"/>
        <v>349.17</v>
      </c>
      <c r="I69" cm="1">
        <f t="array" ref="I69">IF(G69="",MEDIAN(IF(($C$2:$C$101=C69)*($D$2:$D$101=D69),$G$2:$G$101)),G69)</f>
        <v>476</v>
      </c>
    </row>
    <row r="70" spans="1:9" x14ac:dyDescent="0.3">
      <c r="A70" t="s">
        <v>1684</v>
      </c>
      <c r="B70" t="s">
        <v>3934</v>
      </c>
      <c r="C70" t="s">
        <v>1544</v>
      </c>
      <c r="D70" t="s">
        <v>3935</v>
      </c>
      <c r="E70" t="s">
        <v>1685</v>
      </c>
      <c r="F70">
        <v>243.7</v>
      </c>
      <c r="G70">
        <v>130</v>
      </c>
      <c r="H70">
        <f t="shared" si="1"/>
        <v>243.7</v>
      </c>
      <c r="I70" cm="1">
        <f t="array" ref="I70">IF(G70="",MEDIAN(IF(($C$2:$C$101=C70)*($D$2:$D$101=D70),$G$2:$G$101)),G70)</f>
        <v>130</v>
      </c>
    </row>
    <row r="71" spans="1:9" x14ac:dyDescent="0.3">
      <c r="A71" t="s">
        <v>1686</v>
      </c>
      <c r="B71" t="s">
        <v>3936</v>
      </c>
      <c r="C71" t="s">
        <v>1547</v>
      </c>
      <c r="D71" t="s">
        <v>3852</v>
      </c>
      <c r="E71" t="s">
        <v>1687</v>
      </c>
      <c r="F71">
        <v>218.22</v>
      </c>
      <c r="G71">
        <v>224</v>
      </c>
      <c r="H71">
        <f t="shared" si="1"/>
        <v>218.22</v>
      </c>
      <c r="I71" cm="1">
        <f t="array" ref="I71">IF(G71="",MEDIAN(IF(($C$2:$C$101=C71)*($D$2:$D$101=D71),$G$2:$G$101)),G71)</f>
        <v>224</v>
      </c>
    </row>
    <row r="72" spans="1:9" x14ac:dyDescent="0.3">
      <c r="A72" t="s">
        <v>1688</v>
      </c>
      <c r="B72" t="s">
        <v>3937</v>
      </c>
      <c r="C72" t="s">
        <v>1544</v>
      </c>
      <c r="D72" t="s">
        <v>3881</v>
      </c>
      <c r="E72" t="s">
        <v>1689</v>
      </c>
      <c r="F72">
        <v>138.05000000000001</v>
      </c>
      <c r="G72">
        <v>89</v>
      </c>
      <c r="H72">
        <f t="shared" si="1"/>
        <v>138.05000000000001</v>
      </c>
      <c r="I72" cm="1">
        <f t="array" ref="I72">IF(G72="",MEDIAN(IF(($C$2:$C$101=C72)*($D$2:$D$101=D72),$G$2:$G$101)),G72)</f>
        <v>89</v>
      </c>
    </row>
    <row r="73" spans="1:9" x14ac:dyDescent="0.3">
      <c r="A73" t="s">
        <v>1690</v>
      </c>
      <c r="B73" t="s">
        <v>3938</v>
      </c>
      <c r="C73" t="s">
        <v>1558</v>
      </c>
      <c r="D73" t="s">
        <v>3867</v>
      </c>
      <c r="E73" t="s">
        <v>1691</v>
      </c>
      <c r="F73">
        <v>214.32</v>
      </c>
      <c r="G73">
        <v>383</v>
      </c>
      <c r="H73">
        <f t="shared" si="1"/>
        <v>214.32</v>
      </c>
      <c r="I73" cm="1">
        <f t="array" ref="I73">IF(G73="",MEDIAN(IF(($C$2:$C$101=C73)*($D$2:$D$101=D73),$G$2:$G$101)),G73)</f>
        <v>383</v>
      </c>
    </row>
    <row r="74" spans="1:9" x14ac:dyDescent="0.3">
      <c r="A74" t="s">
        <v>1692</v>
      </c>
      <c r="B74" t="s">
        <v>3939</v>
      </c>
      <c r="C74" t="s">
        <v>1566</v>
      </c>
      <c r="D74" t="s">
        <v>3862</v>
      </c>
      <c r="E74" t="s">
        <v>1693</v>
      </c>
      <c r="F74">
        <v>477.61</v>
      </c>
      <c r="G74">
        <v>300</v>
      </c>
      <c r="H74">
        <f t="shared" si="1"/>
        <v>477.61</v>
      </c>
      <c r="I74" cm="1">
        <f t="array" ref="I74">IF(G74="",MEDIAN(IF(($C$2:$C$101=C74)*($D$2:$D$101=D74),$G$2:$G$101)),G74)</f>
        <v>300</v>
      </c>
    </row>
    <row r="75" spans="1:9" x14ac:dyDescent="0.3">
      <c r="A75" t="s">
        <v>1694</v>
      </c>
      <c r="B75" t="s">
        <v>3940</v>
      </c>
      <c r="C75" t="s">
        <v>1566</v>
      </c>
      <c r="D75" t="s">
        <v>3893</v>
      </c>
      <c r="E75" t="s">
        <v>1695</v>
      </c>
      <c r="F75">
        <v>107.06</v>
      </c>
      <c r="G75">
        <v>359</v>
      </c>
      <c r="H75">
        <f t="shared" si="1"/>
        <v>107.06</v>
      </c>
      <c r="I75" cm="1">
        <f t="array" ref="I75">IF(G75="",MEDIAN(IF(($C$2:$C$101=C75)*($D$2:$D$101=D75),$G$2:$G$101)),G75)</f>
        <v>359</v>
      </c>
    </row>
    <row r="76" spans="1:9" x14ac:dyDescent="0.3">
      <c r="A76" t="s">
        <v>1696</v>
      </c>
      <c r="B76" t="s">
        <v>3941</v>
      </c>
      <c r="C76" t="s">
        <v>1563</v>
      </c>
      <c r="D76" t="s">
        <v>3860</v>
      </c>
      <c r="E76" t="s">
        <v>1697</v>
      </c>
      <c r="F76">
        <v>403.71</v>
      </c>
      <c r="G76">
        <v>159</v>
      </c>
      <c r="H76">
        <f t="shared" si="1"/>
        <v>403.71</v>
      </c>
      <c r="I76" cm="1">
        <f t="array" ref="I76">IF(G76="",MEDIAN(IF(($C$2:$C$101=C76)*($D$2:$D$101=D76),$G$2:$G$101)),G76)</f>
        <v>159</v>
      </c>
    </row>
    <row r="77" spans="1:9" x14ac:dyDescent="0.3">
      <c r="A77" t="s">
        <v>1698</v>
      </c>
      <c r="B77" t="s">
        <v>3942</v>
      </c>
      <c r="C77" t="s">
        <v>1547</v>
      </c>
      <c r="D77" t="s">
        <v>3900</v>
      </c>
      <c r="E77" t="s">
        <v>1699</v>
      </c>
      <c r="F77">
        <v>158.13999999999999</v>
      </c>
      <c r="G77">
        <v>82</v>
      </c>
      <c r="H77">
        <f t="shared" si="1"/>
        <v>158.13999999999999</v>
      </c>
      <c r="I77" cm="1">
        <f t="array" ref="I77">IF(G77="",MEDIAN(IF(($C$2:$C$101=C77)*($D$2:$D$101=D77),$G$2:$G$101)),G77)</f>
        <v>82</v>
      </c>
    </row>
    <row r="78" spans="1:9" x14ac:dyDescent="0.3">
      <c r="A78" t="s">
        <v>1700</v>
      </c>
      <c r="B78" t="s">
        <v>3943</v>
      </c>
      <c r="C78" t="s">
        <v>1563</v>
      </c>
      <c r="D78" t="s">
        <v>3845</v>
      </c>
      <c r="E78" t="s">
        <v>1701</v>
      </c>
      <c r="F78">
        <v>392.89</v>
      </c>
      <c r="G78">
        <v>320</v>
      </c>
      <c r="H78">
        <f t="shared" si="1"/>
        <v>392.89</v>
      </c>
      <c r="I78" cm="1">
        <f t="array" ref="I78">IF(G78="",MEDIAN(IF(($C$2:$C$101=C78)*($D$2:$D$101=D78),$G$2:$G$101)),G78)</f>
        <v>320</v>
      </c>
    </row>
    <row r="79" spans="1:9" x14ac:dyDescent="0.3">
      <c r="A79" t="s">
        <v>1702</v>
      </c>
      <c r="B79" t="s">
        <v>3944</v>
      </c>
      <c r="C79" t="s">
        <v>1563</v>
      </c>
      <c r="D79" t="s">
        <v>3872</v>
      </c>
      <c r="E79" t="s">
        <v>1703</v>
      </c>
      <c r="F79">
        <v>480.9</v>
      </c>
      <c r="G79">
        <v>104</v>
      </c>
      <c r="H79">
        <f t="shared" si="1"/>
        <v>480.9</v>
      </c>
      <c r="I79" cm="1">
        <f t="array" ref="I79">IF(G79="",MEDIAN(IF(($C$2:$C$101=C79)*($D$2:$D$101=D79),$G$2:$G$101)),G79)</f>
        <v>104</v>
      </c>
    </row>
    <row r="80" spans="1:9" x14ac:dyDescent="0.3">
      <c r="A80" t="s">
        <v>1704</v>
      </c>
      <c r="B80" t="s">
        <v>3945</v>
      </c>
      <c r="C80" t="s">
        <v>1544</v>
      </c>
      <c r="D80" t="s">
        <v>3870</v>
      </c>
      <c r="E80" t="s">
        <v>1705</v>
      </c>
      <c r="F80">
        <v>325.26</v>
      </c>
      <c r="G80">
        <v>400</v>
      </c>
      <c r="H80">
        <f t="shared" si="1"/>
        <v>325.26</v>
      </c>
      <c r="I80" cm="1">
        <f t="array" ref="I80">IF(G80="",MEDIAN(IF(($C$2:$C$101=C80)*($D$2:$D$101=D80),$G$2:$G$101)),G80)</f>
        <v>400</v>
      </c>
    </row>
    <row r="81" spans="1:9" x14ac:dyDescent="0.3">
      <c r="A81" t="s">
        <v>1706</v>
      </c>
      <c r="B81" t="s">
        <v>3946</v>
      </c>
      <c r="C81" t="s">
        <v>1544</v>
      </c>
      <c r="D81" t="s">
        <v>3858</v>
      </c>
      <c r="E81" t="s">
        <v>1707</v>
      </c>
      <c r="F81">
        <v>228.53</v>
      </c>
      <c r="G81">
        <v>469</v>
      </c>
      <c r="H81">
        <f t="shared" si="1"/>
        <v>228.53</v>
      </c>
      <c r="I81" cm="1">
        <f t="array" ref="I81">IF(G81="",MEDIAN(IF(($C$2:$C$101=C81)*($D$2:$D$101=D81),$G$2:$G$101)),G81)</f>
        <v>469</v>
      </c>
    </row>
    <row r="82" spans="1:9" x14ac:dyDescent="0.3">
      <c r="A82" t="s">
        <v>1708</v>
      </c>
      <c r="B82" t="s">
        <v>3947</v>
      </c>
      <c r="C82" t="s">
        <v>1544</v>
      </c>
      <c r="D82" t="s">
        <v>3864</v>
      </c>
      <c r="E82" t="s">
        <v>1709</v>
      </c>
      <c r="F82">
        <v>143.43</v>
      </c>
      <c r="G82">
        <v>58</v>
      </c>
      <c r="H82">
        <f t="shared" si="1"/>
        <v>143.43</v>
      </c>
      <c r="I82" cm="1">
        <f t="array" ref="I82">IF(G82="",MEDIAN(IF(($C$2:$C$101=C82)*($D$2:$D$101=D82),$G$2:$G$101)),G82)</f>
        <v>58</v>
      </c>
    </row>
    <row r="83" spans="1:9" x14ac:dyDescent="0.3">
      <c r="A83" t="s">
        <v>1710</v>
      </c>
      <c r="B83" t="s">
        <v>3948</v>
      </c>
      <c r="C83" t="s">
        <v>1566</v>
      </c>
      <c r="D83" t="s">
        <v>3878</v>
      </c>
      <c r="E83" t="s">
        <v>1711</v>
      </c>
      <c r="F83">
        <v>285.54000000000002</v>
      </c>
      <c r="G83">
        <v>358</v>
      </c>
      <c r="H83">
        <f t="shared" si="1"/>
        <v>285.54000000000002</v>
      </c>
      <c r="I83" cm="1">
        <f t="array" ref="I83">IF(G83="",MEDIAN(IF(($C$2:$C$101=C83)*($D$2:$D$101=D83),$G$2:$G$101)),G83)</f>
        <v>358</v>
      </c>
    </row>
    <row r="84" spans="1:9" x14ac:dyDescent="0.3">
      <c r="A84" t="s">
        <v>1712</v>
      </c>
      <c r="B84" t="s">
        <v>3949</v>
      </c>
      <c r="C84" t="s">
        <v>1566</v>
      </c>
      <c r="D84" t="s">
        <v>3862</v>
      </c>
      <c r="E84" t="s">
        <v>1713</v>
      </c>
      <c r="F84">
        <v>152.91999999999999</v>
      </c>
      <c r="G84">
        <v>281</v>
      </c>
      <c r="H84">
        <f t="shared" si="1"/>
        <v>152.91999999999999</v>
      </c>
      <c r="I84" cm="1">
        <f t="array" ref="I84">IF(G84="",MEDIAN(IF(($C$2:$C$101=C84)*($D$2:$D$101=D84),$G$2:$G$101)),G84)</f>
        <v>281</v>
      </c>
    </row>
    <row r="85" spans="1:9" x14ac:dyDescent="0.3">
      <c r="A85" t="s">
        <v>1714</v>
      </c>
      <c r="B85" t="s">
        <v>3950</v>
      </c>
      <c r="C85" t="s">
        <v>1558</v>
      </c>
      <c r="D85" t="s">
        <v>3856</v>
      </c>
      <c r="E85" t="s">
        <v>1715</v>
      </c>
      <c r="G85">
        <v>159</v>
      </c>
      <c r="H85">
        <f t="shared" si="1"/>
        <v>305.49</v>
      </c>
      <c r="I85" cm="1">
        <f t="array" ref="I85">IF(G85="",MEDIAN(IF(($C$2:$C$101=C85)*($D$2:$D$101=D85),$G$2:$G$101)),G85)</f>
        <v>159</v>
      </c>
    </row>
    <row r="86" spans="1:9" x14ac:dyDescent="0.3">
      <c r="A86" t="s">
        <v>1716</v>
      </c>
      <c r="B86" t="s">
        <v>3951</v>
      </c>
      <c r="C86" t="s">
        <v>1544</v>
      </c>
      <c r="D86" t="s">
        <v>3935</v>
      </c>
      <c r="E86" t="s">
        <v>1717</v>
      </c>
      <c r="F86">
        <v>388.46</v>
      </c>
      <c r="G86">
        <v>208</v>
      </c>
      <c r="H86">
        <f t="shared" si="1"/>
        <v>388.46</v>
      </c>
      <c r="I86" cm="1">
        <f t="array" ref="I86">IF(G86="",MEDIAN(IF(($C$2:$C$101=C86)*($D$2:$D$101=D86),$G$2:$G$101)),G86)</f>
        <v>208</v>
      </c>
    </row>
    <row r="87" spans="1:9" x14ac:dyDescent="0.3">
      <c r="A87" t="s">
        <v>1718</v>
      </c>
      <c r="B87" t="s">
        <v>3952</v>
      </c>
      <c r="C87" t="s">
        <v>1547</v>
      </c>
      <c r="D87" t="s">
        <v>3854</v>
      </c>
      <c r="E87" t="s">
        <v>1719</v>
      </c>
      <c r="F87">
        <v>119.57</v>
      </c>
      <c r="G87">
        <v>210</v>
      </c>
      <c r="H87">
        <f t="shared" si="1"/>
        <v>119.57</v>
      </c>
      <c r="I87" cm="1">
        <f t="array" ref="I87">IF(G87="",MEDIAN(IF(($C$2:$C$101=C87)*($D$2:$D$101=D87),$G$2:$G$101)),G87)</f>
        <v>210</v>
      </c>
    </row>
    <row r="88" spans="1:9" x14ac:dyDescent="0.3">
      <c r="A88" t="s">
        <v>1720</v>
      </c>
      <c r="B88" t="s">
        <v>3953</v>
      </c>
      <c r="C88" t="s">
        <v>1544</v>
      </c>
      <c r="D88" t="s">
        <v>3864</v>
      </c>
      <c r="E88" t="s">
        <v>1721</v>
      </c>
      <c r="F88">
        <v>176.07</v>
      </c>
      <c r="G88">
        <v>82</v>
      </c>
      <c r="H88">
        <f t="shared" si="1"/>
        <v>176.07</v>
      </c>
      <c r="I88" cm="1">
        <f t="array" ref="I88">IF(G88="",MEDIAN(IF(($C$2:$C$101=C88)*($D$2:$D$101=D88),$G$2:$G$101)),G88)</f>
        <v>82</v>
      </c>
    </row>
    <row r="89" spans="1:9" x14ac:dyDescent="0.3">
      <c r="A89" t="s">
        <v>1722</v>
      </c>
      <c r="B89" t="s">
        <v>3954</v>
      </c>
      <c r="C89" t="s">
        <v>1544</v>
      </c>
      <c r="D89" t="s">
        <v>3858</v>
      </c>
      <c r="E89" t="s">
        <v>1723</v>
      </c>
      <c r="F89">
        <v>371.38</v>
      </c>
      <c r="G89">
        <v>220</v>
      </c>
      <c r="H89">
        <f t="shared" si="1"/>
        <v>371.38</v>
      </c>
      <c r="I89" cm="1">
        <f t="array" ref="I89">IF(G89="",MEDIAN(IF(($C$2:$C$101=C89)*($D$2:$D$101=D89),$G$2:$G$101)),G89)</f>
        <v>220</v>
      </c>
    </row>
    <row r="90" spans="1:9" x14ac:dyDescent="0.3">
      <c r="A90" t="s">
        <v>1724</v>
      </c>
      <c r="B90" t="s">
        <v>3955</v>
      </c>
      <c r="C90" t="s">
        <v>1566</v>
      </c>
      <c r="D90" t="s">
        <v>3854</v>
      </c>
      <c r="E90" t="s">
        <v>1725</v>
      </c>
      <c r="F90">
        <v>131.24</v>
      </c>
      <c r="G90">
        <v>232</v>
      </c>
      <c r="H90">
        <f t="shared" si="1"/>
        <v>131.24</v>
      </c>
      <c r="I90" cm="1">
        <f t="array" ref="I90">IF(G90="",MEDIAN(IF(($C$2:$C$101=C90)*($D$2:$D$101=D90),$G$2:$G$101)),G90)</f>
        <v>232</v>
      </c>
    </row>
    <row r="91" spans="1:9" x14ac:dyDescent="0.3">
      <c r="A91" t="s">
        <v>1726</v>
      </c>
      <c r="B91" t="s">
        <v>3956</v>
      </c>
      <c r="C91" t="s">
        <v>1558</v>
      </c>
      <c r="D91" t="s">
        <v>3912</v>
      </c>
      <c r="E91" t="s">
        <v>1727</v>
      </c>
      <c r="F91">
        <v>183.04</v>
      </c>
      <c r="G91">
        <v>457</v>
      </c>
      <c r="H91">
        <f t="shared" si="1"/>
        <v>183.04</v>
      </c>
      <c r="I91" cm="1">
        <f t="array" ref="I91">IF(G91="",MEDIAN(IF(($C$2:$C$101=C91)*($D$2:$D$101=D91),$G$2:$G$101)),G91)</f>
        <v>457</v>
      </c>
    </row>
    <row r="92" spans="1:9" x14ac:dyDescent="0.3">
      <c r="A92" t="s">
        <v>1728</v>
      </c>
      <c r="B92" t="s">
        <v>3957</v>
      </c>
      <c r="C92" t="s">
        <v>1563</v>
      </c>
      <c r="D92" t="s">
        <v>3854</v>
      </c>
      <c r="E92" t="s">
        <v>1729</v>
      </c>
      <c r="F92">
        <v>340.14</v>
      </c>
      <c r="G92">
        <v>361</v>
      </c>
      <c r="H92">
        <f t="shared" si="1"/>
        <v>340.14</v>
      </c>
      <c r="I92" cm="1">
        <f t="array" ref="I92">IF(G92="",MEDIAN(IF(($C$2:$C$101=C92)*($D$2:$D$101=D92),$G$2:$G$101)),G92)</f>
        <v>361</v>
      </c>
    </row>
    <row r="93" spans="1:9" x14ac:dyDescent="0.3">
      <c r="A93" t="s">
        <v>1730</v>
      </c>
      <c r="B93" t="s">
        <v>3958</v>
      </c>
      <c r="C93" t="s">
        <v>1547</v>
      </c>
      <c r="D93" t="s">
        <v>3900</v>
      </c>
      <c r="E93" t="s">
        <v>1731</v>
      </c>
      <c r="F93">
        <v>438.25</v>
      </c>
      <c r="G93">
        <v>496</v>
      </c>
      <c r="H93">
        <f t="shared" si="1"/>
        <v>438.25</v>
      </c>
      <c r="I93" cm="1">
        <f t="array" ref="I93">IF(G93="",MEDIAN(IF(($C$2:$C$101=C93)*($D$2:$D$101=D93),$G$2:$G$101)),G93)</f>
        <v>496</v>
      </c>
    </row>
    <row r="94" spans="1:9" x14ac:dyDescent="0.3">
      <c r="A94" t="s">
        <v>1732</v>
      </c>
      <c r="B94" t="s">
        <v>3959</v>
      </c>
      <c r="C94" t="s">
        <v>1544</v>
      </c>
      <c r="D94" t="s">
        <v>3872</v>
      </c>
      <c r="E94" t="s">
        <v>1733</v>
      </c>
      <c r="F94">
        <v>447.43</v>
      </c>
      <c r="G94">
        <v>191</v>
      </c>
      <c r="H94">
        <f t="shared" si="1"/>
        <v>447.43</v>
      </c>
      <c r="I94" cm="1">
        <f t="array" ref="I94">IF(G94="",MEDIAN(IF(($C$2:$C$101=C94)*($D$2:$D$101=D94),$G$2:$G$101)),G94)</f>
        <v>191</v>
      </c>
    </row>
    <row r="95" spans="1:9" x14ac:dyDescent="0.3">
      <c r="A95" t="s">
        <v>1734</v>
      </c>
      <c r="B95" t="s">
        <v>3960</v>
      </c>
      <c r="C95" t="s">
        <v>1563</v>
      </c>
      <c r="D95" t="s">
        <v>3845</v>
      </c>
      <c r="E95" t="s">
        <v>1735</v>
      </c>
      <c r="F95">
        <v>377.52</v>
      </c>
      <c r="G95">
        <v>485</v>
      </c>
      <c r="H95">
        <f t="shared" si="1"/>
        <v>377.52</v>
      </c>
      <c r="I95" cm="1">
        <f t="array" ref="I95">IF(G95="",MEDIAN(IF(($C$2:$C$101=C95)*($D$2:$D$101=D95),$G$2:$G$101)),G95)</f>
        <v>485</v>
      </c>
    </row>
    <row r="96" spans="1:9" x14ac:dyDescent="0.3">
      <c r="A96" t="s">
        <v>1736</v>
      </c>
      <c r="B96" t="s">
        <v>3961</v>
      </c>
      <c r="C96" t="s">
        <v>1558</v>
      </c>
      <c r="D96" t="s">
        <v>3856</v>
      </c>
      <c r="E96" t="s">
        <v>1737</v>
      </c>
      <c r="F96">
        <v>358.47</v>
      </c>
      <c r="G96">
        <v>213</v>
      </c>
      <c r="H96">
        <f t="shared" si="1"/>
        <v>358.47</v>
      </c>
      <c r="I96" cm="1">
        <f t="array" ref="I96">IF(G96="",MEDIAN(IF(($C$2:$C$101=C96)*($D$2:$D$101=D96),$G$2:$G$101)),G96)</f>
        <v>213</v>
      </c>
    </row>
    <row r="97" spans="1:9" x14ac:dyDescent="0.3">
      <c r="A97" t="s">
        <v>1738</v>
      </c>
      <c r="B97" t="s">
        <v>3962</v>
      </c>
      <c r="C97" t="s">
        <v>1566</v>
      </c>
      <c r="D97" t="s">
        <v>3854</v>
      </c>
      <c r="E97" t="s">
        <v>1739</v>
      </c>
      <c r="F97">
        <v>60.65</v>
      </c>
      <c r="G97">
        <v>75</v>
      </c>
      <c r="H97">
        <f t="shared" si="1"/>
        <v>60.65</v>
      </c>
      <c r="I97" cm="1">
        <f t="array" ref="I97">IF(G97="",MEDIAN(IF(($C$2:$C$101=C97)*($D$2:$D$101=D97),$G$2:$G$101)),G97)</f>
        <v>75</v>
      </c>
    </row>
    <row r="98" spans="1:9" x14ac:dyDescent="0.3">
      <c r="A98" t="s">
        <v>1740</v>
      </c>
      <c r="B98" t="s">
        <v>3963</v>
      </c>
      <c r="C98" t="s">
        <v>1547</v>
      </c>
      <c r="D98" t="s">
        <v>3849</v>
      </c>
      <c r="E98" t="s">
        <v>1741</v>
      </c>
      <c r="F98">
        <v>358.47</v>
      </c>
      <c r="G98">
        <v>143</v>
      </c>
      <c r="H98">
        <f t="shared" si="1"/>
        <v>358.47</v>
      </c>
      <c r="I98" cm="1">
        <f t="array" ref="I98">IF(G98="",MEDIAN(IF(($C$2:$C$101=C98)*($D$2:$D$101=D98),$G$2:$G$101)),G98)</f>
        <v>143</v>
      </c>
    </row>
    <row r="99" spans="1:9" x14ac:dyDescent="0.3">
      <c r="A99" t="s">
        <v>1742</v>
      </c>
      <c r="B99" t="s">
        <v>3964</v>
      </c>
      <c r="C99" t="s">
        <v>1566</v>
      </c>
      <c r="D99" t="s">
        <v>3893</v>
      </c>
      <c r="E99" t="s">
        <v>1743</v>
      </c>
      <c r="F99">
        <v>245.98</v>
      </c>
      <c r="G99">
        <v>471</v>
      </c>
      <c r="H99">
        <f t="shared" si="1"/>
        <v>245.98</v>
      </c>
      <c r="I99" cm="1">
        <f t="array" ref="I99">IF(G99="",MEDIAN(IF(($C$2:$C$101=C99)*($D$2:$D$101=D99),$G$2:$G$101)),G99)</f>
        <v>471</v>
      </c>
    </row>
    <row r="100" spans="1:9" x14ac:dyDescent="0.3">
      <c r="A100" t="s">
        <v>1744</v>
      </c>
      <c r="B100" t="s">
        <v>3965</v>
      </c>
      <c r="C100" t="s">
        <v>1563</v>
      </c>
      <c r="D100" t="s">
        <v>3860</v>
      </c>
      <c r="E100" t="s">
        <v>1745</v>
      </c>
      <c r="F100">
        <v>431.67</v>
      </c>
      <c r="G100">
        <v>73</v>
      </c>
      <c r="H100">
        <f t="shared" si="1"/>
        <v>431.67</v>
      </c>
      <c r="I100" cm="1">
        <f t="array" ref="I100">IF(G100="",MEDIAN(IF(($C$2:$C$101=C100)*($D$2:$D$101=D100),$G$2:$G$101)),G100)</f>
        <v>73</v>
      </c>
    </row>
    <row r="101" spans="1:9" x14ac:dyDescent="0.3">
      <c r="A101" t="s">
        <v>1746</v>
      </c>
      <c r="B101" t="s">
        <v>3966</v>
      </c>
      <c r="C101" t="s">
        <v>1544</v>
      </c>
      <c r="D101" t="s">
        <v>3864</v>
      </c>
      <c r="E101" t="s">
        <v>1747</v>
      </c>
      <c r="F101">
        <v>201.41</v>
      </c>
      <c r="G101">
        <v>146</v>
      </c>
      <c r="H101">
        <f t="shared" si="1"/>
        <v>201.41</v>
      </c>
      <c r="I101" cm="1">
        <f t="array" ref="I101">IF(G101="",MEDIAN(IF(($C$2:$C$101=C101)*($D$2:$D$101=D101),$G$2:$G$101)),G101)</f>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1"/>
  <sheetViews>
    <sheetView topLeftCell="B1" workbookViewId="0">
      <selection activeCell="N2" sqref="N2"/>
    </sheetView>
  </sheetViews>
  <sheetFormatPr defaultRowHeight="14.4" x14ac:dyDescent="0.3"/>
  <cols>
    <col min="1" max="1" width="12.44140625" bestFit="1" customWidth="1"/>
    <col min="2" max="2" width="15.109375" bestFit="1" customWidth="1"/>
    <col min="3" max="3" width="16.33203125" bestFit="1" customWidth="1"/>
    <col min="4" max="4" width="14.88671875" bestFit="1" customWidth="1"/>
    <col min="5" max="5" width="12.6640625" bestFit="1" customWidth="1"/>
    <col min="6" max="6" width="12.77734375" bestFit="1" customWidth="1"/>
    <col min="7" max="7" width="14.109375" bestFit="1" customWidth="1"/>
    <col min="8" max="8" width="12.77734375" bestFit="1" customWidth="1"/>
    <col min="9" max="9" width="18.21875" bestFit="1" customWidth="1"/>
    <col min="10" max="10" width="17.6640625" bestFit="1" customWidth="1"/>
    <col min="11" max="11" width="13.77734375" bestFit="1" customWidth="1"/>
    <col min="12" max="12" width="15.109375" bestFit="1" customWidth="1"/>
    <col min="13" max="13" width="13.77734375" bestFit="1" customWidth="1"/>
    <col min="14" max="14" width="18.6640625" bestFit="1" customWidth="1"/>
  </cols>
  <sheetData>
    <row r="1" spans="1:14" x14ac:dyDescent="0.3">
      <c r="A1" s="24" t="s">
        <v>1816</v>
      </c>
      <c r="B1" s="25" t="s">
        <v>1817</v>
      </c>
      <c r="C1" s="25" t="s">
        <v>0</v>
      </c>
      <c r="D1" s="25" t="s">
        <v>1536</v>
      </c>
      <c r="E1" s="25" t="s">
        <v>1748</v>
      </c>
      <c r="F1" s="32" t="s">
        <v>1818</v>
      </c>
      <c r="G1" s="32" t="s">
        <v>1819</v>
      </c>
      <c r="H1" s="32" t="s">
        <v>1820</v>
      </c>
      <c r="I1" s="25" t="s">
        <v>1821</v>
      </c>
      <c r="J1" s="33" t="s">
        <v>1822</v>
      </c>
      <c r="K1" s="31" t="s">
        <v>3998</v>
      </c>
      <c r="L1" s="31" t="s">
        <v>3999</v>
      </c>
      <c r="M1" s="31" t="s">
        <v>4000</v>
      </c>
      <c r="N1" s="31" t="s">
        <v>4001</v>
      </c>
    </row>
    <row r="2" spans="1:14" x14ac:dyDescent="0.3">
      <c r="A2" s="9" t="s">
        <v>1823</v>
      </c>
      <c r="B2" s="36">
        <v>45480</v>
      </c>
      <c r="C2" s="10" t="s">
        <v>1272</v>
      </c>
      <c r="D2" s="10" t="s">
        <v>1543</v>
      </c>
      <c r="E2" s="10" t="s">
        <v>1766</v>
      </c>
      <c r="F2" s="11">
        <v>1</v>
      </c>
      <c r="G2" s="11">
        <v>218.04</v>
      </c>
      <c r="H2" s="11">
        <v>0.09</v>
      </c>
      <c r="I2" s="10" t="s">
        <v>1824</v>
      </c>
      <c r="J2" s="18">
        <v>198.41640000000001</v>
      </c>
      <c r="K2" s="30">
        <f t="shared" ref="K2:K65" si="0">IF(F2="",N2/(G2*(1-H2)),F2)</f>
        <v>1</v>
      </c>
      <c r="L2" s="11">
        <f>IF(G2="",Table8[[#This Row],[Total_Amount2]]/(Table8[[#This Row],[Quantity]]*(1-Table8[[#This Row],[Discount]])),G2)</f>
        <v>218.04</v>
      </c>
      <c r="M2" s="11">
        <f>IF(H2="",1-(Table8[[#This Row],[Total_Amount2]]/(Table8[[#This Row],[Quantity]]*Table8[[#This Row],[Unit_Price]])),H2)</f>
        <v>0.09</v>
      </c>
      <c r="N2" s="30">
        <f t="shared" ref="N2:N65" si="1">IF(J2="",F2*G2*(1-H2),J2)</f>
        <v>198.41640000000001</v>
      </c>
    </row>
    <row r="3" spans="1:14" x14ac:dyDescent="0.3">
      <c r="A3" s="9" t="s">
        <v>1825</v>
      </c>
      <c r="B3" s="36">
        <v>45285</v>
      </c>
      <c r="C3" s="10" t="s">
        <v>1440</v>
      </c>
      <c r="D3" s="10" t="s">
        <v>1543</v>
      </c>
      <c r="E3" s="10" t="s">
        <v>1807</v>
      </c>
      <c r="F3" s="11">
        <v>3</v>
      </c>
      <c r="G3" s="11">
        <v>104.47</v>
      </c>
      <c r="H3" s="11">
        <v>0.27</v>
      </c>
      <c r="I3" s="10" t="s">
        <v>1826</v>
      </c>
      <c r="J3" s="18">
        <v>228.7893</v>
      </c>
      <c r="K3" s="11">
        <f t="shared" si="0"/>
        <v>3</v>
      </c>
      <c r="L3" s="11">
        <f>IF(G3="",Table8[[#This Row],[Total_Amount2]]/(Table8[[#This Row],[Quantity]]*(1-Table8[[#This Row],[Discount]])),G3)</f>
        <v>104.47</v>
      </c>
      <c r="M3" s="11">
        <f>IF(H3="",1-(Table8[[#This Row],[Total_Amount2]]/(Table8[[#This Row],[Quantity]]*Table8[[#This Row],[Unit_Price]])),H3)</f>
        <v>0.27</v>
      </c>
      <c r="N3" s="11">
        <f t="shared" si="1"/>
        <v>228.7893</v>
      </c>
    </row>
    <row r="4" spans="1:14" x14ac:dyDescent="0.3">
      <c r="A4" s="9" t="s">
        <v>1827</v>
      </c>
      <c r="B4" s="36">
        <v>45446</v>
      </c>
      <c r="C4" s="10" t="s">
        <v>211</v>
      </c>
      <c r="D4" s="10" t="s">
        <v>1543</v>
      </c>
      <c r="E4" s="10" t="s">
        <v>1782</v>
      </c>
      <c r="F4" s="11">
        <v>4</v>
      </c>
      <c r="G4" s="11">
        <v>914.05</v>
      </c>
      <c r="H4" s="11">
        <v>0.25</v>
      </c>
      <c r="I4" s="10" t="s">
        <v>1824</v>
      </c>
      <c r="J4" s="18">
        <v>2742.15</v>
      </c>
      <c r="K4" s="11">
        <f t="shared" si="0"/>
        <v>4</v>
      </c>
      <c r="L4" s="11">
        <f>IF(G4="",Table8[[#This Row],[Total_Amount2]]/(Table8[[#This Row],[Quantity]]*(1-Table8[[#This Row],[Discount]])),G4)</f>
        <v>914.05</v>
      </c>
      <c r="M4" s="11">
        <f>IF(H4="",1-(Table8[[#This Row],[Total_Amount2]]/(Table8[[#This Row],[Quantity]]*Table8[[#This Row],[Unit_Price]])),H4)</f>
        <v>0.25</v>
      </c>
      <c r="N4" s="11">
        <f t="shared" si="1"/>
        <v>2742.15</v>
      </c>
    </row>
    <row r="5" spans="1:14" x14ac:dyDescent="0.3">
      <c r="A5" s="9" t="s">
        <v>1828</v>
      </c>
      <c r="B5" s="36">
        <v>45259</v>
      </c>
      <c r="C5" s="10" t="s">
        <v>1086</v>
      </c>
      <c r="D5" s="10" t="s">
        <v>1543</v>
      </c>
      <c r="E5" s="10" t="s">
        <v>1782</v>
      </c>
      <c r="F5" s="11">
        <v>1</v>
      </c>
      <c r="G5" s="11">
        <v>921.51</v>
      </c>
      <c r="H5" s="11">
        <v>0.16</v>
      </c>
      <c r="I5" s="10" t="s">
        <v>1829</v>
      </c>
      <c r="J5" s="18">
        <v>774.0684</v>
      </c>
      <c r="K5" s="11">
        <f t="shared" si="0"/>
        <v>1</v>
      </c>
      <c r="L5" s="11">
        <f>IF(G5="",Table8[[#This Row],[Total_Amount2]]/(Table8[[#This Row],[Quantity]]*(1-Table8[[#This Row],[Discount]])),G5)</f>
        <v>921.51</v>
      </c>
      <c r="M5" s="11">
        <f>IF(H5="",1-(Table8[[#This Row],[Total_Amount2]]/(Table8[[#This Row],[Quantity]]*Table8[[#This Row],[Unit_Price]])),H5)</f>
        <v>0.16</v>
      </c>
      <c r="N5" s="11">
        <f t="shared" si="1"/>
        <v>774.0684</v>
      </c>
    </row>
    <row r="6" spans="1:14" x14ac:dyDescent="0.3">
      <c r="A6" s="9" t="s">
        <v>1830</v>
      </c>
      <c r="B6" s="36">
        <v>45297</v>
      </c>
      <c r="C6" s="10" t="s">
        <v>1516</v>
      </c>
      <c r="D6" s="10" t="s">
        <v>1543</v>
      </c>
      <c r="E6" s="10" t="s">
        <v>1773</v>
      </c>
      <c r="F6" s="11">
        <v>3</v>
      </c>
      <c r="G6" s="11">
        <v>745.3</v>
      </c>
      <c r="H6" s="11">
        <v>0.18</v>
      </c>
      <c r="I6" s="10" t="s">
        <v>1824</v>
      </c>
      <c r="J6" s="18">
        <v>1833.4380000000001</v>
      </c>
      <c r="K6" s="11">
        <f t="shared" si="0"/>
        <v>3</v>
      </c>
      <c r="L6" s="11">
        <f>IF(G6="",Table8[[#This Row],[Total_Amount2]]/(Table8[[#This Row],[Quantity]]*(1-Table8[[#This Row],[Discount]])),G6)</f>
        <v>745.3</v>
      </c>
      <c r="M6" s="11">
        <f>IF(H6="",1-(Table8[[#This Row],[Total_Amount2]]/(Table8[[#This Row],[Quantity]]*Table8[[#This Row],[Unit_Price]])),H6)</f>
        <v>0.18</v>
      </c>
      <c r="N6" s="11">
        <f t="shared" si="1"/>
        <v>1833.4380000000001</v>
      </c>
    </row>
    <row r="7" spans="1:14" x14ac:dyDescent="0.3">
      <c r="A7" s="9" t="s">
        <v>1831</v>
      </c>
      <c r="B7" s="36">
        <v>45499</v>
      </c>
      <c r="C7" s="10" t="s">
        <v>405</v>
      </c>
      <c r="D7" s="10" t="s">
        <v>1543</v>
      </c>
      <c r="E7" s="10" t="s">
        <v>1779</v>
      </c>
      <c r="F7" s="11">
        <v>3</v>
      </c>
      <c r="G7" s="11">
        <v>147.01</v>
      </c>
      <c r="H7" s="11">
        <v>0.19</v>
      </c>
      <c r="I7" s="10" t="s">
        <v>1829</v>
      </c>
      <c r="J7" s="18">
        <v>357.23430000000002</v>
      </c>
      <c r="K7" s="11">
        <f t="shared" si="0"/>
        <v>3</v>
      </c>
      <c r="L7" s="11">
        <f>IF(G7="",Table8[[#This Row],[Total_Amount2]]/(Table8[[#This Row],[Quantity]]*(1-Table8[[#This Row],[Discount]])),G7)</f>
        <v>147.01</v>
      </c>
      <c r="M7" s="11">
        <f>IF(H7="",1-(Table8[[#This Row],[Total_Amount2]]/(Table8[[#This Row],[Quantity]]*Table8[[#This Row],[Unit_Price]])),H7)</f>
        <v>0.19</v>
      </c>
      <c r="N7" s="11">
        <f t="shared" si="1"/>
        <v>357.23430000000002</v>
      </c>
    </row>
    <row r="8" spans="1:14" x14ac:dyDescent="0.3">
      <c r="A8" s="9" t="s">
        <v>1832</v>
      </c>
      <c r="B8" s="36">
        <v>45850</v>
      </c>
      <c r="C8" s="10" t="s">
        <v>75</v>
      </c>
      <c r="D8" s="10" t="s">
        <v>1543</v>
      </c>
      <c r="E8" s="10" t="s">
        <v>1769</v>
      </c>
      <c r="F8" s="11">
        <v>2</v>
      </c>
      <c r="G8" s="11">
        <v>785.31</v>
      </c>
      <c r="H8" s="11">
        <v>0.15</v>
      </c>
      <c r="I8" s="10" t="s">
        <v>1826</v>
      </c>
      <c r="J8" s="18">
        <v>1335.027</v>
      </c>
      <c r="K8" s="11">
        <f t="shared" si="0"/>
        <v>2</v>
      </c>
      <c r="L8" s="11">
        <f>IF(G8="",Table8[[#This Row],[Total_Amount2]]/(Table8[[#This Row],[Quantity]]*(1-Table8[[#This Row],[Discount]])),G8)</f>
        <v>785.31</v>
      </c>
      <c r="M8" s="11">
        <f>IF(H8="",1-(Table8[[#This Row],[Total_Amount2]]/(Table8[[#This Row],[Quantity]]*Table8[[#This Row],[Unit_Price]])),H8)</f>
        <v>0.15</v>
      </c>
      <c r="N8" s="11">
        <f t="shared" si="1"/>
        <v>1335.027</v>
      </c>
    </row>
    <row r="9" spans="1:14" x14ac:dyDescent="0.3">
      <c r="A9" s="9" t="s">
        <v>1833</v>
      </c>
      <c r="B9" s="36">
        <v>45248</v>
      </c>
      <c r="C9" s="10" t="s">
        <v>511</v>
      </c>
      <c r="D9" s="10" t="s">
        <v>1543</v>
      </c>
      <c r="E9" s="10" t="s">
        <v>1782</v>
      </c>
      <c r="F9" s="11">
        <v>4</v>
      </c>
      <c r="G9" s="11">
        <v>342.39</v>
      </c>
      <c r="H9" s="11">
        <v>0.23</v>
      </c>
      <c r="I9" s="10" t="s">
        <v>1826</v>
      </c>
      <c r="J9" s="18">
        <v>1054.5612000000001</v>
      </c>
      <c r="K9" s="11">
        <f t="shared" si="0"/>
        <v>4</v>
      </c>
      <c r="L9" s="11">
        <f>IF(G9="",Table8[[#This Row],[Total_Amount2]]/(Table8[[#This Row],[Quantity]]*(1-Table8[[#This Row],[Discount]])),G9)</f>
        <v>342.39</v>
      </c>
      <c r="M9" s="11">
        <f>IF(H9="",1-(Table8[[#This Row],[Total_Amount2]]/(Table8[[#This Row],[Quantity]]*Table8[[#This Row],[Unit_Price]])),H9)</f>
        <v>0.23</v>
      </c>
      <c r="N9" s="11">
        <f t="shared" si="1"/>
        <v>1054.5612000000001</v>
      </c>
    </row>
    <row r="10" spans="1:14" x14ac:dyDescent="0.3">
      <c r="A10" s="9" t="s">
        <v>1834</v>
      </c>
      <c r="B10" s="36">
        <v>45781</v>
      </c>
      <c r="C10" s="10" t="s">
        <v>616</v>
      </c>
      <c r="D10" s="10" t="s">
        <v>1543</v>
      </c>
      <c r="E10" s="10" t="s">
        <v>1773</v>
      </c>
      <c r="F10" s="11"/>
      <c r="G10" s="11">
        <v>448.25</v>
      </c>
      <c r="H10" s="11">
        <v>7.0000000000000007E-2</v>
      </c>
      <c r="I10" s="10" t="s">
        <v>1826</v>
      </c>
      <c r="J10" s="18">
        <v>1250.6175000000001</v>
      </c>
      <c r="K10" s="11">
        <f t="shared" si="0"/>
        <v>3.0000000000000004</v>
      </c>
      <c r="L10" s="11">
        <f>IF(G10="",Table8[[#This Row],[Total_Amount2]]/(Table8[[#This Row],[Quantity]]*(1-Table8[[#This Row],[Discount]])),G10)</f>
        <v>448.25</v>
      </c>
      <c r="M10" s="11">
        <f>IF(H10="",1-(Table8[[#This Row],[Total_Amount2]]/(Table8[[#This Row],[Quantity]]*Table8[[#This Row],[Unit_Price]])),H10)</f>
        <v>7.0000000000000007E-2</v>
      </c>
      <c r="N10" s="11">
        <f t="shared" si="1"/>
        <v>1250.6175000000001</v>
      </c>
    </row>
    <row r="11" spans="1:14" x14ac:dyDescent="0.3">
      <c r="A11" s="9" t="s">
        <v>1835</v>
      </c>
      <c r="B11" s="36">
        <v>45869</v>
      </c>
      <c r="C11" s="10" t="s">
        <v>1431</v>
      </c>
      <c r="D11" s="10" t="s">
        <v>1543</v>
      </c>
      <c r="E11" s="10" t="s">
        <v>1752</v>
      </c>
      <c r="F11" s="11">
        <v>2</v>
      </c>
      <c r="G11" s="11">
        <v>873.17</v>
      </c>
      <c r="H11" s="11">
        <v>0.23</v>
      </c>
      <c r="I11" s="10" t="s">
        <v>1826</v>
      </c>
      <c r="J11" s="18">
        <v>1344.6818000000001</v>
      </c>
      <c r="K11" s="11">
        <f t="shared" si="0"/>
        <v>2</v>
      </c>
      <c r="L11" s="11">
        <f>IF(G11="",Table8[[#This Row],[Total_Amount2]]/(Table8[[#This Row],[Quantity]]*(1-Table8[[#This Row],[Discount]])),G11)</f>
        <v>873.17</v>
      </c>
      <c r="M11" s="11">
        <f>IF(H11="",1-(Table8[[#This Row],[Total_Amount2]]/(Table8[[#This Row],[Quantity]]*Table8[[#This Row],[Unit_Price]])),H11)</f>
        <v>0.23</v>
      </c>
      <c r="N11" s="11">
        <f t="shared" si="1"/>
        <v>1344.6818000000001</v>
      </c>
    </row>
    <row r="12" spans="1:14" x14ac:dyDescent="0.3">
      <c r="A12" s="9" t="s">
        <v>1836</v>
      </c>
      <c r="B12" s="36">
        <v>45335</v>
      </c>
      <c r="C12" s="10" t="s">
        <v>241</v>
      </c>
      <c r="D12" s="10" t="s">
        <v>1543</v>
      </c>
      <c r="E12" s="10" t="s">
        <v>1799</v>
      </c>
      <c r="F12" s="11">
        <v>1</v>
      </c>
      <c r="G12" s="11">
        <v>278.63</v>
      </c>
      <c r="H12" s="11">
        <v>7.0000000000000007E-2</v>
      </c>
      <c r="I12" s="10" t="s">
        <v>1824</v>
      </c>
      <c r="J12" s="18">
        <v>259.1259</v>
      </c>
      <c r="K12" s="11">
        <f t="shared" si="0"/>
        <v>1</v>
      </c>
      <c r="L12" s="11">
        <f>IF(G12="",Table8[[#This Row],[Total_Amount2]]/(Table8[[#This Row],[Quantity]]*(1-Table8[[#This Row],[Discount]])),G12)</f>
        <v>278.63</v>
      </c>
      <c r="M12" s="11">
        <f>IF(H12="",1-(Table8[[#This Row],[Total_Amount2]]/(Table8[[#This Row],[Quantity]]*Table8[[#This Row],[Unit_Price]])),H12)</f>
        <v>7.0000000000000007E-2</v>
      </c>
      <c r="N12" s="11">
        <f t="shared" si="1"/>
        <v>259.1259</v>
      </c>
    </row>
    <row r="13" spans="1:14" x14ac:dyDescent="0.3">
      <c r="A13" s="9" t="s">
        <v>1837</v>
      </c>
      <c r="B13" s="36">
        <v>45801</v>
      </c>
      <c r="C13" s="10" t="s">
        <v>1008</v>
      </c>
      <c r="D13" s="10" t="s">
        <v>1543</v>
      </c>
      <c r="E13" s="10" t="s">
        <v>1757</v>
      </c>
      <c r="F13" s="11">
        <v>4</v>
      </c>
      <c r="G13" s="11">
        <v>286.92</v>
      </c>
      <c r="H13" s="11">
        <v>0.17</v>
      </c>
      <c r="I13" s="10" t="s">
        <v>1824</v>
      </c>
      <c r="J13" s="18">
        <v>952.57439999999997</v>
      </c>
      <c r="K13" s="11">
        <f t="shared" si="0"/>
        <v>4</v>
      </c>
      <c r="L13" s="11">
        <f>IF(G13="",Table8[[#This Row],[Total_Amount2]]/(Table8[[#This Row],[Quantity]]*(1-Table8[[#This Row],[Discount]])),G13)</f>
        <v>286.92</v>
      </c>
      <c r="M13" s="11">
        <f>IF(H13="",1-(Table8[[#This Row],[Total_Amount2]]/(Table8[[#This Row],[Quantity]]*Table8[[#This Row],[Unit_Price]])),H13)</f>
        <v>0.17</v>
      </c>
      <c r="N13" s="11">
        <f t="shared" si="1"/>
        <v>952.57439999999997</v>
      </c>
    </row>
    <row r="14" spans="1:14" x14ac:dyDescent="0.3">
      <c r="A14" s="9" t="s">
        <v>1838</v>
      </c>
      <c r="B14" s="36">
        <v>45528</v>
      </c>
      <c r="C14" s="10" t="s">
        <v>761</v>
      </c>
      <c r="D14" s="10" t="s">
        <v>1543</v>
      </c>
      <c r="E14" s="10" t="s">
        <v>1769</v>
      </c>
      <c r="F14" s="11">
        <v>4</v>
      </c>
      <c r="G14" s="11">
        <v>644.58000000000004</v>
      </c>
      <c r="H14" s="11">
        <v>0.01</v>
      </c>
      <c r="I14" s="10" t="s">
        <v>1824</v>
      </c>
      <c r="J14" s="18">
        <v>2552.5367999999999</v>
      </c>
      <c r="K14" s="11">
        <f t="shared" si="0"/>
        <v>4</v>
      </c>
      <c r="L14" s="11">
        <f>IF(G14="",Table8[[#This Row],[Total_Amount2]]/(Table8[[#This Row],[Quantity]]*(1-Table8[[#This Row],[Discount]])),G14)</f>
        <v>644.58000000000004</v>
      </c>
      <c r="M14" s="11">
        <f>IF(H14="",1-(Table8[[#This Row],[Total_Amount2]]/(Table8[[#This Row],[Quantity]]*Table8[[#This Row],[Unit_Price]])),H14)</f>
        <v>0.01</v>
      </c>
      <c r="N14" s="11">
        <f t="shared" si="1"/>
        <v>2552.5367999999999</v>
      </c>
    </row>
    <row r="15" spans="1:14" x14ac:dyDescent="0.3">
      <c r="A15" s="9" t="s">
        <v>1839</v>
      </c>
      <c r="B15" s="36">
        <v>45875</v>
      </c>
      <c r="C15" s="10" t="s">
        <v>1371</v>
      </c>
      <c r="D15" s="10" t="s">
        <v>1543</v>
      </c>
      <c r="E15" s="10" t="s">
        <v>1804</v>
      </c>
      <c r="F15" s="11">
        <v>2</v>
      </c>
      <c r="G15" s="11">
        <v>316.89999999999998</v>
      </c>
      <c r="H15" s="11">
        <v>0.3</v>
      </c>
      <c r="I15" s="10" t="s">
        <v>1826</v>
      </c>
      <c r="J15" s="18">
        <v>443.66</v>
      </c>
      <c r="K15" s="11">
        <f t="shared" si="0"/>
        <v>2</v>
      </c>
      <c r="L15" s="11">
        <f>IF(G15="",Table8[[#This Row],[Total_Amount2]]/(Table8[[#This Row],[Quantity]]*(1-Table8[[#This Row],[Discount]])),G15)</f>
        <v>316.89999999999998</v>
      </c>
      <c r="M15" s="11">
        <f>IF(H15="",1-(Table8[[#This Row],[Total_Amount2]]/(Table8[[#This Row],[Quantity]]*Table8[[#This Row],[Unit_Price]])),H15)</f>
        <v>0.3</v>
      </c>
      <c r="N15" s="11">
        <f t="shared" si="1"/>
        <v>443.66</v>
      </c>
    </row>
    <row r="16" spans="1:14" x14ac:dyDescent="0.3">
      <c r="A16" s="9" t="s">
        <v>1840</v>
      </c>
      <c r="B16" s="36">
        <v>45829</v>
      </c>
      <c r="C16" s="10" t="s">
        <v>1092</v>
      </c>
      <c r="D16" s="10" t="s">
        <v>1543</v>
      </c>
      <c r="E16" s="10" t="s">
        <v>1801</v>
      </c>
      <c r="F16" s="11">
        <v>4</v>
      </c>
      <c r="G16" s="11">
        <v>403.47</v>
      </c>
      <c r="H16" s="11">
        <v>0.28999999999999998</v>
      </c>
      <c r="I16" s="10" t="s">
        <v>1826</v>
      </c>
      <c r="J16" s="18">
        <v>1145.8548000000001</v>
      </c>
      <c r="K16" s="11">
        <f t="shared" si="0"/>
        <v>4</v>
      </c>
      <c r="L16" s="11">
        <f>IF(G16="",Table8[[#This Row],[Total_Amount2]]/(Table8[[#This Row],[Quantity]]*(1-Table8[[#This Row],[Discount]])),G16)</f>
        <v>403.47</v>
      </c>
      <c r="M16" s="11">
        <f>IF(H16="",1-(Table8[[#This Row],[Total_Amount2]]/(Table8[[#This Row],[Quantity]]*Table8[[#This Row],[Unit_Price]])),H16)</f>
        <v>0.28999999999999998</v>
      </c>
      <c r="N16" s="11">
        <f t="shared" si="1"/>
        <v>1145.8548000000001</v>
      </c>
    </row>
    <row r="17" spans="1:14" x14ac:dyDescent="0.3">
      <c r="A17" s="9" t="s">
        <v>1841</v>
      </c>
      <c r="B17" s="36">
        <v>45636</v>
      </c>
      <c r="C17" s="10" t="s">
        <v>1349</v>
      </c>
      <c r="D17" s="10" t="s">
        <v>1543</v>
      </c>
      <c r="E17" s="10" t="s">
        <v>1786</v>
      </c>
      <c r="F17" s="11"/>
      <c r="G17" s="11">
        <v>871.34</v>
      </c>
      <c r="H17" s="11">
        <v>0.04</v>
      </c>
      <c r="I17" s="10" t="s">
        <v>1829</v>
      </c>
      <c r="J17" s="18">
        <v>2509.4591999999998</v>
      </c>
      <c r="K17" s="11">
        <f t="shared" si="0"/>
        <v>2.9999999999999996</v>
      </c>
      <c r="L17" s="11">
        <f>IF(G17="",Table8[[#This Row],[Total_Amount2]]/(Table8[[#This Row],[Quantity]]*(1-Table8[[#This Row],[Discount]])),G17)</f>
        <v>871.34</v>
      </c>
      <c r="M17" s="11">
        <f>IF(H17="",1-(Table8[[#This Row],[Total_Amount2]]/(Table8[[#This Row],[Quantity]]*Table8[[#This Row],[Unit_Price]])),H17)</f>
        <v>0.04</v>
      </c>
      <c r="N17" s="11">
        <f t="shared" si="1"/>
        <v>2509.4591999999998</v>
      </c>
    </row>
    <row r="18" spans="1:14" x14ac:dyDescent="0.3">
      <c r="A18" s="9" t="s">
        <v>1842</v>
      </c>
      <c r="B18" s="36">
        <v>45913</v>
      </c>
      <c r="C18" s="10" t="s">
        <v>878</v>
      </c>
      <c r="D18" s="10" t="s">
        <v>1546</v>
      </c>
      <c r="E18" s="10" t="s">
        <v>1813</v>
      </c>
      <c r="F18" s="11">
        <v>2</v>
      </c>
      <c r="G18" s="11">
        <v>451.98</v>
      </c>
      <c r="H18" s="11">
        <v>0.25</v>
      </c>
      <c r="I18" s="10" t="s">
        <v>1824</v>
      </c>
      <c r="J18" s="18">
        <v>677.97</v>
      </c>
      <c r="K18" s="11">
        <f t="shared" si="0"/>
        <v>2</v>
      </c>
      <c r="L18" s="11">
        <f>IF(G18="",Table8[[#This Row],[Total_Amount2]]/(Table8[[#This Row],[Quantity]]*(1-Table8[[#This Row],[Discount]])),G18)</f>
        <v>451.98</v>
      </c>
      <c r="M18" s="11">
        <f>IF(H18="",1-(Table8[[#This Row],[Total_Amount2]]/(Table8[[#This Row],[Quantity]]*Table8[[#This Row],[Unit_Price]])),H18)</f>
        <v>0.25</v>
      </c>
      <c r="N18" s="11">
        <f t="shared" si="1"/>
        <v>677.97</v>
      </c>
    </row>
    <row r="19" spans="1:14" x14ac:dyDescent="0.3">
      <c r="A19" s="9" t="s">
        <v>1843</v>
      </c>
      <c r="B19" s="36">
        <v>45637</v>
      </c>
      <c r="C19" s="10" t="s">
        <v>288</v>
      </c>
      <c r="D19" s="10" t="s">
        <v>1546</v>
      </c>
      <c r="E19" s="10" t="s">
        <v>1769</v>
      </c>
      <c r="F19" s="11">
        <v>2</v>
      </c>
      <c r="G19" s="11">
        <v>502.69</v>
      </c>
      <c r="H19" s="11">
        <v>0.23</v>
      </c>
      <c r="I19" s="10" t="s">
        <v>1824</v>
      </c>
      <c r="J19" s="18">
        <v>774.14260000000002</v>
      </c>
      <c r="K19" s="11">
        <f t="shared" si="0"/>
        <v>2</v>
      </c>
      <c r="L19" s="11">
        <f>IF(G19="",Table8[[#This Row],[Total_Amount2]]/(Table8[[#This Row],[Quantity]]*(1-Table8[[#This Row],[Discount]])),G19)</f>
        <v>502.69</v>
      </c>
      <c r="M19" s="11">
        <f>IF(H19="",1-(Table8[[#This Row],[Total_Amount2]]/(Table8[[#This Row],[Quantity]]*Table8[[#This Row],[Unit_Price]])),H19)</f>
        <v>0.23</v>
      </c>
      <c r="N19" s="11">
        <f t="shared" si="1"/>
        <v>774.14260000000002</v>
      </c>
    </row>
    <row r="20" spans="1:14" x14ac:dyDescent="0.3">
      <c r="A20" s="9" t="s">
        <v>1844</v>
      </c>
      <c r="B20" s="36">
        <v>45517</v>
      </c>
      <c r="C20" s="10" t="s">
        <v>338</v>
      </c>
      <c r="D20" s="10" t="s">
        <v>1546</v>
      </c>
      <c r="E20" s="10" t="s">
        <v>1769</v>
      </c>
      <c r="F20" s="11">
        <v>2</v>
      </c>
      <c r="G20" s="11">
        <v>559.23</v>
      </c>
      <c r="H20" s="11">
        <v>0.25</v>
      </c>
      <c r="I20" s="10" t="s">
        <v>1829</v>
      </c>
      <c r="J20" s="18">
        <v>838.84500000000003</v>
      </c>
      <c r="K20" s="11">
        <f t="shared" si="0"/>
        <v>2</v>
      </c>
      <c r="L20" s="11">
        <f>IF(G20="",Table8[[#This Row],[Total_Amount2]]/(Table8[[#This Row],[Quantity]]*(1-Table8[[#This Row],[Discount]])),G20)</f>
        <v>559.23</v>
      </c>
      <c r="M20" s="11">
        <f>IF(H20="",1-(Table8[[#This Row],[Total_Amount2]]/(Table8[[#This Row],[Quantity]]*Table8[[#This Row],[Unit_Price]])),H20)</f>
        <v>0.25</v>
      </c>
      <c r="N20" s="11">
        <f t="shared" si="1"/>
        <v>838.84500000000003</v>
      </c>
    </row>
    <row r="21" spans="1:14" x14ac:dyDescent="0.3">
      <c r="A21" s="9" t="s">
        <v>1845</v>
      </c>
      <c r="B21" s="36">
        <v>45369</v>
      </c>
      <c r="C21" s="10" t="s">
        <v>767</v>
      </c>
      <c r="D21" s="10" t="s">
        <v>1546</v>
      </c>
      <c r="E21" s="10" t="s">
        <v>1797</v>
      </c>
      <c r="F21" s="11">
        <v>4</v>
      </c>
      <c r="G21" s="11"/>
      <c r="H21" s="11">
        <v>0.04</v>
      </c>
      <c r="I21" s="10" t="s">
        <v>1829</v>
      </c>
      <c r="J21" s="18">
        <v>1782.4512</v>
      </c>
      <c r="K21" s="11">
        <f t="shared" si="0"/>
        <v>4</v>
      </c>
      <c r="L21" s="11">
        <f>IF(G21="",Table8[[#This Row],[Total_Amount2]]/(Table8[[#This Row],[Quantity]]*(1-Table8[[#This Row],[Discount]])),G21)</f>
        <v>464.18</v>
      </c>
      <c r="M21" s="11">
        <f>IF(H21="",1-(Table8[[#This Row],[Total_Amount2]]/(Table8[[#This Row],[Quantity]]*Table8[[#This Row],[Unit_Price]])),H21)</f>
        <v>0.04</v>
      </c>
      <c r="N21" s="11">
        <f t="shared" si="1"/>
        <v>1782.4512</v>
      </c>
    </row>
    <row r="22" spans="1:14" x14ac:dyDescent="0.3">
      <c r="A22" s="9" t="s">
        <v>1846</v>
      </c>
      <c r="B22" s="36">
        <v>45843</v>
      </c>
      <c r="C22" s="10" t="s">
        <v>487</v>
      </c>
      <c r="D22" s="10" t="s">
        <v>1546</v>
      </c>
      <c r="E22" s="10" t="s">
        <v>1807</v>
      </c>
      <c r="F22" s="11">
        <v>3</v>
      </c>
      <c r="G22" s="11">
        <v>986.04</v>
      </c>
      <c r="H22" s="11">
        <v>0.27</v>
      </c>
      <c r="I22" s="10" t="s">
        <v>1829</v>
      </c>
      <c r="J22" s="18">
        <v>2159.4276</v>
      </c>
      <c r="K22" s="11">
        <f t="shared" si="0"/>
        <v>3</v>
      </c>
      <c r="L22" s="11">
        <f>IF(G22="",Table8[[#This Row],[Total_Amount2]]/(Table8[[#This Row],[Quantity]]*(1-Table8[[#This Row],[Discount]])),G22)</f>
        <v>986.04</v>
      </c>
      <c r="M22" s="11">
        <f>IF(H22="",1-(Table8[[#This Row],[Total_Amount2]]/(Table8[[#This Row],[Quantity]]*Table8[[#This Row],[Unit_Price]])),H22)</f>
        <v>0.27</v>
      </c>
      <c r="N22" s="11">
        <f t="shared" si="1"/>
        <v>2159.4276</v>
      </c>
    </row>
    <row r="23" spans="1:14" x14ac:dyDescent="0.3">
      <c r="A23" s="9" t="s">
        <v>1847</v>
      </c>
      <c r="B23" s="36">
        <v>45447</v>
      </c>
      <c r="C23" s="10" t="s">
        <v>1235</v>
      </c>
      <c r="D23" s="10" t="s">
        <v>1546</v>
      </c>
      <c r="E23" s="10" t="s">
        <v>1810</v>
      </c>
      <c r="F23" s="11">
        <v>1</v>
      </c>
      <c r="G23" s="11">
        <v>589.55999999999995</v>
      </c>
      <c r="H23" s="11">
        <v>0.22</v>
      </c>
      <c r="I23" s="10" t="s">
        <v>1824</v>
      </c>
      <c r="J23" s="18">
        <v>459.85680000000002</v>
      </c>
      <c r="K23" s="11">
        <f t="shared" si="0"/>
        <v>1</v>
      </c>
      <c r="L23" s="11">
        <f>IF(G23="",Table8[[#This Row],[Total_Amount2]]/(Table8[[#This Row],[Quantity]]*(1-Table8[[#This Row],[Discount]])),G23)</f>
        <v>589.55999999999995</v>
      </c>
      <c r="M23" s="11">
        <f>IF(H23="",1-(Table8[[#This Row],[Total_Amount2]]/(Table8[[#This Row],[Quantity]]*Table8[[#This Row],[Unit_Price]])),H23)</f>
        <v>0.22</v>
      </c>
      <c r="N23" s="11">
        <f t="shared" si="1"/>
        <v>459.85680000000002</v>
      </c>
    </row>
    <row r="24" spans="1:14" x14ac:dyDescent="0.3">
      <c r="A24" s="9" t="s">
        <v>1848</v>
      </c>
      <c r="B24" s="36">
        <v>45394</v>
      </c>
      <c r="C24" s="10" t="s">
        <v>1466</v>
      </c>
      <c r="D24" s="10" t="s">
        <v>1546</v>
      </c>
      <c r="E24" s="10" t="s">
        <v>1789</v>
      </c>
      <c r="F24" s="11">
        <v>3</v>
      </c>
      <c r="G24" s="11">
        <v>979.42</v>
      </c>
      <c r="H24" s="11">
        <v>0.03</v>
      </c>
      <c r="I24" s="10" t="s">
        <v>1826</v>
      </c>
      <c r="J24" s="18">
        <v>2850.1122</v>
      </c>
      <c r="K24" s="11">
        <f t="shared" si="0"/>
        <v>3</v>
      </c>
      <c r="L24" s="11">
        <f>IF(G24="",Table8[[#This Row],[Total_Amount2]]/(Table8[[#This Row],[Quantity]]*(1-Table8[[#This Row],[Discount]])),G24)</f>
        <v>979.42</v>
      </c>
      <c r="M24" s="11">
        <f>IF(H24="",1-(Table8[[#This Row],[Total_Amount2]]/(Table8[[#This Row],[Quantity]]*Table8[[#This Row],[Unit_Price]])),H24)</f>
        <v>0.03</v>
      </c>
      <c r="N24" s="11">
        <f t="shared" si="1"/>
        <v>2850.1122</v>
      </c>
    </row>
    <row r="25" spans="1:14" x14ac:dyDescent="0.3">
      <c r="A25" s="9" t="s">
        <v>1849</v>
      </c>
      <c r="B25" s="36">
        <v>45466</v>
      </c>
      <c r="C25" s="10" t="s">
        <v>1151</v>
      </c>
      <c r="D25" s="10" t="s">
        <v>1546</v>
      </c>
      <c r="E25" s="10" t="s">
        <v>1782</v>
      </c>
      <c r="F25" s="11">
        <v>1</v>
      </c>
      <c r="G25" s="11">
        <v>719.28</v>
      </c>
      <c r="H25" s="11">
        <v>0.08</v>
      </c>
      <c r="I25" s="10" t="s">
        <v>1824</v>
      </c>
      <c r="J25" s="18">
        <v>661.73760000000004</v>
      </c>
      <c r="K25" s="11">
        <f t="shared" si="0"/>
        <v>1</v>
      </c>
      <c r="L25" s="11">
        <f>IF(G25="",Table8[[#This Row],[Total_Amount2]]/(Table8[[#This Row],[Quantity]]*(1-Table8[[#This Row],[Discount]])),G25)</f>
        <v>719.28</v>
      </c>
      <c r="M25" s="11">
        <f>IF(H25="",1-(Table8[[#This Row],[Total_Amount2]]/(Table8[[#This Row],[Quantity]]*Table8[[#This Row],[Unit_Price]])),H25)</f>
        <v>0.08</v>
      </c>
      <c r="N25" s="11">
        <f t="shared" si="1"/>
        <v>661.73760000000004</v>
      </c>
    </row>
    <row r="26" spans="1:14" x14ac:dyDescent="0.3">
      <c r="A26" s="9" t="s">
        <v>1850</v>
      </c>
      <c r="B26" s="36">
        <v>45908</v>
      </c>
      <c r="C26" s="10" t="s">
        <v>613</v>
      </c>
      <c r="D26" s="10" t="s">
        <v>1546</v>
      </c>
      <c r="E26" s="10" t="s">
        <v>1776</v>
      </c>
      <c r="F26" s="11">
        <v>3</v>
      </c>
      <c r="G26" s="11">
        <v>77.599999999999994</v>
      </c>
      <c r="H26" s="11">
        <v>7.0000000000000007E-2</v>
      </c>
      <c r="I26" s="10" t="s">
        <v>1824</v>
      </c>
      <c r="J26" s="18">
        <v>216.50399999999999</v>
      </c>
      <c r="K26" s="11">
        <f t="shared" si="0"/>
        <v>3</v>
      </c>
      <c r="L26" s="11">
        <f>IF(G26="",Table8[[#This Row],[Total_Amount2]]/(Table8[[#This Row],[Quantity]]*(1-Table8[[#This Row],[Discount]])),G26)</f>
        <v>77.599999999999994</v>
      </c>
      <c r="M26" s="11">
        <f>IF(H26="",1-(Table8[[#This Row],[Total_Amount2]]/(Table8[[#This Row],[Quantity]]*Table8[[#This Row],[Unit_Price]])),H26)</f>
        <v>7.0000000000000007E-2</v>
      </c>
      <c r="N26" s="11">
        <f t="shared" si="1"/>
        <v>216.50399999999999</v>
      </c>
    </row>
    <row r="27" spans="1:14" x14ac:dyDescent="0.3">
      <c r="A27" s="9" t="s">
        <v>1851</v>
      </c>
      <c r="B27" s="36">
        <v>45552</v>
      </c>
      <c r="C27" s="10" t="s">
        <v>1190</v>
      </c>
      <c r="D27" s="10" t="s">
        <v>1546</v>
      </c>
      <c r="E27" s="10" t="s">
        <v>1766</v>
      </c>
      <c r="F27" s="11">
        <v>4</v>
      </c>
      <c r="G27" s="11">
        <v>852.71</v>
      </c>
      <c r="H27" s="11">
        <v>0.14000000000000001</v>
      </c>
      <c r="I27" s="10" t="s">
        <v>1826</v>
      </c>
      <c r="J27" s="18">
        <v>2933.3224</v>
      </c>
      <c r="K27" s="11">
        <f t="shared" si="0"/>
        <v>4</v>
      </c>
      <c r="L27" s="11">
        <f>IF(G27="",Table8[[#This Row],[Total_Amount2]]/(Table8[[#This Row],[Quantity]]*(1-Table8[[#This Row],[Discount]])),G27)</f>
        <v>852.71</v>
      </c>
      <c r="M27" s="11">
        <f>IF(H27="",1-(Table8[[#This Row],[Total_Amount2]]/(Table8[[#This Row],[Quantity]]*Table8[[#This Row],[Unit_Price]])),H27)</f>
        <v>0.14000000000000001</v>
      </c>
      <c r="N27" s="11">
        <f t="shared" si="1"/>
        <v>2933.3224</v>
      </c>
    </row>
    <row r="28" spans="1:14" x14ac:dyDescent="0.3">
      <c r="A28" s="9" t="s">
        <v>1852</v>
      </c>
      <c r="B28" s="36">
        <v>45294</v>
      </c>
      <c r="C28" s="10" t="s">
        <v>693</v>
      </c>
      <c r="D28" s="10" t="s">
        <v>1546</v>
      </c>
      <c r="E28" s="10" t="s">
        <v>1782</v>
      </c>
      <c r="F28" s="11">
        <v>4</v>
      </c>
      <c r="G28" s="11">
        <v>156.16</v>
      </c>
      <c r="H28" s="11"/>
      <c r="I28" s="10" t="s">
        <v>1824</v>
      </c>
      <c r="J28" s="18">
        <v>599.65440000000001</v>
      </c>
      <c r="K28" s="11">
        <f t="shared" si="0"/>
        <v>4</v>
      </c>
      <c r="L28" s="11">
        <f>IF(G28="",Table8[[#This Row],[Total_Amount2]]/(Table8[[#This Row],[Quantity]]*(1-Table8[[#This Row],[Discount]])),G28)</f>
        <v>156.16</v>
      </c>
      <c r="M28" s="11">
        <f>IF(H28="",1-(Table8[[#This Row],[Total_Amount2]]/(Table8[[#This Row],[Quantity]]*Table8[[#This Row],[Unit_Price]])),H28)</f>
        <v>3.9999999999999925E-2</v>
      </c>
      <c r="N28" s="11">
        <f t="shared" si="1"/>
        <v>599.65440000000001</v>
      </c>
    </row>
    <row r="29" spans="1:14" x14ac:dyDescent="0.3">
      <c r="A29" s="9" t="s">
        <v>1853</v>
      </c>
      <c r="B29" s="36">
        <v>45710</v>
      </c>
      <c r="C29" s="10" t="s">
        <v>654</v>
      </c>
      <c r="D29" s="10" t="s">
        <v>1546</v>
      </c>
      <c r="E29" s="10" t="s">
        <v>1782</v>
      </c>
      <c r="F29" s="11">
        <v>3</v>
      </c>
      <c r="G29" s="11">
        <v>815.49</v>
      </c>
      <c r="H29" s="11">
        <v>0.17</v>
      </c>
      <c r="I29" s="10" t="s">
        <v>1824</v>
      </c>
      <c r="J29" s="18">
        <v>2030.5700999999999</v>
      </c>
      <c r="K29" s="11">
        <f t="shared" si="0"/>
        <v>3</v>
      </c>
      <c r="L29" s="11">
        <f>IF(G29="",Table8[[#This Row],[Total_Amount2]]/(Table8[[#This Row],[Quantity]]*(1-Table8[[#This Row],[Discount]])),G29)</f>
        <v>815.49</v>
      </c>
      <c r="M29" s="11">
        <f>IF(H29="",1-(Table8[[#This Row],[Total_Amount2]]/(Table8[[#This Row],[Quantity]]*Table8[[#This Row],[Unit_Price]])),H29)</f>
        <v>0.17</v>
      </c>
      <c r="N29" s="11">
        <f t="shared" si="1"/>
        <v>2030.5700999999999</v>
      </c>
    </row>
    <row r="30" spans="1:14" x14ac:dyDescent="0.3">
      <c r="A30" s="9" t="s">
        <v>1854</v>
      </c>
      <c r="B30" s="36">
        <v>45923</v>
      </c>
      <c r="C30" s="10" t="s">
        <v>499</v>
      </c>
      <c r="D30" s="10" t="s">
        <v>1546</v>
      </c>
      <c r="E30" s="10" t="s">
        <v>1761</v>
      </c>
      <c r="F30" s="11">
        <v>2</v>
      </c>
      <c r="G30" s="11">
        <v>74.209999999999994</v>
      </c>
      <c r="H30" s="11">
        <v>0.11</v>
      </c>
      <c r="I30" s="10" t="s">
        <v>1826</v>
      </c>
      <c r="J30" s="18">
        <v>132.09379999999999</v>
      </c>
      <c r="K30" s="11">
        <f t="shared" si="0"/>
        <v>2</v>
      </c>
      <c r="L30" s="11">
        <f>IF(G30="",Table8[[#This Row],[Total_Amount2]]/(Table8[[#This Row],[Quantity]]*(1-Table8[[#This Row],[Discount]])),G30)</f>
        <v>74.209999999999994</v>
      </c>
      <c r="M30" s="11">
        <f>IF(H30="",1-(Table8[[#This Row],[Total_Amount2]]/(Table8[[#This Row],[Quantity]]*Table8[[#This Row],[Unit_Price]])),H30)</f>
        <v>0.11</v>
      </c>
      <c r="N30" s="11">
        <f t="shared" si="1"/>
        <v>132.09379999999999</v>
      </c>
    </row>
    <row r="31" spans="1:14" x14ac:dyDescent="0.3">
      <c r="A31" s="9" t="s">
        <v>1855</v>
      </c>
      <c r="B31" s="36">
        <v>45302</v>
      </c>
      <c r="C31" s="10" t="s">
        <v>1092</v>
      </c>
      <c r="D31" s="10" t="s">
        <v>1546</v>
      </c>
      <c r="E31" s="10" t="s">
        <v>1766</v>
      </c>
      <c r="F31" s="11"/>
      <c r="G31" s="11">
        <v>451.67</v>
      </c>
      <c r="H31" s="11">
        <v>0.15</v>
      </c>
      <c r="I31" s="10" t="s">
        <v>1824</v>
      </c>
      <c r="J31" s="18">
        <v>1535.6780000000001</v>
      </c>
      <c r="K31" s="11">
        <f t="shared" si="0"/>
        <v>4</v>
      </c>
      <c r="L31" s="11">
        <f>IF(G31="",Table8[[#This Row],[Total_Amount2]]/(Table8[[#This Row],[Quantity]]*(1-Table8[[#This Row],[Discount]])),G31)</f>
        <v>451.67</v>
      </c>
      <c r="M31" s="11">
        <f>IF(H31="",1-(Table8[[#This Row],[Total_Amount2]]/(Table8[[#This Row],[Quantity]]*Table8[[#This Row],[Unit_Price]])),H31)</f>
        <v>0.15</v>
      </c>
      <c r="N31" s="11">
        <f t="shared" si="1"/>
        <v>1535.6780000000001</v>
      </c>
    </row>
    <row r="32" spans="1:14" x14ac:dyDescent="0.3">
      <c r="A32" s="9" t="s">
        <v>1856</v>
      </c>
      <c r="B32" s="36">
        <v>45217</v>
      </c>
      <c r="C32" s="10" t="s">
        <v>118</v>
      </c>
      <c r="D32" s="10" t="s">
        <v>1546</v>
      </c>
      <c r="E32" s="10" t="s">
        <v>1813</v>
      </c>
      <c r="F32" s="11">
        <v>1</v>
      </c>
      <c r="G32" s="11">
        <v>429.38</v>
      </c>
      <c r="H32" s="11">
        <v>0.13</v>
      </c>
      <c r="I32" s="10" t="s">
        <v>1826</v>
      </c>
      <c r="J32" s="18">
        <v>373.56060000000002</v>
      </c>
      <c r="K32" s="11">
        <f t="shared" si="0"/>
        <v>1</v>
      </c>
      <c r="L32" s="11">
        <f>IF(G32="",Table8[[#This Row],[Total_Amount2]]/(Table8[[#This Row],[Quantity]]*(1-Table8[[#This Row],[Discount]])),G32)</f>
        <v>429.38</v>
      </c>
      <c r="M32" s="11">
        <f>IF(H32="",1-(Table8[[#This Row],[Total_Amount2]]/(Table8[[#This Row],[Quantity]]*Table8[[#This Row],[Unit_Price]])),H32)</f>
        <v>0.13</v>
      </c>
      <c r="N32" s="11">
        <f t="shared" si="1"/>
        <v>373.56060000000002</v>
      </c>
    </row>
    <row r="33" spans="1:14" x14ac:dyDescent="0.3">
      <c r="A33" s="9" t="s">
        <v>1857</v>
      </c>
      <c r="B33" s="36">
        <v>45593</v>
      </c>
      <c r="C33" s="10" t="s">
        <v>1281</v>
      </c>
      <c r="D33" s="10" t="s">
        <v>1568</v>
      </c>
      <c r="E33" s="10" t="s">
        <v>1794</v>
      </c>
      <c r="F33" s="11">
        <v>2</v>
      </c>
      <c r="G33" s="11">
        <v>148.96</v>
      </c>
      <c r="H33" s="11">
        <v>0.03</v>
      </c>
      <c r="I33" s="10" t="s">
        <v>1829</v>
      </c>
      <c r="J33" s="18">
        <v>288.98239999999998</v>
      </c>
      <c r="K33" s="11">
        <f t="shared" si="0"/>
        <v>2</v>
      </c>
      <c r="L33" s="11">
        <f>IF(G33="",Table8[[#This Row],[Total_Amount2]]/(Table8[[#This Row],[Quantity]]*(1-Table8[[#This Row],[Discount]])),G33)</f>
        <v>148.96</v>
      </c>
      <c r="M33" s="11">
        <f>IF(H33="",1-(Table8[[#This Row],[Total_Amount2]]/(Table8[[#This Row],[Quantity]]*Table8[[#This Row],[Unit_Price]])),H33)</f>
        <v>0.03</v>
      </c>
      <c r="N33" s="11">
        <f t="shared" si="1"/>
        <v>288.98239999999998</v>
      </c>
    </row>
    <row r="34" spans="1:14" x14ac:dyDescent="0.3">
      <c r="A34" s="9" t="s">
        <v>1858</v>
      </c>
      <c r="B34" s="36">
        <v>45597</v>
      </c>
      <c r="C34" s="10" t="s">
        <v>1240</v>
      </c>
      <c r="D34" s="10" t="s">
        <v>1568</v>
      </c>
      <c r="E34" s="10" t="s">
        <v>1782</v>
      </c>
      <c r="F34" s="11">
        <v>4</v>
      </c>
      <c r="G34" s="11">
        <v>313.83</v>
      </c>
      <c r="H34" s="11">
        <v>0.08</v>
      </c>
      <c r="I34" s="10" t="s">
        <v>1824</v>
      </c>
      <c r="J34" s="18">
        <v>1154.8943999999999</v>
      </c>
      <c r="K34" s="11">
        <f t="shared" si="0"/>
        <v>4</v>
      </c>
      <c r="L34" s="11">
        <f>IF(G34="",Table8[[#This Row],[Total_Amount2]]/(Table8[[#This Row],[Quantity]]*(1-Table8[[#This Row],[Discount]])),G34)</f>
        <v>313.83</v>
      </c>
      <c r="M34" s="11">
        <f>IF(H34="",1-(Table8[[#This Row],[Total_Amount2]]/(Table8[[#This Row],[Quantity]]*Table8[[#This Row],[Unit_Price]])),H34)</f>
        <v>0.08</v>
      </c>
      <c r="N34" s="11">
        <f t="shared" si="1"/>
        <v>1154.8943999999999</v>
      </c>
    </row>
    <row r="35" spans="1:14" x14ac:dyDescent="0.3">
      <c r="A35" s="9" t="s">
        <v>1859</v>
      </c>
      <c r="B35" s="36">
        <v>45620</v>
      </c>
      <c r="C35" s="10" t="s">
        <v>1400</v>
      </c>
      <c r="D35" s="10" t="s">
        <v>1568</v>
      </c>
      <c r="E35" s="10" t="s">
        <v>1776</v>
      </c>
      <c r="F35" s="11">
        <v>2</v>
      </c>
      <c r="G35" s="11">
        <v>717.31</v>
      </c>
      <c r="H35" s="11">
        <v>0.15</v>
      </c>
      <c r="I35" s="10" t="s">
        <v>1824</v>
      </c>
      <c r="J35" s="18">
        <v>1219.4269999999999</v>
      </c>
      <c r="K35" s="11">
        <f t="shared" si="0"/>
        <v>2</v>
      </c>
      <c r="L35" s="11">
        <f>IF(G35="",Table8[[#This Row],[Total_Amount2]]/(Table8[[#This Row],[Quantity]]*(1-Table8[[#This Row],[Discount]])),G35)</f>
        <v>717.31</v>
      </c>
      <c r="M35" s="11">
        <f>IF(H35="",1-(Table8[[#This Row],[Total_Amount2]]/(Table8[[#This Row],[Quantity]]*Table8[[#This Row],[Unit_Price]])),H35)</f>
        <v>0.15</v>
      </c>
      <c r="N35" s="11">
        <f t="shared" si="1"/>
        <v>1219.4269999999999</v>
      </c>
    </row>
    <row r="36" spans="1:14" x14ac:dyDescent="0.3">
      <c r="A36" s="9" t="s">
        <v>1860</v>
      </c>
      <c r="B36" s="36">
        <v>45215</v>
      </c>
      <c r="C36" s="10" t="s">
        <v>1080</v>
      </c>
      <c r="D36" s="10" t="s">
        <v>1568</v>
      </c>
      <c r="E36" s="10" t="s">
        <v>1757</v>
      </c>
      <c r="F36" s="11"/>
      <c r="G36" s="11">
        <v>873.22</v>
      </c>
      <c r="H36" s="11">
        <v>0.18</v>
      </c>
      <c r="I36" s="10" t="s">
        <v>1824</v>
      </c>
      <c r="J36" s="18">
        <v>2148.1212</v>
      </c>
      <c r="K36" s="11">
        <f t="shared" si="0"/>
        <v>2.9999999999999996</v>
      </c>
      <c r="L36" s="11">
        <f>IF(G36="",Table8[[#This Row],[Total_Amount2]]/(Table8[[#This Row],[Quantity]]*(1-Table8[[#This Row],[Discount]])),G36)</f>
        <v>873.22</v>
      </c>
      <c r="M36" s="11">
        <f>IF(H36="",1-(Table8[[#This Row],[Total_Amount2]]/(Table8[[#This Row],[Quantity]]*Table8[[#This Row],[Unit_Price]])),H36)</f>
        <v>0.18</v>
      </c>
      <c r="N36" s="11">
        <f t="shared" si="1"/>
        <v>2148.1212</v>
      </c>
    </row>
    <row r="37" spans="1:14" x14ac:dyDescent="0.3">
      <c r="A37" s="9" t="s">
        <v>1861</v>
      </c>
      <c r="B37" s="36">
        <v>45878</v>
      </c>
      <c r="C37" s="10" t="s">
        <v>708</v>
      </c>
      <c r="D37" s="10" t="s">
        <v>1568</v>
      </c>
      <c r="E37" s="10" t="s">
        <v>1766</v>
      </c>
      <c r="F37" s="11">
        <v>4</v>
      </c>
      <c r="G37" s="11">
        <v>109.36</v>
      </c>
      <c r="H37" s="11">
        <v>0.19</v>
      </c>
      <c r="I37" s="10" t="s">
        <v>1829</v>
      </c>
      <c r="J37" s="18">
        <v>354.32639999999998</v>
      </c>
      <c r="K37" s="11">
        <f t="shared" si="0"/>
        <v>4</v>
      </c>
      <c r="L37" s="11">
        <f>IF(G37="",Table8[[#This Row],[Total_Amount2]]/(Table8[[#This Row],[Quantity]]*(1-Table8[[#This Row],[Discount]])),G37)</f>
        <v>109.36</v>
      </c>
      <c r="M37" s="11">
        <f>IF(H37="",1-(Table8[[#This Row],[Total_Amount2]]/(Table8[[#This Row],[Quantity]]*Table8[[#This Row],[Unit_Price]])),H37)</f>
        <v>0.19</v>
      </c>
      <c r="N37" s="11">
        <f t="shared" si="1"/>
        <v>354.32639999999998</v>
      </c>
    </row>
    <row r="38" spans="1:14" x14ac:dyDescent="0.3">
      <c r="A38" s="9" t="s">
        <v>1862</v>
      </c>
      <c r="B38" s="36">
        <v>45635</v>
      </c>
      <c r="C38" s="10" t="s">
        <v>310</v>
      </c>
      <c r="D38" s="10" t="s">
        <v>1568</v>
      </c>
      <c r="E38" s="10" t="s">
        <v>1779</v>
      </c>
      <c r="F38" s="11">
        <v>3</v>
      </c>
      <c r="G38" s="11">
        <v>559.52</v>
      </c>
      <c r="H38" s="11">
        <v>0.16</v>
      </c>
      <c r="I38" s="10" t="s">
        <v>1826</v>
      </c>
      <c r="J38" s="18">
        <v>1409.9903999999999</v>
      </c>
      <c r="K38" s="11">
        <f t="shared" si="0"/>
        <v>3</v>
      </c>
      <c r="L38" s="11">
        <f>IF(G38="",Table8[[#This Row],[Total_Amount2]]/(Table8[[#This Row],[Quantity]]*(1-Table8[[#This Row],[Discount]])),G38)</f>
        <v>559.52</v>
      </c>
      <c r="M38" s="11">
        <f>IF(H38="",1-(Table8[[#This Row],[Total_Amount2]]/(Table8[[#This Row],[Quantity]]*Table8[[#This Row],[Unit_Price]])),H38)</f>
        <v>0.16</v>
      </c>
      <c r="N38" s="11">
        <f t="shared" si="1"/>
        <v>1409.9903999999999</v>
      </c>
    </row>
    <row r="39" spans="1:14" x14ac:dyDescent="0.3">
      <c r="A39" s="9" t="s">
        <v>1863</v>
      </c>
      <c r="B39" s="36">
        <v>45329</v>
      </c>
      <c r="C39" s="10" t="s">
        <v>1513</v>
      </c>
      <c r="D39" s="10" t="s">
        <v>1568</v>
      </c>
      <c r="E39" s="10" t="s">
        <v>1807</v>
      </c>
      <c r="F39" s="11">
        <v>3</v>
      </c>
      <c r="G39" s="11">
        <v>121.76</v>
      </c>
      <c r="H39" s="11">
        <v>0.27</v>
      </c>
      <c r="I39" s="10" t="s">
        <v>1826</v>
      </c>
      <c r="J39" s="18">
        <v>266.65440000000001</v>
      </c>
      <c r="K39" s="11">
        <f t="shared" si="0"/>
        <v>3</v>
      </c>
      <c r="L39" s="11">
        <f>IF(G39="",Table8[[#This Row],[Total_Amount2]]/(Table8[[#This Row],[Quantity]]*(1-Table8[[#This Row],[Discount]])),G39)</f>
        <v>121.76</v>
      </c>
      <c r="M39" s="11">
        <f>IF(H39="",1-(Table8[[#This Row],[Total_Amount2]]/(Table8[[#This Row],[Quantity]]*Table8[[#This Row],[Unit_Price]])),H39)</f>
        <v>0.27</v>
      </c>
      <c r="N39" s="11">
        <f t="shared" si="1"/>
        <v>266.65440000000001</v>
      </c>
    </row>
    <row r="40" spans="1:14" x14ac:dyDescent="0.3">
      <c r="A40" s="9" t="s">
        <v>1864</v>
      </c>
      <c r="B40" s="36">
        <v>45378</v>
      </c>
      <c r="C40" s="10" t="s">
        <v>622</v>
      </c>
      <c r="D40" s="10" t="s">
        <v>1568</v>
      </c>
      <c r="E40" s="10" t="s">
        <v>1797</v>
      </c>
      <c r="F40" s="11">
        <v>4</v>
      </c>
      <c r="G40" s="11">
        <v>735.32</v>
      </c>
      <c r="H40" s="11">
        <v>0.06</v>
      </c>
      <c r="I40" s="10" t="s">
        <v>1829</v>
      </c>
      <c r="J40" s="18">
        <v>2764.8031999999998</v>
      </c>
      <c r="K40" s="11">
        <f t="shared" si="0"/>
        <v>4</v>
      </c>
      <c r="L40" s="11">
        <f>IF(G40="",Table8[[#This Row],[Total_Amount2]]/(Table8[[#This Row],[Quantity]]*(1-Table8[[#This Row],[Discount]])),G40)</f>
        <v>735.32</v>
      </c>
      <c r="M40" s="11">
        <f>IF(H40="",1-(Table8[[#This Row],[Total_Amount2]]/(Table8[[#This Row],[Quantity]]*Table8[[#This Row],[Unit_Price]])),H40)</f>
        <v>0.06</v>
      </c>
      <c r="N40" s="11">
        <f t="shared" si="1"/>
        <v>2764.8031999999998</v>
      </c>
    </row>
    <row r="41" spans="1:14" x14ac:dyDescent="0.3">
      <c r="A41" s="9" t="s">
        <v>1865</v>
      </c>
      <c r="B41" s="36">
        <v>45264</v>
      </c>
      <c r="C41" s="10" t="s">
        <v>1337</v>
      </c>
      <c r="D41" s="10" t="s">
        <v>1568</v>
      </c>
      <c r="E41" s="10" t="s">
        <v>1766</v>
      </c>
      <c r="F41" s="11">
        <v>2</v>
      </c>
      <c r="G41" s="11">
        <v>600.73</v>
      </c>
      <c r="H41" s="11">
        <v>0.08</v>
      </c>
      <c r="I41" s="10" t="s">
        <v>1824</v>
      </c>
      <c r="J41" s="18">
        <v>1105.3432</v>
      </c>
      <c r="K41" s="11">
        <f t="shared" si="0"/>
        <v>2</v>
      </c>
      <c r="L41" s="11">
        <f>IF(G41="",Table8[[#This Row],[Total_Amount2]]/(Table8[[#This Row],[Quantity]]*(1-Table8[[#This Row],[Discount]])),G41)</f>
        <v>600.73</v>
      </c>
      <c r="M41" s="11">
        <f>IF(H41="",1-(Table8[[#This Row],[Total_Amount2]]/(Table8[[#This Row],[Quantity]]*Table8[[#This Row],[Unit_Price]])),H41)</f>
        <v>0.08</v>
      </c>
      <c r="N41" s="11">
        <f t="shared" si="1"/>
        <v>1105.3432</v>
      </c>
    </row>
    <row r="42" spans="1:14" x14ac:dyDescent="0.3">
      <c r="A42" s="9" t="s">
        <v>1866</v>
      </c>
      <c r="B42" s="36">
        <v>45486</v>
      </c>
      <c r="C42" s="10" t="s">
        <v>264</v>
      </c>
      <c r="D42" s="10" t="s">
        <v>1568</v>
      </c>
      <c r="E42" s="10" t="s">
        <v>1813</v>
      </c>
      <c r="F42" s="11">
        <v>2</v>
      </c>
      <c r="G42" s="11">
        <v>873.86</v>
      </c>
      <c r="H42" s="11">
        <v>7.0000000000000007E-2</v>
      </c>
      <c r="I42" s="10" t="s">
        <v>1829</v>
      </c>
      <c r="J42" s="18">
        <v>1625.3796</v>
      </c>
      <c r="K42" s="11">
        <f t="shared" si="0"/>
        <v>2</v>
      </c>
      <c r="L42" s="11">
        <f>IF(G42="",Table8[[#This Row],[Total_Amount2]]/(Table8[[#This Row],[Quantity]]*(1-Table8[[#This Row],[Discount]])),G42)</f>
        <v>873.86</v>
      </c>
      <c r="M42" s="11">
        <f>IF(H42="",1-(Table8[[#This Row],[Total_Amount2]]/(Table8[[#This Row],[Quantity]]*Table8[[#This Row],[Unit_Price]])),H42)</f>
        <v>7.0000000000000007E-2</v>
      </c>
      <c r="N42" s="11">
        <f t="shared" si="1"/>
        <v>1625.3796</v>
      </c>
    </row>
    <row r="43" spans="1:14" x14ac:dyDescent="0.3">
      <c r="A43" s="9" t="s">
        <v>1867</v>
      </c>
      <c r="B43" s="36">
        <v>45241</v>
      </c>
      <c r="C43" s="10" t="s">
        <v>954</v>
      </c>
      <c r="D43" s="10" t="s">
        <v>1568</v>
      </c>
      <c r="E43" s="10" t="s">
        <v>1782</v>
      </c>
      <c r="F43" s="11">
        <v>3</v>
      </c>
      <c r="G43" s="11">
        <v>342.47</v>
      </c>
      <c r="H43" s="11">
        <v>0.08</v>
      </c>
      <c r="I43" s="10" t="s">
        <v>1826</v>
      </c>
      <c r="J43" s="18">
        <v>945.21720000000016</v>
      </c>
      <c r="K43" s="11">
        <f t="shared" si="0"/>
        <v>3</v>
      </c>
      <c r="L43" s="11">
        <f>IF(G43="",Table8[[#This Row],[Total_Amount2]]/(Table8[[#This Row],[Quantity]]*(1-Table8[[#This Row],[Discount]])),G43)</f>
        <v>342.47</v>
      </c>
      <c r="M43" s="11">
        <f>IF(H43="",1-(Table8[[#This Row],[Total_Amount2]]/(Table8[[#This Row],[Quantity]]*Table8[[#This Row],[Unit_Price]])),H43)</f>
        <v>0.08</v>
      </c>
      <c r="N43" s="11">
        <f t="shared" si="1"/>
        <v>945.21720000000016</v>
      </c>
    </row>
    <row r="44" spans="1:14" x14ac:dyDescent="0.3">
      <c r="A44" s="9" t="s">
        <v>1868</v>
      </c>
      <c r="B44" s="36">
        <v>45649</v>
      </c>
      <c r="C44" s="10" t="s">
        <v>1053</v>
      </c>
      <c r="D44" s="10" t="s">
        <v>1568</v>
      </c>
      <c r="E44" s="10" t="s">
        <v>1786</v>
      </c>
      <c r="F44" s="11">
        <v>2</v>
      </c>
      <c r="G44" s="11">
        <v>915.15</v>
      </c>
      <c r="H44" s="11">
        <v>0.16</v>
      </c>
      <c r="I44" s="10" t="s">
        <v>1826</v>
      </c>
      <c r="J44" s="18">
        <v>1537.452</v>
      </c>
      <c r="K44" s="11">
        <f t="shared" si="0"/>
        <v>2</v>
      </c>
      <c r="L44" s="11">
        <f>IF(G44="",Table8[[#This Row],[Total_Amount2]]/(Table8[[#This Row],[Quantity]]*(1-Table8[[#This Row],[Discount]])),G44)</f>
        <v>915.15</v>
      </c>
      <c r="M44" s="11">
        <f>IF(H44="",1-(Table8[[#This Row],[Total_Amount2]]/(Table8[[#This Row],[Quantity]]*Table8[[#This Row],[Unit_Price]])),H44)</f>
        <v>0.16</v>
      </c>
      <c r="N44" s="11">
        <f t="shared" si="1"/>
        <v>1537.452</v>
      </c>
    </row>
    <row r="45" spans="1:14" x14ac:dyDescent="0.3">
      <c r="A45" s="9" t="s">
        <v>1869</v>
      </c>
      <c r="B45" s="36">
        <v>45677</v>
      </c>
      <c r="C45" s="10" t="s">
        <v>304</v>
      </c>
      <c r="D45" s="10" t="s">
        <v>1568</v>
      </c>
      <c r="E45" s="10" t="s">
        <v>1807</v>
      </c>
      <c r="F45" s="11"/>
      <c r="G45" s="11">
        <v>863.11</v>
      </c>
      <c r="H45" s="11">
        <v>0.28000000000000003</v>
      </c>
      <c r="I45" s="10" t="s">
        <v>1826</v>
      </c>
      <c r="J45" s="18">
        <v>1864.3176000000001</v>
      </c>
      <c r="K45" s="11">
        <f t="shared" si="0"/>
        <v>3</v>
      </c>
      <c r="L45" s="11">
        <f>IF(G45="",Table8[[#This Row],[Total_Amount2]]/(Table8[[#This Row],[Quantity]]*(1-Table8[[#This Row],[Discount]])),G45)</f>
        <v>863.11</v>
      </c>
      <c r="M45" s="11">
        <f>IF(H45="",1-(Table8[[#This Row],[Total_Amount2]]/(Table8[[#This Row],[Quantity]]*Table8[[#This Row],[Unit_Price]])),H45)</f>
        <v>0.28000000000000003</v>
      </c>
      <c r="N45" s="11">
        <f t="shared" si="1"/>
        <v>1864.3176000000001</v>
      </c>
    </row>
    <row r="46" spans="1:14" x14ac:dyDescent="0.3">
      <c r="A46" s="9" t="s">
        <v>1870</v>
      </c>
      <c r="B46" s="36">
        <v>45538</v>
      </c>
      <c r="C46" s="10" t="s">
        <v>663</v>
      </c>
      <c r="D46" s="10" t="s">
        <v>1568</v>
      </c>
      <c r="E46" s="10" t="s">
        <v>1794</v>
      </c>
      <c r="F46" s="11">
        <v>2</v>
      </c>
      <c r="G46" s="11">
        <v>209.32</v>
      </c>
      <c r="H46" s="11">
        <v>0.23</v>
      </c>
      <c r="I46" s="10" t="s">
        <v>1829</v>
      </c>
      <c r="J46" s="18">
        <v>322.3528</v>
      </c>
      <c r="K46" s="11">
        <f t="shared" si="0"/>
        <v>2</v>
      </c>
      <c r="L46" s="11">
        <f>IF(G46="",Table8[[#This Row],[Total_Amount2]]/(Table8[[#This Row],[Quantity]]*(1-Table8[[#This Row],[Discount]])),G46)</f>
        <v>209.32</v>
      </c>
      <c r="M46" s="11">
        <f>IF(H46="",1-(Table8[[#This Row],[Total_Amount2]]/(Table8[[#This Row],[Quantity]]*Table8[[#This Row],[Unit_Price]])),H46)</f>
        <v>0.23</v>
      </c>
      <c r="N46" s="11">
        <f t="shared" si="1"/>
        <v>322.3528</v>
      </c>
    </row>
    <row r="47" spans="1:14" x14ac:dyDescent="0.3">
      <c r="A47" s="9" t="s">
        <v>1871</v>
      </c>
      <c r="B47" s="36">
        <v>45606</v>
      </c>
      <c r="C47" s="10" t="s">
        <v>1449</v>
      </c>
      <c r="D47" s="10" t="s">
        <v>1568</v>
      </c>
      <c r="E47" s="10" t="s">
        <v>1782</v>
      </c>
      <c r="F47" s="11">
        <v>4</v>
      </c>
      <c r="G47" s="11">
        <v>288.60000000000002</v>
      </c>
      <c r="H47" s="11">
        <v>0.09</v>
      </c>
      <c r="I47" s="10" t="s">
        <v>1826</v>
      </c>
      <c r="J47" s="18">
        <v>1050.5039999999999</v>
      </c>
      <c r="K47" s="11">
        <f t="shared" si="0"/>
        <v>4</v>
      </c>
      <c r="L47" s="11">
        <f>IF(G47="",Table8[[#This Row],[Total_Amount2]]/(Table8[[#This Row],[Quantity]]*(1-Table8[[#This Row],[Discount]])),G47)</f>
        <v>288.60000000000002</v>
      </c>
      <c r="M47" s="11">
        <f>IF(H47="",1-(Table8[[#This Row],[Total_Amount2]]/(Table8[[#This Row],[Quantity]]*Table8[[#This Row],[Unit_Price]])),H47)</f>
        <v>0.09</v>
      </c>
      <c r="N47" s="11">
        <f t="shared" si="1"/>
        <v>1050.5039999999999</v>
      </c>
    </row>
    <row r="48" spans="1:14" x14ac:dyDescent="0.3">
      <c r="A48" s="9" t="s">
        <v>1872</v>
      </c>
      <c r="B48" s="36">
        <v>45570</v>
      </c>
      <c r="C48" s="10" t="s">
        <v>258</v>
      </c>
      <c r="D48" s="10" t="s">
        <v>1568</v>
      </c>
      <c r="E48" s="10" t="s">
        <v>1804</v>
      </c>
      <c r="F48" s="11">
        <v>1</v>
      </c>
      <c r="G48" s="11">
        <v>418.69</v>
      </c>
      <c r="H48" s="11">
        <v>0.06</v>
      </c>
      <c r="I48" s="10" t="s">
        <v>1826</v>
      </c>
      <c r="J48" s="18">
        <v>393.5686</v>
      </c>
      <c r="K48" s="11">
        <f t="shared" si="0"/>
        <v>1</v>
      </c>
      <c r="L48" s="11">
        <f>IF(G48="",Table8[[#This Row],[Total_Amount2]]/(Table8[[#This Row],[Quantity]]*(1-Table8[[#This Row],[Discount]])),G48)</f>
        <v>418.69</v>
      </c>
      <c r="M48" s="11">
        <f>IF(H48="",1-(Table8[[#This Row],[Total_Amount2]]/(Table8[[#This Row],[Quantity]]*Table8[[#This Row],[Unit_Price]])),H48)</f>
        <v>0.06</v>
      </c>
      <c r="N48" s="11">
        <f t="shared" si="1"/>
        <v>393.5686</v>
      </c>
    </row>
    <row r="49" spans="1:14" x14ac:dyDescent="0.3">
      <c r="A49" s="9" t="s">
        <v>1873</v>
      </c>
      <c r="B49" s="36">
        <v>45466</v>
      </c>
      <c r="C49" s="10" t="s">
        <v>44</v>
      </c>
      <c r="D49" s="10" t="s">
        <v>1568</v>
      </c>
      <c r="E49" s="10" t="s">
        <v>1792</v>
      </c>
      <c r="F49" s="11">
        <v>1</v>
      </c>
      <c r="G49" s="11">
        <v>135.78</v>
      </c>
      <c r="H49" s="11">
        <v>0.14000000000000001</v>
      </c>
      <c r="I49" s="10" t="s">
        <v>1826</v>
      </c>
      <c r="J49" s="18">
        <v>116.77079999999999</v>
      </c>
      <c r="K49" s="11">
        <f t="shared" si="0"/>
        <v>1</v>
      </c>
      <c r="L49" s="11">
        <f>IF(G49="",Table8[[#This Row],[Total_Amount2]]/(Table8[[#This Row],[Quantity]]*(1-Table8[[#This Row],[Discount]])),G49)</f>
        <v>135.78</v>
      </c>
      <c r="M49" s="11">
        <f>IF(H49="",1-(Table8[[#This Row],[Total_Amount2]]/(Table8[[#This Row],[Quantity]]*Table8[[#This Row],[Unit_Price]])),H49)</f>
        <v>0.14000000000000001</v>
      </c>
      <c r="N49" s="11">
        <f t="shared" si="1"/>
        <v>116.77079999999999</v>
      </c>
    </row>
    <row r="50" spans="1:14" x14ac:dyDescent="0.3">
      <c r="A50" s="9" t="s">
        <v>1874</v>
      </c>
      <c r="B50" s="36">
        <v>45218</v>
      </c>
      <c r="C50" s="10" t="s">
        <v>663</v>
      </c>
      <c r="D50" s="10" t="s">
        <v>1568</v>
      </c>
      <c r="E50" s="10" t="s">
        <v>1807</v>
      </c>
      <c r="F50" s="11">
        <v>1</v>
      </c>
      <c r="G50" s="11">
        <v>517.13</v>
      </c>
      <c r="H50" s="11">
        <v>0.28000000000000003</v>
      </c>
      <c r="I50" s="10" t="s">
        <v>1824</v>
      </c>
      <c r="J50" s="18">
        <v>372.33359999999999</v>
      </c>
      <c r="K50" s="11">
        <f t="shared" si="0"/>
        <v>1</v>
      </c>
      <c r="L50" s="11">
        <f>IF(G50="",Table8[[#This Row],[Total_Amount2]]/(Table8[[#This Row],[Quantity]]*(1-Table8[[#This Row],[Discount]])),G50)</f>
        <v>517.13</v>
      </c>
      <c r="M50" s="11">
        <f>IF(H50="",1-(Table8[[#This Row],[Total_Amount2]]/(Table8[[#This Row],[Quantity]]*Table8[[#This Row],[Unit_Price]])),H50)</f>
        <v>0.28000000000000003</v>
      </c>
      <c r="N50" s="11">
        <f t="shared" si="1"/>
        <v>372.33359999999999</v>
      </c>
    </row>
    <row r="51" spans="1:14" x14ac:dyDescent="0.3">
      <c r="A51" s="9" t="s">
        <v>1875</v>
      </c>
      <c r="B51" s="36">
        <v>45607</v>
      </c>
      <c r="C51" s="10" t="s">
        <v>1304</v>
      </c>
      <c r="D51" s="10" t="s">
        <v>1568</v>
      </c>
      <c r="E51" s="10" t="s">
        <v>1804</v>
      </c>
      <c r="F51" s="11">
        <v>2</v>
      </c>
      <c r="G51" s="11">
        <v>384.66</v>
      </c>
      <c r="H51" s="11">
        <v>0.08</v>
      </c>
      <c r="I51" s="10" t="s">
        <v>1829</v>
      </c>
      <c r="J51" s="18">
        <v>707.77440000000013</v>
      </c>
      <c r="K51" s="11">
        <f t="shared" si="0"/>
        <v>2</v>
      </c>
      <c r="L51" s="11">
        <f>IF(G51="",Table8[[#This Row],[Total_Amount2]]/(Table8[[#This Row],[Quantity]]*(1-Table8[[#This Row],[Discount]])),G51)</f>
        <v>384.66</v>
      </c>
      <c r="M51" s="11">
        <f>IF(H51="",1-(Table8[[#This Row],[Total_Amount2]]/(Table8[[#This Row],[Quantity]]*Table8[[#This Row],[Unit_Price]])),H51)</f>
        <v>0.08</v>
      </c>
      <c r="N51" s="11">
        <f t="shared" si="1"/>
        <v>707.77440000000013</v>
      </c>
    </row>
    <row r="52" spans="1:14" x14ac:dyDescent="0.3">
      <c r="A52" s="9" t="s">
        <v>1876</v>
      </c>
      <c r="B52" s="36">
        <v>45291</v>
      </c>
      <c r="C52" s="10" t="s">
        <v>258</v>
      </c>
      <c r="D52" s="10" t="s">
        <v>1568</v>
      </c>
      <c r="E52" s="10" t="s">
        <v>1786</v>
      </c>
      <c r="F52" s="11">
        <v>3</v>
      </c>
      <c r="G52" s="11">
        <v>83.7</v>
      </c>
      <c r="H52" s="11">
        <v>0.24</v>
      </c>
      <c r="I52" s="10" t="s">
        <v>1826</v>
      </c>
      <c r="J52" s="18">
        <v>190.83600000000001</v>
      </c>
      <c r="K52" s="11">
        <f t="shared" si="0"/>
        <v>3</v>
      </c>
      <c r="L52" s="11">
        <f>IF(G52="",Table8[[#This Row],[Total_Amount2]]/(Table8[[#This Row],[Quantity]]*(1-Table8[[#This Row],[Discount]])),G52)</f>
        <v>83.7</v>
      </c>
      <c r="M52" s="11">
        <f>IF(H52="",1-(Table8[[#This Row],[Total_Amount2]]/(Table8[[#This Row],[Quantity]]*Table8[[#This Row],[Unit_Price]])),H52)</f>
        <v>0.24</v>
      </c>
      <c r="N52" s="11">
        <f t="shared" si="1"/>
        <v>190.83600000000001</v>
      </c>
    </row>
    <row r="53" spans="1:14" x14ac:dyDescent="0.3">
      <c r="A53" s="9" t="s">
        <v>1877</v>
      </c>
      <c r="B53" s="36">
        <v>45689</v>
      </c>
      <c r="C53" s="10" t="s">
        <v>481</v>
      </c>
      <c r="D53" s="10" t="s">
        <v>1568</v>
      </c>
      <c r="E53" s="10" t="s">
        <v>1779</v>
      </c>
      <c r="F53" s="11">
        <v>3</v>
      </c>
      <c r="G53" s="11">
        <v>76.569999999999993</v>
      </c>
      <c r="H53" s="11">
        <v>0.26</v>
      </c>
      <c r="I53" s="10" t="s">
        <v>1824</v>
      </c>
      <c r="J53" s="18">
        <v>169.9854</v>
      </c>
      <c r="K53" s="11">
        <f t="shared" si="0"/>
        <v>3</v>
      </c>
      <c r="L53" s="11">
        <f>IF(G53="",Table8[[#This Row],[Total_Amount2]]/(Table8[[#This Row],[Quantity]]*(1-Table8[[#This Row],[Discount]])),G53)</f>
        <v>76.569999999999993</v>
      </c>
      <c r="M53" s="11">
        <f>IF(H53="",1-(Table8[[#This Row],[Total_Amount2]]/(Table8[[#This Row],[Quantity]]*Table8[[#This Row],[Unit_Price]])),H53)</f>
        <v>0.26</v>
      </c>
      <c r="N53" s="11">
        <f t="shared" si="1"/>
        <v>169.9854</v>
      </c>
    </row>
    <row r="54" spans="1:14" x14ac:dyDescent="0.3">
      <c r="A54" s="9" t="s">
        <v>1878</v>
      </c>
      <c r="B54" s="36">
        <v>45894</v>
      </c>
      <c r="C54" s="10" t="s">
        <v>499</v>
      </c>
      <c r="D54" s="10" t="s">
        <v>1570</v>
      </c>
      <c r="E54" s="10" t="s">
        <v>1776</v>
      </c>
      <c r="F54" s="11">
        <v>3</v>
      </c>
      <c r="G54" s="11"/>
      <c r="H54" s="11"/>
      <c r="I54" s="10" t="s">
        <v>1824</v>
      </c>
      <c r="J54" s="18">
        <v>486.06330000000003</v>
      </c>
      <c r="K54" s="11">
        <f t="shared" si="0"/>
        <v>3</v>
      </c>
      <c r="L54" s="11">
        <f>IF(G54="",Table8[[#This Row],[Total_Amount2]]/(Table8[[#This Row],[Quantity]]*(1-Table8[[#This Row],[Discount]])),G54)</f>
        <v>162.02110000000002</v>
      </c>
      <c r="M54" s="11" t="e">
        <f>IF(H54="",1-(Table8[[#This Row],[Total_Amount2]]/(Table8[[#This Row],[Quantity]]*Table8[[#This Row],[Unit_Price]])),H54)</f>
        <v>#DIV/0!</v>
      </c>
      <c r="N54" s="11">
        <f t="shared" si="1"/>
        <v>486.06330000000003</v>
      </c>
    </row>
    <row r="55" spans="1:14" x14ac:dyDescent="0.3">
      <c r="A55" s="9" t="s">
        <v>1879</v>
      </c>
      <c r="B55" s="36">
        <v>45677</v>
      </c>
      <c r="C55" s="10" t="s">
        <v>1020</v>
      </c>
      <c r="D55" s="10" t="s">
        <v>1570</v>
      </c>
      <c r="E55" s="10" t="s">
        <v>1782</v>
      </c>
      <c r="F55" s="11">
        <v>1</v>
      </c>
      <c r="G55" s="11">
        <v>900.35</v>
      </c>
      <c r="H55" s="11">
        <v>0.13</v>
      </c>
      <c r="I55" s="10" t="s">
        <v>1829</v>
      </c>
      <c r="J55" s="18">
        <v>783.30449999999996</v>
      </c>
      <c r="K55" s="11">
        <f t="shared" si="0"/>
        <v>1</v>
      </c>
      <c r="L55" s="11">
        <f>IF(G55="",Table8[[#This Row],[Total_Amount2]]/(Table8[[#This Row],[Quantity]]*(1-Table8[[#This Row],[Discount]])),G55)</f>
        <v>900.35</v>
      </c>
      <c r="M55" s="11">
        <f>IF(H55="",1-(Table8[[#This Row],[Total_Amount2]]/(Table8[[#This Row],[Quantity]]*Table8[[#This Row],[Unit_Price]])),H55)</f>
        <v>0.13</v>
      </c>
      <c r="N55" s="11">
        <f t="shared" si="1"/>
        <v>783.30449999999996</v>
      </c>
    </row>
    <row r="56" spans="1:14" x14ac:dyDescent="0.3">
      <c r="A56" s="9" t="s">
        <v>1880</v>
      </c>
      <c r="B56" s="36">
        <v>45706</v>
      </c>
      <c r="C56" s="10" t="s">
        <v>341</v>
      </c>
      <c r="D56" s="10" t="s">
        <v>1570</v>
      </c>
      <c r="E56" s="10" t="s">
        <v>1789</v>
      </c>
      <c r="F56" s="11">
        <v>4</v>
      </c>
      <c r="G56" s="11">
        <v>428.09</v>
      </c>
      <c r="H56" s="11">
        <v>7.0000000000000007E-2</v>
      </c>
      <c r="I56" s="10" t="s">
        <v>1824</v>
      </c>
      <c r="J56" s="18">
        <v>1592.4947999999999</v>
      </c>
      <c r="K56" s="11">
        <f t="shared" si="0"/>
        <v>4</v>
      </c>
      <c r="L56" s="11">
        <f>IF(G56="",Table8[[#This Row],[Total_Amount2]]/(Table8[[#This Row],[Quantity]]*(1-Table8[[#This Row],[Discount]])),G56)</f>
        <v>428.09</v>
      </c>
      <c r="M56" s="11">
        <f>IF(H56="",1-(Table8[[#This Row],[Total_Amount2]]/(Table8[[#This Row],[Quantity]]*Table8[[#This Row],[Unit_Price]])),H56)</f>
        <v>7.0000000000000007E-2</v>
      </c>
      <c r="N56" s="11">
        <f t="shared" si="1"/>
        <v>1592.4947999999999</v>
      </c>
    </row>
    <row r="57" spans="1:14" x14ac:dyDescent="0.3">
      <c r="A57" s="9" t="s">
        <v>1881</v>
      </c>
      <c r="B57" s="36">
        <v>45589</v>
      </c>
      <c r="C57" s="10" t="s">
        <v>1292</v>
      </c>
      <c r="D57" s="10" t="s">
        <v>1570</v>
      </c>
      <c r="E57" s="10" t="s">
        <v>1792</v>
      </c>
      <c r="F57" s="11">
        <v>2</v>
      </c>
      <c r="G57" s="11">
        <v>559.71</v>
      </c>
      <c r="H57" s="11">
        <v>0.3</v>
      </c>
      <c r="I57" s="10" t="s">
        <v>1829</v>
      </c>
      <c r="J57" s="18">
        <v>783.59400000000005</v>
      </c>
      <c r="K57" s="11">
        <f t="shared" si="0"/>
        <v>2</v>
      </c>
      <c r="L57" s="11">
        <f>IF(G57="",Table8[[#This Row],[Total_Amount2]]/(Table8[[#This Row],[Quantity]]*(1-Table8[[#This Row],[Discount]])),G57)</f>
        <v>559.71</v>
      </c>
      <c r="M57" s="11">
        <f>IF(H57="",1-(Table8[[#This Row],[Total_Amount2]]/(Table8[[#This Row],[Quantity]]*Table8[[#This Row],[Unit_Price]])),H57)</f>
        <v>0.3</v>
      </c>
      <c r="N57" s="11">
        <f t="shared" si="1"/>
        <v>783.59400000000005</v>
      </c>
    </row>
    <row r="58" spans="1:14" x14ac:dyDescent="0.3">
      <c r="A58" s="9" t="s">
        <v>1882</v>
      </c>
      <c r="B58" s="36">
        <v>45282</v>
      </c>
      <c r="C58" s="10" t="s">
        <v>292</v>
      </c>
      <c r="D58" s="10" t="s">
        <v>1570</v>
      </c>
      <c r="E58" s="10" t="s">
        <v>1776</v>
      </c>
      <c r="F58" s="11">
        <v>2</v>
      </c>
      <c r="G58" s="11">
        <v>833.7</v>
      </c>
      <c r="H58" s="11">
        <v>0.06</v>
      </c>
      <c r="I58" s="10" t="s">
        <v>1826</v>
      </c>
      <c r="J58" s="18">
        <v>1567.356</v>
      </c>
      <c r="K58" s="11">
        <f t="shared" si="0"/>
        <v>2</v>
      </c>
      <c r="L58" s="11">
        <f>IF(G58="",Table8[[#This Row],[Total_Amount2]]/(Table8[[#This Row],[Quantity]]*(1-Table8[[#This Row],[Discount]])),G58)</f>
        <v>833.7</v>
      </c>
      <c r="M58" s="11">
        <f>IF(H58="",1-(Table8[[#This Row],[Total_Amount2]]/(Table8[[#This Row],[Quantity]]*Table8[[#This Row],[Unit_Price]])),H58)</f>
        <v>0.06</v>
      </c>
      <c r="N58" s="11">
        <f t="shared" si="1"/>
        <v>1567.356</v>
      </c>
    </row>
    <row r="59" spans="1:14" x14ac:dyDescent="0.3">
      <c r="A59" s="9" t="s">
        <v>1883</v>
      </c>
      <c r="B59" s="36">
        <v>45462</v>
      </c>
      <c r="C59" s="10" t="s">
        <v>1440</v>
      </c>
      <c r="D59" s="10" t="s">
        <v>1570</v>
      </c>
      <c r="E59" s="10" t="s">
        <v>1799</v>
      </c>
      <c r="F59" s="11">
        <v>2</v>
      </c>
      <c r="G59" s="11">
        <v>680.16</v>
      </c>
      <c r="H59" s="11">
        <v>0.28000000000000003</v>
      </c>
      <c r="I59" s="10" t="s">
        <v>1824</v>
      </c>
      <c r="J59" s="18">
        <v>979.43039999999996</v>
      </c>
      <c r="K59" s="11">
        <f t="shared" si="0"/>
        <v>2</v>
      </c>
      <c r="L59" s="11">
        <f>IF(G59="",Table8[[#This Row],[Total_Amount2]]/(Table8[[#This Row],[Quantity]]*(1-Table8[[#This Row],[Discount]])),G59)</f>
        <v>680.16</v>
      </c>
      <c r="M59" s="11">
        <f>IF(H59="",1-(Table8[[#This Row],[Total_Amount2]]/(Table8[[#This Row],[Quantity]]*Table8[[#This Row],[Unit_Price]])),H59)</f>
        <v>0.28000000000000003</v>
      </c>
      <c r="N59" s="11">
        <f t="shared" si="1"/>
        <v>979.43039999999996</v>
      </c>
    </row>
    <row r="60" spans="1:14" x14ac:dyDescent="0.3">
      <c r="A60" s="9" t="s">
        <v>1884</v>
      </c>
      <c r="B60" s="36">
        <v>45633</v>
      </c>
      <c r="C60" s="10" t="s">
        <v>1257</v>
      </c>
      <c r="D60" s="10" t="s">
        <v>1570</v>
      </c>
      <c r="E60" s="10" t="s">
        <v>1779</v>
      </c>
      <c r="F60" s="11">
        <v>4</v>
      </c>
      <c r="G60" s="11">
        <v>733.42</v>
      </c>
      <c r="H60" s="11"/>
      <c r="I60" s="10" t="s">
        <v>1826</v>
      </c>
      <c r="J60" s="18">
        <v>2552.3015999999998</v>
      </c>
      <c r="K60" s="11">
        <f t="shared" si="0"/>
        <v>4</v>
      </c>
      <c r="L60" s="11">
        <f>IF(G60="",Table8[[#This Row],[Total_Amount2]]/(Table8[[#This Row],[Quantity]]*(1-Table8[[#This Row],[Discount]])),G60)</f>
        <v>733.42</v>
      </c>
      <c r="M60" s="11">
        <f>IF(H60="",1-(Table8[[#This Row],[Total_Amount2]]/(Table8[[#This Row],[Quantity]]*Table8[[#This Row],[Unit_Price]])),H60)</f>
        <v>0.13</v>
      </c>
      <c r="N60" s="11">
        <f t="shared" si="1"/>
        <v>2552.3015999999998</v>
      </c>
    </row>
    <row r="61" spans="1:14" x14ac:dyDescent="0.3">
      <c r="A61" s="9" t="s">
        <v>1885</v>
      </c>
      <c r="B61" s="36">
        <v>45257</v>
      </c>
      <c r="C61" s="10" t="s">
        <v>1148</v>
      </c>
      <c r="D61" s="10" t="s">
        <v>1570</v>
      </c>
      <c r="E61" s="10" t="s">
        <v>1792</v>
      </c>
      <c r="F61" s="11">
        <v>1</v>
      </c>
      <c r="G61" s="11">
        <v>996.33</v>
      </c>
      <c r="H61" s="11">
        <v>0.23</v>
      </c>
      <c r="I61" s="10" t="s">
        <v>1826</v>
      </c>
      <c r="J61" s="18">
        <v>767.17410000000007</v>
      </c>
      <c r="K61" s="11">
        <f t="shared" si="0"/>
        <v>1</v>
      </c>
      <c r="L61" s="11">
        <f>IF(G61="",Table8[[#This Row],[Total_Amount2]]/(Table8[[#This Row],[Quantity]]*(1-Table8[[#This Row],[Discount]])),G61)</f>
        <v>996.33</v>
      </c>
      <c r="M61" s="11">
        <f>IF(H61="",1-(Table8[[#This Row],[Total_Amount2]]/(Table8[[#This Row],[Quantity]]*Table8[[#This Row],[Unit_Price]])),H61)</f>
        <v>0.23</v>
      </c>
      <c r="N61" s="11">
        <f t="shared" si="1"/>
        <v>767.17410000000007</v>
      </c>
    </row>
    <row r="62" spans="1:14" x14ac:dyDescent="0.3">
      <c r="A62" s="9" t="s">
        <v>1886</v>
      </c>
      <c r="B62" s="36">
        <v>45854</v>
      </c>
      <c r="C62" s="10" t="s">
        <v>1269</v>
      </c>
      <c r="D62" s="10" t="s">
        <v>1570</v>
      </c>
      <c r="E62" s="10" t="s">
        <v>1789</v>
      </c>
      <c r="F62" s="11">
        <v>1</v>
      </c>
      <c r="G62" s="11">
        <v>198.83</v>
      </c>
      <c r="H62" s="11">
        <v>0.09</v>
      </c>
      <c r="I62" s="10" t="s">
        <v>1829</v>
      </c>
      <c r="J62" s="18">
        <v>180.93530000000001</v>
      </c>
      <c r="K62" s="11">
        <f t="shared" si="0"/>
        <v>1</v>
      </c>
      <c r="L62" s="11">
        <f>IF(G62="",Table8[[#This Row],[Total_Amount2]]/(Table8[[#This Row],[Quantity]]*(1-Table8[[#This Row],[Discount]])),G62)</f>
        <v>198.83</v>
      </c>
      <c r="M62" s="11">
        <f>IF(H62="",1-(Table8[[#This Row],[Total_Amount2]]/(Table8[[#This Row],[Quantity]]*Table8[[#This Row],[Unit_Price]])),H62)</f>
        <v>0.09</v>
      </c>
      <c r="N62" s="11">
        <f t="shared" si="1"/>
        <v>180.93530000000001</v>
      </c>
    </row>
    <row r="63" spans="1:14" x14ac:dyDescent="0.3">
      <c r="A63" s="9" t="s">
        <v>1887</v>
      </c>
      <c r="B63" s="36">
        <v>45716</v>
      </c>
      <c r="C63" s="10" t="s">
        <v>767</v>
      </c>
      <c r="D63" s="10" t="s">
        <v>1570</v>
      </c>
      <c r="E63" s="10" t="s">
        <v>1779</v>
      </c>
      <c r="F63" s="11">
        <v>1</v>
      </c>
      <c r="G63" s="11">
        <v>374.92</v>
      </c>
      <c r="H63" s="11">
        <v>0.18</v>
      </c>
      <c r="I63" s="10" t="s">
        <v>1826</v>
      </c>
      <c r="J63" s="18">
        <v>307.43439999999998</v>
      </c>
      <c r="K63" s="11">
        <f t="shared" si="0"/>
        <v>1</v>
      </c>
      <c r="L63" s="11">
        <f>IF(G63="",Table8[[#This Row],[Total_Amount2]]/(Table8[[#This Row],[Quantity]]*(1-Table8[[#This Row],[Discount]])),G63)</f>
        <v>374.92</v>
      </c>
      <c r="M63" s="11">
        <f>IF(H63="",1-(Table8[[#This Row],[Total_Amount2]]/(Table8[[#This Row],[Quantity]]*Table8[[#This Row],[Unit_Price]])),H63)</f>
        <v>0.18</v>
      </c>
      <c r="N63" s="11">
        <f t="shared" si="1"/>
        <v>307.43439999999998</v>
      </c>
    </row>
    <row r="64" spans="1:14" x14ac:dyDescent="0.3">
      <c r="A64" s="9" t="s">
        <v>1888</v>
      </c>
      <c r="B64" s="36">
        <v>45515</v>
      </c>
      <c r="C64" s="10" t="s">
        <v>1431</v>
      </c>
      <c r="D64" s="10" t="s">
        <v>1570</v>
      </c>
      <c r="E64" s="10" t="s">
        <v>1804</v>
      </c>
      <c r="F64" s="11">
        <v>1</v>
      </c>
      <c r="G64" s="11">
        <v>468.94</v>
      </c>
      <c r="H64" s="11">
        <v>0.12</v>
      </c>
      <c r="I64" s="10" t="s">
        <v>1824</v>
      </c>
      <c r="J64" s="18">
        <v>412.66719999999998</v>
      </c>
      <c r="K64" s="11">
        <f t="shared" si="0"/>
        <v>1</v>
      </c>
      <c r="L64" s="11">
        <f>IF(G64="",Table8[[#This Row],[Total_Amount2]]/(Table8[[#This Row],[Quantity]]*(1-Table8[[#This Row],[Discount]])),G64)</f>
        <v>468.94</v>
      </c>
      <c r="M64" s="11">
        <f>IF(H64="",1-(Table8[[#This Row],[Total_Amount2]]/(Table8[[#This Row],[Quantity]]*Table8[[#This Row],[Unit_Price]])),H64)</f>
        <v>0.12</v>
      </c>
      <c r="N64" s="11">
        <f t="shared" si="1"/>
        <v>412.66719999999998</v>
      </c>
    </row>
    <row r="65" spans="1:14" x14ac:dyDescent="0.3">
      <c r="A65" s="9" t="s">
        <v>1889</v>
      </c>
      <c r="B65" s="36">
        <v>45927</v>
      </c>
      <c r="C65" s="10" t="s">
        <v>435</v>
      </c>
      <c r="D65" s="10" t="s">
        <v>1570</v>
      </c>
      <c r="E65" s="10" t="s">
        <v>1794</v>
      </c>
      <c r="F65" s="11">
        <v>2</v>
      </c>
      <c r="G65" s="11">
        <v>121.37</v>
      </c>
      <c r="H65" s="11">
        <v>0.05</v>
      </c>
      <c r="I65" s="10" t="s">
        <v>1824</v>
      </c>
      <c r="J65" s="18">
        <v>230.60300000000001</v>
      </c>
      <c r="K65" s="11">
        <f t="shared" si="0"/>
        <v>2</v>
      </c>
      <c r="L65" s="11">
        <f>IF(G65="",Table8[[#This Row],[Total_Amount2]]/(Table8[[#This Row],[Quantity]]*(1-Table8[[#This Row],[Discount]])),G65)</f>
        <v>121.37</v>
      </c>
      <c r="M65" s="11">
        <f>IF(H65="",1-(Table8[[#This Row],[Total_Amount2]]/(Table8[[#This Row],[Quantity]]*Table8[[#This Row],[Unit_Price]])),H65)</f>
        <v>0.05</v>
      </c>
      <c r="N65" s="11">
        <f t="shared" si="1"/>
        <v>230.60300000000001</v>
      </c>
    </row>
    <row r="66" spans="1:14" x14ac:dyDescent="0.3">
      <c r="A66" s="9" t="s">
        <v>1890</v>
      </c>
      <c r="B66" s="36">
        <v>45914</v>
      </c>
      <c r="C66" s="10" t="s">
        <v>815</v>
      </c>
      <c r="D66" s="10" t="s">
        <v>1570</v>
      </c>
      <c r="E66" s="10" t="s">
        <v>1789</v>
      </c>
      <c r="F66" s="11">
        <v>3</v>
      </c>
      <c r="G66" s="11">
        <v>480.06</v>
      </c>
      <c r="H66" s="11">
        <v>0.01</v>
      </c>
      <c r="I66" s="10" t="s">
        <v>1824</v>
      </c>
      <c r="J66" s="18"/>
      <c r="K66" s="11">
        <f t="shared" ref="K66:K129" si="2">IF(F66="",N66/(G66*(1-H66)),F66)</f>
        <v>3</v>
      </c>
      <c r="L66" s="11">
        <f>IF(G66="",Table8[[#This Row],[Total_Amount2]]/(Table8[[#This Row],[Quantity]]*(1-Table8[[#This Row],[Discount]])),G66)</f>
        <v>480.06</v>
      </c>
      <c r="M66" s="11">
        <f>IF(H66="",1-(Table8[[#This Row],[Total_Amount2]]/(Table8[[#This Row],[Quantity]]*Table8[[#This Row],[Unit_Price]])),H66)</f>
        <v>0.01</v>
      </c>
      <c r="N66" s="11">
        <f t="shared" ref="N66:N129" si="3">IF(J66="",F66*G66*(1-H66),J66)</f>
        <v>1425.7782</v>
      </c>
    </row>
    <row r="67" spans="1:14" x14ac:dyDescent="0.3">
      <c r="A67" s="9" t="s">
        <v>1891</v>
      </c>
      <c r="B67" s="36">
        <v>45290</v>
      </c>
      <c r="C67" s="10" t="s">
        <v>541</v>
      </c>
      <c r="D67" s="10" t="s">
        <v>1570</v>
      </c>
      <c r="E67" s="10" t="s">
        <v>1807</v>
      </c>
      <c r="F67" s="11">
        <v>2</v>
      </c>
      <c r="G67" s="11">
        <v>856.57</v>
      </c>
      <c r="H67" s="11">
        <v>0.24</v>
      </c>
      <c r="I67" s="10" t="s">
        <v>1824</v>
      </c>
      <c r="J67" s="18">
        <v>1301.9864</v>
      </c>
      <c r="K67" s="11">
        <f t="shared" si="2"/>
        <v>2</v>
      </c>
      <c r="L67" s="11">
        <f>IF(G67="",Table8[[#This Row],[Total_Amount2]]/(Table8[[#This Row],[Quantity]]*(1-Table8[[#This Row],[Discount]])),G67)</f>
        <v>856.57</v>
      </c>
      <c r="M67" s="11">
        <f>IF(H67="",1-(Table8[[#This Row],[Total_Amount2]]/(Table8[[#This Row],[Quantity]]*Table8[[#This Row],[Unit_Price]])),H67)</f>
        <v>0.24</v>
      </c>
      <c r="N67" s="11">
        <f t="shared" si="3"/>
        <v>1301.9864</v>
      </c>
    </row>
    <row r="68" spans="1:14" x14ac:dyDescent="0.3">
      <c r="A68" s="9" t="s">
        <v>1892</v>
      </c>
      <c r="B68" s="36">
        <v>45213</v>
      </c>
      <c r="C68" s="10" t="s">
        <v>857</v>
      </c>
      <c r="D68" s="10" t="s">
        <v>1570</v>
      </c>
      <c r="E68" s="10" t="s">
        <v>1761</v>
      </c>
      <c r="F68" s="11">
        <v>4</v>
      </c>
      <c r="G68" s="11">
        <v>814.25</v>
      </c>
      <c r="H68" s="11">
        <v>0.18</v>
      </c>
      <c r="I68" s="10" t="s">
        <v>1824</v>
      </c>
      <c r="J68" s="18">
        <v>2670.74</v>
      </c>
      <c r="K68" s="11">
        <f t="shared" si="2"/>
        <v>4</v>
      </c>
      <c r="L68" s="11">
        <f>IF(G68="",Table8[[#This Row],[Total_Amount2]]/(Table8[[#This Row],[Quantity]]*(1-Table8[[#This Row],[Discount]])),G68)</f>
        <v>814.25</v>
      </c>
      <c r="M68" s="11">
        <f>IF(H68="",1-(Table8[[#This Row],[Total_Amount2]]/(Table8[[#This Row],[Quantity]]*Table8[[#This Row],[Unit_Price]])),H68)</f>
        <v>0.18</v>
      </c>
      <c r="N68" s="11">
        <f t="shared" si="3"/>
        <v>2670.74</v>
      </c>
    </row>
    <row r="69" spans="1:14" x14ac:dyDescent="0.3">
      <c r="A69" s="9" t="s">
        <v>1893</v>
      </c>
      <c r="B69" s="36">
        <v>45255</v>
      </c>
      <c r="C69" s="10" t="s">
        <v>1487</v>
      </c>
      <c r="D69" s="10" t="s">
        <v>1570</v>
      </c>
      <c r="E69" s="10" t="s">
        <v>1761</v>
      </c>
      <c r="F69" s="11">
        <v>1</v>
      </c>
      <c r="G69" s="11">
        <v>989.17</v>
      </c>
      <c r="H69" s="11">
        <v>0.2</v>
      </c>
      <c r="I69" s="10" t="s">
        <v>1826</v>
      </c>
      <c r="J69" s="18">
        <v>791.33600000000001</v>
      </c>
      <c r="K69" s="11">
        <f t="shared" si="2"/>
        <v>1</v>
      </c>
      <c r="L69" s="11">
        <f>IF(G69="",Table8[[#This Row],[Total_Amount2]]/(Table8[[#This Row],[Quantity]]*(1-Table8[[#This Row],[Discount]])),G69)</f>
        <v>989.17</v>
      </c>
      <c r="M69" s="11">
        <f>IF(H69="",1-(Table8[[#This Row],[Total_Amount2]]/(Table8[[#This Row],[Quantity]]*Table8[[#This Row],[Unit_Price]])),H69)</f>
        <v>0.2</v>
      </c>
      <c r="N69" s="11">
        <f t="shared" si="3"/>
        <v>791.33600000000001</v>
      </c>
    </row>
    <row r="70" spans="1:14" x14ac:dyDescent="0.3">
      <c r="A70" s="9" t="s">
        <v>1894</v>
      </c>
      <c r="B70" s="36">
        <v>45270</v>
      </c>
      <c r="C70" s="10" t="s">
        <v>1163</v>
      </c>
      <c r="D70" s="10" t="s">
        <v>1570</v>
      </c>
      <c r="E70" s="10" t="s">
        <v>1789</v>
      </c>
      <c r="F70" s="11">
        <v>4</v>
      </c>
      <c r="G70" s="11">
        <v>62.48</v>
      </c>
      <c r="H70" s="11">
        <v>0.18</v>
      </c>
      <c r="I70" s="10" t="s">
        <v>1824</v>
      </c>
      <c r="J70" s="18">
        <v>204.93440000000001</v>
      </c>
      <c r="K70" s="11">
        <f t="shared" si="2"/>
        <v>4</v>
      </c>
      <c r="L70" s="11">
        <f>IF(G70="",Table8[[#This Row],[Total_Amount2]]/(Table8[[#This Row],[Quantity]]*(1-Table8[[#This Row],[Discount]])),G70)</f>
        <v>62.48</v>
      </c>
      <c r="M70" s="11">
        <f>IF(H70="",1-(Table8[[#This Row],[Total_Amount2]]/(Table8[[#This Row],[Quantity]]*Table8[[#This Row],[Unit_Price]])),H70)</f>
        <v>0.18</v>
      </c>
      <c r="N70" s="11">
        <f t="shared" si="3"/>
        <v>204.93440000000001</v>
      </c>
    </row>
    <row r="71" spans="1:14" x14ac:dyDescent="0.3">
      <c r="A71" s="9" t="s">
        <v>1895</v>
      </c>
      <c r="B71" s="36">
        <v>45897</v>
      </c>
      <c r="C71" s="10" t="s">
        <v>1313</v>
      </c>
      <c r="D71" s="10" t="s">
        <v>1570</v>
      </c>
      <c r="E71" s="10" t="s">
        <v>1804</v>
      </c>
      <c r="F71" s="11">
        <v>4</v>
      </c>
      <c r="G71" s="11">
        <v>561.24</v>
      </c>
      <c r="H71" s="11">
        <v>0.24</v>
      </c>
      <c r="I71" s="10" t="s">
        <v>1824</v>
      </c>
      <c r="J71" s="18">
        <v>1706.1695999999999</v>
      </c>
      <c r="K71" s="11">
        <f t="shared" si="2"/>
        <v>4</v>
      </c>
      <c r="L71" s="11">
        <f>IF(G71="",Table8[[#This Row],[Total_Amount2]]/(Table8[[#This Row],[Quantity]]*(1-Table8[[#This Row],[Discount]])),G71)</f>
        <v>561.24</v>
      </c>
      <c r="M71" s="11">
        <f>IF(H71="",1-(Table8[[#This Row],[Total_Amount2]]/(Table8[[#This Row],[Quantity]]*Table8[[#This Row],[Unit_Price]])),H71)</f>
        <v>0.24</v>
      </c>
      <c r="N71" s="11">
        <f t="shared" si="3"/>
        <v>1706.1695999999999</v>
      </c>
    </row>
    <row r="72" spans="1:14" x14ac:dyDescent="0.3">
      <c r="A72" s="9" t="s">
        <v>1896</v>
      </c>
      <c r="B72" s="36">
        <v>45849</v>
      </c>
      <c r="C72" s="10" t="s">
        <v>218</v>
      </c>
      <c r="D72" s="10" t="s">
        <v>1570</v>
      </c>
      <c r="E72" s="10" t="s">
        <v>1773</v>
      </c>
      <c r="F72" s="11">
        <v>3</v>
      </c>
      <c r="G72" s="11">
        <v>92.24</v>
      </c>
      <c r="H72" s="11">
        <v>0.28000000000000003</v>
      </c>
      <c r="I72" s="10" t="s">
        <v>1829</v>
      </c>
      <c r="J72" s="18"/>
      <c r="K72" s="11">
        <f t="shared" si="2"/>
        <v>3</v>
      </c>
      <c r="L72" s="11">
        <f>IF(G72="",Table8[[#This Row],[Total_Amount2]]/(Table8[[#This Row],[Quantity]]*(1-Table8[[#This Row],[Discount]])),G72)</f>
        <v>92.24</v>
      </c>
      <c r="M72" s="11">
        <f>IF(H72="",1-(Table8[[#This Row],[Total_Amount2]]/(Table8[[#This Row],[Quantity]]*Table8[[#This Row],[Unit_Price]])),H72)</f>
        <v>0.28000000000000003</v>
      </c>
      <c r="N72" s="11">
        <f t="shared" si="3"/>
        <v>199.23839999999998</v>
      </c>
    </row>
    <row r="73" spans="1:14" x14ac:dyDescent="0.3">
      <c r="A73" s="9" t="s">
        <v>1897</v>
      </c>
      <c r="B73" s="36">
        <v>45889</v>
      </c>
      <c r="C73" s="10" t="s">
        <v>559</v>
      </c>
      <c r="D73" s="10" t="s">
        <v>1572</v>
      </c>
      <c r="E73" s="10" t="s">
        <v>1757</v>
      </c>
      <c r="F73" s="11">
        <v>2</v>
      </c>
      <c r="G73" s="11">
        <v>668.3</v>
      </c>
      <c r="H73" s="11">
        <v>7.0000000000000007E-2</v>
      </c>
      <c r="I73" s="10" t="s">
        <v>1824</v>
      </c>
      <c r="J73" s="18">
        <v>1243.038</v>
      </c>
      <c r="K73" s="11">
        <f t="shared" si="2"/>
        <v>2</v>
      </c>
      <c r="L73" s="11">
        <f>IF(G73="",Table8[[#This Row],[Total_Amount2]]/(Table8[[#This Row],[Quantity]]*(1-Table8[[#This Row],[Discount]])),G73)</f>
        <v>668.3</v>
      </c>
      <c r="M73" s="11">
        <f>IF(H73="",1-(Table8[[#This Row],[Total_Amount2]]/(Table8[[#This Row],[Quantity]]*Table8[[#This Row],[Unit_Price]])),H73)</f>
        <v>7.0000000000000007E-2</v>
      </c>
      <c r="N73" s="11">
        <f t="shared" si="3"/>
        <v>1243.038</v>
      </c>
    </row>
    <row r="74" spans="1:14" x14ac:dyDescent="0.3">
      <c r="A74" s="9" t="s">
        <v>1898</v>
      </c>
      <c r="B74" s="36">
        <v>45533</v>
      </c>
      <c r="C74" s="10" t="s">
        <v>1272</v>
      </c>
      <c r="D74" s="10" t="s">
        <v>1572</v>
      </c>
      <c r="E74" s="10" t="s">
        <v>1773</v>
      </c>
      <c r="F74" s="11">
        <v>1</v>
      </c>
      <c r="G74" s="11">
        <v>553.82000000000005</v>
      </c>
      <c r="H74" s="11">
        <v>0.09</v>
      </c>
      <c r="I74" s="10" t="s">
        <v>1824</v>
      </c>
      <c r="J74" s="18">
        <v>503.97620000000012</v>
      </c>
      <c r="K74" s="11">
        <f t="shared" si="2"/>
        <v>1</v>
      </c>
      <c r="L74" s="11">
        <f>IF(G74="",Table8[[#This Row],[Total_Amount2]]/(Table8[[#This Row],[Quantity]]*(1-Table8[[#This Row],[Discount]])),G74)</f>
        <v>553.82000000000005</v>
      </c>
      <c r="M74" s="11">
        <f>IF(H74="",1-(Table8[[#This Row],[Total_Amount2]]/(Table8[[#This Row],[Quantity]]*Table8[[#This Row],[Unit_Price]])),H74)</f>
        <v>0.09</v>
      </c>
      <c r="N74" s="11">
        <f t="shared" si="3"/>
        <v>503.97620000000012</v>
      </c>
    </row>
    <row r="75" spans="1:14" x14ac:dyDescent="0.3">
      <c r="A75" s="9" t="s">
        <v>1899</v>
      </c>
      <c r="B75" s="36">
        <v>45626</v>
      </c>
      <c r="C75" s="10" t="s">
        <v>147</v>
      </c>
      <c r="D75" s="10" t="s">
        <v>1572</v>
      </c>
      <c r="E75" s="10" t="s">
        <v>1792</v>
      </c>
      <c r="F75" s="11">
        <v>2</v>
      </c>
      <c r="G75" s="11">
        <v>556.42999999999995</v>
      </c>
      <c r="H75" s="11">
        <v>0.13</v>
      </c>
      <c r="I75" s="10" t="s">
        <v>1824</v>
      </c>
      <c r="J75" s="18">
        <v>968.18819999999994</v>
      </c>
      <c r="K75" s="11">
        <f t="shared" si="2"/>
        <v>2</v>
      </c>
      <c r="L75" s="11">
        <f>IF(G75="",Table8[[#This Row],[Total_Amount2]]/(Table8[[#This Row],[Quantity]]*(1-Table8[[#This Row],[Discount]])),G75)</f>
        <v>556.42999999999995</v>
      </c>
      <c r="M75" s="11">
        <f>IF(H75="",1-(Table8[[#This Row],[Total_Amount2]]/(Table8[[#This Row],[Quantity]]*Table8[[#This Row],[Unit_Price]])),H75)</f>
        <v>0.13</v>
      </c>
      <c r="N75" s="11">
        <f t="shared" si="3"/>
        <v>968.18819999999994</v>
      </c>
    </row>
    <row r="76" spans="1:14" x14ac:dyDescent="0.3">
      <c r="A76" s="9" t="s">
        <v>1900</v>
      </c>
      <c r="B76" s="36">
        <v>45942</v>
      </c>
      <c r="C76" s="10" t="s">
        <v>869</v>
      </c>
      <c r="D76" s="10" t="s">
        <v>1572</v>
      </c>
      <c r="E76" s="10" t="s">
        <v>1782</v>
      </c>
      <c r="F76" s="11">
        <v>1</v>
      </c>
      <c r="G76" s="11">
        <v>184.98</v>
      </c>
      <c r="H76" s="11">
        <v>0.1</v>
      </c>
      <c r="I76" s="10" t="s">
        <v>1829</v>
      </c>
      <c r="J76" s="18">
        <v>166.482</v>
      </c>
      <c r="K76" s="11">
        <f t="shared" si="2"/>
        <v>1</v>
      </c>
      <c r="L76" s="11">
        <f>IF(G76="",Table8[[#This Row],[Total_Amount2]]/(Table8[[#This Row],[Quantity]]*(1-Table8[[#This Row],[Discount]])),G76)</f>
        <v>184.98</v>
      </c>
      <c r="M76" s="11">
        <f>IF(H76="",1-(Table8[[#This Row],[Total_Amount2]]/(Table8[[#This Row],[Quantity]]*Table8[[#This Row],[Unit_Price]])),H76)</f>
        <v>0.1</v>
      </c>
      <c r="N76" s="11">
        <f t="shared" si="3"/>
        <v>166.482</v>
      </c>
    </row>
    <row r="77" spans="1:14" x14ac:dyDescent="0.3">
      <c r="A77" s="9" t="s">
        <v>1901</v>
      </c>
      <c r="B77" s="36">
        <v>45500</v>
      </c>
      <c r="C77" s="10" t="s">
        <v>141</v>
      </c>
      <c r="D77" s="10" t="s">
        <v>1572</v>
      </c>
      <c r="E77" s="10" t="s">
        <v>1794</v>
      </c>
      <c r="F77" s="11">
        <v>4</v>
      </c>
      <c r="G77" s="11">
        <v>700.18</v>
      </c>
      <c r="H77" s="11">
        <v>0.23</v>
      </c>
      <c r="I77" s="10" t="s">
        <v>1824</v>
      </c>
      <c r="J77" s="18">
        <v>2156.5544</v>
      </c>
      <c r="K77" s="11">
        <f t="shared" si="2"/>
        <v>4</v>
      </c>
      <c r="L77" s="11">
        <f>IF(G77="",Table8[[#This Row],[Total_Amount2]]/(Table8[[#This Row],[Quantity]]*(1-Table8[[#This Row],[Discount]])),G77)</f>
        <v>700.18</v>
      </c>
      <c r="M77" s="11">
        <f>IF(H77="",1-(Table8[[#This Row],[Total_Amount2]]/(Table8[[#This Row],[Quantity]]*Table8[[#This Row],[Unit_Price]])),H77)</f>
        <v>0.23</v>
      </c>
      <c r="N77" s="11">
        <f t="shared" si="3"/>
        <v>2156.5544</v>
      </c>
    </row>
    <row r="78" spans="1:14" x14ac:dyDescent="0.3">
      <c r="A78" s="9" t="s">
        <v>1902</v>
      </c>
      <c r="B78" s="36">
        <v>45285</v>
      </c>
      <c r="C78" s="10" t="s">
        <v>85</v>
      </c>
      <c r="D78" s="10" t="s">
        <v>1572</v>
      </c>
      <c r="E78" s="10" t="s">
        <v>1789</v>
      </c>
      <c r="F78" s="11">
        <v>2</v>
      </c>
      <c r="G78" s="11">
        <v>686.31</v>
      </c>
      <c r="H78" s="11">
        <v>0.25</v>
      </c>
      <c r="I78" s="10" t="s">
        <v>1824</v>
      </c>
      <c r="J78" s="18">
        <v>1029.4649999999999</v>
      </c>
      <c r="K78" s="11">
        <f t="shared" si="2"/>
        <v>2</v>
      </c>
      <c r="L78" s="11">
        <f>IF(G78="",Table8[[#This Row],[Total_Amount2]]/(Table8[[#This Row],[Quantity]]*(1-Table8[[#This Row],[Discount]])),G78)</f>
        <v>686.31</v>
      </c>
      <c r="M78" s="11">
        <f>IF(H78="",1-(Table8[[#This Row],[Total_Amount2]]/(Table8[[#This Row],[Quantity]]*Table8[[#This Row],[Unit_Price]])),H78)</f>
        <v>0.25</v>
      </c>
      <c r="N78" s="11">
        <f t="shared" si="3"/>
        <v>1029.4649999999999</v>
      </c>
    </row>
    <row r="79" spans="1:14" x14ac:dyDescent="0.3">
      <c r="A79" s="9" t="s">
        <v>1903</v>
      </c>
      <c r="B79" s="36">
        <v>45800</v>
      </c>
      <c r="C79" s="10" t="s">
        <v>40</v>
      </c>
      <c r="D79" s="10" t="s">
        <v>1572</v>
      </c>
      <c r="E79" s="10" t="s">
        <v>1801</v>
      </c>
      <c r="F79" s="11">
        <v>1</v>
      </c>
      <c r="G79" s="11">
        <v>687.82</v>
      </c>
      <c r="H79" s="11">
        <v>0.27</v>
      </c>
      <c r="I79" s="10" t="s">
        <v>1829</v>
      </c>
      <c r="J79" s="18">
        <v>502.10860000000002</v>
      </c>
      <c r="K79" s="11">
        <f t="shared" si="2"/>
        <v>1</v>
      </c>
      <c r="L79" s="11">
        <f>IF(G79="",Table8[[#This Row],[Total_Amount2]]/(Table8[[#This Row],[Quantity]]*(1-Table8[[#This Row],[Discount]])),G79)</f>
        <v>687.82</v>
      </c>
      <c r="M79" s="11">
        <f>IF(H79="",1-(Table8[[#This Row],[Total_Amount2]]/(Table8[[#This Row],[Quantity]]*Table8[[#This Row],[Unit_Price]])),H79)</f>
        <v>0.27</v>
      </c>
      <c r="N79" s="11">
        <f t="shared" si="3"/>
        <v>502.10860000000002</v>
      </c>
    </row>
    <row r="80" spans="1:14" x14ac:dyDescent="0.3">
      <c r="A80" s="9" t="s">
        <v>1904</v>
      </c>
      <c r="B80" s="36">
        <v>45609</v>
      </c>
      <c r="C80" s="10" t="s">
        <v>716</v>
      </c>
      <c r="D80" s="10" t="s">
        <v>1572</v>
      </c>
      <c r="E80" s="10" t="s">
        <v>1782</v>
      </c>
      <c r="F80" s="11">
        <v>2</v>
      </c>
      <c r="G80" s="11">
        <v>900.55</v>
      </c>
      <c r="H80" s="11">
        <v>0.16</v>
      </c>
      <c r="I80" s="10" t="s">
        <v>1824</v>
      </c>
      <c r="J80" s="18">
        <v>1512.924</v>
      </c>
      <c r="K80" s="11">
        <f t="shared" si="2"/>
        <v>2</v>
      </c>
      <c r="L80" s="11">
        <f>IF(G80="",Table8[[#This Row],[Total_Amount2]]/(Table8[[#This Row],[Quantity]]*(1-Table8[[#This Row],[Discount]])),G80)</f>
        <v>900.55</v>
      </c>
      <c r="M80" s="11">
        <f>IF(H80="",1-(Table8[[#This Row],[Total_Amount2]]/(Table8[[#This Row],[Quantity]]*Table8[[#This Row],[Unit_Price]])),H80)</f>
        <v>0.16</v>
      </c>
      <c r="N80" s="11">
        <f t="shared" si="3"/>
        <v>1512.924</v>
      </c>
    </row>
    <row r="81" spans="1:14" x14ac:dyDescent="0.3">
      <c r="A81" s="9" t="s">
        <v>1905</v>
      </c>
      <c r="B81" s="36">
        <v>45268</v>
      </c>
      <c r="C81" s="10" t="s">
        <v>402</v>
      </c>
      <c r="D81" s="10" t="s">
        <v>1572</v>
      </c>
      <c r="E81" s="10" t="s">
        <v>1761</v>
      </c>
      <c r="F81" s="11">
        <v>1</v>
      </c>
      <c r="G81" s="11">
        <v>341.17</v>
      </c>
      <c r="H81" s="11">
        <v>0.15</v>
      </c>
      <c r="I81" s="10" t="s">
        <v>1824</v>
      </c>
      <c r="J81" s="18">
        <v>289.99450000000002</v>
      </c>
      <c r="K81" s="11">
        <f t="shared" si="2"/>
        <v>1</v>
      </c>
      <c r="L81" s="11">
        <f>IF(G81="",Table8[[#This Row],[Total_Amount2]]/(Table8[[#This Row],[Quantity]]*(1-Table8[[#This Row],[Discount]])),G81)</f>
        <v>341.17</v>
      </c>
      <c r="M81" s="11">
        <f>IF(H81="",1-(Table8[[#This Row],[Total_Amount2]]/(Table8[[#This Row],[Quantity]]*Table8[[#This Row],[Unit_Price]])),H81)</f>
        <v>0.15</v>
      </c>
      <c r="N81" s="11">
        <f t="shared" si="3"/>
        <v>289.99450000000002</v>
      </c>
    </row>
    <row r="82" spans="1:14" x14ac:dyDescent="0.3">
      <c r="A82" s="9" t="s">
        <v>1906</v>
      </c>
      <c r="B82" s="36">
        <v>45885</v>
      </c>
      <c r="C82" s="10" t="s">
        <v>582</v>
      </c>
      <c r="D82" s="10" t="s">
        <v>1572</v>
      </c>
      <c r="E82" s="10" t="s">
        <v>1782</v>
      </c>
      <c r="F82" s="11">
        <v>1</v>
      </c>
      <c r="G82" s="11">
        <v>442.27</v>
      </c>
      <c r="H82" s="11">
        <v>0.06</v>
      </c>
      <c r="I82" s="10" t="s">
        <v>1829</v>
      </c>
      <c r="J82" s="18">
        <v>415.73379999999997</v>
      </c>
      <c r="K82" s="11">
        <f t="shared" si="2"/>
        <v>1</v>
      </c>
      <c r="L82" s="11">
        <f>IF(G82="",Table8[[#This Row],[Total_Amount2]]/(Table8[[#This Row],[Quantity]]*(1-Table8[[#This Row],[Discount]])),G82)</f>
        <v>442.27</v>
      </c>
      <c r="M82" s="11">
        <f>IF(H82="",1-(Table8[[#This Row],[Total_Amount2]]/(Table8[[#This Row],[Quantity]]*Table8[[#This Row],[Unit_Price]])),H82)</f>
        <v>0.06</v>
      </c>
      <c r="N82" s="11">
        <f t="shared" si="3"/>
        <v>415.73379999999997</v>
      </c>
    </row>
    <row r="83" spans="1:14" x14ac:dyDescent="0.3">
      <c r="A83" s="9" t="s">
        <v>1907</v>
      </c>
      <c r="B83" s="36">
        <v>45616</v>
      </c>
      <c r="C83" s="10" t="s">
        <v>809</v>
      </c>
      <c r="D83" s="10" t="s">
        <v>1572</v>
      </c>
      <c r="E83" s="10" t="s">
        <v>1786</v>
      </c>
      <c r="F83" s="11">
        <v>1</v>
      </c>
      <c r="G83" s="11">
        <v>363.73</v>
      </c>
      <c r="H83" s="11">
        <v>0.25</v>
      </c>
      <c r="I83" s="10" t="s">
        <v>1826</v>
      </c>
      <c r="J83" s="18">
        <v>272.79750000000001</v>
      </c>
      <c r="K83" s="11">
        <f t="shared" si="2"/>
        <v>1</v>
      </c>
      <c r="L83" s="11">
        <f>IF(G83="",Table8[[#This Row],[Total_Amount2]]/(Table8[[#This Row],[Quantity]]*(1-Table8[[#This Row],[Discount]])),G83)</f>
        <v>363.73</v>
      </c>
      <c r="M83" s="11">
        <f>IF(H83="",1-(Table8[[#This Row],[Total_Amount2]]/(Table8[[#This Row],[Quantity]]*Table8[[#This Row],[Unit_Price]])),H83)</f>
        <v>0.25</v>
      </c>
      <c r="N83" s="11">
        <f t="shared" si="3"/>
        <v>272.79750000000001</v>
      </c>
    </row>
    <row r="84" spans="1:14" x14ac:dyDescent="0.3">
      <c r="A84" s="9" t="s">
        <v>1908</v>
      </c>
      <c r="B84" s="36">
        <v>45518</v>
      </c>
      <c r="C84" s="10" t="s">
        <v>1181</v>
      </c>
      <c r="D84" s="10" t="s">
        <v>1572</v>
      </c>
      <c r="E84" s="10" t="s">
        <v>1807</v>
      </c>
      <c r="F84" s="11">
        <v>2</v>
      </c>
      <c r="G84" s="11">
        <v>601.33000000000004</v>
      </c>
      <c r="H84" s="11">
        <v>0.16</v>
      </c>
      <c r="I84" s="10" t="s">
        <v>1826</v>
      </c>
      <c r="J84" s="18">
        <v>1010.2344000000001</v>
      </c>
      <c r="K84" s="11">
        <f t="shared" si="2"/>
        <v>2</v>
      </c>
      <c r="L84" s="11">
        <f>IF(G84="",Table8[[#This Row],[Total_Amount2]]/(Table8[[#This Row],[Quantity]]*(1-Table8[[#This Row],[Discount]])),G84)</f>
        <v>601.33000000000004</v>
      </c>
      <c r="M84" s="11">
        <f>IF(H84="",1-(Table8[[#This Row],[Total_Amount2]]/(Table8[[#This Row],[Quantity]]*Table8[[#This Row],[Unit_Price]])),H84)</f>
        <v>0.16</v>
      </c>
      <c r="N84" s="11">
        <f t="shared" si="3"/>
        <v>1010.2344000000001</v>
      </c>
    </row>
    <row r="85" spans="1:14" x14ac:dyDescent="0.3">
      <c r="A85" s="9" t="s">
        <v>1909</v>
      </c>
      <c r="B85" s="36">
        <v>45427</v>
      </c>
      <c r="C85" s="10" t="s">
        <v>1254</v>
      </c>
      <c r="D85" s="10" t="s">
        <v>1572</v>
      </c>
      <c r="E85" s="10" t="s">
        <v>1810</v>
      </c>
      <c r="F85" s="11">
        <v>4</v>
      </c>
      <c r="G85" s="11">
        <v>34.39</v>
      </c>
      <c r="H85" s="11">
        <v>0.03</v>
      </c>
      <c r="I85" s="10" t="s">
        <v>1826</v>
      </c>
      <c r="J85" s="18">
        <v>133.4332</v>
      </c>
      <c r="K85" s="11">
        <f t="shared" si="2"/>
        <v>4</v>
      </c>
      <c r="L85" s="11">
        <f>IF(G85="",Table8[[#This Row],[Total_Amount2]]/(Table8[[#This Row],[Quantity]]*(1-Table8[[#This Row],[Discount]])),G85)</f>
        <v>34.39</v>
      </c>
      <c r="M85" s="11">
        <f>IF(H85="",1-(Table8[[#This Row],[Total_Amount2]]/(Table8[[#This Row],[Quantity]]*Table8[[#This Row],[Unit_Price]])),H85)</f>
        <v>0.03</v>
      </c>
      <c r="N85" s="11">
        <f t="shared" si="3"/>
        <v>133.4332</v>
      </c>
    </row>
    <row r="86" spans="1:14" x14ac:dyDescent="0.3">
      <c r="A86" s="9" t="s">
        <v>1910</v>
      </c>
      <c r="B86" s="36">
        <v>45268</v>
      </c>
      <c r="C86" s="10" t="s">
        <v>1313</v>
      </c>
      <c r="D86" s="10" t="s">
        <v>1572</v>
      </c>
      <c r="E86" s="10" t="s">
        <v>1807</v>
      </c>
      <c r="F86" s="11">
        <v>1</v>
      </c>
      <c r="G86" s="11">
        <v>773.57</v>
      </c>
      <c r="H86" s="11">
        <v>0.05</v>
      </c>
      <c r="I86" s="10" t="s">
        <v>1829</v>
      </c>
      <c r="J86" s="18"/>
      <c r="K86" s="11">
        <f t="shared" si="2"/>
        <v>1</v>
      </c>
      <c r="L86" s="11">
        <f>IF(G86="",Table8[[#This Row],[Total_Amount2]]/(Table8[[#This Row],[Quantity]]*(1-Table8[[#This Row],[Discount]])),G86)</f>
        <v>773.57</v>
      </c>
      <c r="M86" s="11">
        <f>IF(H86="",1-(Table8[[#This Row],[Total_Amount2]]/(Table8[[#This Row],[Quantity]]*Table8[[#This Row],[Unit_Price]])),H86)</f>
        <v>0.05</v>
      </c>
      <c r="N86" s="11">
        <f t="shared" si="3"/>
        <v>734.89150000000006</v>
      </c>
    </row>
    <row r="87" spans="1:14" x14ac:dyDescent="0.3">
      <c r="A87" s="9" t="s">
        <v>1911</v>
      </c>
      <c r="B87" s="36">
        <v>45282</v>
      </c>
      <c r="C87" s="10" t="s">
        <v>205</v>
      </c>
      <c r="D87" s="10" t="s">
        <v>1572</v>
      </c>
      <c r="E87" s="10" t="s">
        <v>1779</v>
      </c>
      <c r="F87" s="11">
        <v>4</v>
      </c>
      <c r="G87" s="11">
        <v>127.1</v>
      </c>
      <c r="H87" s="11">
        <v>0.24</v>
      </c>
      <c r="I87" s="10" t="s">
        <v>1829</v>
      </c>
      <c r="J87" s="18">
        <v>386.38400000000001</v>
      </c>
      <c r="K87" s="11">
        <f t="shared" si="2"/>
        <v>4</v>
      </c>
      <c r="L87" s="11">
        <f>IF(G87="",Table8[[#This Row],[Total_Amount2]]/(Table8[[#This Row],[Quantity]]*(1-Table8[[#This Row],[Discount]])),G87)</f>
        <v>127.1</v>
      </c>
      <c r="M87" s="11">
        <f>IF(H87="",1-(Table8[[#This Row],[Total_Amount2]]/(Table8[[#This Row],[Quantity]]*Table8[[#This Row],[Unit_Price]])),H87)</f>
        <v>0.24</v>
      </c>
      <c r="N87" s="11">
        <f t="shared" si="3"/>
        <v>386.38400000000001</v>
      </c>
    </row>
    <row r="88" spans="1:14" x14ac:dyDescent="0.3">
      <c r="A88" s="9" t="s">
        <v>1912</v>
      </c>
      <c r="B88" s="36">
        <v>45545</v>
      </c>
      <c r="C88" s="10" t="s">
        <v>957</v>
      </c>
      <c r="D88" s="10" t="s">
        <v>1572</v>
      </c>
      <c r="E88" s="10" t="s">
        <v>1766</v>
      </c>
      <c r="F88" s="11">
        <v>3</v>
      </c>
      <c r="G88" s="11">
        <v>899.58</v>
      </c>
      <c r="H88" s="11">
        <v>0.28000000000000003</v>
      </c>
      <c r="I88" s="10" t="s">
        <v>1826</v>
      </c>
      <c r="J88" s="18">
        <v>1943.0927999999999</v>
      </c>
      <c r="K88" s="11">
        <f t="shared" si="2"/>
        <v>3</v>
      </c>
      <c r="L88" s="11">
        <f>IF(G88="",Table8[[#This Row],[Total_Amount2]]/(Table8[[#This Row],[Quantity]]*(1-Table8[[#This Row],[Discount]])),G88)</f>
        <v>899.58</v>
      </c>
      <c r="M88" s="11">
        <f>IF(H88="",1-(Table8[[#This Row],[Total_Amount2]]/(Table8[[#This Row],[Quantity]]*Table8[[#This Row],[Unit_Price]])),H88)</f>
        <v>0.28000000000000003</v>
      </c>
      <c r="N88" s="11">
        <f t="shared" si="3"/>
        <v>1943.0927999999999</v>
      </c>
    </row>
    <row r="89" spans="1:14" x14ac:dyDescent="0.3">
      <c r="A89" s="9" t="s">
        <v>1913</v>
      </c>
      <c r="B89" s="36">
        <v>45755</v>
      </c>
      <c r="C89" s="10" t="s">
        <v>1029</v>
      </c>
      <c r="D89" s="10" t="s">
        <v>1572</v>
      </c>
      <c r="E89" s="10" t="s">
        <v>1789</v>
      </c>
      <c r="F89" s="11">
        <v>3</v>
      </c>
      <c r="G89" s="11">
        <v>964.39</v>
      </c>
      <c r="H89" s="11">
        <v>0.04</v>
      </c>
      <c r="I89" s="10" t="s">
        <v>1824</v>
      </c>
      <c r="J89" s="18">
        <v>2777.4432000000002</v>
      </c>
      <c r="K89" s="11">
        <f t="shared" si="2"/>
        <v>3</v>
      </c>
      <c r="L89" s="11">
        <f>IF(G89="",Table8[[#This Row],[Total_Amount2]]/(Table8[[#This Row],[Quantity]]*(1-Table8[[#This Row],[Discount]])),G89)</f>
        <v>964.39</v>
      </c>
      <c r="M89" s="11">
        <f>IF(H89="",1-(Table8[[#This Row],[Total_Amount2]]/(Table8[[#This Row],[Quantity]]*Table8[[#This Row],[Unit_Price]])),H89)</f>
        <v>0.04</v>
      </c>
      <c r="N89" s="11">
        <f t="shared" si="3"/>
        <v>2777.4432000000002</v>
      </c>
    </row>
    <row r="90" spans="1:14" x14ac:dyDescent="0.3">
      <c r="A90" s="9" t="s">
        <v>1914</v>
      </c>
      <c r="B90" s="36">
        <v>45588</v>
      </c>
      <c r="C90" s="10" t="s">
        <v>604</v>
      </c>
      <c r="D90" s="10" t="s">
        <v>1572</v>
      </c>
      <c r="E90" s="10" t="s">
        <v>1752</v>
      </c>
      <c r="F90" s="11">
        <v>2</v>
      </c>
      <c r="G90" s="11">
        <v>217.83</v>
      </c>
      <c r="H90" s="11">
        <v>0.14000000000000001</v>
      </c>
      <c r="I90" s="10" t="s">
        <v>1826</v>
      </c>
      <c r="J90" s="18">
        <v>374.66759999999999</v>
      </c>
      <c r="K90" s="11">
        <f t="shared" si="2"/>
        <v>2</v>
      </c>
      <c r="L90" s="11">
        <f>IF(G90="",Table8[[#This Row],[Total_Amount2]]/(Table8[[#This Row],[Quantity]]*(1-Table8[[#This Row],[Discount]])),G90)</f>
        <v>217.83</v>
      </c>
      <c r="M90" s="11">
        <f>IF(H90="",1-(Table8[[#This Row],[Total_Amount2]]/(Table8[[#This Row],[Quantity]]*Table8[[#This Row],[Unit_Price]])),H90)</f>
        <v>0.14000000000000001</v>
      </c>
      <c r="N90" s="11">
        <f t="shared" si="3"/>
        <v>374.66759999999999</v>
      </c>
    </row>
    <row r="91" spans="1:14" x14ac:dyDescent="0.3">
      <c r="A91" s="9" t="s">
        <v>1915</v>
      </c>
      <c r="B91" s="36">
        <v>45848</v>
      </c>
      <c r="C91" s="10" t="s">
        <v>484</v>
      </c>
      <c r="D91" s="10" t="s">
        <v>1572</v>
      </c>
      <c r="E91" s="10" t="s">
        <v>1757</v>
      </c>
      <c r="F91" s="11">
        <v>4</v>
      </c>
      <c r="G91" s="11">
        <v>187.71</v>
      </c>
      <c r="H91" s="11">
        <v>0.06</v>
      </c>
      <c r="I91" s="10" t="s">
        <v>1829</v>
      </c>
      <c r="J91" s="18">
        <v>705.78959999999995</v>
      </c>
      <c r="K91" s="11">
        <f t="shared" si="2"/>
        <v>4</v>
      </c>
      <c r="L91" s="11">
        <f>IF(G91="",Table8[[#This Row],[Total_Amount2]]/(Table8[[#This Row],[Quantity]]*(1-Table8[[#This Row],[Discount]])),G91)</f>
        <v>187.71</v>
      </c>
      <c r="M91" s="11">
        <f>IF(H91="",1-(Table8[[#This Row],[Total_Amount2]]/(Table8[[#This Row],[Quantity]]*Table8[[#This Row],[Unit_Price]])),H91)</f>
        <v>0.06</v>
      </c>
      <c r="N91" s="11">
        <f t="shared" si="3"/>
        <v>705.78959999999995</v>
      </c>
    </row>
    <row r="92" spans="1:14" x14ac:dyDescent="0.3">
      <c r="A92" s="9" t="s">
        <v>1916</v>
      </c>
      <c r="B92" s="36">
        <v>45577</v>
      </c>
      <c r="C92" s="10" t="s">
        <v>52</v>
      </c>
      <c r="D92" s="10" t="s">
        <v>1574</v>
      </c>
      <c r="E92" s="10" t="s">
        <v>1810</v>
      </c>
      <c r="F92" s="11">
        <v>2</v>
      </c>
      <c r="G92" s="11">
        <v>350.12</v>
      </c>
      <c r="H92" s="11">
        <v>0.12</v>
      </c>
      <c r="I92" s="10" t="s">
        <v>1829</v>
      </c>
      <c r="J92" s="18">
        <v>616.21119999999996</v>
      </c>
      <c r="K92" s="11">
        <f t="shared" si="2"/>
        <v>2</v>
      </c>
      <c r="L92" s="11">
        <f>IF(G92="",Table8[[#This Row],[Total_Amount2]]/(Table8[[#This Row],[Quantity]]*(1-Table8[[#This Row],[Discount]])),G92)</f>
        <v>350.12</v>
      </c>
      <c r="M92" s="11">
        <f>IF(H92="",1-(Table8[[#This Row],[Total_Amount2]]/(Table8[[#This Row],[Quantity]]*Table8[[#This Row],[Unit_Price]])),H92)</f>
        <v>0.12</v>
      </c>
      <c r="N92" s="11">
        <f t="shared" si="3"/>
        <v>616.21119999999996</v>
      </c>
    </row>
    <row r="93" spans="1:14" x14ac:dyDescent="0.3">
      <c r="A93" s="9" t="s">
        <v>1917</v>
      </c>
      <c r="B93" s="36">
        <v>45312</v>
      </c>
      <c r="C93" s="10" t="s">
        <v>1263</v>
      </c>
      <c r="D93" s="10" t="s">
        <v>1574</v>
      </c>
      <c r="E93" s="10" t="s">
        <v>1757</v>
      </c>
      <c r="F93" s="11">
        <v>4</v>
      </c>
      <c r="G93" s="11">
        <v>102.19</v>
      </c>
      <c r="H93" s="11">
        <v>0.17</v>
      </c>
      <c r="I93" s="10" t="s">
        <v>1826</v>
      </c>
      <c r="J93" s="18">
        <v>339.27080000000001</v>
      </c>
      <c r="K93" s="11">
        <f t="shared" si="2"/>
        <v>4</v>
      </c>
      <c r="L93" s="11">
        <f>IF(G93="",Table8[[#This Row],[Total_Amount2]]/(Table8[[#This Row],[Quantity]]*(1-Table8[[#This Row],[Discount]])),G93)</f>
        <v>102.19</v>
      </c>
      <c r="M93" s="11">
        <f>IF(H93="",1-(Table8[[#This Row],[Total_Amount2]]/(Table8[[#This Row],[Quantity]]*Table8[[#This Row],[Unit_Price]])),H93)</f>
        <v>0.17</v>
      </c>
      <c r="N93" s="11">
        <f t="shared" si="3"/>
        <v>339.27080000000001</v>
      </c>
    </row>
    <row r="94" spans="1:14" x14ac:dyDescent="0.3">
      <c r="A94" s="9" t="s">
        <v>1918</v>
      </c>
      <c r="B94" s="36">
        <v>45350</v>
      </c>
      <c r="C94" s="10" t="s">
        <v>40</v>
      </c>
      <c r="D94" s="10" t="s">
        <v>1574</v>
      </c>
      <c r="E94" s="10" t="s">
        <v>1769</v>
      </c>
      <c r="F94" s="11">
        <v>1</v>
      </c>
      <c r="G94" s="11">
        <v>696.53</v>
      </c>
      <c r="H94" s="11">
        <v>0.17</v>
      </c>
      <c r="I94" s="10" t="s">
        <v>1824</v>
      </c>
      <c r="J94" s="18">
        <v>578.11989999999992</v>
      </c>
      <c r="K94" s="11">
        <f t="shared" si="2"/>
        <v>1</v>
      </c>
      <c r="L94" s="11">
        <f>IF(G94="",Table8[[#This Row],[Total_Amount2]]/(Table8[[#This Row],[Quantity]]*(1-Table8[[#This Row],[Discount]])),G94)</f>
        <v>696.53</v>
      </c>
      <c r="M94" s="11">
        <f>IF(H94="",1-(Table8[[#This Row],[Total_Amount2]]/(Table8[[#This Row],[Quantity]]*Table8[[#This Row],[Unit_Price]])),H94)</f>
        <v>0.17</v>
      </c>
      <c r="N94" s="11">
        <f t="shared" si="3"/>
        <v>578.11989999999992</v>
      </c>
    </row>
    <row r="95" spans="1:14" x14ac:dyDescent="0.3">
      <c r="A95" s="9" t="s">
        <v>1919</v>
      </c>
      <c r="B95" s="36">
        <v>45657</v>
      </c>
      <c r="C95" s="10" t="s">
        <v>241</v>
      </c>
      <c r="D95" s="10" t="s">
        <v>1574</v>
      </c>
      <c r="E95" s="10" t="s">
        <v>1769</v>
      </c>
      <c r="F95" s="11">
        <v>2</v>
      </c>
      <c r="G95" s="11">
        <v>327.52</v>
      </c>
      <c r="H95" s="11">
        <v>0.15</v>
      </c>
      <c r="I95" s="10" t="s">
        <v>1826</v>
      </c>
      <c r="J95" s="18">
        <v>556.78399999999999</v>
      </c>
      <c r="K95" s="11">
        <f t="shared" si="2"/>
        <v>2</v>
      </c>
      <c r="L95" s="11">
        <f>IF(G95="",Table8[[#This Row],[Total_Amount2]]/(Table8[[#This Row],[Quantity]]*(1-Table8[[#This Row],[Discount]])),G95)</f>
        <v>327.52</v>
      </c>
      <c r="M95" s="11">
        <f>IF(H95="",1-(Table8[[#This Row],[Total_Amount2]]/(Table8[[#This Row],[Quantity]]*Table8[[#This Row],[Unit_Price]])),H95)</f>
        <v>0.15</v>
      </c>
      <c r="N95" s="11">
        <f t="shared" si="3"/>
        <v>556.78399999999999</v>
      </c>
    </row>
    <row r="96" spans="1:14" x14ac:dyDescent="0.3">
      <c r="A96" s="9" t="s">
        <v>1920</v>
      </c>
      <c r="B96" s="36">
        <v>45530</v>
      </c>
      <c r="C96" s="10" t="s">
        <v>942</v>
      </c>
      <c r="D96" s="10" t="s">
        <v>1574</v>
      </c>
      <c r="E96" s="10" t="s">
        <v>1813</v>
      </c>
      <c r="F96" s="11">
        <v>2</v>
      </c>
      <c r="G96" s="11">
        <v>569.36</v>
      </c>
      <c r="H96" s="11">
        <v>0.01</v>
      </c>
      <c r="I96" s="10" t="s">
        <v>1826</v>
      </c>
      <c r="J96" s="18"/>
      <c r="K96" s="11">
        <f t="shared" si="2"/>
        <v>2</v>
      </c>
      <c r="L96" s="11">
        <f>IF(G96="",Table8[[#This Row],[Total_Amount2]]/(Table8[[#This Row],[Quantity]]*(1-Table8[[#This Row],[Discount]])),G96)</f>
        <v>569.36</v>
      </c>
      <c r="M96" s="11">
        <f>IF(H96="",1-(Table8[[#This Row],[Total_Amount2]]/(Table8[[#This Row],[Quantity]]*Table8[[#This Row],[Unit_Price]])),H96)</f>
        <v>0.01</v>
      </c>
      <c r="N96" s="11">
        <f t="shared" si="3"/>
        <v>1127.3327999999999</v>
      </c>
    </row>
    <row r="97" spans="1:14" x14ac:dyDescent="0.3">
      <c r="A97" s="9" t="s">
        <v>1921</v>
      </c>
      <c r="B97" s="36">
        <v>45556</v>
      </c>
      <c r="C97" s="10" t="s">
        <v>1011</v>
      </c>
      <c r="D97" s="10" t="s">
        <v>1574</v>
      </c>
      <c r="E97" s="10" t="s">
        <v>1776</v>
      </c>
      <c r="F97" s="11">
        <v>2</v>
      </c>
      <c r="G97" s="11">
        <v>68.290000000000006</v>
      </c>
      <c r="H97" s="11">
        <v>0.14000000000000001</v>
      </c>
      <c r="I97" s="10" t="s">
        <v>1829</v>
      </c>
      <c r="J97" s="18">
        <v>117.4588</v>
      </c>
      <c r="K97" s="11">
        <f t="shared" si="2"/>
        <v>2</v>
      </c>
      <c r="L97" s="11">
        <f>IF(G97="",Table8[[#This Row],[Total_Amount2]]/(Table8[[#This Row],[Quantity]]*(1-Table8[[#This Row],[Discount]])),G97)</f>
        <v>68.290000000000006</v>
      </c>
      <c r="M97" s="11">
        <f>IF(H97="",1-(Table8[[#This Row],[Total_Amount2]]/(Table8[[#This Row],[Quantity]]*Table8[[#This Row],[Unit_Price]])),H97)</f>
        <v>0.14000000000000001</v>
      </c>
      <c r="N97" s="11">
        <f t="shared" si="3"/>
        <v>117.4588</v>
      </c>
    </row>
    <row r="98" spans="1:14" x14ac:dyDescent="0.3">
      <c r="A98" s="9" t="s">
        <v>1922</v>
      </c>
      <c r="B98" s="36">
        <v>45523</v>
      </c>
      <c r="C98" s="10" t="s">
        <v>782</v>
      </c>
      <c r="D98" s="10" t="s">
        <v>1574</v>
      </c>
      <c r="E98" s="10" t="s">
        <v>1789</v>
      </c>
      <c r="F98" s="11">
        <v>1</v>
      </c>
      <c r="G98" s="11">
        <v>842.9</v>
      </c>
      <c r="H98" s="11">
        <v>0.06</v>
      </c>
      <c r="I98" s="10" t="s">
        <v>1829</v>
      </c>
      <c r="J98" s="18">
        <v>792.32599999999991</v>
      </c>
      <c r="K98" s="11">
        <f t="shared" si="2"/>
        <v>1</v>
      </c>
      <c r="L98" s="11">
        <f>IF(G98="",Table8[[#This Row],[Total_Amount2]]/(Table8[[#This Row],[Quantity]]*(1-Table8[[#This Row],[Discount]])),G98)</f>
        <v>842.9</v>
      </c>
      <c r="M98" s="11">
        <f>IF(H98="",1-(Table8[[#This Row],[Total_Amount2]]/(Table8[[#This Row],[Quantity]]*Table8[[#This Row],[Unit_Price]])),H98)</f>
        <v>0.06</v>
      </c>
      <c r="N98" s="11">
        <f t="shared" si="3"/>
        <v>792.32599999999991</v>
      </c>
    </row>
    <row r="99" spans="1:14" x14ac:dyDescent="0.3">
      <c r="A99" s="9" t="s">
        <v>1923</v>
      </c>
      <c r="B99" s="36">
        <v>45587</v>
      </c>
      <c r="C99" s="10" t="s">
        <v>911</v>
      </c>
      <c r="D99" s="10" t="s">
        <v>1574</v>
      </c>
      <c r="E99" s="10" t="s">
        <v>1766</v>
      </c>
      <c r="F99" s="11">
        <v>3</v>
      </c>
      <c r="G99" s="11">
        <v>751.94</v>
      </c>
      <c r="H99" s="11">
        <v>0.26</v>
      </c>
      <c r="I99" s="10" t="s">
        <v>1826</v>
      </c>
      <c r="J99" s="18">
        <v>1669.3068000000001</v>
      </c>
      <c r="K99" s="11">
        <f t="shared" si="2"/>
        <v>3</v>
      </c>
      <c r="L99" s="11">
        <f>IF(G99="",Table8[[#This Row],[Total_Amount2]]/(Table8[[#This Row],[Quantity]]*(1-Table8[[#This Row],[Discount]])),G99)</f>
        <v>751.94</v>
      </c>
      <c r="M99" s="11">
        <f>IF(H99="",1-(Table8[[#This Row],[Total_Amount2]]/(Table8[[#This Row],[Quantity]]*Table8[[#This Row],[Unit_Price]])),H99)</f>
        <v>0.26</v>
      </c>
      <c r="N99" s="11">
        <f t="shared" si="3"/>
        <v>1669.3068000000001</v>
      </c>
    </row>
    <row r="100" spans="1:14" x14ac:dyDescent="0.3">
      <c r="A100" s="9" t="s">
        <v>1924</v>
      </c>
      <c r="B100" s="36">
        <v>45580</v>
      </c>
      <c r="C100" s="10" t="s">
        <v>449</v>
      </c>
      <c r="D100" s="10" t="s">
        <v>1574</v>
      </c>
      <c r="E100" s="10" t="s">
        <v>1779</v>
      </c>
      <c r="F100" s="11">
        <v>4</v>
      </c>
      <c r="G100" s="11">
        <v>476.28</v>
      </c>
      <c r="H100" s="11">
        <v>0.17</v>
      </c>
      <c r="I100" s="10" t="s">
        <v>1824</v>
      </c>
      <c r="J100" s="18">
        <v>1581.2496000000001</v>
      </c>
      <c r="K100" s="11">
        <f t="shared" si="2"/>
        <v>4</v>
      </c>
      <c r="L100" s="11">
        <f>IF(G100="",Table8[[#This Row],[Total_Amount2]]/(Table8[[#This Row],[Quantity]]*(1-Table8[[#This Row],[Discount]])),G100)</f>
        <v>476.28</v>
      </c>
      <c r="M100" s="11">
        <f>IF(H100="",1-(Table8[[#This Row],[Total_Amount2]]/(Table8[[#This Row],[Quantity]]*Table8[[#This Row],[Unit_Price]])),H100)</f>
        <v>0.17</v>
      </c>
      <c r="N100" s="11">
        <f t="shared" si="3"/>
        <v>1581.2496000000001</v>
      </c>
    </row>
    <row r="101" spans="1:14" x14ac:dyDescent="0.3">
      <c r="A101" s="9" t="s">
        <v>1925</v>
      </c>
      <c r="B101" s="36">
        <v>45479</v>
      </c>
      <c r="C101" s="10" t="s">
        <v>1023</v>
      </c>
      <c r="D101" s="10" t="s">
        <v>1574</v>
      </c>
      <c r="E101" s="10" t="s">
        <v>1766</v>
      </c>
      <c r="F101" s="11">
        <v>3</v>
      </c>
      <c r="G101" s="11">
        <v>541.99</v>
      </c>
      <c r="H101" s="11">
        <v>0.24</v>
      </c>
      <c r="I101" s="10" t="s">
        <v>1829</v>
      </c>
      <c r="J101" s="18">
        <v>1235.7372</v>
      </c>
      <c r="K101" s="11">
        <f t="shared" si="2"/>
        <v>3</v>
      </c>
      <c r="L101" s="11">
        <f>IF(G101="",Table8[[#This Row],[Total_Amount2]]/(Table8[[#This Row],[Quantity]]*(1-Table8[[#This Row],[Discount]])),G101)</f>
        <v>541.99</v>
      </c>
      <c r="M101" s="11">
        <f>IF(H101="",1-(Table8[[#This Row],[Total_Amount2]]/(Table8[[#This Row],[Quantity]]*Table8[[#This Row],[Unit_Price]])),H101)</f>
        <v>0.24</v>
      </c>
      <c r="N101" s="11">
        <f t="shared" si="3"/>
        <v>1235.7372</v>
      </c>
    </row>
    <row r="102" spans="1:14" x14ac:dyDescent="0.3">
      <c r="A102" s="9" t="s">
        <v>1926</v>
      </c>
      <c r="B102" s="36">
        <v>45677</v>
      </c>
      <c r="C102" s="10" t="s">
        <v>1154</v>
      </c>
      <c r="D102" s="10" t="s">
        <v>1574</v>
      </c>
      <c r="E102" s="10" t="s">
        <v>1773</v>
      </c>
      <c r="F102" s="11">
        <v>2</v>
      </c>
      <c r="G102" s="11">
        <v>401.5</v>
      </c>
      <c r="H102" s="11">
        <v>0.18</v>
      </c>
      <c r="I102" s="10" t="s">
        <v>1824</v>
      </c>
      <c r="J102" s="18">
        <v>658.46</v>
      </c>
      <c r="K102" s="11">
        <f t="shared" si="2"/>
        <v>2</v>
      </c>
      <c r="L102" s="11">
        <f>IF(G102="",Table8[[#This Row],[Total_Amount2]]/(Table8[[#This Row],[Quantity]]*(1-Table8[[#This Row],[Discount]])),G102)</f>
        <v>401.5</v>
      </c>
      <c r="M102" s="11">
        <f>IF(H102="",1-(Table8[[#This Row],[Total_Amount2]]/(Table8[[#This Row],[Quantity]]*Table8[[#This Row],[Unit_Price]])),H102)</f>
        <v>0.18</v>
      </c>
      <c r="N102" s="11">
        <f t="shared" si="3"/>
        <v>658.46</v>
      </c>
    </row>
    <row r="103" spans="1:14" x14ac:dyDescent="0.3">
      <c r="A103" s="9" t="s">
        <v>1927</v>
      </c>
      <c r="B103" s="36">
        <v>45453</v>
      </c>
      <c r="C103" s="10" t="s">
        <v>304</v>
      </c>
      <c r="D103" s="10" t="s">
        <v>1574</v>
      </c>
      <c r="E103" s="10" t="s">
        <v>1797</v>
      </c>
      <c r="F103" s="11">
        <v>3</v>
      </c>
      <c r="G103" s="11">
        <v>359.56</v>
      </c>
      <c r="H103" s="11">
        <v>0.17</v>
      </c>
      <c r="I103" s="10" t="s">
        <v>1826</v>
      </c>
      <c r="J103" s="18">
        <v>895.30439999999999</v>
      </c>
      <c r="K103" s="11">
        <f t="shared" si="2"/>
        <v>3</v>
      </c>
      <c r="L103" s="11">
        <f>IF(G103="",Table8[[#This Row],[Total_Amount2]]/(Table8[[#This Row],[Quantity]]*(1-Table8[[#This Row],[Discount]])),G103)</f>
        <v>359.56</v>
      </c>
      <c r="M103" s="11">
        <f>IF(H103="",1-(Table8[[#This Row],[Total_Amount2]]/(Table8[[#This Row],[Quantity]]*Table8[[#This Row],[Unit_Price]])),H103)</f>
        <v>0.17</v>
      </c>
      <c r="N103" s="11">
        <f t="shared" si="3"/>
        <v>895.30439999999999</v>
      </c>
    </row>
    <row r="104" spans="1:14" x14ac:dyDescent="0.3">
      <c r="A104" s="9" t="s">
        <v>1928</v>
      </c>
      <c r="B104" s="36">
        <v>45552</v>
      </c>
      <c r="C104" s="10" t="s">
        <v>347</v>
      </c>
      <c r="D104" s="10" t="s">
        <v>1574</v>
      </c>
      <c r="E104" s="10" t="s">
        <v>1794</v>
      </c>
      <c r="F104" s="11">
        <v>2</v>
      </c>
      <c r="G104" s="11">
        <v>471.88</v>
      </c>
      <c r="H104" s="11">
        <v>0.24</v>
      </c>
      <c r="I104" s="10" t="s">
        <v>1826</v>
      </c>
      <c r="J104" s="18">
        <v>717.25760000000002</v>
      </c>
      <c r="K104" s="11">
        <f t="shared" si="2"/>
        <v>2</v>
      </c>
      <c r="L104" s="11">
        <f>IF(G104="",Table8[[#This Row],[Total_Amount2]]/(Table8[[#This Row],[Quantity]]*(1-Table8[[#This Row],[Discount]])),G104)</f>
        <v>471.88</v>
      </c>
      <c r="M104" s="11">
        <f>IF(H104="",1-(Table8[[#This Row],[Total_Amount2]]/(Table8[[#This Row],[Quantity]]*Table8[[#This Row],[Unit_Price]])),H104)</f>
        <v>0.24</v>
      </c>
      <c r="N104" s="11">
        <f t="shared" si="3"/>
        <v>717.25760000000002</v>
      </c>
    </row>
    <row r="105" spans="1:14" x14ac:dyDescent="0.3">
      <c r="A105" s="9" t="s">
        <v>1929</v>
      </c>
      <c r="B105" s="36">
        <v>45907</v>
      </c>
      <c r="C105" s="10" t="s">
        <v>601</v>
      </c>
      <c r="D105" s="10" t="s">
        <v>1574</v>
      </c>
      <c r="E105" s="10" t="s">
        <v>1769</v>
      </c>
      <c r="F105" s="11">
        <v>4</v>
      </c>
      <c r="G105" s="11">
        <v>925.19</v>
      </c>
      <c r="H105" s="11">
        <v>0.19</v>
      </c>
      <c r="I105" s="10" t="s">
        <v>1826</v>
      </c>
      <c r="J105" s="18">
        <v>2997.615600000001</v>
      </c>
      <c r="K105" s="11">
        <f t="shared" si="2"/>
        <v>4</v>
      </c>
      <c r="L105" s="11">
        <f>IF(G105="",Table8[[#This Row],[Total_Amount2]]/(Table8[[#This Row],[Quantity]]*(1-Table8[[#This Row],[Discount]])),G105)</f>
        <v>925.19</v>
      </c>
      <c r="M105" s="11">
        <f>IF(H105="",1-(Table8[[#This Row],[Total_Amount2]]/(Table8[[#This Row],[Quantity]]*Table8[[#This Row],[Unit_Price]])),H105)</f>
        <v>0.19</v>
      </c>
      <c r="N105" s="11">
        <f t="shared" si="3"/>
        <v>2997.615600000001</v>
      </c>
    </row>
    <row r="106" spans="1:14" x14ac:dyDescent="0.3">
      <c r="A106" s="9" t="s">
        <v>1930</v>
      </c>
      <c r="B106" s="36">
        <v>45330</v>
      </c>
      <c r="C106" s="10" t="s">
        <v>121</v>
      </c>
      <c r="D106" s="10" t="s">
        <v>1574</v>
      </c>
      <c r="E106" s="10" t="s">
        <v>1792</v>
      </c>
      <c r="F106" s="11">
        <v>2</v>
      </c>
      <c r="G106" s="11">
        <v>879.63</v>
      </c>
      <c r="H106" s="11">
        <v>7.0000000000000007E-2</v>
      </c>
      <c r="I106" s="10" t="s">
        <v>1829</v>
      </c>
      <c r="J106" s="18">
        <v>1636.1117999999999</v>
      </c>
      <c r="K106" s="11">
        <f t="shared" si="2"/>
        <v>2</v>
      </c>
      <c r="L106" s="11">
        <f>IF(G106="",Table8[[#This Row],[Total_Amount2]]/(Table8[[#This Row],[Quantity]]*(1-Table8[[#This Row],[Discount]])),G106)</f>
        <v>879.63</v>
      </c>
      <c r="M106" s="11">
        <f>IF(H106="",1-(Table8[[#This Row],[Total_Amount2]]/(Table8[[#This Row],[Quantity]]*Table8[[#This Row],[Unit_Price]])),H106)</f>
        <v>7.0000000000000007E-2</v>
      </c>
      <c r="N106" s="11">
        <f t="shared" si="3"/>
        <v>1636.1117999999999</v>
      </c>
    </row>
    <row r="107" spans="1:14" x14ac:dyDescent="0.3">
      <c r="A107" s="9" t="s">
        <v>1931</v>
      </c>
      <c r="B107" s="36">
        <v>45214</v>
      </c>
      <c r="C107" s="10" t="s">
        <v>20</v>
      </c>
      <c r="D107" s="10" t="s">
        <v>1574</v>
      </c>
      <c r="E107" s="10" t="s">
        <v>1807</v>
      </c>
      <c r="F107" s="11">
        <v>2</v>
      </c>
      <c r="G107" s="11">
        <v>418.23</v>
      </c>
      <c r="H107" s="11">
        <v>0.28000000000000003</v>
      </c>
      <c r="I107" s="10" t="s">
        <v>1824</v>
      </c>
      <c r="J107" s="18">
        <v>602.25120000000004</v>
      </c>
      <c r="K107" s="11">
        <f t="shared" si="2"/>
        <v>2</v>
      </c>
      <c r="L107" s="11">
        <f>IF(G107="",Table8[[#This Row],[Total_Amount2]]/(Table8[[#This Row],[Quantity]]*(1-Table8[[#This Row],[Discount]])),G107)</f>
        <v>418.23</v>
      </c>
      <c r="M107" s="11">
        <f>IF(H107="",1-(Table8[[#This Row],[Total_Amount2]]/(Table8[[#This Row],[Quantity]]*Table8[[#This Row],[Unit_Price]])),H107)</f>
        <v>0.28000000000000003</v>
      </c>
      <c r="N107" s="11">
        <f t="shared" si="3"/>
        <v>602.25120000000004</v>
      </c>
    </row>
    <row r="108" spans="1:14" x14ac:dyDescent="0.3">
      <c r="A108" s="9" t="s">
        <v>1932</v>
      </c>
      <c r="B108" s="36">
        <v>45891</v>
      </c>
      <c r="C108" s="10" t="s">
        <v>857</v>
      </c>
      <c r="D108" s="10" t="s">
        <v>1574</v>
      </c>
      <c r="E108" s="10" t="s">
        <v>1810</v>
      </c>
      <c r="F108" s="11">
        <v>3</v>
      </c>
      <c r="G108" s="11">
        <v>551.72</v>
      </c>
      <c r="H108" s="11">
        <v>0.03</v>
      </c>
      <c r="I108" s="10" t="s">
        <v>1829</v>
      </c>
      <c r="J108" s="18">
        <v>1605.5052000000001</v>
      </c>
      <c r="K108" s="11">
        <f t="shared" si="2"/>
        <v>3</v>
      </c>
      <c r="L108" s="11">
        <f>IF(G108="",Table8[[#This Row],[Total_Amount2]]/(Table8[[#This Row],[Quantity]]*(1-Table8[[#This Row],[Discount]])),G108)</f>
        <v>551.72</v>
      </c>
      <c r="M108" s="11">
        <f>IF(H108="",1-(Table8[[#This Row],[Total_Amount2]]/(Table8[[#This Row],[Quantity]]*Table8[[#This Row],[Unit_Price]])),H108)</f>
        <v>0.03</v>
      </c>
      <c r="N108" s="11">
        <f t="shared" si="3"/>
        <v>1605.5052000000001</v>
      </c>
    </row>
    <row r="109" spans="1:14" x14ac:dyDescent="0.3">
      <c r="A109" s="9" t="s">
        <v>1933</v>
      </c>
      <c r="B109" s="36">
        <v>45323</v>
      </c>
      <c r="C109" s="10" t="s">
        <v>1062</v>
      </c>
      <c r="D109" s="10" t="s">
        <v>1574</v>
      </c>
      <c r="E109" s="10" t="s">
        <v>1779</v>
      </c>
      <c r="F109" s="11">
        <v>4</v>
      </c>
      <c r="G109" s="11">
        <v>525.61</v>
      </c>
      <c r="H109" s="11">
        <v>0.02</v>
      </c>
      <c r="I109" s="10" t="s">
        <v>1826</v>
      </c>
      <c r="J109" s="18">
        <v>2060.3912</v>
      </c>
      <c r="K109" s="11">
        <f t="shared" si="2"/>
        <v>4</v>
      </c>
      <c r="L109" s="11">
        <f>IF(G109="",Table8[[#This Row],[Total_Amount2]]/(Table8[[#This Row],[Quantity]]*(1-Table8[[#This Row],[Discount]])),G109)</f>
        <v>525.61</v>
      </c>
      <c r="M109" s="11">
        <f>IF(H109="",1-(Table8[[#This Row],[Total_Amount2]]/(Table8[[#This Row],[Quantity]]*Table8[[#This Row],[Unit_Price]])),H109)</f>
        <v>0.02</v>
      </c>
      <c r="N109" s="11">
        <f t="shared" si="3"/>
        <v>2060.3912</v>
      </c>
    </row>
    <row r="110" spans="1:14" x14ac:dyDescent="0.3">
      <c r="A110" s="9" t="s">
        <v>1934</v>
      </c>
      <c r="B110" s="36">
        <v>45785</v>
      </c>
      <c r="C110" s="10" t="s">
        <v>160</v>
      </c>
      <c r="D110" s="10" t="s">
        <v>1574</v>
      </c>
      <c r="E110" s="10" t="s">
        <v>1797</v>
      </c>
      <c r="F110" s="11">
        <v>3</v>
      </c>
      <c r="G110" s="11">
        <v>815.3</v>
      </c>
      <c r="H110" s="11">
        <v>0.03</v>
      </c>
      <c r="I110" s="10" t="s">
        <v>1824</v>
      </c>
      <c r="J110" s="18">
        <v>2372.5230000000001</v>
      </c>
      <c r="K110" s="11">
        <f t="shared" si="2"/>
        <v>3</v>
      </c>
      <c r="L110" s="11">
        <f>IF(G110="",Table8[[#This Row],[Total_Amount2]]/(Table8[[#This Row],[Quantity]]*(1-Table8[[#This Row],[Discount]])),G110)</f>
        <v>815.3</v>
      </c>
      <c r="M110" s="11">
        <f>IF(H110="",1-(Table8[[#This Row],[Total_Amount2]]/(Table8[[#This Row],[Quantity]]*Table8[[#This Row],[Unit_Price]])),H110)</f>
        <v>0.03</v>
      </c>
      <c r="N110" s="11">
        <f t="shared" si="3"/>
        <v>2372.5230000000001</v>
      </c>
    </row>
    <row r="111" spans="1:14" x14ac:dyDescent="0.3">
      <c r="A111" s="9" t="s">
        <v>1935</v>
      </c>
      <c r="B111" s="36">
        <v>45738</v>
      </c>
      <c r="C111" s="10" t="s">
        <v>696</v>
      </c>
      <c r="D111" s="10" t="s">
        <v>1574</v>
      </c>
      <c r="E111" s="10" t="s">
        <v>1752</v>
      </c>
      <c r="F111" s="11">
        <v>3</v>
      </c>
      <c r="G111" s="11">
        <v>376.46</v>
      </c>
      <c r="H111" s="11">
        <v>0.09</v>
      </c>
      <c r="I111" s="10" t="s">
        <v>1829</v>
      </c>
      <c r="J111" s="18">
        <v>1027.7357999999999</v>
      </c>
      <c r="K111" s="11">
        <f t="shared" si="2"/>
        <v>3</v>
      </c>
      <c r="L111" s="11">
        <f>IF(G111="",Table8[[#This Row],[Total_Amount2]]/(Table8[[#This Row],[Quantity]]*(1-Table8[[#This Row],[Discount]])),G111)</f>
        <v>376.46</v>
      </c>
      <c r="M111" s="11">
        <f>IF(H111="",1-(Table8[[#This Row],[Total_Amount2]]/(Table8[[#This Row],[Quantity]]*Table8[[#This Row],[Unit_Price]])),H111)</f>
        <v>0.09</v>
      </c>
      <c r="N111" s="11">
        <f t="shared" si="3"/>
        <v>1027.7357999999999</v>
      </c>
    </row>
    <row r="112" spans="1:14" x14ac:dyDescent="0.3">
      <c r="A112" s="9" t="s">
        <v>1936</v>
      </c>
      <c r="B112" s="36">
        <v>45851</v>
      </c>
      <c r="C112" s="10" t="s">
        <v>40</v>
      </c>
      <c r="D112" s="10" t="s">
        <v>1574</v>
      </c>
      <c r="E112" s="10" t="s">
        <v>1782</v>
      </c>
      <c r="F112" s="11">
        <v>4</v>
      </c>
      <c r="G112" s="11">
        <v>239.83</v>
      </c>
      <c r="H112" s="11">
        <v>0.08</v>
      </c>
      <c r="I112" s="10" t="s">
        <v>1824</v>
      </c>
      <c r="J112" s="18">
        <v>882.57440000000008</v>
      </c>
      <c r="K112" s="11">
        <f t="shared" si="2"/>
        <v>4</v>
      </c>
      <c r="L112" s="11">
        <f>IF(G112="",Table8[[#This Row],[Total_Amount2]]/(Table8[[#This Row],[Quantity]]*(1-Table8[[#This Row],[Discount]])),G112)</f>
        <v>239.83</v>
      </c>
      <c r="M112" s="11">
        <f>IF(H112="",1-(Table8[[#This Row],[Total_Amount2]]/(Table8[[#This Row],[Quantity]]*Table8[[#This Row],[Unit_Price]])),H112)</f>
        <v>0.08</v>
      </c>
      <c r="N112" s="11">
        <f t="shared" si="3"/>
        <v>882.57440000000008</v>
      </c>
    </row>
    <row r="113" spans="1:14" x14ac:dyDescent="0.3">
      <c r="A113" s="9" t="s">
        <v>1937</v>
      </c>
      <c r="B113" s="36">
        <v>45798</v>
      </c>
      <c r="C113" s="10" t="s">
        <v>414</v>
      </c>
      <c r="D113" s="10" t="s">
        <v>1574</v>
      </c>
      <c r="E113" s="10" t="s">
        <v>1766</v>
      </c>
      <c r="F113" s="11">
        <v>2</v>
      </c>
      <c r="G113" s="11">
        <v>845.71</v>
      </c>
      <c r="H113" s="11">
        <v>0.01</v>
      </c>
      <c r="I113" s="10" t="s">
        <v>1826</v>
      </c>
      <c r="J113" s="18">
        <v>1674.5057999999999</v>
      </c>
      <c r="K113" s="11">
        <f t="shared" si="2"/>
        <v>2</v>
      </c>
      <c r="L113" s="11">
        <f>IF(G113="",Table8[[#This Row],[Total_Amount2]]/(Table8[[#This Row],[Quantity]]*(1-Table8[[#This Row],[Discount]])),G113)</f>
        <v>845.71</v>
      </c>
      <c r="M113" s="11">
        <f>IF(H113="",1-(Table8[[#This Row],[Total_Amount2]]/(Table8[[#This Row],[Quantity]]*Table8[[#This Row],[Unit_Price]])),H113)</f>
        <v>0.01</v>
      </c>
      <c r="N113" s="11">
        <f t="shared" si="3"/>
        <v>1674.5057999999999</v>
      </c>
    </row>
    <row r="114" spans="1:14" x14ac:dyDescent="0.3">
      <c r="A114" s="9" t="s">
        <v>1938</v>
      </c>
      <c r="B114" s="36">
        <v>45705</v>
      </c>
      <c r="C114" s="10" t="s">
        <v>314</v>
      </c>
      <c r="D114" s="10" t="s">
        <v>1576</v>
      </c>
      <c r="E114" s="10" t="s">
        <v>1797</v>
      </c>
      <c r="F114" s="11">
        <v>3</v>
      </c>
      <c r="G114" s="11">
        <v>948.69</v>
      </c>
      <c r="H114" s="11">
        <v>0.28999999999999998</v>
      </c>
      <c r="I114" s="10" t="s">
        <v>1824</v>
      </c>
      <c r="J114" s="18">
        <v>2020.7097000000001</v>
      </c>
      <c r="K114" s="11">
        <f t="shared" si="2"/>
        <v>3</v>
      </c>
      <c r="L114" s="11">
        <f>IF(G114="",Table8[[#This Row],[Total_Amount2]]/(Table8[[#This Row],[Quantity]]*(1-Table8[[#This Row],[Discount]])),G114)</f>
        <v>948.69</v>
      </c>
      <c r="M114" s="11">
        <f>IF(H114="",1-(Table8[[#This Row],[Total_Amount2]]/(Table8[[#This Row],[Quantity]]*Table8[[#This Row],[Unit_Price]])),H114)</f>
        <v>0.28999999999999998</v>
      </c>
      <c r="N114" s="11">
        <f t="shared" si="3"/>
        <v>2020.7097000000001</v>
      </c>
    </row>
    <row r="115" spans="1:14" x14ac:dyDescent="0.3">
      <c r="A115" s="9" t="s">
        <v>1939</v>
      </c>
      <c r="B115" s="36">
        <v>45413</v>
      </c>
      <c r="C115" s="10" t="s">
        <v>1440</v>
      </c>
      <c r="D115" s="10" t="s">
        <v>1576</v>
      </c>
      <c r="E115" s="10" t="s">
        <v>1789</v>
      </c>
      <c r="F115" s="11">
        <v>1</v>
      </c>
      <c r="G115" s="11">
        <v>281.97000000000003</v>
      </c>
      <c r="H115" s="11">
        <v>0.2</v>
      </c>
      <c r="I115" s="10" t="s">
        <v>1826</v>
      </c>
      <c r="J115" s="18">
        <v>225.57599999999999</v>
      </c>
      <c r="K115" s="11">
        <f t="shared" si="2"/>
        <v>1</v>
      </c>
      <c r="L115" s="11">
        <f>IF(G115="",Table8[[#This Row],[Total_Amount2]]/(Table8[[#This Row],[Quantity]]*(1-Table8[[#This Row],[Discount]])),G115)</f>
        <v>281.97000000000003</v>
      </c>
      <c r="M115" s="11">
        <f>IF(H115="",1-(Table8[[#This Row],[Total_Amount2]]/(Table8[[#This Row],[Quantity]]*Table8[[#This Row],[Unit_Price]])),H115)</f>
        <v>0.2</v>
      </c>
      <c r="N115" s="11">
        <f t="shared" si="3"/>
        <v>225.57599999999999</v>
      </c>
    </row>
    <row r="116" spans="1:14" x14ac:dyDescent="0.3">
      <c r="A116" s="9" t="s">
        <v>1940</v>
      </c>
      <c r="B116" s="36">
        <v>45482</v>
      </c>
      <c r="C116" s="10" t="s">
        <v>511</v>
      </c>
      <c r="D116" s="10" t="s">
        <v>1576</v>
      </c>
      <c r="E116" s="10" t="s">
        <v>1769</v>
      </c>
      <c r="F116" s="11">
        <v>2</v>
      </c>
      <c r="G116" s="11">
        <v>731.01</v>
      </c>
      <c r="H116" s="11">
        <v>0.05</v>
      </c>
      <c r="I116" s="10" t="s">
        <v>1826</v>
      </c>
      <c r="J116" s="18">
        <v>1388.9190000000001</v>
      </c>
      <c r="K116" s="11">
        <f t="shared" si="2"/>
        <v>2</v>
      </c>
      <c r="L116" s="11">
        <f>IF(G116="",Table8[[#This Row],[Total_Amount2]]/(Table8[[#This Row],[Quantity]]*(1-Table8[[#This Row],[Discount]])),G116)</f>
        <v>731.01</v>
      </c>
      <c r="M116" s="11">
        <f>IF(H116="",1-(Table8[[#This Row],[Total_Amount2]]/(Table8[[#This Row],[Quantity]]*Table8[[#This Row],[Unit_Price]])),H116)</f>
        <v>0.05</v>
      </c>
      <c r="N116" s="11">
        <f t="shared" si="3"/>
        <v>1388.9190000000001</v>
      </c>
    </row>
    <row r="117" spans="1:14" x14ac:dyDescent="0.3">
      <c r="A117" s="9" t="s">
        <v>1941</v>
      </c>
      <c r="B117" s="36">
        <v>45925</v>
      </c>
      <c r="C117" s="10" t="s">
        <v>821</v>
      </c>
      <c r="D117" s="10" t="s">
        <v>1576</v>
      </c>
      <c r="E117" s="10" t="s">
        <v>1779</v>
      </c>
      <c r="F117" s="11">
        <v>4</v>
      </c>
      <c r="G117" s="11">
        <v>930.85</v>
      </c>
      <c r="H117" s="11">
        <v>0.13</v>
      </c>
      <c r="I117" s="10" t="s">
        <v>1826</v>
      </c>
      <c r="J117" s="18">
        <v>3239.3580000000002</v>
      </c>
      <c r="K117" s="11">
        <f t="shared" si="2"/>
        <v>4</v>
      </c>
      <c r="L117" s="11">
        <f>IF(G117="",Table8[[#This Row],[Total_Amount2]]/(Table8[[#This Row],[Quantity]]*(1-Table8[[#This Row],[Discount]])),G117)</f>
        <v>930.85</v>
      </c>
      <c r="M117" s="11">
        <f>IF(H117="",1-(Table8[[#This Row],[Total_Amount2]]/(Table8[[#This Row],[Quantity]]*Table8[[#This Row],[Unit_Price]])),H117)</f>
        <v>0.13</v>
      </c>
      <c r="N117" s="11">
        <f t="shared" si="3"/>
        <v>3239.3580000000002</v>
      </c>
    </row>
    <row r="118" spans="1:14" x14ac:dyDescent="0.3">
      <c r="A118" s="9" t="s">
        <v>1942</v>
      </c>
      <c r="B118" s="36">
        <v>45420</v>
      </c>
      <c r="C118" s="10" t="s">
        <v>1301</v>
      </c>
      <c r="D118" s="10" t="s">
        <v>1576</v>
      </c>
      <c r="E118" s="10" t="s">
        <v>1782</v>
      </c>
      <c r="F118" s="11">
        <v>4</v>
      </c>
      <c r="G118" s="11">
        <v>770.77</v>
      </c>
      <c r="H118" s="11">
        <v>0.22</v>
      </c>
      <c r="I118" s="10" t="s">
        <v>1824</v>
      </c>
      <c r="J118" s="18">
        <v>2404.8024</v>
      </c>
      <c r="K118" s="11">
        <f t="shared" si="2"/>
        <v>4</v>
      </c>
      <c r="L118" s="11">
        <f>IF(G118="",Table8[[#This Row],[Total_Amount2]]/(Table8[[#This Row],[Quantity]]*(1-Table8[[#This Row],[Discount]])),G118)</f>
        <v>770.77</v>
      </c>
      <c r="M118" s="11">
        <f>IF(H118="",1-(Table8[[#This Row],[Total_Amount2]]/(Table8[[#This Row],[Quantity]]*Table8[[#This Row],[Unit_Price]])),H118)</f>
        <v>0.22</v>
      </c>
      <c r="N118" s="11">
        <f t="shared" si="3"/>
        <v>2404.8024</v>
      </c>
    </row>
    <row r="119" spans="1:14" x14ac:dyDescent="0.3">
      <c r="A119" s="9" t="s">
        <v>1943</v>
      </c>
      <c r="B119" s="36">
        <v>45554</v>
      </c>
      <c r="C119" s="10" t="s">
        <v>247</v>
      </c>
      <c r="D119" s="10" t="s">
        <v>1576</v>
      </c>
      <c r="E119" s="10" t="s">
        <v>1769</v>
      </c>
      <c r="F119" s="11">
        <v>3</v>
      </c>
      <c r="G119" s="11">
        <v>479.63</v>
      </c>
      <c r="H119" s="11">
        <v>0.3</v>
      </c>
      <c r="I119" s="10" t="s">
        <v>1826</v>
      </c>
      <c r="J119" s="18">
        <v>1007.223</v>
      </c>
      <c r="K119" s="11">
        <f t="shared" si="2"/>
        <v>3</v>
      </c>
      <c r="L119" s="11">
        <f>IF(G119="",Table8[[#This Row],[Total_Amount2]]/(Table8[[#This Row],[Quantity]]*(1-Table8[[#This Row],[Discount]])),G119)</f>
        <v>479.63</v>
      </c>
      <c r="M119" s="11">
        <f>IF(H119="",1-(Table8[[#This Row],[Total_Amount2]]/(Table8[[#This Row],[Quantity]]*Table8[[#This Row],[Unit_Price]])),H119)</f>
        <v>0.3</v>
      </c>
      <c r="N119" s="11">
        <f t="shared" si="3"/>
        <v>1007.223</v>
      </c>
    </row>
    <row r="120" spans="1:14" x14ac:dyDescent="0.3">
      <c r="A120" s="9" t="s">
        <v>1944</v>
      </c>
      <c r="B120" s="36">
        <v>45405</v>
      </c>
      <c r="C120" s="10" t="s">
        <v>372</v>
      </c>
      <c r="D120" s="10" t="s">
        <v>1576</v>
      </c>
      <c r="E120" s="10" t="s">
        <v>1792</v>
      </c>
      <c r="F120" s="11">
        <v>1</v>
      </c>
      <c r="G120" s="11">
        <v>165</v>
      </c>
      <c r="H120" s="11">
        <v>0.3</v>
      </c>
      <c r="I120" s="10" t="s">
        <v>1829</v>
      </c>
      <c r="J120" s="18">
        <v>115.5</v>
      </c>
      <c r="K120" s="11">
        <f t="shared" si="2"/>
        <v>1</v>
      </c>
      <c r="L120" s="11">
        <f>IF(G120="",Table8[[#This Row],[Total_Amount2]]/(Table8[[#This Row],[Quantity]]*(1-Table8[[#This Row],[Discount]])),G120)</f>
        <v>165</v>
      </c>
      <c r="M120" s="11">
        <f>IF(H120="",1-(Table8[[#This Row],[Total_Amount2]]/(Table8[[#This Row],[Quantity]]*Table8[[#This Row],[Unit_Price]])),H120)</f>
        <v>0.3</v>
      </c>
      <c r="N120" s="11">
        <f t="shared" si="3"/>
        <v>115.5</v>
      </c>
    </row>
    <row r="121" spans="1:14" x14ac:dyDescent="0.3">
      <c r="A121" s="9" t="s">
        <v>1945</v>
      </c>
      <c r="B121" s="36">
        <v>45503</v>
      </c>
      <c r="C121" s="10" t="s">
        <v>529</v>
      </c>
      <c r="D121" s="10" t="s">
        <v>1576</v>
      </c>
      <c r="E121" s="10" t="s">
        <v>1782</v>
      </c>
      <c r="F121" s="11">
        <v>2</v>
      </c>
      <c r="G121" s="11">
        <v>151.51</v>
      </c>
      <c r="H121" s="11">
        <v>0.28999999999999998</v>
      </c>
      <c r="I121" s="10" t="s">
        <v>1829</v>
      </c>
      <c r="J121" s="18">
        <v>215.14420000000001</v>
      </c>
      <c r="K121" s="11">
        <f t="shared" si="2"/>
        <v>2</v>
      </c>
      <c r="L121" s="11">
        <f>IF(G121="",Table8[[#This Row],[Total_Amount2]]/(Table8[[#This Row],[Quantity]]*(1-Table8[[#This Row],[Discount]])),G121)</f>
        <v>151.51</v>
      </c>
      <c r="M121" s="11">
        <f>IF(H121="",1-(Table8[[#This Row],[Total_Amount2]]/(Table8[[#This Row],[Quantity]]*Table8[[#This Row],[Unit_Price]])),H121)</f>
        <v>0.28999999999999998</v>
      </c>
      <c r="N121" s="11">
        <f t="shared" si="3"/>
        <v>215.14420000000001</v>
      </c>
    </row>
    <row r="122" spans="1:14" x14ac:dyDescent="0.3">
      <c r="A122" s="9" t="s">
        <v>1946</v>
      </c>
      <c r="B122" s="36">
        <v>45274</v>
      </c>
      <c r="C122" s="10" t="s">
        <v>743</v>
      </c>
      <c r="D122" s="10" t="s">
        <v>1576</v>
      </c>
      <c r="E122" s="10" t="s">
        <v>1807</v>
      </c>
      <c r="F122" s="11">
        <v>2</v>
      </c>
      <c r="G122" s="11">
        <v>872.93</v>
      </c>
      <c r="H122" s="11">
        <v>0.28999999999999998</v>
      </c>
      <c r="I122" s="10" t="s">
        <v>1829</v>
      </c>
      <c r="J122" s="18">
        <v>1239.5606</v>
      </c>
      <c r="K122" s="11">
        <f t="shared" si="2"/>
        <v>2</v>
      </c>
      <c r="L122" s="11">
        <f>IF(G122="",Table8[[#This Row],[Total_Amount2]]/(Table8[[#This Row],[Quantity]]*(1-Table8[[#This Row],[Discount]])),G122)</f>
        <v>872.93</v>
      </c>
      <c r="M122" s="11">
        <f>IF(H122="",1-(Table8[[#This Row],[Total_Amount2]]/(Table8[[#This Row],[Quantity]]*Table8[[#This Row],[Unit_Price]])),H122)</f>
        <v>0.28999999999999998</v>
      </c>
      <c r="N122" s="11">
        <f t="shared" si="3"/>
        <v>1239.5606</v>
      </c>
    </row>
    <row r="123" spans="1:14" x14ac:dyDescent="0.3">
      <c r="A123" s="9" t="s">
        <v>1947</v>
      </c>
      <c r="B123" s="36">
        <v>45558</v>
      </c>
      <c r="C123" s="10" t="s">
        <v>842</v>
      </c>
      <c r="D123" s="10" t="s">
        <v>1576</v>
      </c>
      <c r="E123" s="10" t="s">
        <v>1789</v>
      </c>
      <c r="F123" s="11">
        <v>3</v>
      </c>
      <c r="G123" s="11">
        <v>432.4</v>
      </c>
      <c r="H123" s="11">
        <v>0.04</v>
      </c>
      <c r="I123" s="10" t="s">
        <v>1824</v>
      </c>
      <c r="J123" s="18">
        <v>1245.3119999999999</v>
      </c>
      <c r="K123" s="11">
        <f t="shared" si="2"/>
        <v>3</v>
      </c>
      <c r="L123" s="11">
        <f>IF(G123="",Table8[[#This Row],[Total_Amount2]]/(Table8[[#This Row],[Quantity]]*(1-Table8[[#This Row],[Discount]])),G123)</f>
        <v>432.4</v>
      </c>
      <c r="M123" s="11">
        <f>IF(H123="",1-(Table8[[#This Row],[Total_Amount2]]/(Table8[[#This Row],[Quantity]]*Table8[[#This Row],[Unit_Price]])),H123)</f>
        <v>0.04</v>
      </c>
      <c r="N123" s="11">
        <f t="shared" si="3"/>
        <v>1245.3119999999999</v>
      </c>
    </row>
    <row r="124" spans="1:14" x14ac:dyDescent="0.3">
      <c r="A124" s="9" t="s">
        <v>1948</v>
      </c>
      <c r="B124" s="36">
        <v>45886</v>
      </c>
      <c r="C124" s="10" t="s">
        <v>1062</v>
      </c>
      <c r="D124" s="10" t="s">
        <v>1576</v>
      </c>
      <c r="E124" s="10" t="s">
        <v>1779</v>
      </c>
      <c r="F124" s="11">
        <v>2</v>
      </c>
      <c r="G124" s="11">
        <v>197.76</v>
      </c>
      <c r="H124" s="11">
        <v>0.04</v>
      </c>
      <c r="I124" s="10" t="s">
        <v>1824</v>
      </c>
      <c r="J124" s="18">
        <v>379.69920000000002</v>
      </c>
      <c r="K124" s="11">
        <f t="shared" si="2"/>
        <v>2</v>
      </c>
      <c r="L124" s="11">
        <f>IF(G124="",Table8[[#This Row],[Total_Amount2]]/(Table8[[#This Row],[Quantity]]*(1-Table8[[#This Row],[Discount]])),G124)</f>
        <v>197.76</v>
      </c>
      <c r="M124" s="11">
        <f>IF(H124="",1-(Table8[[#This Row],[Total_Amount2]]/(Table8[[#This Row],[Quantity]]*Table8[[#This Row],[Unit_Price]])),H124)</f>
        <v>0.04</v>
      </c>
      <c r="N124" s="11">
        <f t="shared" si="3"/>
        <v>379.69920000000002</v>
      </c>
    </row>
    <row r="125" spans="1:14" x14ac:dyDescent="0.3">
      <c r="A125" s="9" t="s">
        <v>1949</v>
      </c>
      <c r="B125" s="36">
        <v>45674</v>
      </c>
      <c r="C125" s="10" t="s">
        <v>1466</v>
      </c>
      <c r="D125" s="10" t="s">
        <v>1576</v>
      </c>
      <c r="E125" s="10" t="s">
        <v>1761</v>
      </c>
      <c r="F125" s="11">
        <v>3</v>
      </c>
      <c r="G125" s="11">
        <v>334.6</v>
      </c>
      <c r="H125" s="11">
        <v>0.11</v>
      </c>
      <c r="I125" s="10" t="s">
        <v>1826</v>
      </c>
      <c r="J125" s="18">
        <v>893.38200000000006</v>
      </c>
      <c r="K125" s="11">
        <f t="shared" si="2"/>
        <v>3</v>
      </c>
      <c r="L125" s="11">
        <f>IF(G125="",Table8[[#This Row],[Total_Amount2]]/(Table8[[#This Row],[Quantity]]*(1-Table8[[#This Row],[Discount]])),G125)</f>
        <v>334.6</v>
      </c>
      <c r="M125" s="11">
        <f>IF(H125="",1-(Table8[[#This Row],[Total_Amount2]]/(Table8[[#This Row],[Quantity]]*Table8[[#This Row],[Unit_Price]])),H125)</f>
        <v>0.11</v>
      </c>
      <c r="N125" s="11">
        <f t="shared" si="3"/>
        <v>893.38200000000006</v>
      </c>
    </row>
    <row r="126" spans="1:14" x14ac:dyDescent="0.3">
      <c r="A126" s="9" t="s">
        <v>1950</v>
      </c>
      <c r="B126" s="36">
        <v>45777</v>
      </c>
      <c r="C126" s="10" t="s">
        <v>314</v>
      </c>
      <c r="D126" s="10" t="s">
        <v>1576</v>
      </c>
      <c r="E126" s="10" t="s">
        <v>1766</v>
      </c>
      <c r="F126" s="11">
        <v>2</v>
      </c>
      <c r="G126" s="11">
        <v>44.35</v>
      </c>
      <c r="H126" s="11">
        <v>0.2</v>
      </c>
      <c r="I126" s="10" t="s">
        <v>1829</v>
      </c>
      <c r="J126" s="18">
        <v>70.960000000000008</v>
      </c>
      <c r="K126" s="11">
        <f t="shared" si="2"/>
        <v>2</v>
      </c>
      <c r="L126" s="11">
        <f>IF(G126="",Table8[[#This Row],[Total_Amount2]]/(Table8[[#This Row],[Quantity]]*(1-Table8[[#This Row],[Discount]])),G126)</f>
        <v>44.35</v>
      </c>
      <c r="M126" s="11">
        <f>IF(H126="",1-(Table8[[#This Row],[Total_Amount2]]/(Table8[[#This Row],[Quantity]]*Table8[[#This Row],[Unit_Price]])),H126)</f>
        <v>0.2</v>
      </c>
      <c r="N126" s="11">
        <f t="shared" si="3"/>
        <v>70.960000000000008</v>
      </c>
    </row>
    <row r="127" spans="1:14" x14ac:dyDescent="0.3">
      <c r="A127" s="9" t="s">
        <v>1951</v>
      </c>
      <c r="B127" s="36">
        <v>45598</v>
      </c>
      <c r="C127" s="10" t="s">
        <v>1530</v>
      </c>
      <c r="D127" s="10" t="s">
        <v>1576</v>
      </c>
      <c r="E127" s="10" t="s">
        <v>1776</v>
      </c>
      <c r="F127" s="11">
        <v>1</v>
      </c>
      <c r="G127" s="11">
        <v>846.31</v>
      </c>
      <c r="H127" s="11">
        <v>0.05</v>
      </c>
      <c r="I127" s="10" t="s">
        <v>1826</v>
      </c>
      <c r="J127" s="18">
        <v>803.9944999999999</v>
      </c>
      <c r="K127" s="11">
        <f t="shared" si="2"/>
        <v>1</v>
      </c>
      <c r="L127" s="11">
        <f>IF(G127="",Table8[[#This Row],[Total_Amount2]]/(Table8[[#This Row],[Quantity]]*(1-Table8[[#This Row],[Discount]])),G127)</f>
        <v>846.31</v>
      </c>
      <c r="M127" s="11">
        <f>IF(H127="",1-(Table8[[#This Row],[Total_Amount2]]/(Table8[[#This Row],[Quantity]]*Table8[[#This Row],[Unit_Price]])),H127)</f>
        <v>0.05</v>
      </c>
      <c r="N127" s="11">
        <f t="shared" si="3"/>
        <v>803.9944999999999</v>
      </c>
    </row>
    <row r="128" spans="1:14" x14ac:dyDescent="0.3">
      <c r="A128" s="9" t="s">
        <v>1952</v>
      </c>
      <c r="B128" s="36">
        <v>45884</v>
      </c>
      <c r="C128" s="10" t="s">
        <v>449</v>
      </c>
      <c r="D128" s="10" t="s">
        <v>1576</v>
      </c>
      <c r="E128" s="10" t="s">
        <v>1794</v>
      </c>
      <c r="F128" s="11">
        <v>1</v>
      </c>
      <c r="G128" s="11">
        <v>996.48</v>
      </c>
      <c r="H128" s="11">
        <v>7.0000000000000007E-2</v>
      </c>
      <c r="I128" s="10" t="s">
        <v>1829</v>
      </c>
      <c r="J128" s="18">
        <v>926.7263999999999</v>
      </c>
      <c r="K128" s="11">
        <f t="shared" si="2"/>
        <v>1</v>
      </c>
      <c r="L128" s="11">
        <f>IF(G128="",Table8[[#This Row],[Total_Amount2]]/(Table8[[#This Row],[Quantity]]*(1-Table8[[#This Row],[Discount]])),G128)</f>
        <v>996.48</v>
      </c>
      <c r="M128" s="11">
        <f>IF(H128="",1-(Table8[[#This Row],[Total_Amount2]]/(Table8[[#This Row],[Quantity]]*Table8[[#This Row],[Unit_Price]])),H128)</f>
        <v>7.0000000000000007E-2</v>
      </c>
      <c r="N128" s="11">
        <f t="shared" si="3"/>
        <v>926.7263999999999</v>
      </c>
    </row>
    <row r="129" spans="1:14" x14ac:dyDescent="0.3">
      <c r="A129" s="9" t="s">
        <v>1953</v>
      </c>
      <c r="B129" s="36">
        <v>45916</v>
      </c>
      <c r="C129" s="10" t="s">
        <v>881</v>
      </c>
      <c r="D129" s="10" t="s">
        <v>1576</v>
      </c>
      <c r="E129" s="10" t="s">
        <v>1776</v>
      </c>
      <c r="F129" s="11">
        <v>3</v>
      </c>
      <c r="G129" s="11">
        <v>949.19</v>
      </c>
      <c r="H129" s="11">
        <v>0.03</v>
      </c>
      <c r="I129" s="10" t="s">
        <v>1829</v>
      </c>
      <c r="J129" s="18">
        <v>2762.1428999999998</v>
      </c>
      <c r="K129" s="11">
        <f t="shared" si="2"/>
        <v>3</v>
      </c>
      <c r="L129" s="11">
        <f>IF(G129="",Table8[[#This Row],[Total_Amount2]]/(Table8[[#This Row],[Quantity]]*(1-Table8[[#This Row],[Discount]])),G129)</f>
        <v>949.19</v>
      </c>
      <c r="M129" s="11">
        <f>IF(H129="",1-(Table8[[#This Row],[Total_Amount2]]/(Table8[[#This Row],[Quantity]]*Table8[[#This Row],[Unit_Price]])),H129)</f>
        <v>0.03</v>
      </c>
      <c r="N129" s="11">
        <f t="shared" si="3"/>
        <v>2762.1428999999998</v>
      </c>
    </row>
    <row r="130" spans="1:14" x14ac:dyDescent="0.3">
      <c r="A130" s="9" t="s">
        <v>1954</v>
      </c>
      <c r="B130" s="36">
        <v>45347</v>
      </c>
      <c r="C130" s="10" t="s">
        <v>1238</v>
      </c>
      <c r="D130" s="10" t="s">
        <v>1576</v>
      </c>
      <c r="E130" s="10" t="s">
        <v>1786</v>
      </c>
      <c r="F130" s="11">
        <v>2</v>
      </c>
      <c r="G130" s="11">
        <v>724.97</v>
      </c>
      <c r="H130" s="11">
        <v>0.1</v>
      </c>
      <c r="I130" s="10" t="s">
        <v>1824</v>
      </c>
      <c r="J130" s="18">
        <v>1304.9459999999999</v>
      </c>
      <c r="K130" s="11">
        <f t="shared" ref="K130:K193" si="4">IF(F130="",N130/(G130*(1-H130)),F130)</f>
        <v>2</v>
      </c>
      <c r="L130" s="11">
        <f>IF(G130="",Table8[[#This Row],[Total_Amount2]]/(Table8[[#This Row],[Quantity]]*(1-Table8[[#This Row],[Discount]])),G130)</f>
        <v>724.97</v>
      </c>
      <c r="M130" s="11">
        <f>IF(H130="",1-(Table8[[#This Row],[Total_Amount2]]/(Table8[[#This Row],[Quantity]]*Table8[[#This Row],[Unit_Price]])),H130)</f>
        <v>0.1</v>
      </c>
      <c r="N130" s="11">
        <f t="shared" ref="N130:N193" si="5">IF(J130="",F130*G130*(1-H130),J130)</f>
        <v>1304.9459999999999</v>
      </c>
    </row>
    <row r="131" spans="1:14" x14ac:dyDescent="0.3">
      <c r="A131" s="9" t="s">
        <v>1955</v>
      </c>
      <c r="B131" s="36">
        <v>45723</v>
      </c>
      <c r="C131" s="10" t="s">
        <v>993</v>
      </c>
      <c r="D131" s="10" t="s">
        <v>1576</v>
      </c>
      <c r="E131" s="10" t="s">
        <v>1804</v>
      </c>
      <c r="F131" s="11">
        <v>1</v>
      </c>
      <c r="G131" s="11">
        <v>783.25</v>
      </c>
      <c r="H131" s="11">
        <v>0.3</v>
      </c>
      <c r="I131" s="10" t="s">
        <v>1824</v>
      </c>
      <c r="J131" s="18">
        <v>548.27499999999998</v>
      </c>
      <c r="K131" s="11">
        <f t="shared" si="4"/>
        <v>1</v>
      </c>
      <c r="L131" s="11">
        <f>IF(G131="",Table8[[#This Row],[Total_Amount2]]/(Table8[[#This Row],[Quantity]]*(1-Table8[[#This Row],[Discount]])),G131)</f>
        <v>783.25</v>
      </c>
      <c r="M131" s="11">
        <f>IF(H131="",1-(Table8[[#This Row],[Total_Amount2]]/(Table8[[#This Row],[Quantity]]*Table8[[#This Row],[Unit_Price]])),H131)</f>
        <v>0.3</v>
      </c>
      <c r="N131" s="11">
        <f t="shared" si="5"/>
        <v>548.27499999999998</v>
      </c>
    </row>
    <row r="132" spans="1:14" x14ac:dyDescent="0.3">
      <c r="A132" s="9" t="s">
        <v>1956</v>
      </c>
      <c r="B132" s="36">
        <v>45495</v>
      </c>
      <c r="C132" s="10" t="s">
        <v>1077</v>
      </c>
      <c r="D132" s="10" t="s">
        <v>1578</v>
      </c>
      <c r="E132" s="10" t="s">
        <v>1766</v>
      </c>
      <c r="F132" s="11">
        <v>1</v>
      </c>
      <c r="G132" s="11">
        <v>942.38</v>
      </c>
      <c r="H132" s="11">
        <v>0.17</v>
      </c>
      <c r="I132" s="10" t="s">
        <v>1824</v>
      </c>
      <c r="J132" s="18">
        <v>782.17539999999997</v>
      </c>
      <c r="K132" s="11">
        <f t="shared" si="4"/>
        <v>1</v>
      </c>
      <c r="L132" s="11">
        <f>IF(G132="",Table8[[#This Row],[Total_Amount2]]/(Table8[[#This Row],[Quantity]]*(1-Table8[[#This Row],[Discount]])),G132)</f>
        <v>942.38</v>
      </c>
      <c r="M132" s="11">
        <f>IF(H132="",1-(Table8[[#This Row],[Total_Amount2]]/(Table8[[#This Row],[Quantity]]*Table8[[#This Row],[Unit_Price]])),H132)</f>
        <v>0.17</v>
      </c>
      <c r="N132" s="11">
        <f t="shared" si="5"/>
        <v>782.17539999999997</v>
      </c>
    </row>
    <row r="133" spans="1:14" x14ac:dyDescent="0.3">
      <c r="A133" s="9" t="s">
        <v>1957</v>
      </c>
      <c r="B133" s="36">
        <v>45444</v>
      </c>
      <c r="C133" s="10" t="s">
        <v>1524</v>
      </c>
      <c r="D133" s="10" t="s">
        <v>1578</v>
      </c>
      <c r="E133" s="10" t="s">
        <v>1792</v>
      </c>
      <c r="F133" s="11">
        <v>3</v>
      </c>
      <c r="G133" s="11">
        <v>298.35000000000002</v>
      </c>
      <c r="H133" s="11">
        <v>0.05</v>
      </c>
      <c r="I133" s="10" t="s">
        <v>1829</v>
      </c>
      <c r="J133" s="18">
        <v>850.29750000000001</v>
      </c>
      <c r="K133" s="11">
        <f t="shared" si="4"/>
        <v>3</v>
      </c>
      <c r="L133" s="11">
        <f>IF(G133="",Table8[[#This Row],[Total_Amount2]]/(Table8[[#This Row],[Quantity]]*(1-Table8[[#This Row],[Discount]])),G133)</f>
        <v>298.35000000000002</v>
      </c>
      <c r="M133" s="11">
        <f>IF(H133="",1-(Table8[[#This Row],[Total_Amount2]]/(Table8[[#This Row],[Quantity]]*Table8[[#This Row],[Unit_Price]])),H133)</f>
        <v>0.05</v>
      </c>
      <c r="N133" s="11">
        <f t="shared" si="5"/>
        <v>850.29750000000001</v>
      </c>
    </row>
    <row r="134" spans="1:14" x14ac:dyDescent="0.3">
      <c r="A134" s="9" t="s">
        <v>1958</v>
      </c>
      <c r="B134" s="36">
        <v>45662</v>
      </c>
      <c r="C134" s="10" t="s">
        <v>547</v>
      </c>
      <c r="D134" s="10" t="s">
        <v>1578</v>
      </c>
      <c r="E134" s="10" t="s">
        <v>1794</v>
      </c>
      <c r="F134" s="11">
        <v>4</v>
      </c>
      <c r="G134" s="11">
        <v>950.04</v>
      </c>
      <c r="H134" s="11">
        <v>0.13</v>
      </c>
      <c r="I134" s="10" t="s">
        <v>1826</v>
      </c>
      <c r="J134" s="18">
        <v>3306.1392000000001</v>
      </c>
      <c r="K134" s="11">
        <f t="shared" si="4"/>
        <v>4</v>
      </c>
      <c r="L134" s="11">
        <f>IF(G134="",Table8[[#This Row],[Total_Amount2]]/(Table8[[#This Row],[Quantity]]*(1-Table8[[#This Row],[Discount]])),G134)</f>
        <v>950.04</v>
      </c>
      <c r="M134" s="11">
        <f>IF(H134="",1-(Table8[[#This Row],[Total_Amount2]]/(Table8[[#This Row],[Quantity]]*Table8[[#This Row],[Unit_Price]])),H134)</f>
        <v>0.13</v>
      </c>
      <c r="N134" s="11">
        <f t="shared" si="5"/>
        <v>3306.1392000000001</v>
      </c>
    </row>
    <row r="135" spans="1:14" x14ac:dyDescent="0.3">
      <c r="A135" s="9" t="s">
        <v>1959</v>
      </c>
      <c r="B135" s="36">
        <v>45910</v>
      </c>
      <c r="C135" s="10" t="s">
        <v>1035</v>
      </c>
      <c r="D135" s="10" t="s">
        <v>1578</v>
      </c>
      <c r="E135" s="10" t="s">
        <v>1769</v>
      </c>
      <c r="F135" s="11">
        <v>2</v>
      </c>
      <c r="G135" s="11">
        <v>267.19</v>
      </c>
      <c r="H135" s="11">
        <v>7.0000000000000007E-2</v>
      </c>
      <c r="I135" s="10" t="s">
        <v>1824</v>
      </c>
      <c r="J135" s="18">
        <v>496.97340000000003</v>
      </c>
      <c r="K135" s="11">
        <f t="shared" si="4"/>
        <v>2</v>
      </c>
      <c r="L135" s="11">
        <f>IF(G135="",Table8[[#This Row],[Total_Amount2]]/(Table8[[#This Row],[Quantity]]*(1-Table8[[#This Row],[Discount]])),G135)</f>
        <v>267.19</v>
      </c>
      <c r="M135" s="11">
        <f>IF(H135="",1-(Table8[[#This Row],[Total_Amount2]]/(Table8[[#This Row],[Quantity]]*Table8[[#This Row],[Unit_Price]])),H135)</f>
        <v>7.0000000000000007E-2</v>
      </c>
      <c r="N135" s="11">
        <f t="shared" si="5"/>
        <v>496.97340000000003</v>
      </c>
    </row>
    <row r="136" spans="1:14" x14ac:dyDescent="0.3">
      <c r="A136" s="9" t="s">
        <v>1960</v>
      </c>
      <c r="B136" s="36">
        <v>45827</v>
      </c>
      <c r="C136" s="10" t="s">
        <v>657</v>
      </c>
      <c r="D136" s="10" t="s">
        <v>1578</v>
      </c>
      <c r="E136" s="10" t="s">
        <v>1801</v>
      </c>
      <c r="F136" s="11">
        <v>4</v>
      </c>
      <c r="G136" s="11">
        <v>72.63</v>
      </c>
      <c r="H136" s="11">
        <v>0.06</v>
      </c>
      <c r="I136" s="10" t="s">
        <v>1826</v>
      </c>
      <c r="J136" s="18">
        <v>273.08879999999999</v>
      </c>
      <c r="K136" s="11">
        <f t="shared" si="4"/>
        <v>4</v>
      </c>
      <c r="L136" s="11">
        <f>IF(G136="",Table8[[#This Row],[Total_Amount2]]/(Table8[[#This Row],[Quantity]]*(1-Table8[[#This Row],[Discount]])),G136)</f>
        <v>72.63</v>
      </c>
      <c r="M136" s="11">
        <f>IF(H136="",1-(Table8[[#This Row],[Total_Amount2]]/(Table8[[#This Row],[Quantity]]*Table8[[#This Row],[Unit_Price]])),H136)</f>
        <v>0.06</v>
      </c>
      <c r="N136" s="11">
        <f t="shared" si="5"/>
        <v>273.08879999999999</v>
      </c>
    </row>
    <row r="137" spans="1:14" x14ac:dyDescent="0.3">
      <c r="A137" s="9" t="s">
        <v>1961</v>
      </c>
      <c r="B137" s="36">
        <v>45544</v>
      </c>
      <c r="C137" s="10" t="s">
        <v>1325</v>
      </c>
      <c r="D137" s="10" t="s">
        <v>1578</v>
      </c>
      <c r="E137" s="10" t="s">
        <v>1773</v>
      </c>
      <c r="F137" s="11">
        <v>3</v>
      </c>
      <c r="G137" s="11">
        <v>576.52</v>
      </c>
      <c r="H137" s="11">
        <v>0.22</v>
      </c>
      <c r="I137" s="10" t="s">
        <v>1829</v>
      </c>
      <c r="J137" s="18">
        <v>1349.0568000000001</v>
      </c>
      <c r="K137" s="11">
        <f t="shared" si="4"/>
        <v>3</v>
      </c>
      <c r="L137" s="11">
        <f>IF(G137="",Table8[[#This Row],[Total_Amount2]]/(Table8[[#This Row],[Quantity]]*(1-Table8[[#This Row],[Discount]])),G137)</f>
        <v>576.52</v>
      </c>
      <c r="M137" s="11">
        <f>IF(H137="",1-(Table8[[#This Row],[Total_Amount2]]/(Table8[[#This Row],[Quantity]]*Table8[[#This Row],[Unit_Price]])),H137)</f>
        <v>0.22</v>
      </c>
      <c r="N137" s="11">
        <f t="shared" si="5"/>
        <v>1349.0568000000001</v>
      </c>
    </row>
    <row r="138" spans="1:14" x14ac:dyDescent="0.3">
      <c r="A138" s="9" t="s">
        <v>1962</v>
      </c>
      <c r="B138" s="36">
        <v>45751</v>
      </c>
      <c r="C138" s="10" t="s">
        <v>1095</v>
      </c>
      <c r="D138" s="10" t="s">
        <v>1578</v>
      </c>
      <c r="E138" s="10" t="s">
        <v>1786</v>
      </c>
      <c r="F138" s="11">
        <v>3</v>
      </c>
      <c r="G138" s="11">
        <v>849.36</v>
      </c>
      <c r="H138" s="11">
        <v>0.03</v>
      </c>
      <c r="I138" s="10" t="s">
        <v>1824</v>
      </c>
      <c r="J138" s="18">
        <v>2471.6376</v>
      </c>
      <c r="K138" s="11">
        <f t="shared" si="4"/>
        <v>3</v>
      </c>
      <c r="L138" s="11">
        <f>IF(G138="",Table8[[#This Row],[Total_Amount2]]/(Table8[[#This Row],[Quantity]]*(1-Table8[[#This Row],[Discount]])),G138)</f>
        <v>849.36</v>
      </c>
      <c r="M138" s="11">
        <f>IF(H138="",1-(Table8[[#This Row],[Total_Amount2]]/(Table8[[#This Row],[Quantity]]*Table8[[#This Row],[Unit_Price]])),H138)</f>
        <v>0.03</v>
      </c>
      <c r="N138" s="11">
        <f t="shared" si="5"/>
        <v>2471.6376</v>
      </c>
    </row>
    <row r="139" spans="1:14" x14ac:dyDescent="0.3">
      <c r="A139" s="9" t="s">
        <v>1963</v>
      </c>
      <c r="B139" s="36">
        <v>45392</v>
      </c>
      <c r="C139" s="10" t="s">
        <v>1458</v>
      </c>
      <c r="D139" s="10" t="s">
        <v>1578</v>
      </c>
      <c r="E139" s="10" t="s">
        <v>1776</v>
      </c>
      <c r="F139" s="11">
        <v>1</v>
      </c>
      <c r="G139" s="11">
        <v>245.85</v>
      </c>
      <c r="H139" s="11">
        <v>0.18</v>
      </c>
      <c r="I139" s="10" t="s">
        <v>1829</v>
      </c>
      <c r="J139" s="18">
        <v>201.59700000000001</v>
      </c>
      <c r="K139" s="11">
        <f t="shared" si="4"/>
        <v>1</v>
      </c>
      <c r="L139" s="11">
        <f>IF(G139="",Table8[[#This Row],[Total_Amount2]]/(Table8[[#This Row],[Quantity]]*(1-Table8[[#This Row],[Discount]])),G139)</f>
        <v>245.85</v>
      </c>
      <c r="M139" s="11">
        <f>IF(H139="",1-(Table8[[#This Row],[Total_Amount2]]/(Table8[[#This Row],[Quantity]]*Table8[[#This Row],[Unit_Price]])),H139)</f>
        <v>0.18</v>
      </c>
      <c r="N139" s="11">
        <f t="shared" si="5"/>
        <v>201.59700000000001</v>
      </c>
    </row>
    <row r="140" spans="1:14" x14ac:dyDescent="0.3">
      <c r="A140" s="9" t="s">
        <v>1964</v>
      </c>
      <c r="B140" s="36">
        <v>45589</v>
      </c>
      <c r="C140" s="10" t="s">
        <v>589</v>
      </c>
      <c r="D140" s="10" t="s">
        <v>1578</v>
      </c>
      <c r="E140" s="10" t="s">
        <v>1789</v>
      </c>
      <c r="F140" s="11">
        <v>3</v>
      </c>
      <c r="G140" s="11">
        <v>237.68</v>
      </c>
      <c r="H140" s="11">
        <v>0.1</v>
      </c>
      <c r="I140" s="10" t="s">
        <v>1829</v>
      </c>
      <c r="J140" s="18">
        <v>641.73599999999999</v>
      </c>
      <c r="K140" s="11">
        <f t="shared" si="4"/>
        <v>3</v>
      </c>
      <c r="L140" s="11">
        <f>IF(G140="",Table8[[#This Row],[Total_Amount2]]/(Table8[[#This Row],[Quantity]]*(1-Table8[[#This Row],[Discount]])),G140)</f>
        <v>237.68</v>
      </c>
      <c r="M140" s="11">
        <f>IF(H140="",1-(Table8[[#This Row],[Total_Amount2]]/(Table8[[#This Row],[Quantity]]*Table8[[#This Row],[Unit_Price]])),H140)</f>
        <v>0.1</v>
      </c>
      <c r="N140" s="11">
        <f t="shared" si="5"/>
        <v>641.73599999999999</v>
      </c>
    </row>
    <row r="141" spans="1:14" x14ac:dyDescent="0.3">
      <c r="A141" s="9" t="s">
        <v>1965</v>
      </c>
      <c r="B141" s="36">
        <v>45756</v>
      </c>
      <c r="C141" s="10" t="s">
        <v>1059</v>
      </c>
      <c r="D141" s="10" t="s">
        <v>1578</v>
      </c>
      <c r="E141" s="10" t="s">
        <v>1799</v>
      </c>
      <c r="F141" s="11">
        <v>4</v>
      </c>
      <c r="G141" s="11">
        <v>715.85</v>
      </c>
      <c r="H141" s="11">
        <v>0.25</v>
      </c>
      <c r="I141" s="10" t="s">
        <v>1826</v>
      </c>
      <c r="J141" s="18">
        <v>2147.5500000000002</v>
      </c>
      <c r="K141" s="11">
        <f t="shared" si="4"/>
        <v>4</v>
      </c>
      <c r="L141" s="11">
        <f>IF(G141="",Table8[[#This Row],[Total_Amount2]]/(Table8[[#This Row],[Quantity]]*(1-Table8[[#This Row],[Discount]])),G141)</f>
        <v>715.85</v>
      </c>
      <c r="M141" s="11">
        <f>IF(H141="",1-(Table8[[#This Row],[Total_Amount2]]/(Table8[[#This Row],[Quantity]]*Table8[[#This Row],[Unit_Price]])),H141)</f>
        <v>0.25</v>
      </c>
      <c r="N141" s="11">
        <f t="shared" si="5"/>
        <v>2147.5500000000002</v>
      </c>
    </row>
    <row r="142" spans="1:14" x14ac:dyDescent="0.3">
      <c r="A142" s="9" t="s">
        <v>1966</v>
      </c>
      <c r="B142" s="36">
        <v>45255</v>
      </c>
      <c r="C142" s="10" t="s">
        <v>568</v>
      </c>
      <c r="D142" s="10" t="s">
        <v>1578</v>
      </c>
      <c r="E142" s="10" t="s">
        <v>1773</v>
      </c>
      <c r="F142" s="11">
        <v>2</v>
      </c>
      <c r="G142" s="11">
        <v>478.85</v>
      </c>
      <c r="H142" s="11">
        <v>0.01</v>
      </c>
      <c r="I142" s="10" t="s">
        <v>1829</v>
      </c>
      <c r="J142" s="18">
        <v>948.12300000000005</v>
      </c>
      <c r="K142" s="11">
        <f t="shared" si="4"/>
        <v>2</v>
      </c>
      <c r="L142" s="11">
        <f>IF(G142="",Table8[[#This Row],[Total_Amount2]]/(Table8[[#This Row],[Quantity]]*(1-Table8[[#This Row],[Discount]])),G142)</f>
        <v>478.85</v>
      </c>
      <c r="M142" s="11">
        <f>IF(H142="",1-(Table8[[#This Row],[Total_Amount2]]/(Table8[[#This Row],[Quantity]]*Table8[[#This Row],[Unit_Price]])),H142)</f>
        <v>0.01</v>
      </c>
      <c r="N142" s="11">
        <f t="shared" si="5"/>
        <v>948.12300000000005</v>
      </c>
    </row>
    <row r="143" spans="1:14" x14ac:dyDescent="0.3">
      <c r="A143" s="9" t="s">
        <v>1967</v>
      </c>
      <c r="B143" s="36">
        <v>45718</v>
      </c>
      <c r="C143" s="10" t="s">
        <v>396</v>
      </c>
      <c r="D143" s="10" t="s">
        <v>1578</v>
      </c>
      <c r="E143" s="10" t="s">
        <v>1752</v>
      </c>
      <c r="F143" s="11">
        <v>1</v>
      </c>
      <c r="G143" s="11">
        <v>503.95</v>
      </c>
      <c r="H143" s="11">
        <v>0.26</v>
      </c>
      <c r="I143" s="10" t="s">
        <v>1829</v>
      </c>
      <c r="J143" s="18">
        <v>372.923</v>
      </c>
      <c r="K143" s="11">
        <f t="shared" si="4"/>
        <v>1</v>
      </c>
      <c r="L143" s="11">
        <f>IF(G143="",Table8[[#This Row],[Total_Amount2]]/(Table8[[#This Row],[Quantity]]*(1-Table8[[#This Row],[Discount]])),G143)</f>
        <v>503.95</v>
      </c>
      <c r="M143" s="11">
        <f>IF(H143="",1-(Table8[[#This Row],[Total_Amount2]]/(Table8[[#This Row],[Quantity]]*Table8[[#This Row],[Unit_Price]])),H143)</f>
        <v>0.26</v>
      </c>
      <c r="N143" s="11">
        <f t="shared" si="5"/>
        <v>372.923</v>
      </c>
    </row>
    <row r="144" spans="1:14" x14ac:dyDescent="0.3">
      <c r="A144" s="9" t="s">
        <v>1968</v>
      </c>
      <c r="B144" s="36">
        <v>45573</v>
      </c>
      <c r="C144" s="10" t="s">
        <v>1243</v>
      </c>
      <c r="D144" s="10" t="s">
        <v>1578</v>
      </c>
      <c r="E144" s="10" t="s">
        <v>1794</v>
      </c>
      <c r="F144" s="11">
        <v>2</v>
      </c>
      <c r="G144" s="11">
        <v>975.48</v>
      </c>
      <c r="H144" s="11">
        <v>0.26</v>
      </c>
      <c r="I144" s="10" t="s">
        <v>1829</v>
      </c>
      <c r="J144" s="18">
        <v>1443.7103999999999</v>
      </c>
      <c r="K144" s="11">
        <f t="shared" si="4"/>
        <v>2</v>
      </c>
      <c r="L144" s="11">
        <f>IF(G144="",Table8[[#This Row],[Total_Amount2]]/(Table8[[#This Row],[Quantity]]*(1-Table8[[#This Row],[Discount]])),G144)</f>
        <v>975.48</v>
      </c>
      <c r="M144" s="11">
        <f>IF(H144="",1-(Table8[[#This Row],[Total_Amount2]]/(Table8[[#This Row],[Quantity]]*Table8[[#This Row],[Unit_Price]])),H144)</f>
        <v>0.26</v>
      </c>
      <c r="N144" s="11">
        <f t="shared" si="5"/>
        <v>1443.7103999999999</v>
      </c>
    </row>
    <row r="145" spans="1:14" x14ac:dyDescent="0.3">
      <c r="A145" s="9" t="s">
        <v>1969</v>
      </c>
      <c r="B145" s="36">
        <v>45884</v>
      </c>
      <c r="C145" s="10" t="s">
        <v>1249</v>
      </c>
      <c r="D145" s="10" t="s">
        <v>1578</v>
      </c>
      <c r="E145" s="10" t="s">
        <v>1804</v>
      </c>
      <c r="F145" s="11">
        <v>4</v>
      </c>
      <c r="G145" s="11">
        <v>450.12</v>
      </c>
      <c r="H145" s="11">
        <v>0.28999999999999998</v>
      </c>
      <c r="I145" s="10" t="s">
        <v>1829</v>
      </c>
      <c r="J145" s="18">
        <v>1278.3407999999999</v>
      </c>
      <c r="K145" s="11">
        <f t="shared" si="4"/>
        <v>4</v>
      </c>
      <c r="L145" s="11">
        <f>IF(G145="",Table8[[#This Row],[Total_Amount2]]/(Table8[[#This Row],[Quantity]]*(1-Table8[[#This Row],[Discount]])),G145)</f>
        <v>450.12</v>
      </c>
      <c r="M145" s="11">
        <f>IF(H145="",1-(Table8[[#This Row],[Total_Amount2]]/(Table8[[#This Row],[Quantity]]*Table8[[#This Row],[Unit_Price]])),H145)</f>
        <v>0.28999999999999998</v>
      </c>
      <c r="N145" s="11">
        <f t="shared" si="5"/>
        <v>1278.3407999999999</v>
      </c>
    </row>
    <row r="146" spans="1:14" x14ac:dyDescent="0.3">
      <c r="A146" s="9" t="s">
        <v>1970</v>
      </c>
      <c r="B146" s="36">
        <v>45448</v>
      </c>
      <c r="C146" s="10" t="s">
        <v>1349</v>
      </c>
      <c r="D146" s="10" t="s">
        <v>1578</v>
      </c>
      <c r="E146" s="10" t="s">
        <v>1782</v>
      </c>
      <c r="F146" s="11">
        <v>3</v>
      </c>
      <c r="G146" s="11">
        <v>237.24</v>
      </c>
      <c r="H146" s="11">
        <v>0.24</v>
      </c>
      <c r="I146" s="10" t="s">
        <v>1826</v>
      </c>
      <c r="J146" s="18">
        <v>540.90719999999999</v>
      </c>
      <c r="K146" s="11">
        <f t="shared" si="4"/>
        <v>3</v>
      </c>
      <c r="L146" s="11">
        <f>IF(G146="",Table8[[#This Row],[Total_Amount2]]/(Table8[[#This Row],[Quantity]]*(1-Table8[[#This Row],[Discount]])),G146)</f>
        <v>237.24</v>
      </c>
      <c r="M146" s="11">
        <f>IF(H146="",1-(Table8[[#This Row],[Total_Amount2]]/(Table8[[#This Row],[Quantity]]*Table8[[#This Row],[Unit_Price]])),H146)</f>
        <v>0.24</v>
      </c>
      <c r="N146" s="11">
        <f t="shared" si="5"/>
        <v>540.90719999999999</v>
      </c>
    </row>
    <row r="147" spans="1:14" x14ac:dyDescent="0.3">
      <c r="A147" s="9" t="s">
        <v>1971</v>
      </c>
      <c r="B147" s="36">
        <v>45522</v>
      </c>
      <c r="C147" s="10" t="s">
        <v>1417</v>
      </c>
      <c r="D147" s="10" t="s">
        <v>1578</v>
      </c>
      <c r="E147" s="10" t="s">
        <v>1801</v>
      </c>
      <c r="F147" s="11">
        <v>2</v>
      </c>
      <c r="G147" s="11">
        <v>536.84</v>
      </c>
      <c r="H147" s="11">
        <v>0.09</v>
      </c>
      <c r="I147" s="10" t="s">
        <v>1829</v>
      </c>
      <c r="J147" s="18">
        <v>977.04880000000014</v>
      </c>
      <c r="K147" s="11">
        <f t="shared" si="4"/>
        <v>2</v>
      </c>
      <c r="L147" s="11">
        <f>IF(G147="",Table8[[#This Row],[Total_Amount2]]/(Table8[[#This Row],[Quantity]]*(1-Table8[[#This Row],[Discount]])),G147)</f>
        <v>536.84</v>
      </c>
      <c r="M147" s="11">
        <f>IF(H147="",1-(Table8[[#This Row],[Total_Amount2]]/(Table8[[#This Row],[Quantity]]*Table8[[#This Row],[Unit_Price]])),H147)</f>
        <v>0.09</v>
      </c>
      <c r="N147" s="11">
        <f t="shared" si="5"/>
        <v>977.04880000000014</v>
      </c>
    </row>
    <row r="148" spans="1:14" x14ac:dyDescent="0.3">
      <c r="A148" s="9" t="s">
        <v>1972</v>
      </c>
      <c r="B148" s="36">
        <v>45626</v>
      </c>
      <c r="C148" s="10" t="s">
        <v>1371</v>
      </c>
      <c r="D148" s="10" t="s">
        <v>1578</v>
      </c>
      <c r="E148" s="10" t="s">
        <v>1813</v>
      </c>
      <c r="F148" s="11">
        <v>3</v>
      </c>
      <c r="G148" s="11">
        <v>584.41</v>
      </c>
      <c r="H148" s="11">
        <v>0</v>
      </c>
      <c r="I148" s="10" t="s">
        <v>1829</v>
      </c>
      <c r="J148" s="18">
        <v>1753.23</v>
      </c>
      <c r="K148" s="11">
        <f t="shared" si="4"/>
        <v>3</v>
      </c>
      <c r="L148" s="11">
        <f>IF(G148="",Table8[[#This Row],[Total_Amount2]]/(Table8[[#This Row],[Quantity]]*(1-Table8[[#This Row],[Discount]])),G148)</f>
        <v>584.41</v>
      </c>
      <c r="M148" s="11">
        <f>IF(H148="",1-(Table8[[#This Row],[Total_Amount2]]/(Table8[[#This Row],[Quantity]]*Table8[[#This Row],[Unit_Price]])),H148)</f>
        <v>0</v>
      </c>
      <c r="N148" s="11">
        <f t="shared" si="5"/>
        <v>1753.23</v>
      </c>
    </row>
    <row r="149" spans="1:14" x14ac:dyDescent="0.3">
      <c r="A149" s="9" t="s">
        <v>1973</v>
      </c>
      <c r="B149" s="36">
        <v>45617</v>
      </c>
      <c r="C149" s="10" t="s">
        <v>932</v>
      </c>
      <c r="D149" s="10" t="s">
        <v>1578</v>
      </c>
      <c r="E149" s="10" t="s">
        <v>1813</v>
      </c>
      <c r="F149" s="11">
        <v>1</v>
      </c>
      <c r="G149" s="11">
        <v>653.87</v>
      </c>
      <c r="H149" s="11">
        <v>0.14000000000000001</v>
      </c>
      <c r="I149" s="10" t="s">
        <v>1826</v>
      </c>
      <c r="J149" s="18">
        <v>562.32820000000004</v>
      </c>
      <c r="K149" s="11">
        <f t="shared" si="4"/>
        <v>1</v>
      </c>
      <c r="L149" s="11">
        <f>IF(G149="",Table8[[#This Row],[Total_Amount2]]/(Table8[[#This Row],[Quantity]]*(1-Table8[[#This Row],[Discount]])),G149)</f>
        <v>653.87</v>
      </c>
      <c r="M149" s="11">
        <f>IF(H149="",1-(Table8[[#This Row],[Total_Amount2]]/(Table8[[#This Row],[Quantity]]*Table8[[#This Row],[Unit_Price]])),H149)</f>
        <v>0.14000000000000001</v>
      </c>
      <c r="N149" s="11">
        <f t="shared" si="5"/>
        <v>562.32820000000004</v>
      </c>
    </row>
    <row r="150" spans="1:14" x14ac:dyDescent="0.3">
      <c r="A150" s="9" t="s">
        <v>1974</v>
      </c>
      <c r="B150" s="36">
        <v>45878</v>
      </c>
      <c r="C150" s="10" t="s">
        <v>1516</v>
      </c>
      <c r="D150" s="10" t="s">
        <v>1578</v>
      </c>
      <c r="E150" s="10" t="s">
        <v>1752</v>
      </c>
      <c r="F150" s="11">
        <v>1</v>
      </c>
      <c r="G150" s="11">
        <v>652.03</v>
      </c>
      <c r="H150" s="11">
        <v>0.27</v>
      </c>
      <c r="I150" s="10" t="s">
        <v>1824</v>
      </c>
      <c r="J150" s="18">
        <v>475.9819</v>
      </c>
      <c r="K150" s="11">
        <f t="shared" si="4"/>
        <v>1</v>
      </c>
      <c r="L150" s="11">
        <f>IF(G150="",Table8[[#This Row],[Total_Amount2]]/(Table8[[#This Row],[Quantity]]*(1-Table8[[#This Row],[Discount]])),G150)</f>
        <v>652.03</v>
      </c>
      <c r="M150" s="11">
        <f>IF(H150="",1-(Table8[[#This Row],[Total_Amount2]]/(Table8[[#This Row],[Quantity]]*Table8[[#This Row],[Unit_Price]])),H150)</f>
        <v>0.27</v>
      </c>
      <c r="N150" s="11">
        <f t="shared" si="5"/>
        <v>475.9819</v>
      </c>
    </row>
    <row r="151" spans="1:14" x14ac:dyDescent="0.3">
      <c r="A151" s="9" t="s">
        <v>1975</v>
      </c>
      <c r="B151" s="36">
        <v>45502</v>
      </c>
      <c r="C151" s="10" t="s">
        <v>335</v>
      </c>
      <c r="D151" s="10" t="s">
        <v>1578</v>
      </c>
      <c r="E151" s="10" t="s">
        <v>1794</v>
      </c>
      <c r="F151" s="11">
        <v>3</v>
      </c>
      <c r="G151" s="11">
        <v>513.36</v>
      </c>
      <c r="H151" s="11">
        <v>7.0000000000000007E-2</v>
      </c>
      <c r="I151" s="10" t="s">
        <v>1829</v>
      </c>
      <c r="J151" s="18">
        <v>1432.2744</v>
      </c>
      <c r="K151" s="11">
        <f t="shared" si="4"/>
        <v>3</v>
      </c>
      <c r="L151" s="11">
        <f>IF(G151="",Table8[[#This Row],[Total_Amount2]]/(Table8[[#This Row],[Quantity]]*(1-Table8[[#This Row],[Discount]])),G151)</f>
        <v>513.36</v>
      </c>
      <c r="M151" s="11">
        <f>IF(H151="",1-(Table8[[#This Row],[Total_Amount2]]/(Table8[[#This Row],[Quantity]]*Table8[[#This Row],[Unit_Price]])),H151)</f>
        <v>7.0000000000000007E-2</v>
      </c>
      <c r="N151" s="11">
        <f t="shared" si="5"/>
        <v>1432.2744</v>
      </c>
    </row>
    <row r="152" spans="1:14" x14ac:dyDescent="0.3">
      <c r="A152" s="9" t="s">
        <v>1976</v>
      </c>
      <c r="B152" s="36">
        <v>45433</v>
      </c>
      <c r="C152" s="10" t="s">
        <v>251</v>
      </c>
      <c r="D152" s="10" t="s">
        <v>1578</v>
      </c>
      <c r="E152" s="10" t="s">
        <v>1773</v>
      </c>
      <c r="F152" s="11">
        <v>4</v>
      </c>
      <c r="G152" s="11">
        <v>355.64</v>
      </c>
      <c r="H152" s="11">
        <v>0.16</v>
      </c>
      <c r="I152" s="10" t="s">
        <v>1829</v>
      </c>
      <c r="J152" s="18">
        <v>1194.9503999999999</v>
      </c>
      <c r="K152" s="11">
        <f t="shared" si="4"/>
        <v>4</v>
      </c>
      <c r="L152" s="11">
        <f>IF(G152="",Table8[[#This Row],[Total_Amount2]]/(Table8[[#This Row],[Quantity]]*(1-Table8[[#This Row],[Discount]])),G152)</f>
        <v>355.64</v>
      </c>
      <c r="M152" s="11">
        <f>IF(H152="",1-(Table8[[#This Row],[Total_Amount2]]/(Table8[[#This Row],[Quantity]]*Table8[[#This Row],[Unit_Price]])),H152)</f>
        <v>0.16</v>
      </c>
      <c r="N152" s="11">
        <f t="shared" si="5"/>
        <v>1194.9503999999999</v>
      </c>
    </row>
    <row r="153" spans="1:14" x14ac:dyDescent="0.3">
      <c r="A153" s="9" t="s">
        <v>1977</v>
      </c>
      <c r="B153" s="36">
        <v>45594</v>
      </c>
      <c r="C153" s="10" t="s">
        <v>97</v>
      </c>
      <c r="D153" s="10" t="s">
        <v>1578</v>
      </c>
      <c r="E153" s="10" t="s">
        <v>1782</v>
      </c>
      <c r="F153" s="11">
        <v>4</v>
      </c>
      <c r="G153" s="11">
        <v>535.4</v>
      </c>
      <c r="H153" s="11">
        <v>0.26</v>
      </c>
      <c r="I153" s="10" t="s">
        <v>1826</v>
      </c>
      <c r="J153" s="18">
        <v>1584.7840000000001</v>
      </c>
      <c r="K153" s="11">
        <f t="shared" si="4"/>
        <v>4</v>
      </c>
      <c r="L153" s="11">
        <f>IF(G153="",Table8[[#This Row],[Total_Amount2]]/(Table8[[#This Row],[Quantity]]*(1-Table8[[#This Row],[Discount]])),G153)</f>
        <v>535.4</v>
      </c>
      <c r="M153" s="11">
        <f>IF(H153="",1-(Table8[[#This Row],[Total_Amount2]]/(Table8[[#This Row],[Quantity]]*Table8[[#This Row],[Unit_Price]])),H153)</f>
        <v>0.26</v>
      </c>
      <c r="N153" s="11">
        <f t="shared" si="5"/>
        <v>1584.7840000000001</v>
      </c>
    </row>
    <row r="154" spans="1:14" x14ac:dyDescent="0.3">
      <c r="A154" s="9" t="s">
        <v>1978</v>
      </c>
      <c r="B154" s="36">
        <v>45798</v>
      </c>
      <c r="C154" s="10" t="s">
        <v>779</v>
      </c>
      <c r="D154" s="10" t="s">
        <v>1578</v>
      </c>
      <c r="E154" s="10" t="s">
        <v>1813</v>
      </c>
      <c r="F154" s="11">
        <v>2</v>
      </c>
      <c r="G154" s="11">
        <v>108.74</v>
      </c>
      <c r="H154" s="11">
        <v>0.11</v>
      </c>
      <c r="I154" s="10" t="s">
        <v>1826</v>
      </c>
      <c r="J154" s="18">
        <v>193.55719999999999</v>
      </c>
      <c r="K154" s="11">
        <f t="shared" si="4"/>
        <v>2</v>
      </c>
      <c r="L154" s="11">
        <f>IF(G154="",Table8[[#This Row],[Total_Amount2]]/(Table8[[#This Row],[Quantity]]*(1-Table8[[#This Row],[Discount]])),G154)</f>
        <v>108.74</v>
      </c>
      <c r="M154" s="11">
        <f>IF(H154="",1-(Table8[[#This Row],[Total_Amount2]]/(Table8[[#This Row],[Quantity]]*Table8[[#This Row],[Unit_Price]])),H154)</f>
        <v>0.11</v>
      </c>
      <c r="N154" s="11">
        <f t="shared" si="5"/>
        <v>193.55719999999999</v>
      </c>
    </row>
    <row r="155" spans="1:14" x14ac:dyDescent="0.3">
      <c r="A155" s="9" t="s">
        <v>1979</v>
      </c>
      <c r="B155" s="36">
        <v>45579</v>
      </c>
      <c r="C155" s="10" t="s">
        <v>990</v>
      </c>
      <c r="D155" s="10" t="s">
        <v>1578</v>
      </c>
      <c r="E155" s="10" t="s">
        <v>1813</v>
      </c>
      <c r="F155" s="11">
        <v>3</v>
      </c>
      <c r="G155" s="11">
        <v>591.98</v>
      </c>
      <c r="H155" s="11">
        <v>0.16</v>
      </c>
      <c r="I155" s="10" t="s">
        <v>1824</v>
      </c>
      <c r="J155" s="18">
        <v>1491.7896000000001</v>
      </c>
      <c r="K155" s="11">
        <f t="shared" si="4"/>
        <v>3</v>
      </c>
      <c r="L155" s="11">
        <f>IF(G155="",Table8[[#This Row],[Total_Amount2]]/(Table8[[#This Row],[Quantity]]*(1-Table8[[#This Row],[Discount]])),G155)</f>
        <v>591.98</v>
      </c>
      <c r="M155" s="11">
        <f>IF(H155="",1-(Table8[[#This Row],[Total_Amount2]]/(Table8[[#This Row],[Quantity]]*Table8[[#This Row],[Unit_Price]])),H155)</f>
        <v>0.16</v>
      </c>
      <c r="N155" s="11">
        <f t="shared" si="5"/>
        <v>1491.7896000000001</v>
      </c>
    </row>
    <row r="156" spans="1:14" x14ac:dyDescent="0.3">
      <c r="A156" s="9" t="s">
        <v>1980</v>
      </c>
      <c r="B156" s="36">
        <v>45613</v>
      </c>
      <c r="C156" s="10" t="s">
        <v>1260</v>
      </c>
      <c r="D156" s="10" t="s">
        <v>1578</v>
      </c>
      <c r="E156" s="10" t="s">
        <v>1761</v>
      </c>
      <c r="F156" s="11">
        <v>1</v>
      </c>
      <c r="G156" s="11">
        <v>345.06</v>
      </c>
      <c r="H156" s="11">
        <v>0.13</v>
      </c>
      <c r="I156" s="10" t="s">
        <v>1829</v>
      </c>
      <c r="J156" s="18">
        <v>300.2022</v>
      </c>
      <c r="K156" s="11">
        <f t="shared" si="4"/>
        <v>1</v>
      </c>
      <c r="L156" s="11">
        <f>IF(G156="",Table8[[#This Row],[Total_Amount2]]/(Table8[[#This Row],[Quantity]]*(1-Table8[[#This Row],[Discount]])),G156)</f>
        <v>345.06</v>
      </c>
      <c r="M156" s="11">
        <f>IF(H156="",1-(Table8[[#This Row],[Total_Amount2]]/(Table8[[#This Row],[Quantity]]*Table8[[#This Row],[Unit_Price]])),H156)</f>
        <v>0.13</v>
      </c>
      <c r="N156" s="11">
        <f t="shared" si="5"/>
        <v>300.2022</v>
      </c>
    </row>
    <row r="157" spans="1:14" x14ac:dyDescent="0.3">
      <c r="A157" s="9" t="s">
        <v>1981</v>
      </c>
      <c r="B157" s="36">
        <v>45745</v>
      </c>
      <c r="C157" s="10" t="s">
        <v>969</v>
      </c>
      <c r="D157" s="10" t="s">
        <v>1578</v>
      </c>
      <c r="E157" s="10" t="s">
        <v>1794</v>
      </c>
      <c r="F157" s="11">
        <v>4</v>
      </c>
      <c r="G157" s="11">
        <v>986.41</v>
      </c>
      <c r="H157" s="11">
        <v>0.22</v>
      </c>
      <c r="I157" s="10" t="s">
        <v>1824</v>
      </c>
      <c r="J157" s="18">
        <v>3077.5992000000001</v>
      </c>
      <c r="K157" s="11">
        <f t="shared" si="4"/>
        <v>4</v>
      </c>
      <c r="L157" s="11">
        <f>IF(G157="",Table8[[#This Row],[Total_Amount2]]/(Table8[[#This Row],[Quantity]]*(1-Table8[[#This Row],[Discount]])),G157)</f>
        <v>986.41</v>
      </c>
      <c r="M157" s="11">
        <f>IF(H157="",1-(Table8[[#This Row],[Total_Amount2]]/(Table8[[#This Row],[Quantity]]*Table8[[#This Row],[Unit_Price]])),H157)</f>
        <v>0.22</v>
      </c>
      <c r="N157" s="11">
        <f t="shared" si="5"/>
        <v>3077.5992000000001</v>
      </c>
    </row>
    <row r="158" spans="1:14" x14ac:dyDescent="0.3">
      <c r="A158" s="9" t="s">
        <v>1982</v>
      </c>
      <c r="B158" s="36">
        <v>45494</v>
      </c>
      <c r="C158" s="10" t="s">
        <v>1005</v>
      </c>
      <c r="D158" s="10" t="s">
        <v>1578</v>
      </c>
      <c r="E158" s="10" t="s">
        <v>1752</v>
      </c>
      <c r="F158" s="11">
        <v>2</v>
      </c>
      <c r="G158" s="11">
        <v>921.52</v>
      </c>
      <c r="H158" s="11">
        <v>0</v>
      </c>
      <c r="I158" s="10" t="s">
        <v>1826</v>
      </c>
      <c r="J158" s="18">
        <v>1843.04</v>
      </c>
      <c r="K158" s="11">
        <f t="shared" si="4"/>
        <v>2</v>
      </c>
      <c r="L158" s="11">
        <f>IF(G158="",Table8[[#This Row],[Total_Amount2]]/(Table8[[#This Row],[Quantity]]*(1-Table8[[#This Row],[Discount]])),G158)</f>
        <v>921.52</v>
      </c>
      <c r="M158" s="11">
        <f>IF(H158="",1-(Table8[[#This Row],[Total_Amount2]]/(Table8[[#This Row],[Quantity]]*Table8[[#This Row],[Unit_Price]])),H158)</f>
        <v>0</v>
      </c>
      <c r="N158" s="11">
        <f t="shared" si="5"/>
        <v>1843.04</v>
      </c>
    </row>
    <row r="159" spans="1:14" x14ac:dyDescent="0.3">
      <c r="A159" s="9" t="s">
        <v>1983</v>
      </c>
      <c r="B159" s="36">
        <v>45883</v>
      </c>
      <c r="C159" s="10" t="s">
        <v>347</v>
      </c>
      <c r="D159" s="10" t="s">
        <v>1578</v>
      </c>
      <c r="E159" s="10" t="s">
        <v>1773</v>
      </c>
      <c r="F159" s="11">
        <v>1</v>
      </c>
      <c r="G159" s="11">
        <v>83.1</v>
      </c>
      <c r="H159" s="11">
        <v>0.04</v>
      </c>
      <c r="I159" s="10" t="s">
        <v>1826</v>
      </c>
      <c r="J159" s="18">
        <v>79.775999999999996</v>
      </c>
      <c r="K159" s="11">
        <f t="shared" si="4"/>
        <v>1</v>
      </c>
      <c r="L159" s="11">
        <f>IF(G159="",Table8[[#This Row],[Total_Amount2]]/(Table8[[#This Row],[Quantity]]*(1-Table8[[#This Row],[Discount]])),G159)</f>
        <v>83.1</v>
      </c>
      <c r="M159" s="11">
        <f>IF(H159="",1-(Table8[[#This Row],[Total_Amount2]]/(Table8[[#This Row],[Quantity]]*Table8[[#This Row],[Unit_Price]])),H159)</f>
        <v>0.04</v>
      </c>
      <c r="N159" s="11">
        <f t="shared" si="5"/>
        <v>79.775999999999996</v>
      </c>
    </row>
    <row r="160" spans="1:14" x14ac:dyDescent="0.3">
      <c r="A160" s="9" t="s">
        <v>1984</v>
      </c>
      <c r="B160" s="36">
        <v>45601</v>
      </c>
      <c r="C160" s="10" t="s">
        <v>1154</v>
      </c>
      <c r="D160" s="10" t="s">
        <v>1578</v>
      </c>
      <c r="E160" s="10" t="s">
        <v>1792</v>
      </c>
      <c r="F160" s="11">
        <v>2</v>
      </c>
      <c r="G160" s="11">
        <v>60.98</v>
      </c>
      <c r="H160" s="11">
        <v>0.23</v>
      </c>
      <c r="I160" s="10" t="s">
        <v>1826</v>
      </c>
      <c r="J160" s="18">
        <v>93.909199999999998</v>
      </c>
      <c r="K160" s="11">
        <f t="shared" si="4"/>
        <v>2</v>
      </c>
      <c r="L160" s="11">
        <f>IF(G160="",Table8[[#This Row],[Total_Amount2]]/(Table8[[#This Row],[Quantity]]*(1-Table8[[#This Row],[Discount]])),G160)</f>
        <v>60.98</v>
      </c>
      <c r="M160" s="11">
        <f>IF(H160="",1-(Table8[[#This Row],[Total_Amount2]]/(Table8[[#This Row],[Quantity]]*Table8[[#This Row],[Unit_Price]])),H160)</f>
        <v>0.23</v>
      </c>
      <c r="N160" s="11">
        <f t="shared" si="5"/>
        <v>93.909199999999998</v>
      </c>
    </row>
    <row r="161" spans="1:14" x14ac:dyDescent="0.3">
      <c r="A161" s="9" t="s">
        <v>1985</v>
      </c>
      <c r="B161" s="36">
        <v>45454</v>
      </c>
      <c r="C161" s="10" t="s">
        <v>1229</v>
      </c>
      <c r="D161" s="10" t="s">
        <v>1580</v>
      </c>
      <c r="E161" s="10" t="s">
        <v>1804</v>
      </c>
      <c r="F161" s="11">
        <v>2</v>
      </c>
      <c r="G161" s="11">
        <v>122.23</v>
      </c>
      <c r="H161" s="11">
        <v>0.21</v>
      </c>
      <c r="I161" s="10" t="s">
        <v>1829</v>
      </c>
      <c r="J161" s="18">
        <v>193.1234</v>
      </c>
      <c r="K161" s="11">
        <f t="shared" si="4"/>
        <v>2</v>
      </c>
      <c r="L161" s="11">
        <f>IF(G161="",Table8[[#This Row],[Total_Amount2]]/(Table8[[#This Row],[Quantity]]*(1-Table8[[#This Row],[Discount]])),G161)</f>
        <v>122.23</v>
      </c>
      <c r="M161" s="11">
        <f>IF(H161="",1-(Table8[[#This Row],[Total_Amount2]]/(Table8[[#This Row],[Quantity]]*Table8[[#This Row],[Unit_Price]])),H161)</f>
        <v>0.21</v>
      </c>
      <c r="N161" s="11">
        <f t="shared" si="5"/>
        <v>193.1234</v>
      </c>
    </row>
    <row r="162" spans="1:14" x14ac:dyDescent="0.3">
      <c r="A162" s="9" t="s">
        <v>1986</v>
      </c>
      <c r="B162" s="36">
        <v>45918</v>
      </c>
      <c r="C162" s="10" t="s">
        <v>89</v>
      </c>
      <c r="D162" s="10" t="s">
        <v>1580</v>
      </c>
      <c r="E162" s="10" t="s">
        <v>1810</v>
      </c>
      <c r="F162" s="11">
        <v>2</v>
      </c>
      <c r="G162" s="11">
        <v>623.38</v>
      </c>
      <c r="H162" s="11">
        <v>0.13</v>
      </c>
      <c r="I162" s="10" t="s">
        <v>1824</v>
      </c>
      <c r="J162" s="18">
        <v>1084.6812</v>
      </c>
      <c r="K162" s="11">
        <f t="shared" si="4"/>
        <v>2</v>
      </c>
      <c r="L162" s="11">
        <f>IF(G162="",Table8[[#This Row],[Total_Amount2]]/(Table8[[#This Row],[Quantity]]*(1-Table8[[#This Row],[Discount]])),G162)</f>
        <v>623.38</v>
      </c>
      <c r="M162" s="11">
        <f>IF(H162="",1-(Table8[[#This Row],[Total_Amount2]]/(Table8[[#This Row],[Quantity]]*Table8[[#This Row],[Unit_Price]])),H162)</f>
        <v>0.13</v>
      </c>
      <c r="N162" s="11">
        <f t="shared" si="5"/>
        <v>1084.6812</v>
      </c>
    </row>
    <row r="163" spans="1:14" x14ac:dyDescent="0.3">
      <c r="A163" s="9" t="s">
        <v>1987</v>
      </c>
      <c r="B163" s="36">
        <v>45729</v>
      </c>
      <c r="C163" s="10" t="s">
        <v>218</v>
      </c>
      <c r="D163" s="10" t="s">
        <v>1580</v>
      </c>
      <c r="E163" s="10" t="s">
        <v>1752</v>
      </c>
      <c r="F163" s="11">
        <v>1</v>
      </c>
      <c r="G163" s="11">
        <v>479.58</v>
      </c>
      <c r="H163" s="11">
        <v>0.05</v>
      </c>
      <c r="I163" s="10" t="s">
        <v>1826</v>
      </c>
      <c r="J163" s="18">
        <v>455.60099999999989</v>
      </c>
      <c r="K163" s="11">
        <f t="shared" si="4"/>
        <v>1</v>
      </c>
      <c r="L163" s="11">
        <f>IF(G163="",Table8[[#This Row],[Total_Amount2]]/(Table8[[#This Row],[Quantity]]*(1-Table8[[#This Row],[Discount]])),G163)</f>
        <v>479.58</v>
      </c>
      <c r="M163" s="11">
        <f>IF(H163="",1-(Table8[[#This Row],[Total_Amount2]]/(Table8[[#This Row],[Quantity]]*Table8[[#This Row],[Unit_Price]])),H163)</f>
        <v>0.05</v>
      </c>
      <c r="N163" s="11">
        <f t="shared" si="5"/>
        <v>455.60099999999989</v>
      </c>
    </row>
    <row r="164" spans="1:14" x14ac:dyDescent="0.3">
      <c r="A164" s="9" t="s">
        <v>1988</v>
      </c>
      <c r="B164" s="36">
        <v>45276</v>
      </c>
      <c r="C164" s="10" t="s">
        <v>942</v>
      </c>
      <c r="D164" s="10" t="s">
        <v>1580</v>
      </c>
      <c r="E164" s="10" t="s">
        <v>1776</v>
      </c>
      <c r="F164" s="11">
        <v>3</v>
      </c>
      <c r="G164" s="11">
        <v>369.32</v>
      </c>
      <c r="H164" s="11">
        <v>0.14000000000000001</v>
      </c>
      <c r="I164" s="10" t="s">
        <v>1826</v>
      </c>
      <c r="J164" s="18">
        <v>952.84559999999999</v>
      </c>
      <c r="K164" s="11">
        <f t="shared" si="4"/>
        <v>3</v>
      </c>
      <c r="L164" s="11">
        <f>IF(G164="",Table8[[#This Row],[Total_Amount2]]/(Table8[[#This Row],[Quantity]]*(1-Table8[[#This Row],[Discount]])),G164)</f>
        <v>369.32</v>
      </c>
      <c r="M164" s="11">
        <f>IF(H164="",1-(Table8[[#This Row],[Total_Amount2]]/(Table8[[#This Row],[Quantity]]*Table8[[#This Row],[Unit_Price]])),H164)</f>
        <v>0.14000000000000001</v>
      </c>
      <c r="N164" s="11">
        <f t="shared" si="5"/>
        <v>952.84559999999999</v>
      </c>
    </row>
    <row r="165" spans="1:14" x14ac:dyDescent="0.3">
      <c r="A165" s="9" t="s">
        <v>1989</v>
      </c>
      <c r="B165" s="36">
        <v>45851</v>
      </c>
      <c r="C165" s="10" t="s">
        <v>278</v>
      </c>
      <c r="D165" s="10" t="s">
        <v>1580</v>
      </c>
      <c r="E165" s="10" t="s">
        <v>1757</v>
      </c>
      <c r="F165" s="11">
        <v>1</v>
      </c>
      <c r="G165" s="11">
        <v>488.31</v>
      </c>
      <c r="H165" s="11">
        <v>0.03</v>
      </c>
      <c r="I165" s="10" t="s">
        <v>1826</v>
      </c>
      <c r="J165" s="18">
        <v>473.66070000000002</v>
      </c>
      <c r="K165" s="11">
        <f t="shared" si="4"/>
        <v>1</v>
      </c>
      <c r="L165" s="11">
        <f>IF(G165="",Table8[[#This Row],[Total_Amount2]]/(Table8[[#This Row],[Quantity]]*(1-Table8[[#This Row],[Discount]])),G165)</f>
        <v>488.31</v>
      </c>
      <c r="M165" s="11">
        <f>IF(H165="",1-(Table8[[#This Row],[Total_Amount2]]/(Table8[[#This Row],[Quantity]]*Table8[[#This Row],[Unit_Price]])),H165)</f>
        <v>0.03</v>
      </c>
      <c r="N165" s="11">
        <f t="shared" si="5"/>
        <v>473.66070000000002</v>
      </c>
    </row>
    <row r="166" spans="1:14" x14ac:dyDescent="0.3">
      <c r="A166" s="9" t="s">
        <v>1990</v>
      </c>
      <c r="B166" s="36">
        <v>45418</v>
      </c>
      <c r="C166" s="10" t="s">
        <v>878</v>
      </c>
      <c r="D166" s="10" t="s">
        <v>1580</v>
      </c>
      <c r="E166" s="10" t="s">
        <v>1794</v>
      </c>
      <c r="F166" s="11">
        <v>4</v>
      </c>
      <c r="G166" s="11">
        <v>164.04</v>
      </c>
      <c r="H166" s="11">
        <v>0.26</v>
      </c>
      <c r="I166" s="10" t="s">
        <v>1824</v>
      </c>
      <c r="J166" s="18">
        <v>485.55839999999989</v>
      </c>
      <c r="K166" s="11">
        <f t="shared" si="4"/>
        <v>4</v>
      </c>
      <c r="L166" s="11">
        <f>IF(G166="",Table8[[#This Row],[Total_Amount2]]/(Table8[[#This Row],[Quantity]]*(1-Table8[[#This Row],[Discount]])),G166)</f>
        <v>164.04</v>
      </c>
      <c r="M166" s="11">
        <f>IF(H166="",1-(Table8[[#This Row],[Total_Amount2]]/(Table8[[#This Row],[Quantity]]*Table8[[#This Row],[Unit_Price]])),H166)</f>
        <v>0.26</v>
      </c>
      <c r="N166" s="11">
        <f t="shared" si="5"/>
        <v>485.55839999999989</v>
      </c>
    </row>
    <row r="167" spans="1:14" x14ac:dyDescent="0.3">
      <c r="A167" s="9" t="s">
        <v>1991</v>
      </c>
      <c r="B167" s="36">
        <v>45508</v>
      </c>
      <c r="C167" s="10" t="s">
        <v>268</v>
      </c>
      <c r="D167" s="10" t="s">
        <v>1580</v>
      </c>
      <c r="E167" s="10" t="s">
        <v>1807</v>
      </c>
      <c r="F167" s="11">
        <v>3</v>
      </c>
      <c r="G167" s="11">
        <v>707.95</v>
      </c>
      <c r="H167" s="11">
        <v>0.18</v>
      </c>
      <c r="I167" s="10" t="s">
        <v>1826</v>
      </c>
      <c r="J167" s="18">
        <v>1741.557</v>
      </c>
      <c r="K167" s="11">
        <f t="shared" si="4"/>
        <v>3</v>
      </c>
      <c r="L167" s="11">
        <f>IF(G167="",Table8[[#This Row],[Total_Amount2]]/(Table8[[#This Row],[Quantity]]*(1-Table8[[#This Row],[Discount]])),G167)</f>
        <v>707.95</v>
      </c>
      <c r="M167" s="11">
        <f>IF(H167="",1-(Table8[[#This Row],[Total_Amount2]]/(Table8[[#This Row],[Quantity]]*Table8[[#This Row],[Unit_Price]])),H167)</f>
        <v>0.18</v>
      </c>
      <c r="N167" s="11">
        <f t="shared" si="5"/>
        <v>1741.557</v>
      </c>
    </row>
    <row r="168" spans="1:14" x14ac:dyDescent="0.3">
      <c r="A168" s="9" t="s">
        <v>1992</v>
      </c>
      <c r="B168" s="36">
        <v>45269</v>
      </c>
      <c r="C168" s="10" t="s">
        <v>934</v>
      </c>
      <c r="D168" s="10" t="s">
        <v>1580</v>
      </c>
      <c r="E168" s="10" t="s">
        <v>1782</v>
      </c>
      <c r="F168" s="11">
        <v>4</v>
      </c>
      <c r="G168" s="11">
        <v>714.47</v>
      </c>
      <c r="H168" s="11">
        <v>0.18</v>
      </c>
      <c r="I168" s="10" t="s">
        <v>1829</v>
      </c>
      <c r="J168" s="18">
        <v>2343.4616000000001</v>
      </c>
      <c r="K168" s="11">
        <f t="shared" si="4"/>
        <v>4</v>
      </c>
      <c r="L168" s="11">
        <f>IF(G168="",Table8[[#This Row],[Total_Amount2]]/(Table8[[#This Row],[Quantity]]*(1-Table8[[#This Row],[Discount]])),G168)</f>
        <v>714.47</v>
      </c>
      <c r="M168" s="11">
        <f>IF(H168="",1-(Table8[[#This Row],[Total_Amount2]]/(Table8[[#This Row],[Quantity]]*Table8[[#This Row],[Unit_Price]])),H168)</f>
        <v>0.18</v>
      </c>
      <c r="N168" s="11">
        <f t="shared" si="5"/>
        <v>2343.4616000000001</v>
      </c>
    </row>
    <row r="169" spans="1:14" x14ac:dyDescent="0.3">
      <c r="A169" s="9" t="s">
        <v>1993</v>
      </c>
      <c r="B169" s="36">
        <v>45866</v>
      </c>
      <c r="C169" s="10" t="s">
        <v>1289</v>
      </c>
      <c r="D169" s="10" t="s">
        <v>1580</v>
      </c>
      <c r="E169" s="10" t="s">
        <v>1779</v>
      </c>
      <c r="F169" s="11">
        <v>4</v>
      </c>
      <c r="G169" s="11">
        <v>422.09</v>
      </c>
      <c r="H169" s="11">
        <v>0.04</v>
      </c>
      <c r="I169" s="10" t="s">
        <v>1824</v>
      </c>
      <c r="J169" s="18">
        <v>1620.8255999999999</v>
      </c>
      <c r="K169" s="11">
        <f t="shared" si="4"/>
        <v>4</v>
      </c>
      <c r="L169" s="11">
        <f>IF(G169="",Table8[[#This Row],[Total_Amount2]]/(Table8[[#This Row],[Quantity]]*(1-Table8[[#This Row],[Discount]])),G169)</f>
        <v>422.09</v>
      </c>
      <c r="M169" s="11">
        <f>IF(H169="",1-(Table8[[#This Row],[Total_Amount2]]/(Table8[[#This Row],[Quantity]]*Table8[[#This Row],[Unit_Price]])),H169)</f>
        <v>0.04</v>
      </c>
      <c r="N169" s="11">
        <f t="shared" si="5"/>
        <v>1620.8255999999999</v>
      </c>
    </row>
    <row r="170" spans="1:14" x14ac:dyDescent="0.3">
      <c r="A170" s="9" t="s">
        <v>1994</v>
      </c>
      <c r="B170" s="36">
        <v>45462</v>
      </c>
      <c r="C170" s="10" t="s">
        <v>381</v>
      </c>
      <c r="D170" s="10" t="s">
        <v>1580</v>
      </c>
      <c r="E170" s="10" t="s">
        <v>1786</v>
      </c>
      <c r="F170" s="11">
        <v>1</v>
      </c>
      <c r="G170" s="11">
        <v>998.19</v>
      </c>
      <c r="H170" s="11">
        <v>0.2</v>
      </c>
      <c r="I170" s="10" t="s">
        <v>1824</v>
      </c>
      <c r="J170" s="18">
        <v>798.55200000000013</v>
      </c>
      <c r="K170" s="11">
        <f t="shared" si="4"/>
        <v>1</v>
      </c>
      <c r="L170" s="11">
        <f>IF(G170="",Table8[[#This Row],[Total_Amount2]]/(Table8[[#This Row],[Quantity]]*(1-Table8[[#This Row],[Discount]])),G170)</f>
        <v>998.19</v>
      </c>
      <c r="M170" s="11">
        <f>IF(H170="",1-(Table8[[#This Row],[Total_Amount2]]/(Table8[[#This Row],[Quantity]]*Table8[[#This Row],[Unit_Price]])),H170)</f>
        <v>0.2</v>
      </c>
      <c r="N170" s="11">
        <f t="shared" si="5"/>
        <v>798.55200000000013</v>
      </c>
    </row>
    <row r="171" spans="1:14" x14ac:dyDescent="0.3">
      <c r="A171" s="9" t="s">
        <v>1995</v>
      </c>
      <c r="B171" s="36">
        <v>45313</v>
      </c>
      <c r="C171" s="10" t="s">
        <v>1166</v>
      </c>
      <c r="D171" s="10" t="s">
        <v>1580</v>
      </c>
      <c r="E171" s="10" t="s">
        <v>1779</v>
      </c>
      <c r="F171" s="11">
        <v>2</v>
      </c>
      <c r="G171" s="11">
        <v>343.42</v>
      </c>
      <c r="H171" s="11">
        <v>0.12</v>
      </c>
      <c r="I171" s="10" t="s">
        <v>1829</v>
      </c>
      <c r="J171" s="18">
        <v>604.41920000000005</v>
      </c>
      <c r="K171" s="11">
        <f t="shared" si="4"/>
        <v>2</v>
      </c>
      <c r="L171" s="11">
        <f>IF(G171="",Table8[[#This Row],[Total_Amount2]]/(Table8[[#This Row],[Quantity]]*(1-Table8[[#This Row],[Discount]])),G171)</f>
        <v>343.42</v>
      </c>
      <c r="M171" s="11">
        <f>IF(H171="",1-(Table8[[#This Row],[Total_Amount2]]/(Table8[[#This Row],[Quantity]]*Table8[[#This Row],[Unit_Price]])),H171)</f>
        <v>0.12</v>
      </c>
      <c r="N171" s="11">
        <f t="shared" si="5"/>
        <v>604.41920000000005</v>
      </c>
    </row>
    <row r="172" spans="1:14" x14ac:dyDescent="0.3">
      <c r="A172" s="9" t="s">
        <v>1996</v>
      </c>
      <c r="B172" s="36">
        <v>45390</v>
      </c>
      <c r="C172" s="10" t="s">
        <v>818</v>
      </c>
      <c r="D172" s="10" t="s">
        <v>1580</v>
      </c>
      <c r="E172" s="10" t="s">
        <v>1776</v>
      </c>
      <c r="F172" s="11">
        <v>1</v>
      </c>
      <c r="G172" s="11">
        <v>152.16999999999999</v>
      </c>
      <c r="H172" s="11">
        <v>0.28000000000000003</v>
      </c>
      <c r="I172" s="10" t="s">
        <v>1829</v>
      </c>
      <c r="J172" s="18">
        <v>109.5624</v>
      </c>
      <c r="K172" s="11">
        <f t="shared" si="4"/>
        <v>1</v>
      </c>
      <c r="L172" s="11">
        <f>IF(G172="",Table8[[#This Row],[Total_Amount2]]/(Table8[[#This Row],[Quantity]]*(1-Table8[[#This Row],[Discount]])),G172)</f>
        <v>152.16999999999999</v>
      </c>
      <c r="M172" s="11">
        <f>IF(H172="",1-(Table8[[#This Row],[Total_Amount2]]/(Table8[[#This Row],[Quantity]]*Table8[[#This Row],[Unit_Price]])),H172)</f>
        <v>0.28000000000000003</v>
      </c>
      <c r="N172" s="11">
        <f t="shared" si="5"/>
        <v>109.5624</v>
      </c>
    </row>
    <row r="173" spans="1:14" x14ac:dyDescent="0.3">
      <c r="A173" s="9" t="s">
        <v>1997</v>
      </c>
      <c r="B173" s="36">
        <v>45795</v>
      </c>
      <c r="C173" s="10" t="s">
        <v>579</v>
      </c>
      <c r="D173" s="10" t="s">
        <v>1580</v>
      </c>
      <c r="E173" s="10" t="s">
        <v>1792</v>
      </c>
      <c r="F173" s="11">
        <v>1</v>
      </c>
      <c r="G173" s="11">
        <v>325.08</v>
      </c>
      <c r="H173" s="11">
        <v>0.26</v>
      </c>
      <c r="I173" s="10" t="s">
        <v>1826</v>
      </c>
      <c r="J173" s="18">
        <v>240.5592</v>
      </c>
      <c r="K173" s="11">
        <f t="shared" si="4"/>
        <v>1</v>
      </c>
      <c r="L173" s="11">
        <f>IF(G173="",Table8[[#This Row],[Total_Amount2]]/(Table8[[#This Row],[Quantity]]*(1-Table8[[#This Row],[Discount]])),G173)</f>
        <v>325.08</v>
      </c>
      <c r="M173" s="11">
        <f>IF(H173="",1-(Table8[[#This Row],[Total_Amount2]]/(Table8[[#This Row],[Quantity]]*Table8[[#This Row],[Unit_Price]])),H173)</f>
        <v>0.26</v>
      </c>
      <c r="N173" s="11">
        <f t="shared" si="5"/>
        <v>240.5592</v>
      </c>
    </row>
    <row r="174" spans="1:14" x14ac:dyDescent="0.3">
      <c r="A174" s="9" t="s">
        <v>1998</v>
      </c>
      <c r="B174" s="36">
        <v>45267</v>
      </c>
      <c r="C174" s="10" t="s">
        <v>1080</v>
      </c>
      <c r="D174" s="10" t="s">
        <v>1580</v>
      </c>
      <c r="E174" s="10" t="s">
        <v>1789</v>
      </c>
      <c r="F174" s="11">
        <v>2</v>
      </c>
      <c r="G174" s="11">
        <v>827.92</v>
      </c>
      <c r="H174" s="11">
        <v>0.25</v>
      </c>
      <c r="I174" s="10" t="s">
        <v>1829</v>
      </c>
      <c r="J174" s="18">
        <v>1241.8800000000001</v>
      </c>
      <c r="K174" s="11">
        <f t="shared" si="4"/>
        <v>2</v>
      </c>
      <c r="L174" s="11">
        <f>IF(G174="",Table8[[#This Row],[Total_Amount2]]/(Table8[[#This Row],[Quantity]]*(1-Table8[[#This Row],[Discount]])),G174)</f>
        <v>827.92</v>
      </c>
      <c r="M174" s="11">
        <f>IF(H174="",1-(Table8[[#This Row],[Total_Amount2]]/(Table8[[#This Row],[Quantity]]*Table8[[#This Row],[Unit_Price]])),H174)</f>
        <v>0.25</v>
      </c>
      <c r="N174" s="11">
        <f t="shared" si="5"/>
        <v>1241.8800000000001</v>
      </c>
    </row>
    <row r="175" spans="1:14" x14ac:dyDescent="0.3">
      <c r="A175" s="9" t="s">
        <v>1999</v>
      </c>
      <c r="B175" s="36">
        <v>45314</v>
      </c>
      <c r="C175" s="10" t="s">
        <v>1492</v>
      </c>
      <c r="D175" s="10" t="s">
        <v>1580</v>
      </c>
      <c r="E175" s="10" t="s">
        <v>1761</v>
      </c>
      <c r="F175" s="11">
        <v>2</v>
      </c>
      <c r="G175" s="11">
        <v>593.47</v>
      </c>
      <c r="H175" s="11">
        <v>0.1</v>
      </c>
      <c r="I175" s="10" t="s">
        <v>1829</v>
      </c>
      <c r="J175" s="18">
        <v>1068.2460000000001</v>
      </c>
      <c r="K175" s="11">
        <f t="shared" si="4"/>
        <v>2</v>
      </c>
      <c r="L175" s="11">
        <f>IF(G175="",Table8[[#This Row],[Total_Amount2]]/(Table8[[#This Row],[Quantity]]*(1-Table8[[#This Row],[Discount]])),G175)</f>
        <v>593.47</v>
      </c>
      <c r="M175" s="11">
        <f>IF(H175="",1-(Table8[[#This Row],[Total_Amount2]]/(Table8[[#This Row],[Quantity]]*Table8[[#This Row],[Unit_Price]])),H175)</f>
        <v>0.1</v>
      </c>
      <c r="N175" s="11">
        <f t="shared" si="5"/>
        <v>1068.2460000000001</v>
      </c>
    </row>
    <row r="176" spans="1:14" x14ac:dyDescent="0.3">
      <c r="A176" s="9" t="s">
        <v>2000</v>
      </c>
      <c r="B176" s="36">
        <v>45267</v>
      </c>
      <c r="C176" s="10" t="s">
        <v>929</v>
      </c>
      <c r="D176" s="10" t="s">
        <v>1580</v>
      </c>
      <c r="E176" s="10" t="s">
        <v>1779</v>
      </c>
      <c r="F176" s="11">
        <v>4</v>
      </c>
      <c r="G176" s="11">
        <v>756.28</v>
      </c>
      <c r="H176" s="11">
        <v>0.05</v>
      </c>
      <c r="I176" s="10" t="s">
        <v>1829</v>
      </c>
      <c r="J176" s="18">
        <v>2873.864</v>
      </c>
      <c r="K176" s="11">
        <f t="shared" si="4"/>
        <v>4</v>
      </c>
      <c r="L176" s="11">
        <f>IF(G176="",Table8[[#This Row],[Total_Amount2]]/(Table8[[#This Row],[Quantity]]*(1-Table8[[#This Row],[Discount]])),G176)</f>
        <v>756.28</v>
      </c>
      <c r="M176" s="11">
        <f>IF(H176="",1-(Table8[[#This Row],[Total_Amount2]]/(Table8[[#This Row],[Quantity]]*Table8[[#This Row],[Unit_Price]])),H176)</f>
        <v>0.05</v>
      </c>
      <c r="N176" s="11">
        <f t="shared" si="5"/>
        <v>2873.864</v>
      </c>
    </row>
    <row r="177" spans="1:14" x14ac:dyDescent="0.3">
      <c r="A177" s="9" t="s">
        <v>2001</v>
      </c>
      <c r="B177" s="36">
        <v>45641</v>
      </c>
      <c r="C177" s="10" t="s">
        <v>1178</v>
      </c>
      <c r="D177" s="10" t="s">
        <v>1580</v>
      </c>
      <c r="E177" s="10" t="s">
        <v>1757</v>
      </c>
      <c r="F177" s="11">
        <v>2</v>
      </c>
      <c r="G177" s="11">
        <v>707.65</v>
      </c>
      <c r="H177" s="11">
        <v>0.14000000000000001</v>
      </c>
      <c r="I177" s="10" t="s">
        <v>1824</v>
      </c>
      <c r="J177" s="18">
        <v>1217.1579999999999</v>
      </c>
      <c r="K177" s="11">
        <f t="shared" si="4"/>
        <v>2</v>
      </c>
      <c r="L177" s="11">
        <f>IF(G177="",Table8[[#This Row],[Total_Amount2]]/(Table8[[#This Row],[Quantity]]*(1-Table8[[#This Row],[Discount]])),G177)</f>
        <v>707.65</v>
      </c>
      <c r="M177" s="11">
        <f>IF(H177="",1-(Table8[[#This Row],[Total_Amount2]]/(Table8[[#This Row],[Quantity]]*Table8[[#This Row],[Unit_Price]])),H177)</f>
        <v>0.14000000000000001</v>
      </c>
      <c r="N177" s="11">
        <f t="shared" si="5"/>
        <v>1217.1579999999999</v>
      </c>
    </row>
    <row r="178" spans="1:14" x14ac:dyDescent="0.3">
      <c r="A178" s="9" t="s">
        <v>2002</v>
      </c>
      <c r="B178" s="36">
        <v>45371</v>
      </c>
      <c r="C178" s="10" t="s">
        <v>441</v>
      </c>
      <c r="D178" s="10" t="s">
        <v>1580</v>
      </c>
      <c r="E178" s="10" t="s">
        <v>1801</v>
      </c>
      <c r="F178" s="11">
        <v>1</v>
      </c>
      <c r="G178" s="11">
        <v>857.35</v>
      </c>
      <c r="H178" s="11">
        <v>0.28000000000000003</v>
      </c>
      <c r="I178" s="10" t="s">
        <v>1826</v>
      </c>
      <c r="J178" s="18">
        <v>617.29200000000003</v>
      </c>
      <c r="K178" s="11">
        <f t="shared" si="4"/>
        <v>1</v>
      </c>
      <c r="L178" s="11">
        <f>IF(G178="",Table8[[#This Row],[Total_Amount2]]/(Table8[[#This Row],[Quantity]]*(1-Table8[[#This Row],[Discount]])),G178)</f>
        <v>857.35</v>
      </c>
      <c r="M178" s="11">
        <f>IF(H178="",1-(Table8[[#This Row],[Total_Amount2]]/(Table8[[#This Row],[Quantity]]*Table8[[#This Row],[Unit_Price]])),H178)</f>
        <v>0.28000000000000003</v>
      </c>
      <c r="N178" s="11">
        <f t="shared" si="5"/>
        <v>617.29200000000003</v>
      </c>
    </row>
    <row r="179" spans="1:14" x14ac:dyDescent="0.3">
      <c r="A179" s="9" t="s">
        <v>2003</v>
      </c>
      <c r="B179" s="36">
        <v>45670</v>
      </c>
      <c r="C179" s="10" t="s">
        <v>1533</v>
      </c>
      <c r="D179" s="10" t="s">
        <v>1580</v>
      </c>
      <c r="E179" s="10" t="s">
        <v>1782</v>
      </c>
      <c r="F179" s="11">
        <v>1</v>
      </c>
      <c r="G179" s="11">
        <v>79</v>
      </c>
      <c r="H179" s="11">
        <v>0.04</v>
      </c>
      <c r="I179" s="10" t="s">
        <v>1826</v>
      </c>
      <c r="J179" s="18">
        <v>75.84</v>
      </c>
      <c r="K179" s="11">
        <f t="shared" si="4"/>
        <v>1</v>
      </c>
      <c r="L179" s="11">
        <f>IF(G179="",Table8[[#This Row],[Total_Amount2]]/(Table8[[#This Row],[Quantity]]*(1-Table8[[#This Row],[Discount]])),G179)</f>
        <v>79</v>
      </c>
      <c r="M179" s="11">
        <f>IF(H179="",1-(Table8[[#This Row],[Total_Amount2]]/(Table8[[#This Row],[Quantity]]*Table8[[#This Row],[Unit_Price]])),H179)</f>
        <v>0.04</v>
      </c>
      <c r="N179" s="11">
        <f t="shared" si="5"/>
        <v>75.84</v>
      </c>
    </row>
    <row r="180" spans="1:14" x14ac:dyDescent="0.3">
      <c r="A180" s="9" t="s">
        <v>2004</v>
      </c>
      <c r="B180" s="36">
        <v>45885</v>
      </c>
      <c r="C180" s="10" t="s">
        <v>244</v>
      </c>
      <c r="D180" s="10" t="s">
        <v>1580</v>
      </c>
      <c r="E180" s="10" t="s">
        <v>1773</v>
      </c>
      <c r="F180" s="11">
        <v>4</v>
      </c>
      <c r="G180" s="11">
        <v>638.91</v>
      </c>
      <c r="H180" s="11">
        <v>0</v>
      </c>
      <c r="I180" s="10" t="s">
        <v>1829</v>
      </c>
      <c r="J180" s="18">
        <v>2555.64</v>
      </c>
      <c r="K180" s="11">
        <f t="shared" si="4"/>
        <v>4</v>
      </c>
      <c r="L180" s="11">
        <f>IF(G180="",Table8[[#This Row],[Total_Amount2]]/(Table8[[#This Row],[Quantity]]*(1-Table8[[#This Row],[Discount]])),G180)</f>
        <v>638.91</v>
      </c>
      <c r="M180" s="11">
        <f>IF(H180="",1-(Table8[[#This Row],[Total_Amount2]]/(Table8[[#This Row],[Quantity]]*Table8[[#This Row],[Unit_Price]])),H180)</f>
        <v>0</v>
      </c>
      <c r="N180" s="11">
        <f t="shared" si="5"/>
        <v>2555.64</v>
      </c>
    </row>
    <row r="181" spans="1:14" x14ac:dyDescent="0.3">
      <c r="A181" s="9" t="s">
        <v>2005</v>
      </c>
      <c r="B181" s="36">
        <v>45812</v>
      </c>
      <c r="C181" s="10" t="s">
        <v>295</v>
      </c>
      <c r="D181" s="10" t="s">
        <v>1580</v>
      </c>
      <c r="E181" s="10" t="s">
        <v>1752</v>
      </c>
      <c r="F181" s="11">
        <v>2</v>
      </c>
      <c r="G181" s="11">
        <v>522.16999999999996</v>
      </c>
      <c r="H181" s="11">
        <v>0.27</v>
      </c>
      <c r="I181" s="10" t="s">
        <v>1824</v>
      </c>
      <c r="J181" s="18">
        <v>762.36819999999989</v>
      </c>
      <c r="K181" s="11">
        <f t="shared" si="4"/>
        <v>2</v>
      </c>
      <c r="L181" s="11">
        <f>IF(G181="",Table8[[#This Row],[Total_Amount2]]/(Table8[[#This Row],[Quantity]]*(1-Table8[[#This Row],[Discount]])),G181)</f>
        <v>522.16999999999996</v>
      </c>
      <c r="M181" s="11">
        <f>IF(H181="",1-(Table8[[#This Row],[Total_Amount2]]/(Table8[[#This Row],[Quantity]]*Table8[[#This Row],[Unit_Price]])),H181)</f>
        <v>0.27</v>
      </c>
      <c r="N181" s="11">
        <f t="shared" si="5"/>
        <v>762.36819999999989</v>
      </c>
    </row>
    <row r="182" spans="1:14" x14ac:dyDescent="0.3">
      <c r="A182" s="9" t="s">
        <v>2006</v>
      </c>
      <c r="B182" s="36">
        <v>45235</v>
      </c>
      <c r="C182" s="10" t="s">
        <v>1472</v>
      </c>
      <c r="D182" s="10" t="s">
        <v>1580</v>
      </c>
      <c r="E182" s="10" t="s">
        <v>1794</v>
      </c>
      <c r="F182" s="11">
        <v>3</v>
      </c>
      <c r="G182" s="11">
        <v>954.29</v>
      </c>
      <c r="H182" s="11">
        <v>0.27</v>
      </c>
      <c r="I182" s="10" t="s">
        <v>1824</v>
      </c>
      <c r="J182" s="18">
        <v>2089.8951000000002</v>
      </c>
      <c r="K182" s="11">
        <f t="shared" si="4"/>
        <v>3</v>
      </c>
      <c r="L182" s="11">
        <f>IF(G182="",Table8[[#This Row],[Total_Amount2]]/(Table8[[#This Row],[Quantity]]*(1-Table8[[#This Row],[Discount]])),G182)</f>
        <v>954.29</v>
      </c>
      <c r="M182" s="11">
        <f>IF(H182="",1-(Table8[[#This Row],[Total_Amount2]]/(Table8[[#This Row],[Quantity]]*Table8[[#This Row],[Unit_Price]])),H182)</f>
        <v>0.27</v>
      </c>
      <c r="N182" s="11">
        <f t="shared" si="5"/>
        <v>2089.8951000000002</v>
      </c>
    </row>
    <row r="183" spans="1:14" x14ac:dyDescent="0.3">
      <c r="A183" s="9" t="s">
        <v>2007</v>
      </c>
      <c r="B183" s="36">
        <v>45710</v>
      </c>
      <c r="C183" s="10" t="s">
        <v>1425</v>
      </c>
      <c r="D183" s="10" t="s">
        <v>1582</v>
      </c>
      <c r="E183" s="10" t="s">
        <v>1797</v>
      </c>
      <c r="F183" s="11">
        <v>3</v>
      </c>
      <c r="G183" s="11">
        <v>53.92</v>
      </c>
      <c r="H183" s="11">
        <v>0.15</v>
      </c>
      <c r="I183" s="10" t="s">
        <v>1826</v>
      </c>
      <c r="J183" s="18">
        <v>137.49600000000001</v>
      </c>
      <c r="K183" s="11">
        <f t="shared" si="4"/>
        <v>3</v>
      </c>
      <c r="L183" s="11">
        <f>IF(G183="",Table8[[#This Row],[Total_Amount2]]/(Table8[[#This Row],[Quantity]]*(1-Table8[[#This Row],[Discount]])),G183)</f>
        <v>53.92</v>
      </c>
      <c r="M183" s="11">
        <f>IF(H183="",1-(Table8[[#This Row],[Total_Amount2]]/(Table8[[#This Row],[Quantity]]*Table8[[#This Row],[Unit_Price]])),H183)</f>
        <v>0.15</v>
      </c>
      <c r="N183" s="11">
        <f t="shared" si="5"/>
        <v>137.49600000000001</v>
      </c>
    </row>
    <row r="184" spans="1:14" x14ac:dyDescent="0.3">
      <c r="A184" s="9" t="s">
        <v>2008</v>
      </c>
      <c r="B184" s="36">
        <v>45753</v>
      </c>
      <c r="C184" s="10" t="s">
        <v>1235</v>
      </c>
      <c r="D184" s="10" t="s">
        <v>1582</v>
      </c>
      <c r="E184" s="10" t="s">
        <v>1752</v>
      </c>
      <c r="F184" s="11">
        <v>4</v>
      </c>
      <c r="G184" s="11">
        <v>741.88</v>
      </c>
      <c r="H184" s="11">
        <v>0.02</v>
      </c>
      <c r="I184" s="10" t="s">
        <v>1829</v>
      </c>
      <c r="J184" s="18">
        <v>2908.1696000000002</v>
      </c>
      <c r="K184" s="11">
        <f t="shared" si="4"/>
        <v>4</v>
      </c>
      <c r="L184" s="11">
        <f>IF(G184="",Table8[[#This Row],[Total_Amount2]]/(Table8[[#This Row],[Quantity]]*(1-Table8[[#This Row],[Discount]])),G184)</f>
        <v>741.88</v>
      </c>
      <c r="M184" s="11">
        <f>IF(H184="",1-(Table8[[#This Row],[Total_Amount2]]/(Table8[[#This Row],[Quantity]]*Table8[[#This Row],[Unit_Price]])),H184)</f>
        <v>0.02</v>
      </c>
      <c r="N184" s="11">
        <f t="shared" si="5"/>
        <v>2908.1696000000002</v>
      </c>
    </row>
    <row r="185" spans="1:14" x14ac:dyDescent="0.3">
      <c r="A185" s="9" t="s">
        <v>2009</v>
      </c>
      <c r="B185" s="36">
        <v>45594</v>
      </c>
      <c r="C185" s="10" t="s">
        <v>134</v>
      </c>
      <c r="D185" s="10" t="s">
        <v>1582</v>
      </c>
      <c r="E185" s="10" t="s">
        <v>1766</v>
      </c>
      <c r="F185" s="11">
        <v>1</v>
      </c>
      <c r="G185" s="11">
        <v>547.09</v>
      </c>
      <c r="H185" s="11">
        <v>0.01</v>
      </c>
      <c r="I185" s="10" t="s">
        <v>1826</v>
      </c>
      <c r="J185" s="18">
        <v>541.6191</v>
      </c>
      <c r="K185" s="11">
        <f t="shared" si="4"/>
        <v>1</v>
      </c>
      <c r="L185" s="11">
        <f>IF(G185="",Table8[[#This Row],[Total_Amount2]]/(Table8[[#This Row],[Quantity]]*(1-Table8[[#This Row],[Discount]])),G185)</f>
        <v>547.09</v>
      </c>
      <c r="M185" s="11">
        <f>IF(H185="",1-(Table8[[#This Row],[Total_Amount2]]/(Table8[[#This Row],[Quantity]]*Table8[[#This Row],[Unit_Price]])),H185)</f>
        <v>0.01</v>
      </c>
      <c r="N185" s="11">
        <f t="shared" si="5"/>
        <v>541.6191</v>
      </c>
    </row>
    <row r="186" spans="1:14" x14ac:dyDescent="0.3">
      <c r="A186" s="9" t="s">
        <v>2010</v>
      </c>
      <c r="B186" s="36">
        <v>45686</v>
      </c>
      <c r="C186" s="10" t="s">
        <v>1504</v>
      </c>
      <c r="D186" s="10" t="s">
        <v>1582</v>
      </c>
      <c r="E186" s="10" t="s">
        <v>1766</v>
      </c>
      <c r="F186" s="11">
        <v>1</v>
      </c>
      <c r="G186" s="11">
        <v>789.35</v>
      </c>
      <c r="H186" s="11">
        <v>0.14000000000000001</v>
      </c>
      <c r="I186" s="10" t="s">
        <v>1826</v>
      </c>
      <c r="J186" s="18">
        <v>678.84100000000001</v>
      </c>
      <c r="K186" s="11">
        <f t="shared" si="4"/>
        <v>1</v>
      </c>
      <c r="L186" s="11">
        <f>IF(G186="",Table8[[#This Row],[Total_Amount2]]/(Table8[[#This Row],[Quantity]]*(1-Table8[[#This Row],[Discount]])),G186)</f>
        <v>789.35</v>
      </c>
      <c r="M186" s="11">
        <f>IF(H186="",1-(Table8[[#This Row],[Total_Amount2]]/(Table8[[#This Row],[Quantity]]*Table8[[#This Row],[Unit_Price]])),H186)</f>
        <v>0.14000000000000001</v>
      </c>
      <c r="N186" s="11">
        <f t="shared" si="5"/>
        <v>678.84100000000001</v>
      </c>
    </row>
    <row r="187" spans="1:14" x14ac:dyDescent="0.3">
      <c r="A187" s="9" t="s">
        <v>2011</v>
      </c>
      <c r="B187" s="36">
        <v>45354</v>
      </c>
      <c r="C187" s="10" t="s">
        <v>1328</v>
      </c>
      <c r="D187" s="10" t="s">
        <v>1582</v>
      </c>
      <c r="E187" s="10" t="s">
        <v>1766</v>
      </c>
      <c r="F187" s="11">
        <v>3</v>
      </c>
      <c r="G187" s="11">
        <v>476.78</v>
      </c>
      <c r="H187" s="11">
        <v>0.09</v>
      </c>
      <c r="I187" s="10" t="s">
        <v>1829</v>
      </c>
      <c r="J187" s="18">
        <v>1301.6094000000001</v>
      </c>
      <c r="K187" s="11">
        <f t="shared" si="4"/>
        <v>3</v>
      </c>
      <c r="L187" s="11">
        <f>IF(G187="",Table8[[#This Row],[Total_Amount2]]/(Table8[[#This Row],[Quantity]]*(1-Table8[[#This Row],[Discount]])),G187)</f>
        <v>476.78</v>
      </c>
      <c r="M187" s="11">
        <f>IF(H187="",1-(Table8[[#This Row],[Total_Amount2]]/(Table8[[#This Row],[Quantity]]*Table8[[#This Row],[Unit_Price]])),H187)</f>
        <v>0.09</v>
      </c>
      <c r="N187" s="11">
        <f t="shared" si="5"/>
        <v>1301.6094000000001</v>
      </c>
    </row>
    <row r="188" spans="1:14" x14ac:dyDescent="0.3">
      <c r="A188" s="9" t="s">
        <v>2012</v>
      </c>
      <c r="B188" s="36">
        <v>45600</v>
      </c>
      <c r="C188" s="10" t="s">
        <v>1400</v>
      </c>
      <c r="D188" s="10" t="s">
        <v>1582</v>
      </c>
      <c r="E188" s="10" t="s">
        <v>1810</v>
      </c>
      <c r="F188" s="11">
        <v>2</v>
      </c>
      <c r="G188" s="11">
        <v>504.26</v>
      </c>
      <c r="H188" s="11">
        <v>0.04</v>
      </c>
      <c r="I188" s="10" t="s">
        <v>1826</v>
      </c>
      <c r="J188" s="18">
        <v>968.17919999999992</v>
      </c>
      <c r="K188" s="11">
        <f t="shared" si="4"/>
        <v>2</v>
      </c>
      <c r="L188" s="11">
        <f>IF(G188="",Table8[[#This Row],[Total_Amount2]]/(Table8[[#This Row],[Quantity]]*(1-Table8[[#This Row],[Discount]])),G188)</f>
        <v>504.26</v>
      </c>
      <c r="M188" s="11">
        <f>IF(H188="",1-(Table8[[#This Row],[Total_Amount2]]/(Table8[[#This Row],[Quantity]]*Table8[[#This Row],[Unit_Price]])),H188)</f>
        <v>0.04</v>
      </c>
      <c r="N188" s="11">
        <f t="shared" si="5"/>
        <v>968.17919999999992</v>
      </c>
    </row>
    <row r="189" spans="1:14" x14ac:dyDescent="0.3">
      <c r="A189" s="9" t="s">
        <v>2013</v>
      </c>
      <c r="B189" s="36">
        <v>45538</v>
      </c>
      <c r="C189" s="10" t="s">
        <v>866</v>
      </c>
      <c r="D189" s="10" t="s">
        <v>1582</v>
      </c>
      <c r="E189" s="10" t="s">
        <v>1776</v>
      </c>
      <c r="F189" s="11">
        <v>2</v>
      </c>
      <c r="G189" s="11">
        <v>549.33000000000004</v>
      </c>
      <c r="H189" s="11">
        <v>0.01</v>
      </c>
      <c r="I189" s="10" t="s">
        <v>1829</v>
      </c>
      <c r="J189" s="18">
        <v>1087.6733999999999</v>
      </c>
      <c r="K189" s="11">
        <f t="shared" si="4"/>
        <v>2</v>
      </c>
      <c r="L189" s="11">
        <f>IF(G189="",Table8[[#This Row],[Total_Amount2]]/(Table8[[#This Row],[Quantity]]*(1-Table8[[#This Row],[Discount]])),G189)</f>
        <v>549.33000000000004</v>
      </c>
      <c r="M189" s="11">
        <f>IF(H189="",1-(Table8[[#This Row],[Total_Amount2]]/(Table8[[#This Row],[Quantity]]*Table8[[#This Row],[Unit_Price]])),H189)</f>
        <v>0.01</v>
      </c>
      <c r="N189" s="11">
        <f t="shared" si="5"/>
        <v>1087.6733999999999</v>
      </c>
    </row>
    <row r="190" spans="1:14" x14ac:dyDescent="0.3">
      <c r="A190" s="9" t="s">
        <v>2014</v>
      </c>
      <c r="B190" s="36">
        <v>45411</v>
      </c>
      <c r="C190" s="10" t="s">
        <v>1193</v>
      </c>
      <c r="D190" s="10" t="s">
        <v>1582</v>
      </c>
      <c r="E190" s="10" t="s">
        <v>1766</v>
      </c>
      <c r="F190" s="11">
        <v>3</v>
      </c>
      <c r="G190" s="11">
        <v>620.22</v>
      </c>
      <c r="H190" s="11">
        <v>0.04</v>
      </c>
      <c r="I190" s="10" t="s">
        <v>1824</v>
      </c>
      <c r="J190" s="18">
        <v>1786.2336</v>
      </c>
      <c r="K190" s="11">
        <f t="shared" si="4"/>
        <v>3</v>
      </c>
      <c r="L190" s="11">
        <f>IF(G190="",Table8[[#This Row],[Total_Amount2]]/(Table8[[#This Row],[Quantity]]*(1-Table8[[#This Row],[Discount]])),G190)</f>
        <v>620.22</v>
      </c>
      <c r="M190" s="11">
        <f>IF(H190="",1-(Table8[[#This Row],[Total_Amount2]]/(Table8[[#This Row],[Quantity]]*Table8[[#This Row],[Unit_Price]])),H190)</f>
        <v>0.04</v>
      </c>
      <c r="N190" s="11">
        <f t="shared" si="5"/>
        <v>1786.2336</v>
      </c>
    </row>
    <row r="191" spans="1:14" x14ac:dyDescent="0.3">
      <c r="A191" s="9" t="s">
        <v>2015</v>
      </c>
      <c r="B191" s="36">
        <v>45411</v>
      </c>
      <c r="C191" s="10" t="s">
        <v>329</v>
      </c>
      <c r="D191" s="10" t="s">
        <v>1582</v>
      </c>
      <c r="E191" s="10" t="s">
        <v>1766</v>
      </c>
      <c r="F191" s="11">
        <v>1</v>
      </c>
      <c r="G191" s="11">
        <v>580.76</v>
      </c>
      <c r="H191" s="11">
        <v>0.1</v>
      </c>
      <c r="I191" s="10" t="s">
        <v>1829</v>
      </c>
      <c r="J191" s="18">
        <v>522.68399999999997</v>
      </c>
      <c r="K191" s="11">
        <f t="shared" si="4"/>
        <v>1</v>
      </c>
      <c r="L191" s="11">
        <f>IF(G191="",Table8[[#This Row],[Total_Amount2]]/(Table8[[#This Row],[Quantity]]*(1-Table8[[#This Row],[Discount]])),G191)</f>
        <v>580.76</v>
      </c>
      <c r="M191" s="11">
        <f>IF(H191="",1-(Table8[[#This Row],[Total_Amount2]]/(Table8[[#This Row],[Quantity]]*Table8[[#This Row],[Unit_Price]])),H191)</f>
        <v>0.1</v>
      </c>
      <c r="N191" s="11">
        <f t="shared" si="5"/>
        <v>522.68399999999997</v>
      </c>
    </row>
    <row r="192" spans="1:14" x14ac:dyDescent="0.3">
      <c r="A192" s="9" t="s">
        <v>2016</v>
      </c>
      <c r="B192" s="36">
        <v>45775</v>
      </c>
      <c r="C192" s="10" t="s">
        <v>1050</v>
      </c>
      <c r="D192" s="10" t="s">
        <v>1582</v>
      </c>
      <c r="E192" s="10" t="s">
        <v>1786</v>
      </c>
      <c r="F192" s="11">
        <v>3</v>
      </c>
      <c r="G192" s="11">
        <v>444.55</v>
      </c>
      <c r="H192" s="11">
        <v>0.14000000000000001</v>
      </c>
      <c r="I192" s="10" t="s">
        <v>1826</v>
      </c>
      <c r="J192" s="18">
        <v>1146.9390000000001</v>
      </c>
      <c r="K192" s="11">
        <f t="shared" si="4"/>
        <v>3</v>
      </c>
      <c r="L192" s="11">
        <f>IF(G192="",Table8[[#This Row],[Total_Amount2]]/(Table8[[#This Row],[Quantity]]*(1-Table8[[#This Row],[Discount]])),G192)</f>
        <v>444.55</v>
      </c>
      <c r="M192" s="11">
        <f>IF(H192="",1-(Table8[[#This Row],[Total_Amount2]]/(Table8[[#This Row],[Quantity]]*Table8[[#This Row],[Unit_Price]])),H192)</f>
        <v>0.14000000000000001</v>
      </c>
      <c r="N192" s="11">
        <f t="shared" si="5"/>
        <v>1146.9390000000001</v>
      </c>
    </row>
    <row r="193" spans="1:14" x14ac:dyDescent="0.3">
      <c r="A193" s="9" t="s">
        <v>2017</v>
      </c>
      <c r="B193" s="36">
        <v>45459</v>
      </c>
      <c r="C193" s="10" t="s">
        <v>470</v>
      </c>
      <c r="D193" s="10" t="s">
        <v>1582</v>
      </c>
      <c r="E193" s="10" t="s">
        <v>1810</v>
      </c>
      <c r="F193" s="11">
        <v>1</v>
      </c>
      <c r="G193" s="11">
        <v>804.9</v>
      </c>
      <c r="H193" s="11">
        <v>0.03</v>
      </c>
      <c r="I193" s="10" t="s">
        <v>1826</v>
      </c>
      <c r="J193" s="18">
        <v>780.75299999999993</v>
      </c>
      <c r="K193" s="11">
        <f t="shared" si="4"/>
        <v>1</v>
      </c>
      <c r="L193" s="11">
        <f>IF(G193="",Table8[[#This Row],[Total_Amount2]]/(Table8[[#This Row],[Quantity]]*(1-Table8[[#This Row],[Discount]])),G193)</f>
        <v>804.9</v>
      </c>
      <c r="M193" s="11">
        <f>IF(H193="",1-(Table8[[#This Row],[Total_Amount2]]/(Table8[[#This Row],[Quantity]]*Table8[[#This Row],[Unit_Price]])),H193)</f>
        <v>0.03</v>
      </c>
      <c r="N193" s="11">
        <f t="shared" si="5"/>
        <v>780.75299999999993</v>
      </c>
    </row>
    <row r="194" spans="1:14" x14ac:dyDescent="0.3">
      <c r="A194" s="9" t="s">
        <v>2018</v>
      </c>
      <c r="B194" s="36">
        <v>45617</v>
      </c>
      <c r="C194" s="10" t="s">
        <v>1316</v>
      </c>
      <c r="D194" s="10" t="s">
        <v>1582</v>
      </c>
      <c r="E194" s="10" t="s">
        <v>1799</v>
      </c>
      <c r="F194" s="11">
        <v>3</v>
      </c>
      <c r="G194" s="11">
        <v>361.65</v>
      </c>
      <c r="H194" s="11">
        <v>0.15</v>
      </c>
      <c r="I194" s="10" t="s">
        <v>1829</v>
      </c>
      <c r="J194" s="18">
        <v>922.20749999999987</v>
      </c>
      <c r="K194" s="11">
        <f t="shared" ref="K194:K257" si="6">IF(F194="",N194/(G194*(1-H194)),F194)</f>
        <v>3</v>
      </c>
      <c r="L194" s="11">
        <f>IF(G194="",Table8[[#This Row],[Total_Amount2]]/(Table8[[#This Row],[Quantity]]*(1-Table8[[#This Row],[Discount]])),G194)</f>
        <v>361.65</v>
      </c>
      <c r="M194" s="11">
        <f>IF(H194="",1-(Table8[[#This Row],[Total_Amount2]]/(Table8[[#This Row],[Quantity]]*Table8[[#This Row],[Unit_Price]])),H194)</f>
        <v>0.15</v>
      </c>
      <c r="N194" s="11">
        <f t="shared" ref="N194:N257" si="7">IF(J194="",F194*G194*(1-H194),J194)</f>
        <v>922.20749999999987</v>
      </c>
    </row>
    <row r="195" spans="1:14" x14ac:dyDescent="0.3">
      <c r="A195" s="9" t="s">
        <v>2019</v>
      </c>
      <c r="B195" s="36">
        <v>45763</v>
      </c>
      <c r="C195" s="10" t="s">
        <v>541</v>
      </c>
      <c r="D195" s="10" t="s">
        <v>1582</v>
      </c>
      <c r="E195" s="10" t="s">
        <v>1769</v>
      </c>
      <c r="F195" s="11">
        <v>1</v>
      </c>
      <c r="G195" s="11">
        <v>271.76</v>
      </c>
      <c r="H195" s="11">
        <v>0.03</v>
      </c>
      <c r="I195" s="10" t="s">
        <v>1824</v>
      </c>
      <c r="J195" s="18">
        <v>263.60719999999998</v>
      </c>
      <c r="K195" s="11">
        <f t="shared" si="6"/>
        <v>1</v>
      </c>
      <c r="L195" s="11">
        <f>IF(G195="",Table8[[#This Row],[Total_Amount2]]/(Table8[[#This Row],[Quantity]]*(1-Table8[[#This Row],[Discount]])),G195)</f>
        <v>271.76</v>
      </c>
      <c r="M195" s="11">
        <f>IF(H195="",1-(Table8[[#This Row],[Total_Amount2]]/(Table8[[#This Row],[Quantity]]*Table8[[#This Row],[Unit_Price]])),H195)</f>
        <v>0.03</v>
      </c>
      <c r="N195" s="11">
        <f t="shared" si="7"/>
        <v>263.60719999999998</v>
      </c>
    </row>
    <row r="196" spans="1:14" x14ac:dyDescent="0.3">
      <c r="A196" s="9" t="s">
        <v>2020</v>
      </c>
      <c r="B196" s="36">
        <v>45618</v>
      </c>
      <c r="C196" s="10" t="s">
        <v>1017</v>
      </c>
      <c r="D196" s="10" t="s">
        <v>1582</v>
      </c>
      <c r="E196" s="10" t="s">
        <v>1789</v>
      </c>
      <c r="F196" s="11">
        <v>3</v>
      </c>
      <c r="G196" s="11">
        <v>958.15</v>
      </c>
      <c r="H196" s="11">
        <v>0.24</v>
      </c>
      <c r="I196" s="10" t="s">
        <v>1829</v>
      </c>
      <c r="J196" s="18">
        <v>2184.5819999999999</v>
      </c>
      <c r="K196" s="11">
        <f t="shared" si="6"/>
        <v>3</v>
      </c>
      <c r="L196" s="11">
        <f>IF(G196="",Table8[[#This Row],[Total_Amount2]]/(Table8[[#This Row],[Quantity]]*(1-Table8[[#This Row],[Discount]])),G196)</f>
        <v>958.15</v>
      </c>
      <c r="M196" s="11">
        <f>IF(H196="",1-(Table8[[#This Row],[Total_Amount2]]/(Table8[[#This Row],[Quantity]]*Table8[[#This Row],[Unit_Price]])),H196)</f>
        <v>0.24</v>
      </c>
      <c r="N196" s="11">
        <f t="shared" si="7"/>
        <v>2184.5819999999999</v>
      </c>
    </row>
    <row r="197" spans="1:14" x14ac:dyDescent="0.3">
      <c r="A197" s="9" t="s">
        <v>2021</v>
      </c>
      <c r="B197" s="36">
        <v>45290</v>
      </c>
      <c r="C197" s="10" t="s">
        <v>1325</v>
      </c>
      <c r="D197" s="10" t="s">
        <v>1582</v>
      </c>
      <c r="E197" s="10" t="s">
        <v>1807</v>
      </c>
      <c r="F197" s="11">
        <v>1</v>
      </c>
      <c r="G197" s="11">
        <v>889.19</v>
      </c>
      <c r="H197" s="11">
        <v>0.03</v>
      </c>
      <c r="I197" s="10" t="s">
        <v>1824</v>
      </c>
      <c r="J197" s="18">
        <v>862.51430000000005</v>
      </c>
      <c r="K197" s="11">
        <f t="shared" si="6"/>
        <v>1</v>
      </c>
      <c r="L197" s="11">
        <f>IF(G197="",Table8[[#This Row],[Total_Amount2]]/(Table8[[#This Row],[Quantity]]*(1-Table8[[#This Row],[Discount]])),G197)</f>
        <v>889.19</v>
      </c>
      <c r="M197" s="11">
        <f>IF(H197="",1-(Table8[[#This Row],[Total_Amount2]]/(Table8[[#This Row],[Quantity]]*Table8[[#This Row],[Unit_Price]])),H197)</f>
        <v>0.03</v>
      </c>
      <c r="N197" s="11">
        <f t="shared" si="7"/>
        <v>862.51430000000005</v>
      </c>
    </row>
    <row r="198" spans="1:14" x14ac:dyDescent="0.3">
      <c r="A198" s="9" t="s">
        <v>2022</v>
      </c>
      <c r="B198" s="36">
        <v>45904</v>
      </c>
      <c r="C198" s="10" t="s">
        <v>1431</v>
      </c>
      <c r="D198" s="10" t="s">
        <v>1582</v>
      </c>
      <c r="E198" s="10" t="s">
        <v>1804</v>
      </c>
      <c r="F198" s="11">
        <v>4</v>
      </c>
      <c r="G198" s="11">
        <v>689.67</v>
      </c>
      <c r="H198" s="11">
        <v>0.05</v>
      </c>
      <c r="I198" s="10" t="s">
        <v>1829</v>
      </c>
      <c r="J198" s="18">
        <v>2620.7460000000001</v>
      </c>
      <c r="K198" s="11">
        <f t="shared" si="6"/>
        <v>4</v>
      </c>
      <c r="L198" s="11">
        <f>IF(G198="",Table8[[#This Row],[Total_Amount2]]/(Table8[[#This Row],[Quantity]]*(1-Table8[[#This Row],[Discount]])),G198)</f>
        <v>689.67</v>
      </c>
      <c r="M198" s="11">
        <f>IF(H198="",1-(Table8[[#This Row],[Total_Amount2]]/(Table8[[#This Row],[Quantity]]*Table8[[#This Row],[Unit_Price]])),H198)</f>
        <v>0.05</v>
      </c>
      <c r="N198" s="11">
        <f t="shared" si="7"/>
        <v>2620.7460000000001</v>
      </c>
    </row>
    <row r="199" spans="1:14" x14ac:dyDescent="0.3">
      <c r="A199" s="9" t="s">
        <v>2023</v>
      </c>
      <c r="B199" s="36">
        <v>45227</v>
      </c>
      <c r="C199" s="10" t="s">
        <v>461</v>
      </c>
      <c r="D199" s="10" t="s">
        <v>1582</v>
      </c>
      <c r="E199" s="10" t="s">
        <v>1792</v>
      </c>
      <c r="F199" s="11">
        <v>1</v>
      </c>
      <c r="G199" s="11">
        <v>541.24</v>
      </c>
      <c r="H199" s="11">
        <v>0.03</v>
      </c>
      <c r="I199" s="10" t="s">
        <v>1826</v>
      </c>
      <c r="J199" s="18">
        <v>525.00279999999998</v>
      </c>
      <c r="K199" s="11">
        <f t="shared" si="6"/>
        <v>1</v>
      </c>
      <c r="L199" s="11">
        <f>IF(G199="",Table8[[#This Row],[Total_Amount2]]/(Table8[[#This Row],[Quantity]]*(1-Table8[[#This Row],[Discount]])),G199)</f>
        <v>541.24</v>
      </c>
      <c r="M199" s="11">
        <f>IF(H199="",1-(Table8[[#This Row],[Total_Amount2]]/(Table8[[#This Row],[Quantity]]*Table8[[#This Row],[Unit_Price]])),H199)</f>
        <v>0.03</v>
      </c>
      <c r="N199" s="11">
        <f t="shared" si="7"/>
        <v>525.00279999999998</v>
      </c>
    </row>
    <row r="200" spans="1:14" x14ac:dyDescent="0.3">
      <c r="A200" s="9" t="s">
        <v>2024</v>
      </c>
      <c r="B200" s="36">
        <v>45600</v>
      </c>
      <c r="C200" s="10" t="s">
        <v>1386</v>
      </c>
      <c r="D200" s="10" t="s">
        <v>1582</v>
      </c>
      <c r="E200" s="10" t="s">
        <v>1776</v>
      </c>
      <c r="F200" s="11">
        <v>1</v>
      </c>
      <c r="G200" s="11">
        <v>454.71</v>
      </c>
      <c r="H200" s="11">
        <v>0.16</v>
      </c>
      <c r="I200" s="10" t="s">
        <v>1826</v>
      </c>
      <c r="J200" s="18">
        <v>381.95639999999997</v>
      </c>
      <c r="K200" s="11">
        <f t="shared" si="6"/>
        <v>1</v>
      </c>
      <c r="L200" s="11">
        <f>IF(G200="",Table8[[#This Row],[Total_Amount2]]/(Table8[[#This Row],[Quantity]]*(1-Table8[[#This Row],[Discount]])),G200)</f>
        <v>454.71</v>
      </c>
      <c r="M200" s="11">
        <f>IF(H200="",1-(Table8[[#This Row],[Total_Amount2]]/(Table8[[#This Row],[Quantity]]*Table8[[#This Row],[Unit_Price]])),H200)</f>
        <v>0.16</v>
      </c>
      <c r="N200" s="11">
        <f t="shared" si="7"/>
        <v>381.95639999999997</v>
      </c>
    </row>
    <row r="201" spans="1:14" x14ac:dyDescent="0.3">
      <c r="A201" s="9" t="s">
        <v>2025</v>
      </c>
      <c r="B201" s="36">
        <v>45646</v>
      </c>
      <c r="C201" s="10" t="s">
        <v>150</v>
      </c>
      <c r="D201" s="10" t="s">
        <v>1582</v>
      </c>
      <c r="E201" s="10" t="s">
        <v>1773</v>
      </c>
      <c r="F201" s="11">
        <v>2</v>
      </c>
      <c r="G201" s="11">
        <v>397.63</v>
      </c>
      <c r="H201" s="11">
        <v>0.26</v>
      </c>
      <c r="I201" s="10" t="s">
        <v>1824</v>
      </c>
      <c r="J201" s="18">
        <v>588.49239999999998</v>
      </c>
      <c r="K201" s="11">
        <f t="shared" si="6"/>
        <v>2</v>
      </c>
      <c r="L201" s="11">
        <f>IF(G201="",Table8[[#This Row],[Total_Amount2]]/(Table8[[#This Row],[Quantity]]*(1-Table8[[#This Row],[Discount]])),G201)</f>
        <v>397.63</v>
      </c>
      <c r="M201" s="11">
        <f>IF(H201="",1-(Table8[[#This Row],[Total_Amount2]]/(Table8[[#This Row],[Quantity]]*Table8[[#This Row],[Unit_Price]])),H201)</f>
        <v>0.26</v>
      </c>
      <c r="N201" s="11">
        <f t="shared" si="7"/>
        <v>588.49239999999998</v>
      </c>
    </row>
    <row r="202" spans="1:14" x14ac:dyDescent="0.3">
      <c r="A202" s="9" t="s">
        <v>2026</v>
      </c>
      <c r="B202" s="36">
        <v>45725</v>
      </c>
      <c r="C202" s="10" t="s">
        <v>565</v>
      </c>
      <c r="D202" s="10" t="s">
        <v>1582</v>
      </c>
      <c r="E202" s="10" t="s">
        <v>1776</v>
      </c>
      <c r="F202" s="11">
        <v>3</v>
      </c>
      <c r="G202" s="11">
        <v>748.56</v>
      </c>
      <c r="H202" s="11">
        <v>0.26</v>
      </c>
      <c r="I202" s="10" t="s">
        <v>1826</v>
      </c>
      <c r="J202" s="18">
        <v>1661.8032000000001</v>
      </c>
      <c r="K202" s="11">
        <f t="shared" si="6"/>
        <v>3</v>
      </c>
      <c r="L202" s="11">
        <f>IF(G202="",Table8[[#This Row],[Total_Amount2]]/(Table8[[#This Row],[Quantity]]*(1-Table8[[#This Row],[Discount]])),G202)</f>
        <v>748.56</v>
      </c>
      <c r="M202" s="11">
        <f>IF(H202="",1-(Table8[[#This Row],[Total_Amount2]]/(Table8[[#This Row],[Quantity]]*Table8[[#This Row],[Unit_Price]])),H202)</f>
        <v>0.26</v>
      </c>
      <c r="N202" s="11">
        <f t="shared" si="7"/>
        <v>1661.8032000000001</v>
      </c>
    </row>
    <row r="203" spans="1:14" x14ac:dyDescent="0.3">
      <c r="A203" s="9" t="s">
        <v>2027</v>
      </c>
      <c r="B203" s="36">
        <v>45742</v>
      </c>
      <c r="C203" s="10" t="s">
        <v>487</v>
      </c>
      <c r="D203" s="10" t="s">
        <v>1582</v>
      </c>
      <c r="E203" s="10" t="s">
        <v>1769</v>
      </c>
      <c r="F203" s="11">
        <v>1</v>
      </c>
      <c r="G203" s="11">
        <v>885.72</v>
      </c>
      <c r="H203" s="11">
        <v>0.15</v>
      </c>
      <c r="I203" s="10" t="s">
        <v>1824</v>
      </c>
      <c r="J203" s="18">
        <v>752.86199999999997</v>
      </c>
      <c r="K203" s="11">
        <f t="shared" si="6"/>
        <v>1</v>
      </c>
      <c r="L203" s="11">
        <f>IF(G203="",Table8[[#This Row],[Total_Amount2]]/(Table8[[#This Row],[Quantity]]*(1-Table8[[#This Row],[Discount]])),G203)</f>
        <v>885.72</v>
      </c>
      <c r="M203" s="11">
        <f>IF(H203="",1-(Table8[[#This Row],[Total_Amount2]]/(Table8[[#This Row],[Quantity]]*Table8[[#This Row],[Unit_Price]])),H203)</f>
        <v>0.15</v>
      </c>
      <c r="N203" s="11">
        <f t="shared" si="7"/>
        <v>752.86199999999997</v>
      </c>
    </row>
    <row r="204" spans="1:14" x14ac:dyDescent="0.3">
      <c r="A204" s="9" t="s">
        <v>2028</v>
      </c>
      <c r="B204" s="36">
        <v>45750</v>
      </c>
      <c r="C204" s="10" t="s">
        <v>381</v>
      </c>
      <c r="D204" s="10" t="s">
        <v>1582</v>
      </c>
      <c r="E204" s="10" t="s">
        <v>1757</v>
      </c>
      <c r="F204" s="11">
        <v>4</v>
      </c>
      <c r="G204" s="11">
        <v>408.07</v>
      </c>
      <c r="H204" s="11">
        <v>0.28000000000000003</v>
      </c>
      <c r="I204" s="10" t="s">
        <v>1829</v>
      </c>
      <c r="J204" s="18">
        <v>1175.2416000000001</v>
      </c>
      <c r="K204" s="11">
        <f t="shared" si="6"/>
        <v>4</v>
      </c>
      <c r="L204" s="11">
        <f>IF(G204="",Table8[[#This Row],[Total_Amount2]]/(Table8[[#This Row],[Quantity]]*(1-Table8[[#This Row],[Discount]])),G204)</f>
        <v>408.07</v>
      </c>
      <c r="M204" s="11">
        <f>IF(H204="",1-(Table8[[#This Row],[Total_Amount2]]/(Table8[[#This Row],[Quantity]]*Table8[[#This Row],[Unit_Price]])),H204)</f>
        <v>0.28000000000000003</v>
      </c>
      <c r="N204" s="11">
        <f t="shared" si="7"/>
        <v>1175.2416000000001</v>
      </c>
    </row>
    <row r="205" spans="1:14" x14ac:dyDescent="0.3">
      <c r="A205" s="9" t="s">
        <v>2029</v>
      </c>
      <c r="B205" s="36">
        <v>45327</v>
      </c>
      <c r="C205" s="10" t="s">
        <v>1455</v>
      </c>
      <c r="D205" s="10" t="s">
        <v>1582</v>
      </c>
      <c r="E205" s="10" t="s">
        <v>1786</v>
      </c>
      <c r="F205" s="11">
        <v>2</v>
      </c>
      <c r="G205" s="11">
        <v>597.07000000000005</v>
      </c>
      <c r="H205" s="11">
        <v>0.28000000000000003</v>
      </c>
      <c r="I205" s="10" t="s">
        <v>1826</v>
      </c>
      <c r="J205" s="18">
        <v>859.7808</v>
      </c>
      <c r="K205" s="11">
        <f t="shared" si="6"/>
        <v>2</v>
      </c>
      <c r="L205" s="11">
        <f>IF(G205="",Table8[[#This Row],[Total_Amount2]]/(Table8[[#This Row],[Quantity]]*(1-Table8[[#This Row],[Discount]])),G205)</f>
        <v>597.07000000000005</v>
      </c>
      <c r="M205" s="11">
        <f>IF(H205="",1-(Table8[[#This Row],[Total_Amount2]]/(Table8[[#This Row],[Quantity]]*Table8[[#This Row],[Unit_Price]])),H205)</f>
        <v>0.28000000000000003</v>
      </c>
      <c r="N205" s="11">
        <f t="shared" si="7"/>
        <v>859.7808</v>
      </c>
    </row>
    <row r="206" spans="1:14" x14ac:dyDescent="0.3">
      <c r="A206" s="9" t="s">
        <v>2030</v>
      </c>
      <c r="B206" s="36">
        <v>45465</v>
      </c>
      <c r="C206" s="10" t="s">
        <v>97</v>
      </c>
      <c r="D206" s="10" t="s">
        <v>1582</v>
      </c>
      <c r="E206" s="10" t="s">
        <v>1786</v>
      </c>
      <c r="F206" s="11">
        <v>3</v>
      </c>
      <c r="G206" s="11">
        <v>723.47</v>
      </c>
      <c r="H206" s="11">
        <v>0.12</v>
      </c>
      <c r="I206" s="10" t="s">
        <v>1829</v>
      </c>
      <c r="J206" s="18">
        <v>1909.9608000000001</v>
      </c>
      <c r="K206" s="11">
        <f t="shared" si="6"/>
        <v>3</v>
      </c>
      <c r="L206" s="11">
        <f>IF(G206="",Table8[[#This Row],[Total_Amount2]]/(Table8[[#This Row],[Quantity]]*(1-Table8[[#This Row],[Discount]])),G206)</f>
        <v>723.47</v>
      </c>
      <c r="M206" s="11">
        <f>IF(H206="",1-(Table8[[#This Row],[Total_Amount2]]/(Table8[[#This Row],[Quantity]]*Table8[[#This Row],[Unit_Price]])),H206)</f>
        <v>0.12</v>
      </c>
      <c r="N206" s="11">
        <f t="shared" si="7"/>
        <v>1909.9608000000001</v>
      </c>
    </row>
    <row r="207" spans="1:14" x14ac:dyDescent="0.3">
      <c r="A207" s="9" t="s">
        <v>2031</v>
      </c>
      <c r="B207" s="36">
        <v>45883</v>
      </c>
      <c r="C207" s="10" t="s">
        <v>1355</v>
      </c>
      <c r="D207" s="10" t="s">
        <v>1582</v>
      </c>
      <c r="E207" s="10" t="s">
        <v>1773</v>
      </c>
      <c r="F207" s="11">
        <v>1</v>
      </c>
      <c r="G207" s="11">
        <v>479.93</v>
      </c>
      <c r="H207" s="11">
        <v>0.22</v>
      </c>
      <c r="I207" s="10" t="s">
        <v>1824</v>
      </c>
      <c r="J207" s="18">
        <v>374.34539999999998</v>
      </c>
      <c r="K207" s="11">
        <f t="shared" si="6"/>
        <v>1</v>
      </c>
      <c r="L207" s="11">
        <f>IF(G207="",Table8[[#This Row],[Total_Amount2]]/(Table8[[#This Row],[Quantity]]*(1-Table8[[#This Row],[Discount]])),G207)</f>
        <v>479.93</v>
      </c>
      <c r="M207" s="11">
        <f>IF(H207="",1-(Table8[[#This Row],[Total_Amount2]]/(Table8[[#This Row],[Quantity]]*Table8[[#This Row],[Unit_Price]])),H207)</f>
        <v>0.22</v>
      </c>
      <c r="N207" s="11">
        <f t="shared" si="7"/>
        <v>374.34539999999998</v>
      </c>
    </row>
    <row r="208" spans="1:14" x14ac:dyDescent="0.3">
      <c r="A208" s="9" t="s">
        <v>2032</v>
      </c>
      <c r="B208" s="36">
        <v>45445</v>
      </c>
      <c r="C208" s="10" t="s">
        <v>779</v>
      </c>
      <c r="D208" s="10" t="s">
        <v>1582</v>
      </c>
      <c r="E208" s="10" t="s">
        <v>1804</v>
      </c>
      <c r="F208" s="11">
        <v>4</v>
      </c>
      <c r="G208" s="11">
        <v>362.81</v>
      </c>
      <c r="H208" s="11">
        <v>0.21</v>
      </c>
      <c r="I208" s="10" t="s">
        <v>1829</v>
      </c>
      <c r="J208" s="18">
        <v>1146.4795999999999</v>
      </c>
      <c r="K208" s="11">
        <f t="shared" si="6"/>
        <v>4</v>
      </c>
      <c r="L208" s="11">
        <f>IF(G208="",Table8[[#This Row],[Total_Amount2]]/(Table8[[#This Row],[Quantity]]*(1-Table8[[#This Row],[Discount]])),G208)</f>
        <v>362.81</v>
      </c>
      <c r="M208" s="11">
        <f>IF(H208="",1-(Table8[[#This Row],[Total_Amount2]]/(Table8[[#This Row],[Quantity]]*Table8[[#This Row],[Unit_Price]])),H208)</f>
        <v>0.21</v>
      </c>
      <c r="N208" s="11">
        <f t="shared" si="7"/>
        <v>1146.4795999999999</v>
      </c>
    </row>
    <row r="209" spans="1:14" x14ac:dyDescent="0.3">
      <c r="A209" s="9" t="s">
        <v>2033</v>
      </c>
      <c r="B209" s="36">
        <v>45640</v>
      </c>
      <c r="C209" s="10" t="s">
        <v>610</v>
      </c>
      <c r="D209" s="10" t="s">
        <v>1582</v>
      </c>
      <c r="E209" s="10" t="s">
        <v>1766</v>
      </c>
      <c r="F209" s="11">
        <v>1</v>
      </c>
      <c r="G209" s="11">
        <v>127.11</v>
      </c>
      <c r="H209" s="11">
        <v>0.01</v>
      </c>
      <c r="I209" s="10" t="s">
        <v>1826</v>
      </c>
      <c r="J209" s="18">
        <v>125.8389</v>
      </c>
      <c r="K209" s="11">
        <f t="shared" si="6"/>
        <v>1</v>
      </c>
      <c r="L209" s="11">
        <f>IF(G209="",Table8[[#This Row],[Total_Amount2]]/(Table8[[#This Row],[Quantity]]*(1-Table8[[#This Row],[Discount]])),G209)</f>
        <v>127.11</v>
      </c>
      <c r="M209" s="11">
        <f>IF(H209="",1-(Table8[[#This Row],[Total_Amount2]]/(Table8[[#This Row],[Quantity]]*Table8[[#This Row],[Unit_Price]])),H209)</f>
        <v>0.01</v>
      </c>
      <c r="N209" s="11">
        <f t="shared" si="7"/>
        <v>125.8389</v>
      </c>
    </row>
    <row r="210" spans="1:14" x14ac:dyDescent="0.3">
      <c r="A210" s="9" t="s">
        <v>2034</v>
      </c>
      <c r="B210" s="36">
        <v>45411</v>
      </c>
      <c r="C210" s="10" t="s">
        <v>607</v>
      </c>
      <c r="D210" s="10" t="s">
        <v>1582</v>
      </c>
      <c r="E210" s="10" t="s">
        <v>1807</v>
      </c>
      <c r="F210" s="11">
        <v>4</v>
      </c>
      <c r="G210" s="11">
        <v>931.26</v>
      </c>
      <c r="H210" s="11">
        <v>0.04</v>
      </c>
      <c r="I210" s="10" t="s">
        <v>1824</v>
      </c>
      <c r="J210" s="18">
        <v>3576.0383999999999</v>
      </c>
      <c r="K210" s="11">
        <f t="shared" si="6"/>
        <v>4</v>
      </c>
      <c r="L210" s="11">
        <f>IF(G210="",Table8[[#This Row],[Total_Amount2]]/(Table8[[#This Row],[Quantity]]*(1-Table8[[#This Row],[Discount]])),G210)</f>
        <v>931.26</v>
      </c>
      <c r="M210" s="11">
        <f>IF(H210="",1-(Table8[[#This Row],[Total_Amount2]]/(Table8[[#This Row],[Quantity]]*Table8[[#This Row],[Unit_Price]])),H210)</f>
        <v>0.04</v>
      </c>
      <c r="N210" s="11">
        <f t="shared" si="7"/>
        <v>3576.0383999999999</v>
      </c>
    </row>
    <row r="211" spans="1:14" x14ac:dyDescent="0.3">
      <c r="A211" s="9" t="s">
        <v>2035</v>
      </c>
      <c r="B211" s="36">
        <v>45224</v>
      </c>
      <c r="C211" s="10" t="s">
        <v>1160</v>
      </c>
      <c r="D211" s="10" t="s">
        <v>1582</v>
      </c>
      <c r="E211" s="10" t="s">
        <v>1782</v>
      </c>
      <c r="F211" s="11">
        <v>1</v>
      </c>
      <c r="G211" s="11">
        <v>620.80999999999995</v>
      </c>
      <c r="H211" s="11">
        <v>0.04</v>
      </c>
      <c r="I211" s="10" t="s">
        <v>1826</v>
      </c>
      <c r="J211" s="18">
        <v>595.97759999999994</v>
      </c>
      <c r="K211" s="11">
        <f t="shared" si="6"/>
        <v>1</v>
      </c>
      <c r="L211" s="11">
        <f>IF(G211="",Table8[[#This Row],[Total_Amount2]]/(Table8[[#This Row],[Quantity]]*(1-Table8[[#This Row],[Discount]])),G211)</f>
        <v>620.80999999999995</v>
      </c>
      <c r="M211" s="11">
        <f>IF(H211="",1-(Table8[[#This Row],[Total_Amount2]]/(Table8[[#This Row],[Quantity]]*Table8[[#This Row],[Unit_Price]])),H211)</f>
        <v>0.04</v>
      </c>
      <c r="N211" s="11">
        <f t="shared" si="7"/>
        <v>595.97759999999994</v>
      </c>
    </row>
    <row r="212" spans="1:14" x14ac:dyDescent="0.3">
      <c r="A212" s="9" t="s">
        <v>2036</v>
      </c>
      <c r="B212" s="36">
        <v>45497</v>
      </c>
      <c r="C212" s="10" t="s">
        <v>338</v>
      </c>
      <c r="D212" s="10" t="s">
        <v>1584</v>
      </c>
      <c r="E212" s="10" t="s">
        <v>1761</v>
      </c>
      <c r="F212" s="11">
        <v>1</v>
      </c>
      <c r="G212" s="11">
        <v>823.26</v>
      </c>
      <c r="H212" s="11">
        <v>0.27</v>
      </c>
      <c r="I212" s="10" t="s">
        <v>1829</v>
      </c>
      <c r="J212" s="18">
        <v>600.97979999999995</v>
      </c>
      <c r="K212" s="11">
        <f t="shared" si="6"/>
        <v>1</v>
      </c>
      <c r="L212" s="11">
        <f>IF(G212="",Table8[[#This Row],[Total_Amount2]]/(Table8[[#This Row],[Quantity]]*(1-Table8[[#This Row],[Discount]])),G212)</f>
        <v>823.26</v>
      </c>
      <c r="M212" s="11">
        <f>IF(H212="",1-(Table8[[#This Row],[Total_Amount2]]/(Table8[[#This Row],[Quantity]]*Table8[[#This Row],[Unit_Price]])),H212)</f>
        <v>0.27</v>
      </c>
      <c r="N212" s="11">
        <f t="shared" si="7"/>
        <v>600.97979999999995</v>
      </c>
    </row>
    <row r="213" spans="1:14" x14ac:dyDescent="0.3">
      <c r="A213" s="9" t="s">
        <v>2037</v>
      </c>
      <c r="B213" s="36">
        <v>45807</v>
      </c>
      <c r="C213" s="10" t="s">
        <v>59</v>
      </c>
      <c r="D213" s="10" t="s">
        <v>1584</v>
      </c>
      <c r="E213" s="10" t="s">
        <v>1782</v>
      </c>
      <c r="F213" s="11">
        <v>3</v>
      </c>
      <c r="G213" s="11">
        <v>681.01</v>
      </c>
      <c r="H213" s="11">
        <v>0.27</v>
      </c>
      <c r="I213" s="10" t="s">
        <v>1829</v>
      </c>
      <c r="J213" s="18">
        <v>1491.4119000000001</v>
      </c>
      <c r="K213" s="11">
        <f t="shared" si="6"/>
        <v>3</v>
      </c>
      <c r="L213" s="11">
        <f>IF(G213="",Table8[[#This Row],[Total_Amount2]]/(Table8[[#This Row],[Quantity]]*(1-Table8[[#This Row],[Discount]])),G213)</f>
        <v>681.01</v>
      </c>
      <c r="M213" s="11">
        <f>IF(H213="",1-(Table8[[#This Row],[Total_Amount2]]/(Table8[[#This Row],[Quantity]]*Table8[[#This Row],[Unit_Price]])),H213)</f>
        <v>0.27</v>
      </c>
      <c r="N213" s="11">
        <f t="shared" si="7"/>
        <v>1491.4119000000001</v>
      </c>
    </row>
    <row r="214" spans="1:14" x14ac:dyDescent="0.3">
      <c r="A214" s="9" t="s">
        <v>2038</v>
      </c>
      <c r="B214" s="36">
        <v>45942</v>
      </c>
      <c r="C214" s="10" t="s">
        <v>1368</v>
      </c>
      <c r="D214" s="10" t="s">
        <v>1584</v>
      </c>
      <c r="E214" s="10" t="s">
        <v>1813</v>
      </c>
      <c r="F214" s="11">
        <v>4</v>
      </c>
      <c r="G214" s="11">
        <v>119.83</v>
      </c>
      <c r="H214" s="11">
        <v>0.13</v>
      </c>
      <c r="I214" s="10" t="s">
        <v>1824</v>
      </c>
      <c r="J214" s="18">
        <v>417.00839999999999</v>
      </c>
      <c r="K214" s="11">
        <f t="shared" si="6"/>
        <v>4</v>
      </c>
      <c r="L214" s="11">
        <f>IF(G214="",Table8[[#This Row],[Total_Amount2]]/(Table8[[#This Row],[Quantity]]*(1-Table8[[#This Row],[Discount]])),G214)</f>
        <v>119.83</v>
      </c>
      <c r="M214" s="11">
        <f>IF(H214="",1-(Table8[[#This Row],[Total_Amount2]]/(Table8[[#This Row],[Quantity]]*Table8[[#This Row],[Unit_Price]])),H214)</f>
        <v>0.13</v>
      </c>
      <c r="N214" s="11">
        <f t="shared" si="7"/>
        <v>417.00839999999999</v>
      </c>
    </row>
    <row r="215" spans="1:14" x14ac:dyDescent="0.3">
      <c r="A215" s="9" t="s">
        <v>2039</v>
      </c>
      <c r="B215" s="36">
        <v>45314</v>
      </c>
      <c r="C215" s="10" t="s">
        <v>969</v>
      </c>
      <c r="D215" s="10" t="s">
        <v>1584</v>
      </c>
      <c r="E215" s="10" t="s">
        <v>1761</v>
      </c>
      <c r="F215" s="11">
        <v>1</v>
      </c>
      <c r="G215" s="11">
        <v>575.66</v>
      </c>
      <c r="H215" s="11">
        <v>0.03</v>
      </c>
      <c r="I215" s="10" t="s">
        <v>1826</v>
      </c>
      <c r="J215" s="18">
        <v>558.39019999999994</v>
      </c>
      <c r="K215" s="11">
        <f t="shared" si="6"/>
        <v>1</v>
      </c>
      <c r="L215" s="11">
        <f>IF(G215="",Table8[[#This Row],[Total_Amount2]]/(Table8[[#This Row],[Quantity]]*(1-Table8[[#This Row],[Discount]])),G215)</f>
        <v>575.66</v>
      </c>
      <c r="M215" s="11">
        <f>IF(H215="",1-(Table8[[#This Row],[Total_Amount2]]/(Table8[[#This Row],[Quantity]]*Table8[[#This Row],[Unit_Price]])),H215)</f>
        <v>0.03</v>
      </c>
      <c r="N215" s="11">
        <f t="shared" si="7"/>
        <v>558.39019999999994</v>
      </c>
    </row>
    <row r="216" spans="1:14" x14ac:dyDescent="0.3">
      <c r="A216" s="9" t="s">
        <v>2040</v>
      </c>
      <c r="B216" s="36">
        <v>45943</v>
      </c>
      <c r="C216" s="10" t="s">
        <v>651</v>
      </c>
      <c r="D216" s="10" t="s">
        <v>1584</v>
      </c>
      <c r="E216" s="10" t="s">
        <v>1804</v>
      </c>
      <c r="F216" s="11">
        <v>1</v>
      </c>
      <c r="G216" s="11">
        <v>775.84</v>
      </c>
      <c r="H216" s="11">
        <v>0.26</v>
      </c>
      <c r="I216" s="10" t="s">
        <v>1824</v>
      </c>
      <c r="J216" s="18">
        <v>574.12160000000006</v>
      </c>
      <c r="K216" s="11">
        <f t="shared" si="6"/>
        <v>1</v>
      </c>
      <c r="L216" s="11">
        <f>IF(G216="",Table8[[#This Row],[Total_Amount2]]/(Table8[[#This Row],[Quantity]]*(1-Table8[[#This Row],[Discount]])),G216)</f>
        <v>775.84</v>
      </c>
      <c r="M216" s="11">
        <f>IF(H216="",1-(Table8[[#This Row],[Total_Amount2]]/(Table8[[#This Row],[Quantity]]*Table8[[#This Row],[Unit_Price]])),H216)</f>
        <v>0.26</v>
      </c>
      <c r="N216" s="11">
        <f t="shared" si="7"/>
        <v>574.12160000000006</v>
      </c>
    </row>
    <row r="217" spans="1:14" x14ac:dyDescent="0.3">
      <c r="A217" s="9" t="s">
        <v>2041</v>
      </c>
      <c r="B217" s="36">
        <v>45356</v>
      </c>
      <c r="C217" s="10" t="s">
        <v>1371</v>
      </c>
      <c r="D217" s="10" t="s">
        <v>1584</v>
      </c>
      <c r="E217" s="10" t="s">
        <v>1786</v>
      </c>
      <c r="F217" s="11">
        <v>3</v>
      </c>
      <c r="G217" s="11">
        <v>318.43</v>
      </c>
      <c r="H217" s="11">
        <v>0.05</v>
      </c>
      <c r="I217" s="10" t="s">
        <v>1824</v>
      </c>
      <c r="J217" s="18">
        <v>907.52549999999997</v>
      </c>
      <c r="K217" s="11">
        <f t="shared" si="6"/>
        <v>3</v>
      </c>
      <c r="L217" s="11">
        <f>IF(G217="",Table8[[#This Row],[Total_Amount2]]/(Table8[[#This Row],[Quantity]]*(1-Table8[[#This Row],[Discount]])),G217)</f>
        <v>318.43</v>
      </c>
      <c r="M217" s="11">
        <f>IF(H217="",1-(Table8[[#This Row],[Total_Amount2]]/(Table8[[#This Row],[Quantity]]*Table8[[#This Row],[Unit_Price]])),H217)</f>
        <v>0.05</v>
      </c>
      <c r="N217" s="11">
        <f t="shared" si="7"/>
        <v>907.52549999999997</v>
      </c>
    </row>
    <row r="218" spans="1:14" x14ac:dyDescent="0.3">
      <c r="A218" s="9" t="s">
        <v>2042</v>
      </c>
      <c r="B218" s="36">
        <v>45854</v>
      </c>
      <c r="C218" s="10" t="s">
        <v>514</v>
      </c>
      <c r="D218" s="10" t="s">
        <v>1584</v>
      </c>
      <c r="E218" s="10" t="s">
        <v>1782</v>
      </c>
      <c r="F218" s="11">
        <v>3</v>
      </c>
      <c r="G218" s="11">
        <v>141.6</v>
      </c>
      <c r="H218" s="11">
        <v>0.08</v>
      </c>
      <c r="I218" s="10" t="s">
        <v>1829</v>
      </c>
      <c r="J218" s="18">
        <v>390.81599999999997</v>
      </c>
      <c r="K218" s="11">
        <f t="shared" si="6"/>
        <v>3</v>
      </c>
      <c r="L218" s="11">
        <f>IF(G218="",Table8[[#This Row],[Total_Amount2]]/(Table8[[#This Row],[Quantity]]*(1-Table8[[#This Row],[Discount]])),G218)</f>
        <v>141.6</v>
      </c>
      <c r="M218" s="11">
        <f>IF(H218="",1-(Table8[[#This Row],[Total_Amount2]]/(Table8[[#This Row],[Quantity]]*Table8[[#This Row],[Unit_Price]])),H218)</f>
        <v>0.08</v>
      </c>
      <c r="N218" s="11">
        <f t="shared" si="7"/>
        <v>390.81599999999997</v>
      </c>
    </row>
    <row r="219" spans="1:14" x14ac:dyDescent="0.3">
      <c r="A219" s="9" t="s">
        <v>2043</v>
      </c>
      <c r="B219" s="36">
        <v>45219</v>
      </c>
      <c r="C219" s="10" t="s">
        <v>849</v>
      </c>
      <c r="D219" s="10" t="s">
        <v>1584</v>
      </c>
      <c r="E219" s="10" t="s">
        <v>1813</v>
      </c>
      <c r="F219" s="11">
        <v>1</v>
      </c>
      <c r="G219" s="11">
        <v>332.82</v>
      </c>
      <c r="H219" s="11">
        <v>0.14000000000000001</v>
      </c>
      <c r="I219" s="10" t="s">
        <v>1826</v>
      </c>
      <c r="J219" s="18">
        <v>286.22519999999997</v>
      </c>
      <c r="K219" s="11">
        <f t="shared" si="6"/>
        <v>1</v>
      </c>
      <c r="L219" s="11">
        <f>IF(G219="",Table8[[#This Row],[Total_Amount2]]/(Table8[[#This Row],[Quantity]]*(1-Table8[[#This Row],[Discount]])),G219)</f>
        <v>332.82</v>
      </c>
      <c r="M219" s="11">
        <f>IF(H219="",1-(Table8[[#This Row],[Total_Amount2]]/(Table8[[#This Row],[Quantity]]*Table8[[#This Row],[Unit_Price]])),H219)</f>
        <v>0.14000000000000001</v>
      </c>
      <c r="N219" s="11">
        <f t="shared" si="7"/>
        <v>286.22519999999997</v>
      </c>
    </row>
    <row r="220" spans="1:14" x14ac:dyDescent="0.3">
      <c r="A220" s="9" t="s">
        <v>2044</v>
      </c>
      <c r="B220" s="36">
        <v>45447</v>
      </c>
      <c r="C220" s="10" t="s">
        <v>788</v>
      </c>
      <c r="D220" s="10" t="s">
        <v>1584</v>
      </c>
      <c r="E220" s="10" t="s">
        <v>1757</v>
      </c>
      <c r="F220" s="11">
        <v>4</v>
      </c>
      <c r="G220" s="11">
        <v>640.97</v>
      </c>
      <c r="H220" s="11">
        <v>0.11</v>
      </c>
      <c r="I220" s="10" t="s">
        <v>1829</v>
      </c>
      <c r="J220" s="18">
        <v>2281.8532</v>
      </c>
      <c r="K220" s="11">
        <f t="shared" si="6"/>
        <v>4</v>
      </c>
      <c r="L220" s="11">
        <f>IF(G220="",Table8[[#This Row],[Total_Amount2]]/(Table8[[#This Row],[Quantity]]*(1-Table8[[#This Row],[Discount]])),G220)</f>
        <v>640.97</v>
      </c>
      <c r="M220" s="11">
        <f>IF(H220="",1-(Table8[[#This Row],[Total_Amount2]]/(Table8[[#This Row],[Quantity]]*Table8[[#This Row],[Unit_Price]])),H220)</f>
        <v>0.11</v>
      </c>
      <c r="N220" s="11">
        <f t="shared" si="7"/>
        <v>2281.8532</v>
      </c>
    </row>
    <row r="221" spans="1:14" x14ac:dyDescent="0.3">
      <c r="A221" s="9" t="s">
        <v>2045</v>
      </c>
      <c r="B221" s="36">
        <v>45225</v>
      </c>
      <c r="C221" s="10" t="s">
        <v>663</v>
      </c>
      <c r="D221" s="10" t="s">
        <v>1584</v>
      </c>
      <c r="E221" s="10" t="s">
        <v>1801</v>
      </c>
      <c r="F221" s="11">
        <v>4</v>
      </c>
      <c r="G221" s="11">
        <v>75.37</v>
      </c>
      <c r="H221" s="11">
        <v>0.02</v>
      </c>
      <c r="I221" s="10" t="s">
        <v>1829</v>
      </c>
      <c r="J221" s="18">
        <v>295.4504</v>
      </c>
      <c r="K221" s="11">
        <f t="shared" si="6"/>
        <v>4</v>
      </c>
      <c r="L221" s="11">
        <f>IF(G221="",Table8[[#This Row],[Total_Amount2]]/(Table8[[#This Row],[Quantity]]*(1-Table8[[#This Row],[Discount]])),G221)</f>
        <v>75.37</v>
      </c>
      <c r="M221" s="11">
        <f>IF(H221="",1-(Table8[[#This Row],[Total_Amount2]]/(Table8[[#This Row],[Quantity]]*Table8[[#This Row],[Unit_Price]])),H221)</f>
        <v>0.02</v>
      </c>
      <c r="N221" s="11">
        <f t="shared" si="7"/>
        <v>295.4504</v>
      </c>
    </row>
    <row r="222" spans="1:14" x14ac:dyDescent="0.3">
      <c r="A222" s="9" t="s">
        <v>2046</v>
      </c>
      <c r="B222" s="36">
        <v>45754</v>
      </c>
      <c r="C222" s="10" t="s">
        <v>275</v>
      </c>
      <c r="D222" s="10" t="s">
        <v>1584</v>
      </c>
      <c r="E222" s="10" t="s">
        <v>1810</v>
      </c>
      <c r="F222" s="11">
        <v>3</v>
      </c>
      <c r="G222" s="11">
        <v>434.55</v>
      </c>
      <c r="H222" s="11">
        <v>0.08</v>
      </c>
      <c r="I222" s="10" t="s">
        <v>1829</v>
      </c>
      <c r="J222" s="18">
        <v>1199.3579999999999</v>
      </c>
      <c r="K222" s="11">
        <f t="shared" si="6"/>
        <v>3</v>
      </c>
      <c r="L222" s="11">
        <f>IF(G222="",Table8[[#This Row],[Total_Amount2]]/(Table8[[#This Row],[Quantity]]*(1-Table8[[#This Row],[Discount]])),G222)</f>
        <v>434.55</v>
      </c>
      <c r="M222" s="11">
        <f>IF(H222="",1-(Table8[[#This Row],[Total_Amount2]]/(Table8[[#This Row],[Quantity]]*Table8[[#This Row],[Unit_Price]])),H222)</f>
        <v>0.08</v>
      </c>
      <c r="N222" s="11">
        <f t="shared" si="7"/>
        <v>1199.3579999999999</v>
      </c>
    </row>
    <row r="223" spans="1:14" x14ac:dyDescent="0.3">
      <c r="A223" s="9" t="s">
        <v>2047</v>
      </c>
      <c r="B223" s="36">
        <v>45729</v>
      </c>
      <c r="C223" s="10" t="s">
        <v>353</v>
      </c>
      <c r="D223" s="10" t="s">
        <v>1584</v>
      </c>
      <c r="E223" s="10" t="s">
        <v>1799</v>
      </c>
      <c r="F223" s="11">
        <v>4</v>
      </c>
      <c r="G223" s="11">
        <v>652.28</v>
      </c>
      <c r="H223" s="11">
        <v>0.15</v>
      </c>
      <c r="I223" s="10" t="s">
        <v>1824</v>
      </c>
      <c r="J223" s="18">
        <v>2217.752</v>
      </c>
      <c r="K223" s="11">
        <f t="shared" si="6"/>
        <v>4</v>
      </c>
      <c r="L223" s="11">
        <f>IF(G223="",Table8[[#This Row],[Total_Amount2]]/(Table8[[#This Row],[Quantity]]*(1-Table8[[#This Row],[Discount]])),G223)</f>
        <v>652.28</v>
      </c>
      <c r="M223" s="11">
        <f>IF(H223="",1-(Table8[[#This Row],[Total_Amount2]]/(Table8[[#This Row],[Quantity]]*Table8[[#This Row],[Unit_Price]])),H223)</f>
        <v>0.15</v>
      </c>
      <c r="N223" s="11">
        <f t="shared" si="7"/>
        <v>2217.752</v>
      </c>
    </row>
    <row r="224" spans="1:14" x14ac:dyDescent="0.3">
      <c r="A224" s="9" t="s">
        <v>2048</v>
      </c>
      <c r="B224" s="36">
        <v>45480</v>
      </c>
      <c r="C224" s="10" t="s">
        <v>857</v>
      </c>
      <c r="D224" s="10" t="s">
        <v>1584</v>
      </c>
      <c r="E224" s="10" t="s">
        <v>1807</v>
      </c>
      <c r="F224" s="11">
        <v>3</v>
      </c>
      <c r="G224" s="11">
        <v>207.8</v>
      </c>
      <c r="H224" s="11">
        <v>0.15</v>
      </c>
      <c r="I224" s="10" t="s">
        <v>1824</v>
      </c>
      <c r="J224" s="18">
        <v>529.8900000000001</v>
      </c>
      <c r="K224" s="11">
        <f t="shared" si="6"/>
        <v>3</v>
      </c>
      <c r="L224" s="11">
        <f>IF(G224="",Table8[[#This Row],[Total_Amount2]]/(Table8[[#This Row],[Quantity]]*(1-Table8[[#This Row],[Discount]])),G224)</f>
        <v>207.8</v>
      </c>
      <c r="M224" s="11">
        <f>IF(H224="",1-(Table8[[#This Row],[Total_Amount2]]/(Table8[[#This Row],[Quantity]]*Table8[[#This Row],[Unit_Price]])),H224)</f>
        <v>0.15</v>
      </c>
      <c r="N224" s="11">
        <f t="shared" si="7"/>
        <v>529.8900000000001</v>
      </c>
    </row>
    <row r="225" spans="1:14" x14ac:dyDescent="0.3">
      <c r="A225" s="9" t="s">
        <v>2049</v>
      </c>
      <c r="B225" s="36">
        <v>45361</v>
      </c>
      <c r="C225" s="10" t="s">
        <v>1521</v>
      </c>
      <c r="D225" s="10" t="s">
        <v>1584</v>
      </c>
      <c r="E225" s="10" t="s">
        <v>1801</v>
      </c>
      <c r="F225" s="11">
        <v>4</v>
      </c>
      <c r="G225" s="11">
        <v>385.5</v>
      </c>
      <c r="H225" s="11">
        <v>0.03</v>
      </c>
      <c r="I225" s="10" t="s">
        <v>1826</v>
      </c>
      <c r="J225" s="18">
        <v>1495.74</v>
      </c>
      <c r="K225" s="11">
        <f t="shared" si="6"/>
        <v>4</v>
      </c>
      <c r="L225" s="11">
        <f>IF(G225="",Table8[[#This Row],[Total_Amount2]]/(Table8[[#This Row],[Quantity]]*(1-Table8[[#This Row],[Discount]])),G225)</f>
        <v>385.5</v>
      </c>
      <c r="M225" s="11">
        <f>IF(H225="",1-(Table8[[#This Row],[Total_Amount2]]/(Table8[[#This Row],[Quantity]]*Table8[[#This Row],[Unit_Price]])),H225)</f>
        <v>0.03</v>
      </c>
      <c r="N225" s="11">
        <f t="shared" si="7"/>
        <v>1495.74</v>
      </c>
    </row>
    <row r="226" spans="1:14" x14ac:dyDescent="0.3">
      <c r="A226" s="9" t="s">
        <v>2050</v>
      </c>
      <c r="B226" s="36">
        <v>45915</v>
      </c>
      <c r="C226" s="10" t="s">
        <v>344</v>
      </c>
      <c r="D226" s="10" t="s">
        <v>1584</v>
      </c>
      <c r="E226" s="10" t="s">
        <v>1776</v>
      </c>
      <c r="F226" s="11">
        <v>3</v>
      </c>
      <c r="G226" s="11">
        <v>548.19000000000005</v>
      </c>
      <c r="H226" s="11">
        <v>0.12</v>
      </c>
      <c r="I226" s="10" t="s">
        <v>1824</v>
      </c>
      <c r="J226" s="18">
        <v>1447.2216000000001</v>
      </c>
      <c r="K226" s="11">
        <f t="shared" si="6"/>
        <v>3</v>
      </c>
      <c r="L226" s="11">
        <f>IF(G226="",Table8[[#This Row],[Total_Amount2]]/(Table8[[#This Row],[Quantity]]*(1-Table8[[#This Row],[Discount]])),G226)</f>
        <v>548.19000000000005</v>
      </c>
      <c r="M226" s="11">
        <f>IF(H226="",1-(Table8[[#This Row],[Total_Amount2]]/(Table8[[#This Row],[Quantity]]*Table8[[#This Row],[Unit_Price]])),H226)</f>
        <v>0.12</v>
      </c>
      <c r="N226" s="11">
        <f t="shared" si="7"/>
        <v>1447.2216000000001</v>
      </c>
    </row>
    <row r="227" spans="1:14" x14ac:dyDescent="0.3">
      <c r="A227" s="9" t="s">
        <v>2051</v>
      </c>
      <c r="B227" s="36">
        <v>45607</v>
      </c>
      <c r="C227" s="10" t="s">
        <v>255</v>
      </c>
      <c r="D227" s="10" t="s">
        <v>1584</v>
      </c>
      <c r="E227" s="10" t="s">
        <v>1786</v>
      </c>
      <c r="F227" s="11">
        <v>3</v>
      </c>
      <c r="G227" s="11">
        <v>927.6</v>
      </c>
      <c r="H227" s="11">
        <v>0.09</v>
      </c>
      <c r="I227" s="10" t="s">
        <v>1824</v>
      </c>
      <c r="J227" s="18">
        <v>2532.348</v>
      </c>
      <c r="K227" s="11">
        <f t="shared" si="6"/>
        <v>3</v>
      </c>
      <c r="L227" s="11">
        <f>IF(G227="",Table8[[#This Row],[Total_Amount2]]/(Table8[[#This Row],[Quantity]]*(1-Table8[[#This Row],[Discount]])),G227)</f>
        <v>927.6</v>
      </c>
      <c r="M227" s="11">
        <f>IF(H227="",1-(Table8[[#This Row],[Total_Amount2]]/(Table8[[#This Row],[Quantity]]*Table8[[#This Row],[Unit_Price]])),H227)</f>
        <v>0.09</v>
      </c>
      <c r="N227" s="11">
        <f t="shared" si="7"/>
        <v>2532.348</v>
      </c>
    </row>
    <row r="228" spans="1:14" x14ac:dyDescent="0.3">
      <c r="A228" s="9" t="s">
        <v>2052</v>
      </c>
      <c r="B228" s="36">
        <v>45666</v>
      </c>
      <c r="C228" s="10" t="s">
        <v>849</v>
      </c>
      <c r="D228" s="10" t="s">
        <v>1586</v>
      </c>
      <c r="E228" s="10" t="s">
        <v>1766</v>
      </c>
      <c r="F228" s="11">
        <v>4</v>
      </c>
      <c r="G228" s="11">
        <v>585.04</v>
      </c>
      <c r="H228" s="11">
        <v>0.22</v>
      </c>
      <c r="I228" s="10" t="s">
        <v>1826</v>
      </c>
      <c r="J228" s="18">
        <v>1825.3248000000001</v>
      </c>
      <c r="K228" s="11">
        <f t="shared" si="6"/>
        <v>4</v>
      </c>
      <c r="L228" s="11">
        <f>IF(G228="",Table8[[#This Row],[Total_Amount2]]/(Table8[[#This Row],[Quantity]]*(1-Table8[[#This Row],[Discount]])),G228)</f>
        <v>585.04</v>
      </c>
      <c r="M228" s="11">
        <f>IF(H228="",1-(Table8[[#This Row],[Total_Amount2]]/(Table8[[#This Row],[Quantity]]*Table8[[#This Row],[Unit_Price]])),H228)</f>
        <v>0.22</v>
      </c>
      <c r="N228" s="11">
        <f t="shared" si="7"/>
        <v>1825.3248000000001</v>
      </c>
    </row>
    <row r="229" spans="1:14" x14ac:dyDescent="0.3">
      <c r="A229" s="9" t="s">
        <v>2053</v>
      </c>
      <c r="B229" s="36">
        <v>45406</v>
      </c>
      <c r="C229" s="10" t="s">
        <v>1533</v>
      </c>
      <c r="D229" s="10" t="s">
        <v>1586</v>
      </c>
      <c r="E229" s="10" t="s">
        <v>1761</v>
      </c>
      <c r="F229" s="11">
        <v>2</v>
      </c>
      <c r="G229" s="11">
        <v>999.89</v>
      </c>
      <c r="H229" s="11">
        <v>0.09</v>
      </c>
      <c r="I229" s="10" t="s">
        <v>1824</v>
      </c>
      <c r="J229" s="18">
        <v>1819.7998</v>
      </c>
      <c r="K229" s="11">
        <f t="shared" si="6"/>
        <v>2</v>
      </c>
      <c r="L229" s="11">
        <f>IF(G229="",Table8[[#This Row],[Total_Amount2]]/(Table8[[#This Row],[Quantity]]*(1-Table8[[#This Row],[Discount]])),G229)</f>
        <v>999.89</v>
      </c>
      <c r="M229" s="11">
        <f>IF(H229="",1-(Table8[[#This Row],[Total_Amount2]]/(Table8[[#This Row],[Quantity]]*Table8[[#This Row],[Unit_Price]])),H229)</f>
        <v>0.09</v>
      </c>
      <c r="N229" s="11">
        <f t="shared" si="7"/>
        <v>1819.7998</v>
      </c>
    </row>
    <row r="230" spans="1:14" x14ac:dyDescent="0.3">
      <c r="A230" s="9" t="s">
        <v>2054</v>
      </c>
      <c r="B230" s="36">
        <v>45284</v>
      </c>
      <c r="C230" s="10" t="s">
        <v>378</v>
      </c>
      <c r="D230" s="10" t="s">
        <v>1586</v>
      </c>
      <c r="E230" s="10" t="s">
        <v>1766</v>
      </c>
      <c r="F230" s="11">
        <v>2</v>
      </c>
      <c r="G230" s="11">
        <v>848.98</v>
      </c>
      <c r="H230" s="11">
        <v>0.04</v>
      </c>
      <c r="I230" s="10" t="s">
        <v>1826</v>
      </c>
      <c r="J230" s="18">
        <v>1630.0416</v>
      </c>
      <c r="K230" s="11">
        <f t="shared" si="6"/>
        <v>2</v>
      </c>
      <c r="L230" s="11">
        <f>IF(G230="",Table8[[#This Row],[Total_Amount2]]/(Table8[[#This Row],[Quantity]]*(1-Table8[[#This Row],[Discount]])),G230)</f>
        <v>848.98</v>
      </c>
      <c r="M230" s="11">
        <f>IF(H230="",1-(Table8[[#This Row],[Total_Amount2]]/(Table8[[#This Row],[Quantity]]*Table8[[#This Row],[Unit_Price]])),H230)</f>
        <v>0.04</v>
      </c>
      <c r="N230" s="11">
        <f t="shared" si="7"/>
        <v>1630.0416</v>
      </c>
    </row>
    <row r="231" spans="1:14" x14ac:dyDescent="0.3">
      <c r="A231" s="9" t="s">
        <v>2055</v>
      </c>
      <c r="B231" s="36">
        <v>45348</v>
      </c>
      <c r="C231" s="10" t="s">
        <v>481</v>
      </c>
      <c r="D231" s="10" t="s">
        <v>1586</v>
      </c>
      <c r="E231" s="10" t="s">
        <v>1799</v>
      </c>
      <c r="F231" s="11">
        <v>3</v>
      </c>
      <c r="G231" s="11">
        <v>769.56</v>
      </c>
      <c r="H231" s="11">
        <v>0.08</v>
      </c>
      <c r="I231" s="10" t="s">
        <v>1824</v>
      </c>
      <c r="J231" s="18">
        <v>2123.9856</v>
      </c>
      <c r="K231" s="11">
        <f t="shared" si="6"/>
        <v>3</v>
      </c>
      <c r="L231" s="11">
        <f>IF(G231="",Table8[[#This Row],[Total_Amount2]]/(Table8[[#This Row],[Quantity]]*(1-Table8[[#This Row],[Discount]])),G231)</f>
        <v>769.56</v>
      </c>
      <c r="M231" s="11">
        <f>IF(H231="",1-(Table8[[#This Row],[Total_Amount2]]/(Table8[[#This Row],[Quantity]]*Table8[[#This Row],[Unit_Price]])),H231)</f>
        <v>0.08</v>
      </c>
      <c r="N231" s="11">
        <f t="shared" si="7"/>
        <v>2123.9856</v>
      </c>
    </row>
    <row r="232" spans="1:14" x14ac:dyDescent="0.3">
      <c r="A232" s="9" t="s">
        <v>2056</v>
      </c>
      <c r="B232" s="36">
        <v>45676</v>
      </c>
      <c r="C232" s="10" t="s">
        <v>188</v>
      </c>
      <c r="D232" s="10" t="s">
        <v>1586</v>
      </c>
      <c r="E232" s="10" t="s">
        <v>1797</v>
      </c>
      <c r="F232" s="11">
        <v>3</v>
      </c>
      <c r="G232" s="11">
        <v>449.88</v>
      </c>
      <c r="H232" s="11">
        <v>0.1</v>
      </c>
      <c r="I232" s="10" t="s">
        <v>1826</v>
      </c>
      <c r="J232" s="18">
        <v>1214.6759999999999</v>
      </c>
      <c r="K232" s="11">
        <f t="shared" si="6"/>
        <v>3</v>
      </c>
      <c r="L232" s="11">
        <f>IF(G232="",Table8[[#This Row],[Total_Amount2]]/(Table8[[#This Row],[Quantity]]*(1-Table8[[#This Row],[Discount]])),G232)</f>
        <v>449.88</v>
      </c>
      <c r="M232" s="11">
        <f>IF(H232="",1-(Table8[[#This Row],[Total_Amount2]]/(Table8[[#This Row],[Quantity]]*Table8[[#This Row],[Unit_Price]])),H232)</f>
        <v>0.1</v>
      </c>
      <c r="N232" s="11">
        <f t="shared" si="7"/>
        <v>1214.6759999999999</v>
      </c>
    </row>
    <row r="233" spans="1:14" x14ac:dyDescent="0.3">
      <c r="A233" s="9" t="s">
        <v>2057</v>
      </c>
      <c r="B233" s="36">
        <v>45863</v>
      </c>
      <c r="C233" s="10" t="s">
        <v>875</v>
      </c>
      <c r="D233" s="10" t="s">
        <v>1586</v>
      </c>
      <c r="E233" s="10" t="s">
        <v>1794</v>
      </c>
      <c r="F233" s="11">
        <v>4</v>
      </c>
      <c r="G233" s="11">
        <v>383.74</v>
      </c>
      <c r="H233" s="11">
        <v>0.01</v>
      </c>
      <c r="I233" s="10" t="s">
        <v>1824</v>
      </c>
      <c r="J233" s="18">
        <v>1519.6104</v>
      </c>
      <c r="K233" s="11">
        <f t="shared" si="6"/>
        <v>4</v>
      </c>
      <c r="L233" s="11">
        <f>IF(G233="",Table8[[#This Row],[Total_Amount2]]/(Table8[[#This Row],[Quantity]]*(1-Table8[[#This Row],[Discount]])),G233)</f>
        <v>383.74</v>
      </c>
      <c r="M233" s="11">
        <f>IF(H233="",1-(Table8[[#This Row],[Total_Amount2]]/(Table8[[#This Row],[Quantity]]*Table8[[#This Row],[Unit_Price]])),H233)</f>
        <v>0.01</v>
      </c>
      <c r="N233" s="11">
        <f t="shared" si="7"/>
        <v>1519.6104</v>
      </c>
    </row>
    <row r="234" spans="1:14" x14ac:dyDescent="0.3">
      <c r="A234" s="9" t="s">
        <v>2058</v>
      </c>
      <c r="B234" s="36">
        <v>45409</v>
      </c>
      <c r="C234" s="10" t="s">
        <v>499</v>
      </c>
      <c r="D234" s="10" t="s">
        <v>1586</v>
      </c>
      <c r="E234" s="10" t="s">
        <v>1789</v>
      </c>
      <c r="F234" s="11">
        <v>4</v>
      </c>
      <c r="G234" s="11">
        <v>794.97</v>
      </c>
      <c r="H234" s="11">
        <v>0.24</v>
      </c>
      <c r="I234" s="10" t="s">
        <v>1826</v>
      </c>
      <c r="J234" s="18">
        <v>2416.7087999999999</v>
      </c>
      <c r="K234" s="11">
        <f t="shared" si="6"/>
        <v>4</v>
      </c>
      <c r="L234" s="11">
        <f>IF(G234="",Table8[[#This Row],[Total_Amount2]]/(Table8[[#This Row],[Quantity]]*(1-Table8[[#This Row],[Discount]])),G234)</f>
        <v>794.97</v>
      </c>
      <c r="M234" s="11">
        <f>IF(H234="",1-(Table8[[#This Row],[Total_Amount2]]/(Table8[[#This Row],[Quantity]]*Table8[[#This Row],[Unit_Price]])),H234)</f>
        <v>0.24</v>
      </c>
      <c r="N234" s="11">
        <f t="shared" si="7"/>
        <v>2416.7087999999999</v>
      </c>
    </row>
    <row r="235" spans="1:14" x14ac:dyDescent="0.3">
      <c r="A235" s="9" t="s">
        <v>2059</v>
      </c>
      <c r="B235" s="36">
        <v>45880</v>
      </c>
      <c r="C235" s="10" t="s">
        <v>52</v>
      </c>
      <c r="D235" s="10" t="s">
        <v>1586</v>
      </c>
      <c r="E235" s="10" t="s">
        <v>1773</v>
      </c>
      <c r="F235" s="11">
        <v>1</v>
      </c>
      <c r="G235" s="11">
        <v>989.63</v>
      </c>
      <c r="H235" s="11">
        <v>0.05</v>
      </c>
      <c r="I235" s="10" t="s">
        <v>1826</v>
      </c>
      <c r="J235" s="18">
        <v>940.1484999999999</v>
      </c>
      <c r="K235" s="11">
        <f t="shared" si="6"/>
        <v>1</v>
      </c>
      <c r="L235" s="11">
        <f>IF(G235="",Table8[[#This Row],[Total_Amount2]]/(Table8[[#This Row],[Quantity]]*(1-Table8[[#This Row],[Discount]])),G235)</f>
        <v>989.63</v>
      </c>
      <c r="M235" s="11">
        <f>IF(H235="",1-(Table8[[#This Row],[Total_Amount2]]/(Table8[[#This Row],[Quantity]]*Table8[[#This Row],[Unit_Price]])),H235)</f>
        <v>0.05</v>
      </c>
      <c r="N235" s="11">
        <f t="shared" si="7"/>
        <v>940.1484999999999</v>
      </c>
    </row>
    <row r="236" spans="1:14" x14ac:dyDescent="0.3">
      <c r="A236" s="9" t="s">
        <v>2060</v>
      </c>
      <c r="B236" s="36">
        <v>45731</v>
      </c>
      <c r="C236" s="10" t="s">
        <v>1053</v>
      </c>
      <c r="D236" s="10" t="s">
        <v>1586</v>
      </c>
      <c r="E236" s="10" t="s">
        <v>1752</v>
      </c>
      <c r="F236" s="11">
        <v>1</v>
      </c>
      <c r="G236" s="11">
        <v>447.16</v>
      </c>
      <c r="H236" s="11">
        <v>0.22</v>
      </c>
      <c r="I236" s="10" t="s">
        <v>1829</v>
      </c>
      <c r="J236" s="18">
        <v>348.78480000000002</v>
      </c>
      <c r="K236" s="11">
        <f t="shared" si="6"/>
        <v>1</v>
      </c>
      <c r="L236" s="11">
        <f>IF(G236="",Table8[[#This Row],[Total_Amount2]]/(Table8[[#This Row],[Quantity]]*(1-Table8[[#This Row],[Discount]])),G236)</f>
        <v>447.16</v>
      </c>
      <c r="M236" s="11">
        <f>IF(H236="",1-(Table8[[#This Row],[Total_Amount2]]/(Table8[[#This Row],[Quantity]]*Table8[[#This Row],[Unit_Price]])),H236)</f>
        <v>0.22</v>
      </c>
      <c r="N236" s="11">
        <f t="shared" si="7"/>
        <v>348.78480000000002</v>
      </c>
    </row>
    <row r="237" spans="1:14" x14ac:dyDescent="0.3">
      <c r="A237" s="9" t="s">
        <v>2061</v>
      </c>
      <c r="B237" s="36">
        <v>45671</v>
      </c>
      <c r="C237" s="10" t="s">
        <v>44</v>
      </c>
      <c r="D237" s="10" t="s">
        <v>1586</v>
      </c>
      <c r="E237" s="10" t="s">
        <v>1776</v>
      </c>
      <c r="F237" s="11">
        <v>1</v>
      </c>
      <c r="G237" s="11">
        <v>946.9</v>
      </c>
      <c r="H237" s="11">
        <v>0.28999999999999998</v>
      </c>
      <c r="I237" s="10" t="s">
        <v>1829</v>
      </c>
      <c r="J237" s="18">
        <v>672.29899999999998</v>
      </c>
      <c r="K237" s="11">
        <f t="shared" si="6"/>
        <v>1</v>
      </c>
      <c r="L237" s="11">
        <f>IF(G237="",Table8[[#This Row],[Total_Amount2]]/(Table8[[#This Row],[Quantity]]*(1-Table8[[#This Row],[Discount]])),G237)</f>
        <v>946.9</v>
      </c>
      <c r="M237" s="11">
        <f>IF(H237="",1-(Table8[[#This Row],[Total_Amount2]]/(Table8[[#This Row],[Quantity]]*Table8[[#This Row],[Unit_Price]])),H237)</f>
        <v>0.28999999999999998</v>
      </c>
      <c r="N237" s="11">
        <f t="shared" si="7"/>
        <v>672.29899999999998</v>
      </c>
    </row>
    <row r="238" spans="1:14" x14ac:dyDescent="0.3">
      <c r="A238" s="9" t="s">
        <v>2062</v>
      </c>
      <c r="B238" s="36">
        <v>45809</v>
      </c>
      <c r="C238" s="10" t="s">
        <v>562</v>
      </c>
      <c r="D238" s="10" t="s">
        <v>1586</v>
      </c>
      <c r="E238" s="10" t="s">
        <v>1752</v>
      </c>
      <c r="F238" s="11">
        <v>4</v>
      </c>
      <c r="G238" s="11">
        <v>469.68</v>
      </c>
      <c r="H238" s="11">
        <v>0.19</v>
      </c>
      <c r="I238" s="10" t="s">
        <v>1824</v>
      </c>
      <c r="J238" s="18">
        <v>1521.7632000000001</v>
      </c>
      <c r="K238" s="11">
        <f t="shared" si="6"/>
        <v>4</v>
      </c>
      <c r="L238" s="11">
        <f>IF(G238="",Table8[[#This Row],[Total_Amount2]]/(Table8[[#This Row],[Quantity]]*(1-Table8[[#This Row],[Discount]])),G238)</f>
        <v>469.68</v>
      </c>
      <c r="M238" s="11">
        <f>IF(H238="",1-(Table8[[#This Row],[Total_Amount2]]/(Table8[[#This Row],[Quantity]]*Table8[[#This Row],[Unit_Price]])),H238)</f>
        <v>0.19</v>
      </c>
      <c r="N238" s="11">
        <f t="shared" si="7"/>
        <v>1521.7632000000001</v>
      </c>
    </row>
    <row r="239" spans="1:14" x14ac:dyDescent="0.3">
      <c r="A239" s="9" t="s">
        <v>2063</v>
      </c>
      <c r="B239" s="36">
        <v>45559</v>
      </c>
      <c r="C239" s="10" t="s">
        <v>1518</v>
      </c>
      <c r="D239" s="10" t="s">
        <v>1586</v>
      </c>
      <c r="E239" s="10" t="s">
        <v>1807</v>
      </c>
      <c r="F239" s="11">
        <v>4</v>
      </c>
      <c r="G239" s="11">
        <v>320.64</v>
      </c>
      <c r="H239" s="11">
        <v>0.2</v>
      </c>
      <c r="I239" s="10" t="s">
        <v>1829</v>
      </c>
      <c r="J239" s="18">
        <v>1026.048</v>
      </c>
      <c r="K239" s="11">
        <f t="shared" si="6"/>
        <v>4</v>
      </c>
      <c r="L239" s="11">
        <f>IF(G239="",Table8[[#This Row],[Total_Amount2]]/(Table8[[#This Row],[Quantity]]*(1-Table8[[#This Row],[Discount]])),G239)</f>
        <v>320.64</v>
      </c>
      <c r="M239" s="11">
        <f>IF(H239="",1-(Table8[[#This Row],[Total_Amount2]]/(Table8[[#This Row],[Quantity]]*Table8[[#This Row],[Unit_Price]])),H239)</f>
        <v>0.2</v>
      </c>
      <c r="N239" s="11">
        <f t="shared" si="7"/>
        <v>1026.048</v>
      </c>
    </row>
    <row r="240" spans="1:14" x14ac:dyDescent="0.3">
      <c r="A240" s="9" t="s">
        <v>2064</v>
      </c>
      <c r="B240" s="36">
        <v>45253</v>
      </c>
      <c r="C240" s="10" t="s">
        <v>461</v>
      </c>
      <c r="D240" s="10" t="s">
        <v>1586</v>
      </c>
      <c r="E240" s="10" t="s">
        <v>1773</v>
      </c>
      <c r="F240" s="11">
        <v>1</v>
      </c>
      <c r="G240" s="11">
        <v>594.44000000000005</v>
      </c>
      <c r="H240" s="11">
        <v>0.21</v>
      </c>
      <c r="I240" s="10" t="s">
        <v>1824</v>
      </c>
      <c r="J240" s="18">
        <v>469.60759999999999</v>
      </c>
      <c r="K240" s="11">
        <f t="shared" si="6"/>
        <v>1</v>
      </c>
      <c r="L240" s="11">
        <f>IF(G240="",Table8[[#This Row],[Total_Amount2]]/(Table8[[#This Row],[Quantity]]*(1-Table8[[#This Row],[Discount]])),G240)</f>
        <v>594.44000000000005</v>
      </c>
      <c r="M240" s="11">
        <f>IF(H240="",1-(Table8[[#This Row],[Total_Amount2]]/(Table8[[#This Row],[Quantity]]*Table8[[#This Row],[Unit_Price]])),H240)</f>
        <v>0.21</v>
      </c>
      <c r="N240" s="11">
        <f t="shared" si="7"/>
        <v>469.60759999999999</v>
      </c>
    </row>
    <row r="241" spans="1:14" x14ac:dyDescent="0.3">
      <c r="A241" s="9" t="s">
        <v>2065</v>
      </c>
      <c r="B241" s="36">
        <v>45861</v>
      </c>
      <c r="C241" s="10" t="s">
        <v>702</v>
      </c>
      <c r="D241" s="10" t="s">
        <v>1586</v>
      </c>
      <c r="E241" s="10" t="s">
        <v>1782</v>
      </c>
      <c r="F241" s="11">
        <v>3</v>
      </c>
      <c r="G241" s="11">
        <v>91.7</v>
      </c>
      <c r="H241" s="11">
        <v>0.08</v>
      </c>
      <c r="I241" s="10" t="s">
        <v>1829</v>
      </c>
      <c r="J241" s="18">
        <v>253.09200000000001</v>
      </c>
      <c r="K241" s="11">
        <f t="shared" si="6"/>
        <v>3</v>
      </c>
      <c r="L241" s="11">
        <f>IF(G241="",Table8[[#This Row],[Total_Amount2]]/(Table8[[#This Row],[Quantity]]*(1-Table8[[#This Row],[Discount]])),G241)</f>
        <v>91.7</v>
      </c>
      <c r="M241" s="11">
        <f>IF(H241="",1-(Table8[[#This Row],[Total_Amount2]]/(Table8[[#This Row],[Quantity]]*Table8[[#This Row],[Unit_Price]])),H241)</f>
        <v>0.08</v>
      </c>
      <c r="N241" s="11">
        <f t="shared" si="7"/>
        <v>253.09200000000001</v>
      </c>
    </row>
    <row r="242" spans="1:14" x14ac:dyDescent="0.3">
      <c r="A242" s="9" t="s">
        <v>2066</v>
      </c>
      <c r="B242" s="36">
        <v>45917</v>
      </c>
      <c r="C242" s="10" t="s">
        <v>127</v>
      </c>
      <c r="D242" s="10" t="s">
        <v>1586</v>
      </c>
      <c r="E242" s="10" t="s">
        <v>1794</v>
      </c>
      <c r="F242" s="11">
        <v>3</v>
      </c>
      <c r="G242" s="11">
        <v>741.33</v>
      </c>
      <c r="H242" s="11">
        <v>0.03</v>
      </c>
      <c r="I242" s="10" t="s">
        <v>1824</v>
      </c>
      <c r="J242" s="18">
        <v>2157.2703000000001</v>
      </c>
      <c r="K242" s="11">
        <f t="shared" si="6"/>
        <v>3</v>
      </c>
      <c r="L242" s="11">
        <f>IF(G242="",Table8[[#This Row],[Total_Amount2]]/(Table8[[#This Row],[Quantity]]*(1-Table8[[#This Row],[Discount]])),G242)</f>
        <v>741.33</v>
      </c>
      <c r="M242" s="11">
        <f>IF(H242="",1-(Table8[[#This Row],[Total_Amount2]]/(Table8[[#This Row],[Quantity]]*Table8[[#This Row],[Unit_Price]])),H242)</f>
        <v>0.03</v>
      </c>
      <c r="N242" s="11">
        <f t="shared" si="7"/>
        <v>2157.2703000000001</v>
      </c>
    </row>
    <row r="243" spans="1:14" x14ac:dyDescent="0.3">
      <c r="A243" s="9" t="s">
        <v>2067</v>
      </c>
      <c r="B243" s="36">
        <v>45754</v>
      </c>
      <c r="C243" s="10" t="s">
        <v>1466</v>
      </c>
      <c r="D243" s="10" t="s">
        <v>1586</v>
      </c>
      <c r="E243" s="10" t="s">
        <v>1813</v>
      </c>
      <c r="F243" s="11">
        <v>1</v>
      </c>
      <c r="G243" s="11">
        <v>922.78</v>
      </c>
      <c r="H243" s="11">
        <v>0.28999999999999998</v>
      </c>
      <c r="I243" s="10" t="s">
        <v>1829</v>
      </c>
      <c r="J243" s="18">
        <v>655.17379999999991</v>
      </c>
      <c r="K243" s="11">
        <f t="shared" si="6"/>
        <v>1</v>
      </c>
      <c r="L243" s="11">
        <f>IF(G243="",Table8[[#This Row],[Total_Amount2]]/(Table8[[#This Row],[Quantity]]*(1-Table8[[#This Row],[Discount]])),G243)</f>
        <v>922.78</v>
      </c>
      <c r="M243" s="11">
        <f>IF(H243="",1-(Table8[[#This Row],[Total_Amount2]]/(Table8[[#This Row],[Quantity]]*Table8[[#This Row],[Unit_Price]])),H243)</f>
        <v>0.28999999999999998</v>
      </c>
      <c r="N243" s="11">
        <f t="shared" si="7"/>
        <v>655.17379999999991</v>
      </c>
    </row>
    <row r="244" spans="1:14" x14ac:dyDescent="0.3">
      <c r="A244" s="9" t="s">
        <v>2068</v>
      </c>
      <c r="B244" s="36">
        <v>45312</v>
      </c>
      <c r="C244" s="10" t="s">
        <v>1023</v>
      </c>
      <c r="D244" s="10" t="s">
        <v>1586</v>
      </c>
      <c r="E244" s="10" t="s">
        <v>1804</v>
      </c>
      <c r="F244" s="11">
        <v>1</v>
      </c>
      <c r="G244" s="11">
        <v>394.35</v>
      </c>
      <c r="H244" s="11">
        <v>0.09</v>
      </c>
      <c r="I244" s="10" t="s">
        <v>1826</v>
      </c>
      <c r="J244" s="18">
        <v>358.85849999999999</v>
      </c>
      <c r="K244" s="11">
        <f t="shared" si="6"/>
        <v>1</v>
      </c>
      <c r="L244" s="11">
        <f>IF(G244="",Table8[[#This Row],[Total_Amount2]]/(Table8[[#This Row],[Quantity]]*(1-Table8[[#This Row],[Discount]])),G244)</f>
        <v>394.35</v>
      </c>
      <c r="M244" s="11">
        <f>IF(H244="",1-(Table8[[#This Row],[Total_Amount2]]/(Table8[[#This Row],[Quantity]]*Table8[[#This Row],[Unit_Price]])),H244)</f>
        <v>0.09</v>
      </c>
      <c r="N244" s="11">
        <f t="shared" si="7"/>
        <v>358.85849999999999</v>
      </c>
    </row>
    <row r="245" spans="1:14" x14ac:dyDescent="0.3">
      <c r="A245" s="9" t="s">
        <v>2069</v>
      </c>
      <c r="B245" s="36">
        <v>45480</v>
      </c>
      <c r="C245" s="10" t="s">
        <v>1139</v>
      </c>
      <c r="D245" s="10" t="s">
        <v>1586</v>
      </c>
      <c r="E245" s="10" t="s">
        <v>1792</v>
      </c>
      <c r="F245" s="11">
        <v>2</v>
      </c>
      <c r="G245" s="11">
        <v>703.95</v>
      </c>
      <c r="H245" s="11">
        <v>0.03</v>
      </c>
      <c r="I245" s="10" t="s">
        <v>1824</v>
      </c>
      <c r="J245" s="18">
        <v>1365.663</v>
      </c>
      <c r="K245" s="11">
        <f t="shared" si="6"/>
        <v>2</v>
      </c>
      <c r="L245" s="11">
        <f>IF(G245="",Table8[[#This Row],[Total_Amount2]]/(Table8[[#This Row],[Quantity]]*(1-Table8[[#This Row],[Discount]])),G245)</f>
        <v>703.95</v>
      </c>
      <c r="M245" s="11">
        <f>IF(H245="",1-(Table8[[#This Row],[Total_Amount2]]/(Table8[[#This Row],[Quantity]]*Table8[[#This Row],[Unit_Price]])),H245)</f>
        <v>0.03</v>
      </c>
      <c r="N245" s="11">
        <f t="shared" si="7"/>
        <v>1365.663</v>
      </c>
    </row>
    <row r="246" spans="1:14" x14ac:dyDescent="0.3">
      <c r="A246" s="9" t="s">
        <v>2070</v>
      </c>
      <c r="B246" s="36">
        <v>45780</v>
      </c>
      <c r="C246" s="10" t="s">
        <v>654</v>
      </c>
      <c r="D246" s="10" t="s">
        <v>1586</v>
      </c>
      <c r="E246" s="10" t="s">
        <v>1752</v>
      </c>
      <c r="F246" s="11">
        <v>4</v>
      </c>
      <c r="G246" s="11">
        <v>452.67</v>
      </c>
      <c r="H246" s="11">
        <v>0.28000000000000003</v>
      </c>
      <c r="I246" s="10" t="s">
        <v>1826</v>
      </c>
      <c r="J246" s="18">
        <v>1303.6895999999999</v>
      </c>
      <c r="K246" s="11">
        <f t="shared" si="6"/>
        <v>4</v>
      </c>
      <c r="L246" s="11">
        <f>IF(G246="",Table8[[#This Row],[Total_Amount2]]/(Table8[[#This Row],[Quantity]]*(1-Table8[[#This Row],[Discount]])),G246)</f>
        <v>452.67</v>
      </c>
      <c r="M246" s="11">
        <f>IF(H246="",1-(Table8[[#This Row],[Total_Amount2]]/(Table8[[#This Row],[Quantity]]*Table8[[#This Row],[Unit_Price]])),H246)</f>
        <v>0.28000000000000003</v>
      </c>
      <c r="N246" s="11">
        <f t="shared" si="7"/>
        <v>1303.6895999999999</v>
      </c>
    </row>
    <row r="247" spans="1:14" x14ac:dyDescent="0.3">
      <c r="A247" s="9" t="s">
        <v>2071</v>
      </c>
      <c r="B247" s="36">
        <v>45349</v>
      </c>
      <c r="C247" s="10" t="s">
        <v>1428</v>
      </c>
      <c r="D247" s="10" t="s">
        <v>1586</v>
      </c>
      <c r="E247" s="10" t="s">
        <v>1779</v>
      </c>
      <c r="F247" s="11">
        <v>2</v>
      </c>
      <c r="G247" s="11">
        <v>377.3</v>
      </c>
      <c r="H247" s="11">
        <v>0.15</v>
      </c>
      <c r="I247" s="10" t="s">
        <v>1826</v>
      </c>
      <c r="J247" s="18">
        <v>641.41</v>
      </c>
      <c r="K247" s="11">
        <f t="shared" si="6"/>
        <v>2</v>
      </c>
      <c r="L247" s="11">
        <f>IF(G247="",Table8[[#This Row],[Total_Amount2]]/(Table8[[#This Row],[Quantity]]*(1-Table8[[#This Row],[Discount]])),G247)</f>
        <v>377.3</v>
      </c>
      <c r="M247" s="11">
        <f>IF(H247="",1-(Table8[[#This Row],[Total_Amount2]]/(Table8[[#This Row],[Quantity]]*Table8[[#This Row],[Unit_Price]])),H247)</f>
        <v>0.15</v>
      </c>
      <c r="N247" s="11">
        <f t="shared" si="7"/>
        <v>641.41</v>
      </c>
    </row>
    <row r="248" spans="1:14" x14ac:dyDescent="0.3">
      <c r="A248" s="9" t="s">
        <v>2072</v>
      </c>
      <c r="B248" s="36">
        <v>45846</v>
      </c>
      <c r="C248" s="10" t="s">
        <v>1080</v>
      </c>
      <c r="D248" s="10" t="s">
        <v>1586</v>
      </c>
      <c r="E248" s="10" t="s">
        <v>1779</v>
      </c>
      <c r="F248" s="11">
        <v>2</v>
      </c>
      <c r="G248" s="11">
        <v>130.47999999999999</v>
      </c>
      <c r="H248" s="11">
        <v>0.23</v>
      </c>
      <c r="I248" s="10" t="s">
        <v>1826</v>
      </c>
      <c r="J248" s="18">
        <v>200.9392</v>
      </c>
      <c r="K248" s="11">
        <f t="shared" si="6"/>
        <v>2</v>
      </c>
      <c r="L248" s="11">
        <f>IF(G248="",Table8[[#This Row],[Total_Amount2]]/(Table8[[#This Row],[Quantity]]*(1-Table8[[#This Row],[Discount]])),G248)</f>
        <v>130.47999999999999</v>
      </c>
      <c r="M248" s="11">
        <f>IF(H248="",1-(Table8[[#This Row],[Total_Amount2]]/(Table8[[#This Row],[Quantity]]*Table8[[#This Row],[Unit_Price]])),H248)</f>
        <v>0.23</v>
      </c>
      <c r="N248" s="11">
        <f t="shared" si="7"/>
        <v>200.9392</v>
      </c>
    </row>
    <row r="249" spans="1:14" x14ac:dyDescent="0.3">
      <c r="A249" s="9" t="s">
        <v>2073</v>
      </c>
      <c r="B249" s="36">
        <v>45729</v>
      </c>
      <c r="C249" s="10" t="s">
        <v>1349</v>
      </c>
      <c r="D249" s="10" t="s">
        <v>1586</v>
      </c>
      <c r="E249" s="10" t="s">
        <v>1794</v>
      </c>
      <c r="F249" s="11">
        <v>1</v>
      </c>
      <c r="G249" s="11">
        <v>809.45</v>
      </c>
      <c r="H249" s="11">
        <v>0.09</v>
      </c>
      <c r="I249" s="10" t="s">
        <v>1829</v>
      </c>
      <c r="J249" s="18">
        <v>736.59950000000003</v>
      </c>
      <c r="K249" s="11">
        <f t="shared" si="6"/>
        <v>1</v>
      </c>
      <c r="L249" s="11">
        <f>IF(G249="",Table8[[#This Row],[Total_Amount2]]/(Table8[[#This Row],[Quantity]]*(1-Table8[[#This Row],[Discount]])),G249)</f>
        <v>809.45</v>
      </c>
      <c r="M249" s="11">
        <f>IF(H249="",1-(Table8[[#This Row],[Total_Amount2]]/(Table8[[#This Row],[Quantity]]*Table8[[#This Row],[Unit_Price]])),H249)</f>
        <v>0.09</v>
      </c>
      <c r="N249" s="11">
        <f t="shared" si="7"/>
        <v>736.59950000000003</v>
      </c>
    </row>
    <row r="250" spans="1:14" x14ac:dyDescent="0.3">
      <c r="A250" s="9" t="s">
        <v>2074</v>
      </c>
      <c r="B250" s="36">
        <v>45768</v>
      </c>
      <c r="C250" s="10" t="s">
        <v>301</v>
      </c>
      <c r="D250" s="10" t="s">
        <v>1586</v>
      </c>
      <c r="E250" s="10" t="s">
        <v>1786</v>
      </c>
      <c r="F250" s="11">
        <v>3</v>
      </c>
      <c r="G250" s="11">
        <v>499.12</v>
      </c>
      <c r="H250" s="11">
        <v>0.05</v>
      </c>
      <c r="I250" s="10" t="s">
        <v>1826</v>
      </c>
      <c r="J250" s="18">
        <v>1422.492</v>
      </c>
      <c r="K250" s="11">
        <f t="shared" si="6"/>
        <v>3</v>
      </c>
      <c r="L250" s="11">
        <f>IF(G250="",Table8[[#This Row],[Total_Amount2]]/(Table8[[#This Row],[Quantity]]*(1-Table8[[#This Row],[Discount]])),G250)</f>
        <v>499.12</v>
      </c>
      <c r="M250" s="11">
        <f>IF(H250="",1-(Table8[[#This Row],[Total_Amount2]]/(Table8[[#This Row],[Quantity]]*Table8[[#This Row],[Unit_Price]])),H250)</f>
        <v>0.05</v>
      </c>
      <c r="N250" s="11">
        <f t="shared" si="7"/>
        <v>1422.492</v>
      </c>
    </row>
    <row r="251" spans="1:14" x14ac:dyDescent="0.3">
      <c r="A251" s="9" t="s">
        <v>2075</v>
      </c>
      <c r="B251" s="36">
        <v>45606</v>
      </c>
      <c r="C251" s="10" t="s">
        <v>100</v>
      </c>
      <c r="D251" s="10" t="s">
        <v>1586</v>
      </c>
      <c r="E251" s="10" t="s">
        <v>1766</v>
      </c>
      <c r="F251" s="11">
        <v>2</v>
      </c>
      <c r="G251" s="11">
        <v>894.58</v>
      </c>
      <c r="H251" s="11">
        <v>0.25</v>
      </c>
      <c r="I251" s="10" t="s">
        <v>1824</v>
      </c>
      <c r="J251" s="18">
        <v>1341.87</v>
      </c>
      <c r="K251" s="11">
        <f t="shared" si="6"/>
        <v>2</v>
      </c>
      <c r="L251" s="11">
        <f>IF(G251="",Table8[[#This Row],[Total_Amount2]]/(Table8[[#This Row],[Quantity]]*(1-Table8[[#This Row],[Discount]])),G251)</f>
        <v>894.58</v>
      </c>
      <c r="M251" s="11">
        <f>IF(H251="",1-(Table8[[#This Row],[Total_Amount2]]/(Table8[[#This Row],[Quantity]]*Table8[[#This Row],[Unit_Price]])),H251)</f>
        <v>0.25</v>
      </c>
      <c r="N251" s="11">
        <f t="shared" si="7"/>
        <v>1341.87</v>
      </c>
    </row>
    <row r="252" spans="1:14" x14ac:dyDescent="0.3">
      <c r="A252" s="9" t="s">
        <v>2076</v>
      </c>
      <c r="B252" s="36">
        <v>45513</v>
      </c>
      <c r="C252" s="10" t="s">
        <v>449</v>
      </c>
      <c r="D252" s="10" t="s">
        <v>1586</v>
      </c>
      <c r="E252" s="10" t="s">
        <v>1786</v>
      </c>
      <c r="F252" s="11">
        <v>4</v>
      </c>
      <c r="G252" s="11">
        <v>578.39</v>
      </c>
      <c r="H252" s="11">
        <v>0.01</v>
      </c>
      <c r="I252" s="10" t="s">
        <v>1824</v>
      </c>
      <c r="J252" s="18">
        <v>2290.4243999999999</v>
      </c>
      <c r="K252" s="11">
        <f t="shared" si="6"/>
        <v>4</v>
      </c>
      <c r="L252" s="11">
        <f>IF(G252="",Table8[[#This Row],[Total_Amount2]]/(Table8[[#This Row],[Quantity]]*(1-Table8[[#This Row],[Discount]])),G252)</f>
        <v>578.39</v>
      </c>
      <c r="M252" s="11">
        <f>IF(H252="",1-(Table8[[#This Row],[Total_Amount2]]/(Table8[[#This Row],[Quantity]]*Table8[[#This Row],[Unit_Price]])),H252)</f>
        <v>0.01</v>
      </c>
      <c r="N252" s="11">
        <f t="shared" si="7"/>
        <v>2290.4243999999999</v>
      </c>
    </row>
    <row r="253" spans="1:14" x14ac:dyDescent="0.3">
      <c r="A253" s="9" t="s">
        <v>2077</v>
      </c>
      <c r="B253" s="36">
        <v>45356</v>
      </c>
      <c r="C253" s="10" t="s">
        <v>1492</v>
      </c>
      <c r="D253" s="10" t="s">
        <v>1586</v>
      </c>
      <c r="E253" s="10" t="s">
        <v>1807</v>
      </c>
      <c r="F253" s="11">
        <v>4</v>
      </c>
      <c r="G253" s="11">
        <v>982.45</v>
      </c>
      <c r="H253" s="11">
        <v>0.2</v>
      </c>
      <c r="I253" s="10" t="s">
        <v>1826</v>
      </c>
      <c r="J253" s="18">
        <v>3143.84</v>
      </c>
      <c r="K253" s="11">
        <f t="shared" si="6"/>
        <v>4</v>
      </c>
      <c r="L253" s="11">
        <f>IF(G253="",Table8[[#This Row],[Total_Amount2]]/(Table8[[#This Row],[Quantity]]*(1-Table8[[#This Row],[Discount]])),G253)</f>
        <v>982.45</v>
      </c>
      <c r="M253" s="11">
        <f>IF(H253="",1-(Table8[[#This Row],[Total_Amount2]]/(Table8[[#This Row],[Quantity]]*Table8[[#This Row],[Unit_Price]])),H253)</f>
        <v>0.2</v>
      </c>
      <c r="N253" s="11">
        <f t="shared" si="7"/>
        <v>3143.84</v>
      </c>
    </row>
    <row r="254" spans="1:14" x14ac:dyDescent="0.3">
      <c r="A254" s="9" t="s">
        <v>2078</v>
      </c>
      <c r="B254" s="36">
        <v>45925</v>
      </c>
      <c r="C254" s="10" t="s">
        <v>1389</v>
      </c>
      <c r="D254" s="10" t="s">
        <v>1586</v>
      </c>
      <c r="E254" s="10" t="s">
        <v>1813</v>
      </c>
      <c r="F254" s="11">
        <v>1</v>
      </c>
      <c r="G254" s="11">
        <v>549.52</v>
      </c>
      <c r="H254" s="11">
        <v>0.1</v>
      </c>
      <c r="I254" s="10" t="s">
        <v>1826</v>
      </c>
      <c r="J254" s="18">
        <v>494.56799999999998</v>
      </c>
      <c r="K254" s="11">
        <f t="shared" si="6"/>
        <v>1</v>
      </c>
      <c r="L254" s="11">
        <f>IF(G254="",Table8[[#This Row],[Total_Amount2]]/(Table8[[#This Row],[Quantity]]*(1-Table8[[#This Row],[Discount]])),G254)</f>
        <v>549.52</v>
      </c>
      <c r="M254" s="11">
        <f>IF(H254="",1-(Table8[[#This Row],[Total_Amount2]]/(Table8[[#This Row],[Quantity]]*Table8[[#This Row],[Unit_Price]])),H254)</f>
        <v>0.1</v>
      </c>
      <c r="N254" s="11">
        <f t="shared" si="7"/>
        <v>494.56799999999998</v>
      </c>
    </row>
    <row r="255" spans="1:14" x14ac:dyDescent="0.3">
      <c r="A255" s="9" t="s">
        <v>2079</v>
      </c>
      <c r="B255" s="36">
        <v>45876</v>
      </c>
      <c r="C255" s="10" t="s">
        <v>770</v>
      </c>
      <c r="D255" s="10" t="s">
        <v>1549</v>
      </c>
      <c r="E255" s="10" t="s">
        <v>1810</v>
      </c>
      <c r="F255" s="11">
        <v>2</v>
      </c>
      <c r="G255" s="11">
        <v>239.92</v>
      </c>
      <c r="H255" s="11">
        <v>0.16</v>
      </c>
      <c r="I255" s="10" t="s">
        <v>1824</v>
      </c>
      <c r="J255" s="18">
        <v>403.06560000000002</v>
      </c>
      <c r="K255" s="11">
        <f t="shared" si="6"/>
        <v>2</v>
      </c>
      <c r="L255" s="11">
        <f>IF(G255="",Table8[[#This Row],[Total_Amount2]]/(Table8[[#This Row],[Quantity]]*(1-Table8[[#This Row],[Discount]])),G255)</f>
        <v>239.92</v>
      </c>
      <c r="M255" s="11">
        <f>IF(H255="",1-(Table8[[#This Row],[Total_Amount2]]/(Table8[[#This Row],[Quantity]]*Table8[[#This Row],[Unit_Price]])),H255)</f>
        <v>0.16</v>
      </c>
      <c r="N255" s="11">
        <f t="shared" si="7"/>
        <v>403.06560000000002</v>
      </c>
    </row>
    <row r="256" spans="1:14" x14ac:dyDescent="0.3">
      <c r="A256" s="9" t="s">
        <v>2080</v>
      </c>
      <c r="B256" s="36">
        <v>45338</v>
      </c>
      <c r="C256" s="10" t="s">
        <v>298</v>
      </c>
      <c r="D256" s="10" t="s">
        <v>1549</v>
      </c>
      <c r="E256" s="10" t="s">
        <v>1776</v>
      </c>
      <c r="F256" s="11">
        <v>2</v>
      </c>
      <c r="G256" s="11">
        <v>878.05</v>
      </c>
      <c r="H256" s="11">
        <v>0.11</v>
      </c>
      <c r="I256" s="10" t="s">
        <v>1826</v>
      </c>
      <c r="J256" s="18">
        <v>1562.9290000000001</v>
      </c>
      <c r="K256" s="11">
        <f t="shared" si="6"/>
        <v>2</v>
      </c>
      <c r="L256" s="11">
        <f>IF(G256="",Table8[[#This Row],[Total_Amount2]]/(Table8[[#This Row],[Quantity]]*(1-Table8[[#This Row],[Discount]])),G256)</f>
        <v>878.05</v>
      </c>
      <c r="M256" s="11">
        <f>IF(H256="",1-(Table8[[#This Row],[Total_Amount2]]/(Table8[[#This Row],[Quantity]]*Table8[[#This Row],[Unit_Price]])),H256)</f>
        <v>0.11</v>
      </c>
      <c r="N256" s="11">
        <f t="shared" si="7"/>
        <v>1562.9290000000001</v>
      </c>
    </row>
    <row r="257" spans="1:14" x14ac:dyDescent="0.3">
      <c r="A257" s="9" t="s">
        <v>2081</v>
      </c>
      <c r="B257" s="36">
        <v>45746</v>
      </c>
      <c r="C257" s="10" t="s">
        <v>172</v>
      </c>
      <c r="D257" s="10" t="s">
        <v>1549</v>
      </c>
      <c r="E257" s="10" t="s">
        <v>1786</v>
      </c>
      <c r="F257" s="11">
        <v>3</v>
      </c>
      <c r="G257" s="11">
        <v>546.96</v>
      </c>
      <c r="H257" s="11">
        <v>0.19</v>
      </c>
      <c r="I257" s="10" t="s">
        <v>1824</v>
      </c>
      <c r="J257" s="18">
        <v>1329.1128000000001</v>
      </c>
      <c r="K257" s="11">
        <f t="shared" si="6"/>
        <v>3</v>
      </c>
      <c r="L257" s="11">
        <f>IF(G257="",Table8[[#This Row],[Total_Amount2]]/(Table8[[#This Row],[Quantity]]*(1-Table8[[#This Row],[Discount]])),G257)</f>
        <v>546.96</v>
      </c>
      <c r="M257" s="11">
        <f>IF(H257="",1-(Table8[[#This Row],[Total_Amount2]]/(Table8[[#This Row],[Quantity]]*Table8[[#This Row],[Unit_Price]])),H257)</f>
        <v>0.19</v>
      </c>
      <c r="N257" s="11">
        <f t="shared" si="7"/>
        <v>1329.1128000000001</v>
      </c>
    </row>
    <row r="258" spans="1:14" x14ac:dyDescent="0.3">
      <c r="A258" s="9" t="s">
        <v>2082</v>
      </c>
      <c r="B258" s="36">
        <v>45706</v>
      </c>
      <c r="C258" s="10" t="s">
        <v>1452</v>
      </c>
      <c r="D258" s="10" t="s">
        <v>1549</v>
      </c>
      <c r="E258" s="10" t="s">
        <v>1789</v>
      </c>
      <c r="F258" s="11">
        <v>2</v>
      </c>
      <c r="G258" s="11">
        <v>71.77</v>
      </c>
      <c r="H258" s="11">
        <v>0.22</v>
      </c>
      <c r="I258" s="10" t="s">
        <v>1824</v>
      </c>
      <c r="J258" s="18">
        <v>111.96120000000001</v>
      </c>
      <c r="K258" s="11">
        <f t="shared" ref="K258:K321" si="8">IF(F258="",N258/(G258*(1-H258)),F258)</f>
        <v>2</v>
      </c>
      <c r="L258" s="11">
        <f>IF(G258="",Table8[[#This Row],[Total_Amount2]]/(Table8[[#This Row],[Quantity]]*(1-Table8[[#This Row],[Discount]])),G258)</f>
        <v>71.77</v>
      </c>
      <c r="M258" s="11">
        <f>IF(H258="",1-(Table8[[#This Row],[Total_Amount2]]/(Table8[[#This Row],[Quantity]]*Table8[[#This Row],[Unit_Price]])),H258)</f>
        <v>0.22</v>
      </c>
      <c r="N258" s="11">
        <f t="shared" ref="N258:N321" si="9">IF(J258="",F258*G258*(1-H258),J258)</f>
        <v>111.96120000000001</v>
      </c>
    </row>
    <row r="259" spans="1:14" x14ac:dyDescent="0.3">
      <c r="A259" s="9" t="s">
        <v>2083</v>
      </c>
      <c r="B259" s="36">
        <v>45717</v>
      </c>
      <c r="C259" s="10" t="s">
        <v>63</v>
      </c>
      <c r="D259" s="10" t="s">
        <v>1549</v>
      </c>
      <c r="E259" s="10" t="s">
        <v>1757</v>
      </c>
      <c r="F259" s="11">
        <v>2</v>
      </c>
      <c r="G259" s="11">
        <v>679.86</v>
      </c>
      <c r="H259" s="11">
        <v>0.22</v>
      </c>
      <c r="I259" s="10" t="s">
        <v>1829</v>
      </c>
      <c r="J259" s="18">
        <v>1060.5816</v>
      </c>
      <c r="K259" s="11">
        <f t="shared" si="8"/>
        <v>2</v>
      </c>
      <c r="L259" s="11">
        <f>IF(G259="",Table8[[#This Row],[Total_Amount2]]/(Table8[[#This Row],[Quantity]]*(1-Table8[[#This Row],[Discount]])),G259)</f>
        <v>679.86</v>
      </c>
      <c r="M259" s="11">
        <f>IF(H259="",1-(Table8[[#This Row],[Total_Amount2]]/(Table8[[#This Row],[Quantity]]*Table8[[#This Row],[Unit_Price]])),H259)</f>
        <v>0.22</v>
      </c>
      <c r="N259" s="11">
        <f t="shared" si="9"/>
        <v>1060.5816</v>
      </c>
    </row>
    <row r="260" spans="1:14" x14ac:dyDescent="0.3">
      <c r="A260" s="9" t="s">
        <v>2084</v>
      </c>
      <c r="B260" s="36">
        <v>45300</v>
      </c>
      <c r="C260" s="10" t="s">
        <v>464</v>
      </c>
      <c r="D260" s="10" t="s">
        <v>1549</v>
      </c>
      <c r="E260" s="10" t="s">
        <v>1807</v>
      </c>
      <c r="F260" s="11">
        <v>1</v>
      </c>
      <c r="G260" s="11">
        <v>222.94</v>
      </c>
      <c r="H260" s="11">
        <v>0.19</v>
      </c>
      <c r="I260" s="10" t="s">
        <v>1824</v>
      </c>
      <c r="J260" s="18">
        <v>180.5814</v>
      </c>
      <c r="K260" s="11">
        <f t="shared" si="8"/>
        <v>1</v>
      </c>
      <c r="L260" s="11">
        <f>IF(G260="",Table8[[#This Row],[Total_Amount2]]/(Table8[[#This Row],[Quantity]]*(1-Table8[[#This Row],[Discount]])),G260)</f>
        <v>222.94</v>
      </c>
      <c r="M260" s="11">
        <f>IF(H260="",1-(Table8[[#This Row],[Total_Amount2]]/(Table8[[#This Row],[Quantity]]*Table8[[#This Row],[Unit_Price]])),H260)</f>
        <v>0.19</v>
      </c>
      <c r="N260" s="11">
        <f t="shared" si="9"/>
        <v>180.5814</v>
      </c>
    </row>
    <row r="261" spans="1:14" x14ac:dyDescent="0.3">
      <c r="A261" s="9" t="s">
        <v>2085</v>
      </c>
      <c r="B261" s="36">
        <v>45773</v>
      </c>
      <c r="C261" s="10" t="s">
        <v>794</v>
      </c>
      <c r="D261" s="10" t="s">
        <v>1549</v>
      </c>
      <c r="E261" s="10" t="s">
        <v>1761</v>
      </c>
      <c r="F261" s="11">
        <v>2</v>
      </c>
      <c r="G261" s="11">
        <v>355.3</v>
      </c>
      <c r="H261" s="11"/>
      <c r="I261" s="10" t="s">
        <v>1826</v>
      </c>
      <c r="J261" s="18">
        <v>589.798</v>
      </c>
      <c r="K261" s="11">
        <f t="shared" si="8"/>
        <v>2</v>
      </c>
      <c r="L261" s="11">
        <f>IF(G261="",Table8[[#This Row],[Total_Amount2]]/(Table8[[#This Row],[Quantity]]*(1-Table8[[#This Row],[Discount]])),G261)</f>
        <v>355.3</v>
      </c>
      <c r="M261" s="11">
        <f>IF(H261="",1-(Table8[[#This Row],[Total_Amount2]]/(Table8[[#This Row],[Quantity]]*Table8[[#This Row],[Unit_Price]])),H261)</f>
        <v>0.17000000000000004</v>
      </c>
      <c r="N261" s="11">
        <f t="shared" si="9"/>
        <v>589.798</v>
      </c>
    </row>
    <row r="262" spans="1:14" x14ac:dyDescent="0.3">
      <c r="A262" s="9" t="s">
        <v>2086</v>
      </c>
      <c r="B262" s="36">
        <v>45497</v>
      </c>
      <c r="C262" s="10" t="s">
        <v>366</v>
      </c>
      <c r="D262" s="10" t="s">
        <v>1549</v>
      </c>
      <c r="E262" s="10" t="s">
        <v>1813</v>
      </c>
      <c r="F262" s="11">
        <v>4</v>
      </c>
      <c r="G262" s="11">
        <v>611.29999999999995</v>
      </c>
      <c r="H262" s="11">
        <v>0.11</v>
      </c>
      <c r="I262" s="10" t="s">
        <v>1826</v>
      </c>
      <c r="J262" s="18">
        <v>2176.2280000000001</v>
      </c>
      <c r="K262" s="11">
        <f t="shared" si="8"/>
        <v>4</v>
      </c>
      <c r="L262" s="11">
        <f>IF(G262="",Table8[[#This Row],[Total_Amount2]]/(Table8[[#This Row],[Quantity]]*(1-Table8[[#This Row],[Discount]])),G262)</f>
        <v>611.29999999999995</v>
      </c>
      <c r="M262" s="11">
        <f>IF(H262="",1-(Table8[[#This Row],[Total_Amount2]]/(Table8[[#This Row],[Quantity]]*Table8[[#This Row],[Unit_Price]])),H262)</f>
        <v>0.11</v>
      </c>
      <c r="N262" s="11">
        <f t="shared" si="9"/>
        <v>2176.2280000000001</v>
      </c>
    </row>
    <row r="263" spans="1:14" x14ac:dyDescent="0.3">
      <c r="A263" s="9" t="s">
        <v>2087</v>
      </c>
      <c r="B263" s="36">
        <v>45742</v>
      </c>
      <c r="C263" s="10" t="s">
        <v>1047</v>
      </c>
      <c r="D263" s="10" t="s">
        <v>1549</v>
      </c>
      <c r="E263" s="10" t="s">
        <v>1782</v>
      </c>
      <c r="F263" s="11">
        <v>4</v>
      </c>
      <c r="G263" s="11">
        <v>849.21</v>
      </c>
      <c r="H263" s="11">
        <v>7.0000000000000007E-2</v>
      </c>
      <c r="I263" s="10" t="s">
        <v>1824</v>
      </c>
      <c r="J263" s="18">
        <v>3159.0612000000001</v>
      </c>
      <c r="K263" s="11">
        <f t="shared" si="8"/>
        <v>4</v>
      </c>
      <c r="L263" s="11">
        <f>IF(G263="",Table8[[#This Row],[Total_Amount2]]/(Table8[[#This Row],[Quantity]]*(1-Table8[[#This Row],[Discount]])),G263)</f>
        <v>849.21</v>
      </c>
      <c r="M263" s="11">
        <f>IF(H263="",1-(Table8[[#This Row],[Total_Amount2]]/(Table8[[#This Row],[Quantity]]*Table8[[#This Row],[Unit_Price]])),H263)</f>
        <v>7.0000000000000007E-2</v>
      </c>
      <c r="N263" s="11">
        <f t="shared" si="9"/>
        <v>3159.0612000000001</v>
      </c>
    </row>
    <row r="264" spans="1:14" x14ac:dyDescent="0.3">
      <c r="A264" s="9" t="s">
        <v>2088</v>
      </c>
      <c r="B264" s="36">
        <v>45713</v>
      </c>
      <c r="C264" s="10" t="s">
        <v>681</v>
      </c>
      <c r="D264" s="10" t="s">
        <v>1549</v>
      </c>
      <c r="E264" s="10" t="s">
        <v>1779</v>
      </c>
      <c r="F264" s="11">
        <v>3</v>
      </c>
      <c r="G264" s="11">
        <v>553.12</v>
      </c>
      <c r="H264" s="11">
        <v>0.28000000000000003</v>
      </c>
      <c r="I264" s="10" t="s">
        <v>1829</v>
      </c>
      <c r="J264" s="18">
        <v>1194.7392</v>
      </c>
      <c r="K264" s="11">
        <f t="shared" si="8"/>
        <v>3</v>
      </c>
      <c r="L264" s="11">
        <f>IF(G264="",Table8[[#This Row],[Total_Amount2]]/(Table8[[#This Row],[Quantity]]*(1-Table8[[#This Row],[Discount]])),G264)</f>
        <v>553.12</v>
      </c>
      <c r="M264" s="11">
        <f>IF(H264="",1-(Table8[[#This Row],[Total_Amount2]]/(Table8[[#This Row],[Quantity]]*Table8[[#This Row],[Unit_Price]])),H264)</f>
        <v>0.28000000000000003</v>
      </c>
      <c r="N264" s="11">
        <f t="shared" si="9"/>
        <v>1194.7392</v>
      </c>
    </row>
    <row r="265" spans="1:14" x14ac:dyDescent="0.3">
      <c r="A265" s="9" t="s">
        <v>2089</v>
      </c>
      <c r="B265" s="36">
        <v>45826</v>
      </c>
      <c r="C265" s="10" t="s">
        <v>896</v>
      </c>
      <c r="D265" s="10" t="s">
        <v>1549</v>
      </c>
      <c r="E265" s="10" t="s">
        <v>1786</v>
      </c>
      <c r="F265" s="11">
        <v>2</v>
      </c>
      <c r="G265" s="11">
        <v>903.08</v>
      </c>
      <c r="H265" s="11">
        <v>0.18</v>
      </c>
      <c r="I265" s="10" t="s">
        <v>1829</v>
      </c>
      <c r="J265" s="18">
        <v>1481.0512000000001</v>
      </c>
      <c r="K265" s="11">
        <f t="shared" si="8"/>
        <v>2</v>
      </c>
      <c r="L265" s="11">
        <f>IF(G265="",Table8[[#This Row],[Total_Amount2]]/(Table8[[#This Row],[Quantity]]*(1-Table8[[#This Row],[Discount]])),G265)</f>
        <v>903.08</v>
      </c>
      <c r="M265" s="11">
        <f>IF(H265="",1-(Table8[[#This Row],[Total_Amount2]]/(Table8[[#This Row],[Quantity]]*Table8[[#This Row],[Unit_Price]])),H265)</f>
        <v>0.18</v>
      </c>
      <c r="N265" s="11">
        <f t="shared" si="9"/>
        <v>1481.0512000000001</v>
      </c>
    </row>
    <row r="266" spans="1:14" x14ac:dyDescent="0.3">
      <c r="A266" s="9" t="s">
        <v>2090</v>
      </c>
      <c r="B266" s="36">
        <v>45648</v>
      </c>
      <c r="C266" s="10" t="s">
        <v>1472</v>
      </c>
      <c r="D266" s="10" t="s">
        <v>1549</v>
      </c>
      <c r="E266" s="10" t="s">
        <v>1792</v>
      </c>
      <c r="F266" s="11">
        <v>4</v>
      </c>
      <c r="G266" s="11">
        <v>640.23</v>
      </c>
      <c r="H266" s="11">
        <v>0.06</v>
      </c>
      <c r="I266" s="10" t="s">
        <v>1829</v>
      </c>
      <c r="J266" s="18">
        <v>2407.2647999999999</v>
      </c>
      <c r="K266" s="11">
        <f t="shared" si="8"/>
        <v>4</v>
      </c>
      <c r="L266" s="11">
        <f>IF(G266="",Table8[[#This Row],[Total_Amount2]]/(Table8[[#This Row],[Quantity]]*(1-Table8[[#This Row],[Discount]])),G266)</f>
        <v>640.23</v>
      </c>
      <c r="M266" s="11">
        <f>IF(H266="",1-(Table8[[#This Row],[Total_Amount2]]/(Table8[[#This Row],[Quantity]]*Table8[[#This Row],[Unit_Price]])),H266)</f>
        <v>0.06</v>
      </c>
      <c r="N266" s="11">
        <f t="shared" si="9"/>
        <v>2407.2647999999999</v>
      </c>
    </row>
    <row r="267" spans="1:14" x14ac:dyDescent="0.3">
      <c r="A267" s="9" t="s">
        <v>2091</v>
      </c>
      <c r="B267" s="36">
        <v>45836</v>
      </c>
      <c r="C267" s="10" t="s">
        <v>478</v>
      </c>
      <c r="D267" s="10" t="s">
        <v>1549</v>
      </c>
      <c r="E267" s="10" t="s">
        <v>1776</v>
      </c>
      <c r="F267" s="11">
        <v>1</v>
      </c>
      <c r="G267" s="11">
        <v>518</v>
      </c>
      <c r="H267" s="11">
        <v>0.25</v>
      </c>
      <c r="I267" s="10" t="s">
        <v>1824</v>
      </c>
      <c r="J267" s="18">
        <v>388.5</v>
      </c>
      <c r="K267" s="11">
        <f t="shared" si="8"/>
        <v>1</v>
      </c>
      <c r="L267" s="11">
        <f>IF(G267="",Table8[[#This Row],[Total_Amount2]]/(Table8[[#This Row],[Quantity]]*(1-Table8[[#This Row],[Discount]])),G267)</f>
        <v>518</v>
      </c>
      <c r="M267" s="11">
        <f>IF(H267="",1-(Table8[[#This Row],[Total_Amount2]]/(Table8[[#This Row],[Quantity]]*Table8[[#This Row],[Unit_Price]])),H267)</f>
        <v>0.25</v>
      </c>
      <c r="N267" s="11">
        <f t="shared" si="9"/>
        <v>388.5</v>
      </c>
    </row>
    <row r="268" spans="1:14" x14ac:dyDescent="0.3">
      <c r="A268" s="9" t="s">
        <v>2092</v>
      </c>
      <c r="B268" s="36">
        <v>45437</v>
      </c>
      <c r="C268" s="10" t="s">
        <v>1343</v>
      </c>
      <c r="D268" s="10" t="s">
        <v>1549</v>
      </c>
      <c r="E268" s="10" t="s">
        <v>1769</v>
      </c>
      <c r="F268" s="11">
        <v>4</v>
      </c>
      <c r="G268" s="11">
        <v>779.25</v>
      </c>
      <c r="H268" s="11">
        <v>0.25</v>
      </c>
      <c r="I268" s="10" t="s">
        <v>1824</v>
      </c>
      <c r="J268" s="18">
        <v>2337.75</v>
      </c>
      <c r="K268" s="11">
        <f t="shared" si="8"/>
        <v>4</v>
      </c>
      <c r="L268" s="11">
        <f>IF(G268="",Table8[[#This Row],[Total_Amount2]]/(Table8[[#This Row],[Quantity]]*(1-Table8[[#This Row],[Discount]])),G268)</f>
        <v>779.25</v>
      </c>
      <c r="M268" s="11">
        <f>IF(H268="",1-(Table8[[#This Row],[Total_Amount2]]/(Table8[[#This Row],[Quantity]]*Table8[[#This Row],[Unit_Price]])),H268)</f>
        <v>0.25</v>
      </c>
      <c r="N268" s="11">
        <f t="shared" si="9"/>
        <v>2337.75</v>
      </c>
    </row>
    <row r="269" spans="1:14" x14ac:dyDescent="0.3">
      <c r="A269" s="9" t="s">
        <v>2093</v>
      </c>
      <c r="B269" s="36">
        <v>45807</v>
      </c>
      <c r="C269" s="10" t="s">
        <v>411</v>
      </c>
      <c r="D269" s="10" t="s">
        <v>1549</v>
      </c>
      <c r="E269" s="10" t="s">
        <v>1779</v>
      </c>
      <c r="F269" s="11">
        <v>2</v>
      </c>
      <c r="G269" s="11">
        <v>467.75</v>
      </c>
      <c r="H269" s="11">
        <v>0.26</v>
      </c>
      <c r="I269" s="10" t="s">
        <v>1824</v>
      </c>
      <c r="J269" s="18">
        <v>692.27</v>
      </c>
      <c r="K269" s="11">
        <f t="shared" si="8"/>
        <v>2</v>
      </c>
      <c r="L269" s="11">
        <f>IF(G269="",Table8[[#This Row],[Total_Amount2]]/(Table8[[#This Row],[Quantity]]*(1-Table8[[#This Row],[Discount]])),G269)</f>
        <v>467.75</v>
      </c>
      <c r="M269" s="11">
        <f>IF(H269="",1-(Table8[[#This Row],[Total_Amount2]]/(Table8[[#This Row],[Quantity]]*Table8[[#This Row],[Unit_Price]])),H269)</f>
        <v>0.26</v>
      </c>
      <c r="N269" s="11">
        <f t="shared" si="9"/>
        <v>692.27</v>
      </c>
    </row>
    <row r="270" spans="1:14" x14ac:dyDescent="0.3">
      <c r="A270" s="9" t="s">
        <v>2094</v>
      </c>
      <c r="B270" s="36">
        <v>45555</v>
      </c>
      <c r="C270" s="10" t="s">
        <v>1263</v>
      </c>
      <c r="D270" s="10" t="s">
        <v>1549</v>
      </c>
      <c r="E270" s="10" t="s">
        <v>1810</v>
      </c>
      <c r="F270" s="11">
        <v>3</v>
      </c>
      <c r="G270" s="11"/>
      <c r="H270" s="11">
        <v>0.06</v>
      </c>
      <c r="I270" s="10" t="s">
        <v>1824</v>
      </c>
      <c r="J270" s="18">
        <v>315.24779999999998</v>
      </c>
      <c r="K270" s="11">
        <f t="shared" si="8"/>
        <v>3</v>
      </c>
      <c r="L270" s="11">
        <f>IF(G270="",Table8[[#This Row],[Total_Amount2]]/(Table8[[#This Row],[Quantity]]*(1-Table8[[#This Row],[Discount]])),G270)</f>
        <v>111.79</v>
      </c>
      <c r="M270" s="11">
        <f>IF(H270="",1-(Table8[[#This Row],[Total_Amount2]]/(Table8[[#This Row],[Quantity]]*Table8[[#This Row],[Unit_Price]])),H270)</f>
        <v>0.06</v>
      </c>
      <c r="N270" s="11">
        <f t="shared" si="9"/>
        <v>315.24779999999998</v>
      </c>
    </row>
    <row r="271" spans="1:14" x14ac:dyDescent="0.3">
      <c r="A271" s="9" t="s">
        <v>2095</v>
      </c>
      <c r="B271" s="36">
        <v>45803</v>
      </c>
      <c r="C271" s="10" t="s">
        <v>711</v>
      </c>
      <c r="D271" s="10" t="s">
        <v>1588</v>
      </c>
      <c r="E271" s="10" t="s">
        <v>1752</v>
      </c>
      <c r="F271" s="11">
        <v>4</v>
      </c>
      <c r="G271" s="11">
        <v>747.01</v>
      </c>
      <c r="H271" s="11">
        <v>0.13</v>
      </c>
      <c r="I271" s="10" t="s">
        <v>1826</v>
      </c>
      <c r="J271" s="18">
        <v>2599.5947999999999</v>
      </c>
      <c r="K271" s="11">
        <f t="shared" si="8"/>
        <v>4</v>
      </c>
      <c r="L271" s="11">
        <f>IF(G271="",Table8[[#This Row],[Total_Amount2]]/(Table8[[#This Row],[Quantity]]*(1-Table8[[#This Row],[Discount]])),G271)</f>
        <v>747.01</v>
      </c>
      <c r="M271" s="11">
        <f>IF(H271="",1-(Table8[[#This Row],[Total_Amount2]]/(Table8[[#This Row],[Quantity]]*Table8[[#This Row],[Unit_Price]])),H271)</f>
        <v>0.13</v>
      </c>
      <c r="N271" s="11">
        <f t="shared" si="9"/>
        <v>2599.5947999999999</v>
      </c>
    </row>
    <row r="272" spans="1:14" x14ac:dyDescent="0.3">
      <c r="A272" s="9" t="s">
        <v>2096</v>
      </c>
      <c r="B272" s="36">
        <v>45735</v>
      </c>
      <c r="C272" s="10" t="s">
        <v>360</v>
      </c>
      <c r="D272" s="10" t="s">
        <v>1588</v>
      </c>
      <c r="E272" s="10" t="s">
        <v>1794</v>
      </c>
      <c r="F272" s="11">
        <v>4</v>
      </c>
      <c r="G272" s="11">
        <v>461.83</v>
      </c>
      <c r="H272" s="11">
        <v>0.28000000000000003</v>
      </c>
      <c r="I272" s="10" t="s">
        <v>1826</v>
      </c>
      <c r="J272" s="18">
        <v>1330.0704000000001</v>
      </c>
      <c r="K272" s="11">
        <f t="shared" si="8"/>
        <v>4</v>
      </c>
      <c r="L272" s="11">
        <f>IF(G272="",Table8[[#This Row],[Total_Amount2]]/(Table8[[#This Row],[Quantity]]*(1-Table8[[#This Row],[Discount]])),G272)</f>
        <v>461.83</v>
      </c>
      <c r="M272" s="11">
        <f>IF(H272="",1-(Table8[[#This Row],[Total_Amount2]]/(Table8[[#This Row],[Quantity]]*Table8[[#This Row],[Unit_Price]])),H272)</f>
        <v>0.28000000000000003</v>
      </c>
      <c r="N272" s="11">
        <f t="shared" si="9"/>
        <v>1330.0704000000001</v>
      </c>
    </row>
    <row r="273" spans="1:14" x14ac:dyDescent="0.3">
      <c r="A273" s="9" t="s">
        <v>2097</v>
      </c>
      <c r="B273" s="36">
        <v>45750</v>
      </c>
      <c r="C273" s="10" t="s">
        <v>458</v>
      </c>
      <c r="D273" s="10" t="s">
        <v>1588</v>
      </c>
      <c r="E273" s="10" t="s">
        <v>1782</v>
      </c>
      <c r="F273" s="11">
        <v>2</v>
      </c>
      <c r="G273" s="11">
        <v>105.15</v>
      </c>
      <c r="H273" s="11">
        <v>0.06</v>
      </c>
      <c r="I273" s="10" t="s">
        <v>1824</v>
      </c>
      <c r="J273" s="18">
        <v>197.68199999999999</v>
      </c>
      <c r="K273" s="11">
        <f t="shared" si="8"/>
        <v>2</v>
      </c>
      <c r="L273" s="11">
        <f>IF(G273="",Table8[[#This Row],[Total_Amount2]]/(Table8[[#This Row],[Quantity]]*(1-Table8[[#This Row],[Discount]])),G273)</f>
        <v>105.15</v>
      </c>
      <c r="M273" s="11">
        <f>IF(H273="",1-(Table8[[#This Row],[Total_Amount2]]/(Table8[[#This Row],[Quantity]]*Table8[[#This Row],[Unit_Price]])),H273)</f>
        <v>0.06</v>
      </c>
      <c r="N273" s="11">
        <f t="shared" si="9"/>
        <v>197.68199999999999</v>
      </c>
    </row>
    <row r="274" spans="1:14" x14ac:dyDescent="0.3">
      <c r="A274" s="9" t="s">
        <v>2098</v>
      </c>
      <c r="B274" s="36">
        <v>45693</v>
      </c>
      <c r="C274" s="10" t="s">
        <v>134</v>
      </c>
      <c r="D274" s="10" t="s">
        <v>1588</v>
      </c>
      <c r="E274" s="10" t="s">
        <v>1766</v>
      </c>
      <c r="F274" s="11">
        <v>3</v>
      </c>
      <c r="G274" s="11">
        <v>610.24</v>
      </c>
      <c r="H274" s="11">
        <v>0.17</v>
      </c>
      <c r="I274" s="10" t="s">
        <v>1829</v>
      </c>
      <c r="J274" s="18">
        <v>1519.4975999999999</v>
      </c>
      <c r="K274" s="11">
        <f t="shared" si="8"/>
        <v>3</v>
      </c>
      <c r="L274" s="11">
        <f>IF(G274="",Table8[[#This Row],[Total_Amount2]]/(Table8[[#This Row],[Quantity]]*(1-Table8[[#This Row],[Discount]])),G274)</f>
        <v>610.24</v>
      </c>
      <c r="M274" s="11">
        <f>IF(H274="",1-(Table8[[#This Row],[Total_Amount2]]/(Table8[[#This Row],[Quantity]]*Table8[[#This Row],[Unit_Price]])),H274)</f>
        <v>0.17</v>
      </c>
      <c r="N274" s="11">
        <f t="shared" si="9"/>
        <v>1519.4975999999999</v>
      </c>
    </row>
    <row r="275" spans="1:14" x14ac:dyDescent="0.3">
      <c r="A275" s="9" t="s">
        <v>2099</v>
      </c>
      <c r="B275" s="36">
        <v>45667</v>
      </c>
      <c r="C275" s="10" t="s">
        <v>984</v>
      </c>
      <c r="D275" s="10" t="s">
        <v>1588</v>
      </c>
      <c r="E275" s="10" t="s">
        <v>1782</v>
      </c>
      <c r="F275" s="11">
        <v>1</v>
      </c>
      <c r="G275" s="11">
        <v>872.12</v>
      </c>
      <c r="H275" s="11">
        <v>7.0000000000000007E-2</v>
      </c>
      <c r="I275" s="10" t="s">
        <v>1826</v>
      </c>
      <c r="J275" s="18">
        <v>811.07159999999999</v>
      </c>
      <c r="K275" s="11">
        <f t="shared" si="8"/>
        <v>1</v>
      </c>
      <c r="L275" s="11">
        <f>IF(G275="",Table8[[#This Row],[Total_Amount2]]/(Table8[[#This Row],[Quantity]]*(1-Table8[[#This Row],[Discount]])),G275)</f>
        <v>872.12</v>
      </c>
      <c r="M275" s="11">
        <f>IF(H275="",1-(Table8[[#This Row],[Total_Amount2]]/(Table8[[#This Row],[Quantity]]*Table8[[#This Row],[Unit_Price]])),H275)</f>
        <v>7.0000000000000007E-2</v>
      </c>
      <c r="N275" s="11">
        <f t="shared" si="9"/>
        <v>811.07159999999999</v>
      </c>
    </row>
    <row r="276" spans="1:14" x14ac:dyDescent="0.3">
      <c r="A276" s="9" t="s">
        <v>2100</v>
      </c>
      <c r="B276" s="36">
        <v>45316</v>
      </c>
      <c r="C276" s="10" t="s">
        <v>1343</v>
      </c>
      <c r="D276" s="10" t="s">
        <v>1588</v>
      </c>
      <c r="E276" s="10" t="s">
        <v>1757</v>
      </c>
      <c r="F276" s="11">
        <v>1</v>
      </c>
      <c r="G276" s="11">
        <v>406.79</v>
      </c>
      <c r="H276" s="11">
        <v>0.03</v>
      </c>
      <c r="I276" s="10" t="s">
        <v>1829</v>
      </c>
      <c r="J276" s="18">
        <v>394.58629999999999</v>
      </c>
      <c r="K276" s="11">
        <f t="shared" si="8"/>
        <v>1</v>
      </c>
      <c r="L276" s="11">
        <f>IF(G276="",Table8[[#This Row],[Total_Amount2]]/(Table8[[#This Row],[Quantity]]*(1-Table8[[#This Row],[Discount]])),G276)</f>
        <v>406.79</v>
      </c>
      <c r="M276" s="11">
        <f>IF(H276="",1-(Table8[[#This Row],[Total_Amount2]]/(Table8[[#This Row],[Quantity]]*Table8[[#This Row],[Unit_Price]])),H276)</f>
        <v>0.03</v>
      </c>
      <c r="N276" s="11">
        <f t="shared" si="9"/>
        <v>394.58629999999999</v>
      </c>
    </row>
    <row r="277" spans="1:14" x14ac:dyDescent="0.3">
      <c r="A277" s="9" t="s">
        <v>2101</v>
      </c>
      <c r="B277" s="36">
        <v>45932</v>
      </c>
      <c r="C277" s="10" t="s">
        <v>1163</v>
      </c>
      <c r="D277" s="10" t="s">
        <v>1588</v>
      </c>
      <c r="E277" s="10" t="s">
        <v>1799</v>
      </c>
      <c r="F277" s="11">
        <v>1</v>
      </c>
      <c r="G277" s="11">
        <v>606.01</v>
      </c>
      <c r="H277" s="11">
        <v>0.04</v>
      </c>
      <c r="I277" s="10" t="s">
        <v>1826</v>
      </c>
      <c r="J277" s="18">
        <v>581.76959999999997</v>
      </c>
      <c r="K277" s="11">
        <f t="shared" si="8"/>
        <v>1</v>
      </c>
      <c r="L277" s="11">
        <f>IF(G277="",Table8[[#This Row],[Total_Amount2]]/(Table8[[#This Row],[Quantity]]*(1-Table8[[#This Row],[Discount]])),G277)</f>
        <v>606.01</v>
      </c>
      <c r="M277" s="11">
        <f>IF(H277="",1-(Table8[[#This Row],[Total_Amount2]]/(Table8[[#This Row],[Quantity]]*Table8[[#This Row],[Unit_Price]])),H277)</f>
        <v>0.04</v>
      </c>
      <c r="N277" s="11">
        <f t="shared" si="9"/>
        <v>581.76959999999997</v>
      </c>
    </row>
    <row r="278" spans="1:14" x14ac:dyDescent="0.3">
      <c r="A278" s="9" t="s">
        <v>2102</v>
      </c>
      <c r="B278" s="36">
        <v>45483</v>
      </c>
      <c r="C278" s="10" t="s">
        <v>1095</v>
      </c>
      <c r="D278" s="10" t="s">
        <v>1588</v>
      </c>
      <c r="E278" s="10" t="s">
        <v>1773</v>
      </c>
      <c r="F278" s="11">
        <v>4</v>
      </c>
      <c r="G278" s="11">
        <v>322.58</v>
      </c>
      <c r="H278" s="11">
        <v>0.06</v>
      </c>
      <c r="I278" s="10" t="s">
        <v>1824</v>
      </c>
      <c r="J278" s="18">
        <v>1212.9007999999999</v>
      </c>
      <c r="K278" s="11">
        <f t="shared" si="8"/>
        <v>4</v>
      </c>
      <c r="L278" s="11">
        <f>IF(G278="",Table8[[#This Row],[Total_Amount2]]/(Table8[[#This Row],[Quantity]]*(1-Table8[[#This Row],[Discount]])),G278)</f>
        <v>322.58</v>
      </c>
      <c r="M278" s="11">
        <f>IF(H278="",1-(Table8[[#This Row],[Total_Amount2]]/(Table8[[#This Row],[Quantity]]*Table8[[#This Row],[Unit_Price]])),H278)</f>
        <v>0.06</v>
      </c>
      <c r="N278" s="11">
        <f t="shared" si="9"/>
        <v>1212.9007999999999</v>
      </c>
    </row>
    <row r="279" spans="1:14" x14ac:dyDescent="0.3">
      <c r="A279" s="9" t="s">
        <v>2103</v>
      </c>
      <c r="B279" s="36">
        <v>45661</v>
      </c>
      <c r="C279" s="10" t="s">
        <v>1489</v>
      </c>
      <c r="D279" s="10" t="s">
        <v>1588</v>
      </c>
      <c r="E279" s="10" t="s">
        <v>1810</v>
      </c>
      <c r="F279" s="11">
        <v>4</v>
      </c>
      <c r="G279" s="11">
        <v>463.17</v>
      </c>
      <c r="H279" s="11">
        <v>0.06</v>
      </c>
      <c r="I279" s="10" t="s">
        <v>1826</v>
      </c>
      <c r="J279" s="18">
        <v>1741.5192</v>
      </c>
      <c r="K279" s="11">
        <f t="shared" si="8"/>
        <v>4</v>
      </c>
      <c r="L279" s="11">
        <f>IF(G279="",Table8[[#This Row],[Total_Amount2]]/(Table8[[#This Row],[Quantity]]*(1-Table8[[#This Row],[Discount]])),G279)</f>
        <v>463.17</v>
      </c>
      <c r="M279" s="11">
        <f>IF(H279="",1-(Table8[[#This Row],[Total_Amount2]]/(Table8[[#This Row],[Quantity]]*Table8[[#This Row],[Unit_Price]])),H279)</f>
        <v>0.06</v>
      </c>
      <c r="N279" s="11">
        <f t="shared" si="9"/>
        <v>1741.5192</v>
      </c>
    </row>
    <row r="280" spans="1:14" x14ac:dyDescent="0.3">
      <c r="A280" s="9" t="s">
        <v>2104</v>
      </c>
      <c r="B280" s="36">
        <v>45798</v>
      </c>
      <c r="C280" s="10" t="s">
        <v>996</v>
      </c>
      <c r="D280" s="10" t="s">
        <v>1588</v>
      </c>
      <c r="E280" s="10" t="s">
        <v>1779</v>
      </c>
      <c r="F280" s="11">
        <v>4</v>
      </c>
      <c r="G280" s="11">
        <v>285.82</v>
      </c>
      <c r="H280" s="11">
        <v>0.18</v>
      </c>
      <c r="I280" s="10" t="s">
        <v>1826</v>
      </c>
      <c r="J280" s="18">
        <v>937.4896</v>
      </c>
      <c r="K280" s="11">
        <f t="shared" si="8"/>
        <v>4</v>
      </c>
      <c r="L280" s="11">
        <f>IF(G280="",Table8[[#This Row],[Total_Amount2]]/(Table8[[#This Row],[Quantity]]*(1-Table8[[#This Row],[Discount]])),G280)</f>
        <v>285.82</v>
      </c>
      <c r="M280" s="11">
        <f>IF(H280="",1-(Table8[[#This Row],[Total_Amount2]]/(Table8[[#This Row],[Quantity]]*Table8[[#This Row],[Unit_Price]])),H280)</f>
        <v>0.18</v>
      </c>
      <c r="N280" s="11">
        <f t="shared" si="9"/>
        <v>937.4896</v>
      </c>
    </row>
    <row r="281" spans="1:14" x14ac:dyDescent="0.3">
      <c r="A281" s="9" t="s">
        <v>2105</v>
      </c>
      <c r="B281" s="36">
        <v>45868</v>
      </c>
      <c r="C281" s="10" t="s">
        <v>1026</v>
      </c>
      <c r="D281" s="10" t="s">
        <v>1588</v>
      </c>
      <c r="E281" s="10" t="s">
        <v>1792</v>
      </c>
      <c r="F281" s="11">
        <v>3</v>
      </c>
      <c r="G281" s="11">
        <v>995.38</v>
      </c>
      <c r="H281" s="11">
        <v>0.1</v>
      </c>
      <c r="I281" s="10" t="s">
        <v>1826</v>
      </c>
      <c r="J281" s="18">
        <v>2687.5259999999998</v>
      </c>
      <c r="K281" s="11">
        <f t="shared" si="8"/>
        <v>3</v>
      </c>
      <c r="L281" s="11">
        <f>IF(G281="",Table8[[#This Row],[Total_Amount2]]/(Table8[[#This Row],[Quantity]]*(1-Table8[[#This Row],[Discount]])),G281)</f>
        <v>995.38</v>
      </c>
      <c r="M281" s="11">
        <f>IF(H281="",1-(Table8[[#This Row],[Total_Amount2]]/(Table8[[#This Row],[Quantity]]*Table8[[#This Row],[Unit_Price]])),H281)</f>
        <v>0.1</v>
      </c>
      <c r="N281" s="11">
        <f t="shared" si="9"/>
        <v>2687.5259999999998</v>
      </c>
    </row>
    <row r="282" spans="1:14" x14ac:dyDescent="0.3">
      <c r="A282" s="9" t="s">
        <v>2106</v>
      </c>
      <c r="B282" s="36">
        <v>45757</v>
      </c>
      <c r="C282" s="10" t="s">
        <v>414</v>
      </c>
      <c r="D282" s="10" t="s">
        <v>1588</v>
      </c>
      <c r="E282" s="10" t="s">
        <v>1782</v>
      </c>
      <c r="F282" s="11">
        <v>1</v>
      </c>
      <c r="G282" s="11">
        <v>329.31</v>
      </c>
      <c r="H282" s="11">
        <v>0.09</v>
      </c>
      <c r="I282" s="10" t="s">
        <v>1824</v>
      </c>
      <c r="J282" s="18">
        <v>299.6721</v>
      </c>
      <c r="K282" s="11">
        <f t="shared" si="8"/>
        <v>1</v>
      </c>
      <c r="L282" s="11">
        <f>IF(G282="",Table8[[#This Row],[Total_Amount2]]/(Table8[[#This Row],[Quantity]]*(1-Table8[[#This Row],[Discount]])),G282)</f>
        <v>329.31</v>
      </c>
      <c r="M282" s="11">
        <f>IF(H282="",1-(Table8[[#This Row],[Total_Amount2]]/(Table8[[#This Row],[Quantity]]*Table8[[#This Row],[Unit_Price]])),H282)</f>
        <v>0.09</v>
      </c>
      <c r="N282" s="11">
        <f t="shared" si="9"/>
        <v>299.6721</v>
      </c>
    </row>
    <row r="283" spans="1:14" x14ac:dyDescent="0.3">
      <c r="A283" s="9" t="s">
        <v>2107</v>
      </c>
      <c r="B283" s="36">
        <v>45475</v>
      </c>
      <c r="C283" s="10" t="s">
        <v>1507</v>
      </c>
      <c r="D283" s="10" t="s">
        <v>1588</v>
      </c>
      <c r="E283" s="10" t="s">
        <v>1804</v>
      </c>
      <c r="F283" s="11">
        <v>3</v>
      </c>
      <c r="G283" s="11">
        <v>64.2</v>
      </c>
      <c r="H283" s="11">
        <v>0.08</v>
      </c>
      <c r="I283" s="10" t="s">
        <v>1829</v>
      </c>
      <c r="J283" s="18">
        <v>177.19200000000001</v>
      </c>
      <c r="K283" s="11">
        <f t="shared" si="8"/>
        <v>3</v>
      </c>
      <c r="L283" s="11">
        <f>IF(G283="",Table8[[#This Row],[Total_Amount2]]/(Table8[[#This Row],[Quantity]]*(1-Table8[[#This Row],[Discount]])),G283)</f>
        <v>64.2</v>
      </c>
      <c r="M283" s="11">
        <f>IF(H283="",1-(Table8[[#This Row],[Total_Amount2]]/(Table8[[#This Row],[Quantity]]*Table8[[#This Row],[Unit_Price]])),H283)</f>
        <v>0.08</v>
      </c>
      <c r="N283" s="11">
        <f t="shared" si="9"/>
        <v>177.19200000000001</v>
      </c>
    </row>
    <row r="284" spans="1:14" x14ac:dyDescent="0.3">
      <c r="A284" s="9" t="s">
        <v>2108</v>
      </c>
      <c r="B284" s="36">
        <v>45829</v>
      </c>
      <c r="C284" s="10" t="s">
        <v>836</v>
      </c>
      <c r="D284" s="10" t="s">
        <v>1588</v>
      </c>
      <c r="E284" s="10" t="s">
        <v>1797</v>
      </c>
      <c r="F284" s="11">
        <v>3</v>
      </c>
      <c r="G284" s="11">
        <v>697.13</v>
      </c>
      <c r="H284" s="11">
        <v>0.25</v>
      </c>
      <c r="I284" s="10" t="s">
        <v>1829</v>
      </c>
      <c r="J284" s="18">
        <v>1568.5425</v>
      </c>
      <c r="K284" s="11">
        <f t="shared" si="8"/>
        <v>3</v>
      </c>
      <c r="L284" s="11">
        <f>IF(G284="",Table8[[#This Row],[Total_Amount2]]/(Table8[[#This Row],[Quantity]]*(1-Table8[[#This Row],[Discount]])),G284)</f>
        <v>697.13</v>
      </c>
      <c r="M284" s="11">
        <f>IF(H284="",1-(Table8[[#This Row],[Total_Amount2]]/(Table8[[#This Row],[Quantity]]*Table8[[#This Row],[Unit_Price]])),H284)</f>
        <v>0.25</v>
      </c>
      <c r="N284" s="11">
        <f t="shared" si="9"/>
        <v>1568.5425</v>
      </c>
    </row>
    <row r="285" spans="1:14" x14ac:dyDescent="0.3">
      <c r="A285" s="9" t="s">
        <v>2109</v>
      </c>
      <c r="B285" s="36">
        <v>45639</v>
      </c>
      <c r="C285" s="10" t="s">
        <v>97</v>
      </c>
      <c r="D285" s="10" t="s">
        <v>1588</v>
      </c>
      <c r="E285" s="10" t="s">
        <v>1773</v>
      </c>
      <c r="F285" s="11">
        <v>3</v>
      </c>
      <c r="G285" s="11">
        <v>134.30000000000001</v>
      </c>
      <c r="H285" s="11">
        <v>0.14000000000000001</v>
      </c>
      <c r="I285" s="10" t="s">
        <v>1824</v>
      </c>
      <c r="J285" s="18">
        <v>346.49400000000003</v>
      </c>
      <c r="K285" s="11">
        <f t="shared" si="8"/>
        <v>3</v>
      </c>
      <c r="L285" s="11">
        <f>IF(G285="",Table8[[#This Row],[Total_Amount2]]/(Table8[[#This Row],[Quantity]]*(1-Table8[[#This Row],[Discount]])),G285)</f>
        <v>134.30000000000001</v>
      </c>
      <c r="M285" s="11">
        <f>IF(H285="",1-(Table8[[#This Row],[Total_Amount2]]/(Table8[[#This Row],[Quantity]]*Table8[[#This Row],[Unit_Price]])),H285)</f>
        <v>0.14000000000000001</v>
      </c>
      <c r="N285" s="11">
        <f t="shared" si="9"/>
        <v>346.49400000000003</v>
      </c>
    </row>
    <row r="286" spans="1:14" x14ac:dyDescent="0.3">
      <c r="A286" s="9" t="s">
        <v>2110</v>
      </c>
      <c r="B286" s="36">
        <v>45518</v>
      </c>
      <c r="C286" s="10" t="s">
        <v>830</v>
      </c>
      <c r="D286" s="10" t="s">
        <v>1588</v>
      </c>
      <c r="E286" s="10" t="s">
        <v>1797</v>
      </c>
      <c r="F286" s="11">
        <v>1</v>
      </c>
      <c r="G286" s="11">
        <v>520.92999999999995</v>
      </c>
      <c r="H286" s="11">
        <v>0.15</v>
      </c>
      <c r="I286" s="10" t="s">
        <v>1824</v>
      </c>
      <c r="J286" s="18">
        <v>442.79050000000001</v>
      </c>
      <c r="K286" s="11">
        <f t="shared" si="8"/>
        <v>1</v>
      </c>
      <c r="L286" s="11">
        <f>IF(G286="",Table8[[#This Row],[Total_Amount2]]/(Table8[[#This Row],[Quantity]]*(1-Table8[[#This Row],[Discount]])),G286)</f>
        <v>520.92999999999995</v>
      </c>
      <c r="M286" s="11">
        <f>IF(H286="",1-(Table8[[#This Row],[Total_Amount2]]/(Table8[[#This Row],[Quantity]]*Table8[[#This Row],[Unit_Price]])),H286)</f>
        <v>0.15</v>
      </c>
      <c r="N286" s="11">
        <f t="shared" si="9"/>
        <v>442.79050000000001</v>
      </c>
    </row>
    <row r="287" spans="1:14" x14ac:dyDescent="0.3">
      <c r="A287" s="9" t="s">
        <v>2111</v>
      </c>
      <c r="B287" s="36">
        <v>45721</v>
      </c>
      <c r="C287" s="10" t="s">
        <v>727</v>
      </c>
      <c r="D287" s="10" t="s">
        <v>1588</v>
      </c>
      <c r="E287" s="10" t="s">
        <v>1779</v>
      </c>
      <c r="F287" s="11">
        <v>2</v>
      </c>
      <c r="G287" s="11">
        <v>350.12</v>
      </c>
      <c r="H287" s="11">
        <v>0.21</v>
      </c>
      <c r="I287" s="10" t="s">
        <v>1829</v>
      </c>
      <c r="J287" s="18">
        <v>553.18960000000004</v>
      </c>
      <c r="K287" s="11">
        <f t="shared" si="8"/>
        <v>2</v>
      </c>
      <c r="L287" s="11">
        <f>IF(G287="",Table8[[#This Row],[Total_Amount2]]/(Table8[[#This Row],[Quantity]]*(1-Table8[[#This Row],[Discount]])),G287)</f>
        <v>350.12</v>
      </c>
      <c r="M287" s="11">
        <f>IF(H287="",1-(Table8[[#This Row],[Total_Amount2]]/(Table8[[#This Row],[Quantity]]*Table8[[#This Row],[Unit_Price]])),H287)</f>
        <v>0.21</v>
      </c>
      <c r="N287" s="11">
        <f t="shared" si="9"/>
        <v>553.18960000000004</v>
      </c>
    </row>
    <row r="288" spans="1:14" x14ac:dyDescent="0.3">
      <c r="A288" s="9" t="s">
        <v>2112</v>
      </c>
      <c r="B288" s="36">
        <v>45308</v>
      </c>
      <c r="C288" s="10" t="s">
        <v>1437</v>
      </c>
      <c r="D288" s="10" t="s">
        <v>1588</v>
      </c>
      <c r="E288" s="10" t="s">
        <v>1813</v>
      </c>
      <c r="F288" s="11">
        <v>3</v>
      </c>
      <c r="G288" s="11">
        <v>807.95</v>
      </c>
      <c r="H288" s="11">
        <v>0.1</v>
      </c>
      <c r="I288" s="10" t="s">
        <v>1826</v>
      </c>
      <c r="J288" s="18">
        <v>2181.4650000000011</v>
      </c>
      <c r="K288" s="11">
        <f t="shared" si="8"/>
        <v>3</v>
      </c>
      <c r="L288" s="11">
        <f>IF(G288="",Table8[[#This Row],[Total_Amount2]]/(Table8[[#This Row],[Quantity]]*(1-Table8[[#This Row],[Discount]])),G288)</f>
        <v>807.95</v>
      </c>
      <c r="M288" s="11">
        <f>IF(H288="",1-(Table8[[#This Row],[Total_Amount2]]/(Table8[[#This Row],[Quantity]]*Table8[[#This Row],[Unit_Price]])),H288)</f>
        <v>0.1</v>
      </c>
      <c r="N288" s="11">
        <f t="shared" si="9"/>
        <v>2181.4650000000011</v>
      </c>
    </row>
    <row r="289" spans="1:14" x14ac:dyDescent="0.3">
      <c r="A289" s="9" t="s">
        <v>2113</v>
      </c>
      <c r="B289" s="36">
        <v>45889</v>
      </c>
      <c r="C289" s="10" t="s">
        <v>1053</v>
      </c>
      <c r="D289" s="10" t="s">
        <v>1588</v>
      </c>
      <c r="E289" s="10" t="s">
        <v>1776</v>
      </c>
      <c r="F289" s="11">
        <v>4</v>
      </c>
      <c r="G289" s="11">
        <v>766.03</v>
      </c>
      <c r="H289" s="11">
        <v>0.28999999999999998</v>
      </c>
      <c r="I289" s="10" t="s">
        <v>1826</v>
      </c>
      <c r="J289" s="18">
        <v>2175.5252</v>
      </c>
      <c r="K289" s="11">
        <f t="shared" si="8"/>
        <v>4</v>
      </c>
      <c r="L289" s="11">
        <f>IF(G289="",Table8[[#This Row],[Total_Amount2]]/(Table8[[#This Row],[Quantity]]*(1-Table8[[#This Row],[Discount]])),G289)</f>
        <v>766.03</v>
      </c>
      <c r="M289" s="11">
        <f>IF(H289="",1-(Table8[[#This Row],[Total_Amount2]]/(Table8[[#This Row],[Quantity]]*Table8[[#This Row],[Unit_Price]])),H289)</f>
        <v>0.28999999999999998</v>
      </c>
      <c r="N289" s="11">
        <f t="shared" si="9"/>
        <v>2175.5252</v>
      </c>
    </row>
    <row r="290" spans="1:14" x14ac:dyDescent="0.3">
      <c r="A290" s="9" t="s">
        <v>2114</v>
      </c>
      <c r="B290" s="36">
        <v>45386</v>
      </c>
      <c r="C290" s="10" t="s">
        <v>601</v>
      </c>
      <c r="D290" s="10" t="s">
        <v>1588</v>
      </c>
      <c r="E290" s="10" t="s">
        <v>1782</v>
      </c>
      <c r="F290" s="11">
        <v>3</v>
      </c>
      <c r="G290" s="11">
        <v>545.1</v>
      </c>
      <c r="H290" s="11">
        <v>0.08</v>
      </c>
      <c r="I290" s="10" t="s">
        <v>1829</v>
      </c>
      <c r="J290" s="18">
        <v>1504.4760000000001</v>
      </c>
      <c r="K290" s="11">
        <f t="shared" si="8"/>
        <v>3</v>
      </c>
      <c r="L290" s="11">
        <f>IF(G290="",Table8[[#This Row],[Total_Amount2]]/(Table8[[#This Row],[Quantity]]*(1-Table8[[#This Row],[Discount]])),G290)</f>
        <v>545.1</v>
      </c>
      <c r="M290" s="11">
        <f>IF(H290="",1-(Table8[[#This Row],[Total_Amount2]]/(Table8[[#This Row],[Quantity]]*Table8[[#This Row],[Unit_Price]])),H290)</f>
        <v>0.08</v>
      </c>
      <c r="N290" s="11">
        <f t="shared" si="9"/>
        <v>1504.4760000000001</v>
      </c>
    </row>
    <row r="291" spans="1:14" x14ac:dyDescent="0.3">
      <c r="A291" s="9" t="s">
        <v>2115</v>
      </c>
      <c r="B291" s="36">
        <v>45438</v>
      </c>
      <c r="C291" s="10" t="s">
        <v>839</v>
      </c>
      <c r="D291" s="10" t="s">
        <v>1590</v>
      </c>
      <c r="E291" s="10" t="s">
        <v>1779</v>
      </c>
      <c r="F291" s="11">
        <v>1</v>
      </c>
      <c r="G291" s="11">
        <v>203.61</v>
      </c>
      <c r="H291" s="11">
        <v>0.24</v>
      </c>
      <c r="I291" s="10" t="s">
        <v>1829</v>
      </c>
      <c r="J291" s="18">
        <v>154.74359999999999</v>
      </c>
      <c r="K291" s="11">
        <f t="shared" si="8"/>
        <v>1</v>
      </c>
      <c r="L291" s="11">
        <f>IF(G291="",Table8[[#This Row],[Total_Amount2]]/(Table8[[#This Row],[Quantity]]*(1-Table8[[#This Row],[Discount]])),G291)</f>
        <v>203.61</v>
      </c>
      <c r="M291" s="11">
        <f>IF(H291="",1-(Table8[[#This Row],[Total_Amount2]]/(Table8[[#This Row],[Quantity]]*Table8[[#This Row],[Unit_Price]])),H291)</f>
        <v>0.24</v>
      </c>
      <c r="N291" s="11">
        <f t="shared" si="9"/>
        <v>154.74359999999999</v>
      </c>
    </row>
    <row r="292" spans="1:14" x14ac:dyDescent="0.3">
      <c r="A292" s="9" t="s">
        <v>2116</v>
      </c>
      <c r="B292" s="36">
        <v>45856</v>
      </c>
      <c r="C292" s="10" t="s">
        <v>1295</v>
      </c>
      <c r="D292" s="10" t="s">
        <v>1590</v>
      </c>
      <c r="E292" s="10" t="s">
        <v>1801</v>
      </c>
      <c r="F292" s="11">
        <v>4</v>
      </c>
      <c r="G292" s="11">
        <v>493.8</v>
      </c>
      <c r="H292" s="11">
        <v>0.24</v>
      </c>
      <c r="I292" s="10" t="s">
        <v>1829</v>
      </c>
      <c r="J292" s="18">
        <v>1501.152</v>
      </c>
      <c r="K292" s="11">
        <f t="shared" si="8"/>
        <v>4</v>
      </c>
      <c r="L292" s="11">
        <f>IF(G292="",Table8[[#This Row],[Total_Amount2]]/(Table8[[#This Row],[Quantity]]*(1-Table8[[#This Row],[Discount]])),G292)</f>
        <v>493.8</v>
      </c>
      <c r="M292" s="11">
        <f>IF(H292="",1-(Table8[[#This Row],[Total_Amount2]]/(Table8[[#This Row],[Quantity]]*Table8[[#This Row],[Unit_Price]])),H292)</f>
        <v>0.24</v>
      </c>
      <c r="N292" s="11">
        <f t="shared" si="9"/>
        <v>1501.152</v>
      </c>
    </row>
    <row r="293" spans="1:14" x14ac:dyDescent="0.3">
      <c r="A293" s="9" t="s">
        <v>2117</v>
      </c>
      <c r="B293" s="36">
        <v>45485</v>
      </c>
      <c r="C293" s="10" t="s">
        <v>78</v>
      </c>
      <c r="D293" s="10" t="s">
        <v>1590</v>
      </c>
      <c r="E293" s="10" t="s">
        <v>1807</v>
      </c>
      <c r="F293" s="11">
        <v>1</v>
      </c>
      <c r="G293" s="11">
        <v>640.54999999999995</v>
      </c>
      <c r="H293" s="11">
        <v>0.25</v>
      </c>
      <c r="I293" s="10" t="s">
        <v>1824</v>
      </c>
      <c r="J293" s="18">
        <v>480.41250000000002</v>
      </c>
      <c r="K293" s="11">
        <f t="shared" si="8"/>
        <v>1</v>
      </c>
      <c r="L293" s="11">
        <f>IF(G293="",Table8[[#This Row],[Total_Amount2]]/(Table8[[#This Row],[Quantity]]*(1-Table8[[#This Row],[Discount]])),G293)</f>
        <v>640.54999999999995</v>
      </c>
      <c r="M293" s="11">
        <f>IF(H293="",1-(Table8[[#This Row],[Total_Amount2]]/(Table8[[#This Row],[Quantity]]*Table8[[#This Row],[Unit_Price]])),H293)</f>
        <v>0.25</v>
      </c>
      <c r="N293" s="11">
        <f t="shared" si="9"/>
        <v>480.41250000000002</v>
      </c>
    </row>
    <row r="294" spans="1:14" x14ac:dyDescent="0.3">
      <c r="A294" s="9" t="s">
        <v>2118</v>
      </c>
      <c r="B294" s="36">
        <v>45545</v>
      </c>
      <c r="C294" s="10" t="s">
        <v>414</v>
      </c>
      <c r="D294" s="10" t="s">
        <v>1590</v>
      </c>
      <c r="E294" s="10" t="s">
        <v>1769</v>
      </c>
      <c r="F294" s="11">
        <v>1</v>
      </c>
      <c r="G294" s="11">
        <v>702.53</v>
      </c>
      <c r="H294" s="11">
        <v>0.3</v>
      </c>
      <c r="I294" s="10" t="s">
        <v>1824</v>
      </c>
      <c r="J294" s="18">
        <v>491.77100000000002</v>
      </c>
      <c r="K294" s="11">
        <f t="shared" si="8"/>
        <v>1</v>
      </c>
      <c r="L294" s="11">
        <f>IF(G294="",Table8[[#This Row],[Total_Amount2]]/(Table8[[#This Row],[Quantity]]*(1-Table8[[#This Row],[Discount]])),G294)</f>
        <v>702.53</v>
      </c>
      <c r="M294" s="11">
        <f>IF(H294="",1-(Table8[[#This Row],[Total_Amount2]]/(Table8[[#This Row],[Quantity]]*Table8[[#This Row],[Unit_Price]])),H294)</f>
        <v>0.3</v>
      </c>
      <c r="N294" s="11">
        <f t="shared" si="9"/>
        <v>491.77100000000002</v>
      </c>
    </row>
    <row r="295" spans="1:14" x14ac:dyDescent="0.3">
      <c r="A295" s="9" t="s">
        <v>2119</v>
      </c>
      <c r="B295" s="36">
        <v>45826</v>
      </c>
      <c r="C295" s="10" t="s">
        <v>724</v>
      </c>
      <c r="D295" s="10" t="s">
        <v>1590</v>
      </c>
      <c r="E295" s="10" t="s">
        <v>1782</v>
      </c>
      <c r="F295" s="11">
        <v>4</v>
      </c>
      <c r="G295" s="11">
        <v>139.94</v>
      </c>
      <c r="H295" s="11">
        <v>0.24</v>
      </c>
      <c r="I295" s="10" t="s">
        <v>1824</v>
      </c>
      <c r="J295" s="18">
        <v>425.41759999999999</v>
      </c>
      <c r="K295" s="11">
        <f t="shared" si="8"/>
        <v>4</v>
      </c>
      <c r="L295" s="11">
        <f>IF(G295="",Table8[[#This Row],[Total_Amount2]]/(Table8[[#This Row],[Quantity]]*(1-Table8[[#This Row],[Discount]])),G295)</f>
        <v>139.94</v>
      </c>
      <c r="M295" s="11">
        <f>IF(H295="",1-(Table8[[#This Row],[Total_Amount2]]/(Table8[[#This Row],[Quantity]]*Table8[[#This Row],[Unit_Price]])),H295)</f>
        <v>0.24</v>
      </c>
      <c r="N295" s="11">
        <f t="shared" si="9"/>
        <v>425.41759999999999</v>
      </c>
    </row>
    <row r="296" spans="1:14" x14ac:dyDescent="0.3">
      <c r="A296" s="9" t="s">
        <v>2120</v>
      </c>
      <c r="B296" s="36">
        <v>45654</v>
      </c>
      <c r="C296" s="10" t="s">
        <v>881</v>
      </c>
      <c r="D296" s="10" t="s">
        <v>1590</v>
      </c>
      <c r="E296" s="10" t="s">
        <v>1782</v>
      </c>
      <c r="F296" s="11">
        <v>2</v>
      </c>
      <c r="G296" s="11">
        <v>230.85</v>
      </c>
      <c r="H296" s="11">
        <v>0.18</v>
      </c>
      <c r="I296" s="10" t="s">
        <v>1824</v>
      </c>
      <c r="J296" s="18">
        <v>378.59399999999999</v>
      </c>
      <c r="K296" s="11">
        <f t="shared" si="8"/>
        <v>2</v>
      </c>
      <c r="L296" s="11">
        <f>IF(G296="",Table8[[#This Row],[Total_Amount2]]/(Table8[[#This Row],[Quantity]]*(1-Table8[[#This Row],[Discount]])),G296)</f>
        <v>230.85</v>
      </c>
      <c r="M296" s="11">
        <f>IF(H296="",1-(Table8[[#This Row],[Total_Amount2]]/(Table8[[#This Row],[Quantity]]*Table8[[#This Row],[Unit_Price]])),H296)</f>
        <v>0.18</v>
      </c>
      <c r="N296" s="11">
        <f t="shared" si="9"/>
        <v>378.59399999999999</v>
      </c>
    </row>
    <row r="297" spans="1:14" x14ac:dyDescent="0.3">
      <c r="A297" s="9" t="s">
        <v>2121</v>
      </c>
      <c r="B297" s="36">
        <v>45556</v>
      </c>
      <c r="C297" s="10" t="s">
        <v>687</v>
      </c>
      <c r="D297" s="10" t="s">
        <v>1590</v>
      </c>
      <c r="E297" s="10" t="s">
        <v>1807</v>
      </c>
      <c r="F297" s="11">
        <v>4</v>
      </c>
      <c r="G297" s="11">
        <v>626.35</v>
      </c>
      <c r="H297" s="11">
        <v>0.25</v>
      </c>
      <c r="I297" s="10" t="s">
        <v>1829</v>
      </c>
      <c r="J297" s="18">
        <v>1879.05</v>
      </c>
      <c r="K297" s="11">
        <f t="shared" si="8"/>
        <v>4</v>
      </c>
      <c r="L297" s="11">
        <f>IF(G297="",Table8[[#This Row],[Total_Amount2]]/(Table8[[#This Row],[Quantity]]*(1-Table8[[#This Row],[Discount]])),G297)</f>
        <v>626.35</v>
      </c>
      <c r="M297" s="11">
        <f>IF(H297="",1-(Table8[[#This Row],[Total_Amount2]]/(Table8[[#This Row],[Quantity]]*Table8[[#This Row],[Unit_Price]])),H297)</f>
        <v>0.25</v>
      </c>
      <c r="N297" s="11">
        <f t="shared" si="9"/>
        <v>1879.05</v>
      </c>
    </row>
    <row r="298" spans="1:14" x14ac:dyDescent="0.3">
      <c r="A298" s="9" t="s">
        <v>2122</v>
      </c>
      <c r="B298" s="36">
        <v>45434</v>
      </c>
      <c r="C298" s="10" t="s">
        <v>298</v>
      </c>
      <c r="D298" s="10" t="s">
        <v>1590</v>
      </c>
      <c r="E298" s="10" t="s">
        <v>1799</v>
      </c>
      <c r="F298" s="11">
        <v>4</v>
      </c>
      <c r="G298" s="11">
        <v>108.55</v>
      </c>
      <c r="H298" s="11">
        <v>0.18</v>
      </c>
      <c r="I298" s="10" t="s">
        <v>1826</v>
      </c>
      <c r="J298" s="18">
        <v>356.04399999999998</v>
      </c>
      <c r="K298" s="11">
        <f t="shared" si="8"/>
        <v>4</v>
      </c>
      <c r="L298" s="11">
        <f>IF(G298="",Table8[[#This Row],[Total_Amount2]]/(Table8[[#This Row],[Quantity]]*(1-Table8[[#This Row],[Discount]])),G298)</f>
        <v>108.55</v>
      </c>
      <c r="M298" s="11">
        <f>IF(H298="",1-(Table8[[#This Row],[Total_Amount2]]/(Table8[[#This Row],[Quantity]]*Table8[[#This Row],[Unit_Price]])),H298)</f>
        <v>0.18</v>
      </c>
      <c r="N298" s="11">
        <f t="shared" si="9"/>
        <v>356.04399999999998</v>
      </c>
    </row>
    <row r="299" spans="1:14" x14ac:dyDescent="0.3">
      <c r="A299" s="9" t="s">
        <v>2123</v>
      </c>
      <c r="B299" s="36">
        <v>45871</v>
      </c>
      <c r="C299" s="10" t="s">
        <v>628</v>
      </c>
      <c r="D299" s="10" t="s">
        <v>1590</v>
      </c>
      <c r="E299" s="10" t="s">
        <v>1757</v>
      </c>
      <c r="F299" s="11">
        <v>4</v>
      </c>
      <c r="G299" s="11">
        <v>353.67</v>
      </c>
      <c r="H299" s="11">
        <v>0.03</v>
      </c>
      <c r="I299" s="10" t="s">
        <v>1829</v>
      </c>
      <c r="J299" s="18">
        <v>1372.2396000000001</v>
      </c>
      <c r="K299" s="11">
        <f t="shared" si="8"/>
        <v>4</v>
      </c>
      <c r="L299" s="11">
        <f>IF(G299="",Table8[[#This Row],[Total_Amount2]]/(Table8[[#This Row],[Quantity]]*(1-Table8[[#This Row],[Discount]])),G299)</f>
        <v>353.67</v>
      </c>
      <c r="M299" s="11">
        <f>IF(H299="",1-(Table8[[#This Row],[Total_Amount2]]/(Table8[[#This Row],[Quantity]]*Table8[[#This Row],[Unit_Price]])),H299)</f>
        <v>0.03</v>
      </c>
      <c r="N299" s="11">
        <f t="shared" si="9"/>
        <v>1372.2396000000001</v>
      </c>
    </row>
    <row r="300" spans="1:14" x14ac:dyDescent="0.3">
      <c r="A300" s="9" t="s">
        <v>2124</v>
      </c>
      <c r="B300" s="36">
        <v>45583</v>
      </c>
      <c r="C300" s="10" t="s">
        <v>241</v>
      </c>
      <c r="D300" s="10" t="s">
        <v>1590</v>
      </c>
      <c r="E300" s="10" t="s">
        <v>1757</v>
      </c>
      <c r="F300" s="11">
        <v>4</v>
      </c>
      <c r="G300" s="11">
        <v>61.98</v>
      </c>
      <c r="H300" s="11">
        <v>0.16</v>
      </c>
      <c r="I300" s="10" t="s">
        <v>1824</v>
      </c>
      <c r="J300" s="18">
        <v>208.25280000000001</v>
      </c>
      <c r="K300" s="11">
        <f t="shared" si="8"/>
        <v>4</v>
      </c>
      <c r="L300" s="11">
        <f>IF(G300="",Table8[[#This Row],[Total_Amount2]]/(Table8[[#This Row],[Quantity]]*(1-Table8[[#This Row],[Discount]])),G300)</f>
        <v>61.98</v>
      </c>
      <c r="M300" s="11">
        <f>IF(H300="",1-(Table8[[#This Row],[Total_Amount2]]/(Table8[[#This Row],[Quantity]]*Table8[[#This Row],[Unit_Price]])),H300)</f>
        <v>0.16</v>
      </c>
      <c r="N300" s="11">
        <f t="shared" si="9"/>
        <v>208.25280000000001</v>
      </c>
    </row>
    <row r="301" spans="1:14" x14ac:dyDescent="0.3">
      <c r="A301" s="9" t="s">
        <v>2125</v>
      </c>
      <c r="B301" s="36">
        <v>45348</v>
      </c>
      <c r="C301" s="10" t="s">
        <v>702</v>
      </c>
      <c r="D301" s="10" t="s">
        <v>1590</v>
      </c>
      <c r="E301" s="10" t="s">
        <v>1813</v>
      </c>
      <c r="F301" s="11">
        <v>2</v>
      </c>
      <c r="G301" s="11">
        <v>873.1</v>
      </c>
      <c r="H301" s="11">
        <v>0.12</v>
      </c>
      <c r="I301" s="10" t="s">
        <v>1826</v>
      </c>
      <c r="J301" s="18">
        <v>1536.6559999999999</v>
      </c>
      <c r="K301" s="11">
        <f t="shared" si="8"/>
        <v>2</v>
      </c>
      <c r="L301" s="11">
        <f>IF(G301="",Table8[[#This Row],[Total_Amount2]]/(Table8[[#This Row],[Quantity]]*(1-Table8[[#This Row],[Discount]])),G301)</f>
        <v>873.1</v>
      </c>
      <c r="M301" s="11">
        <f>IF(H301="",1-(Table8[[#This Row],[Total_Amount2]]/(Table8[[#This Row],[Quantity]]*Table8[[#This Row],[Unit_Price]])),H301)</f>
        <v>0.12</v>
      </c>
      <c r="N301" s="11">
        <f t="shared" si="9"/>
        <v>1536.6559999999999</v>
      </c>
    </row>
    <row r="302" spans="1:14" x14ac:dyDescent="0.3">
      <c r="A302" s="9" t="s">
        <v>2126</v>
      </c>
      <c r="B302" s="36">
        <v>45268</v>
      </c>
      <c r="C302" s="10" t="s">
        <v>648</v>
      </c>
      <c r="D302" s="10" t="s">
        <v>1590</v>
      </c>
      <c r="E302" s="10" t="s">
        <v>1801</v>
      </c>
      <c r="F302" s="11">
        <v>4</v>
      </c>
      <c r="G302" s="11">
        <v>889.47</v>
      </c>
      <c r="H302" s="11">
        <v>0.24</v>
      </c>
      <c r="I302" s="10" t="s">
        <v>1824</v>
      </c>
      <c r="J302" s="18">
        <v>2703.9888000000001</v>
      </c>
      <c r="K302" s="11">
        <f t="shared" si="8"/>
        <v>4</v>
      </c>
      <c r="L302" s="11">
        <f>IF(G302="",Table8[[#This Row],[Total_Amount2]]/(Table8[[#This Row],[Quantity]]*(1-Table8[[#This Row],[Discount]])),G302)</f>
        <v>889.47</v>
      </c>
      <c r="M302" s="11">
        <f>IF(H302="",1-(Table8[[#This Row],[Total_Amount2]]/(Table8[[#This Row],[Quantity]]*Table8[[#This Row],[Unit_Price]])),H302)</f>
        <v>0.24</v>
      </c>
      <c r="N302" s="11">
        <f t="shared" si="9"/>
        <v>2703.9888000000001</v>
      </c>
    </row>
    <row r="303" spans="1:14" x14ac:dyDescent="0.3">
      <c r="A303" s="9" t="s">
        <v>2127</v>
      </c>
      <c r="B303" s="36">
        <v>45596</v>
      </c>
      <c r="C303" s="10" t="s">
        <v>118</v>
      </c>
      <c r="D303" s="10" t="s">
        <v>1590</v>
      </c>
      <c r="E303" s="10" t="s">
        <v>1792</v>
      </c>
      <c r="F303" s="11">
        <v>3</v>
      </c>
      <c r="G303" s="11">
        <v>803.76</v>
      </c>
      <c r="H303" s="11">
        <v>0.19</v>
      </c>
      <c r="I303" s="10" t="s">
        <v>1829</v>
      </c>
      <c r="J303" s="18">
        <v>1953.1368</v>
      </c>
      <c r="K303" s="11">
        <f t="shared" si="8"/>
        <v>3</v>
      </c>
      <c r="L303" s="11">
        <f>IF(G303="",Table8[[#This Row],[Total_Amount2]]/(Table8[[#This Row],[Quantity]]*(1-Table8[[#This Row],[Discount]])),G303)</f>
        <v>803.76</v>
      </c>
      <c r="M303" s="11">
        <f>IF(H303="",1-(Table8[[#This Row],[Total_Amount2]]/(Table8[[#This Row],[Quantity]]*Table8[[#This Row],[Unit_Price]])),H303)</f>
        <v>0.19</v>
      </c>
      <c r="N303" s="11">
        <f t="shared" si="9"/>
        <v>1953.1368</v>
      </c>
    </row>
    <row r="304" spans="1:14" x14ac:dyDescent="0.3">
      <c r="A304" s="9" t="s">
        <v>2128</v>
      </c>
      <c r="B304" s="36">
        <v>45624</v>
      </c>
      <c r="C304" s="10" t="s">
        <v>1443</v>
      </c>
      <c r="D304" s="10" t="s">
        <v>1590</v>
      </c>
      <c r="E304" s="10" t="s">
        <v>1773</v>
      </c>
      <c r="F304" s="11">
        <v>2</v>
      </c>
      <c r="G304" s="11">
        <v>865.14</v>
      </c>
      <c r="H304" s="11">
        <v>0.2</v>
      </c>
      <c r="I304" s="10" t="s">
        <v>1826</v>
      </c>
      <c r="J304" s="18">
        <v>1384.2239999999999</v>
      </c>
      <c r="K304" s="11">
        <f t="shared" si="8"/>
        <v>2</v>
      </c>
      <c r="L304" s="11">
        <f>IF(G304="",Table8[[#This Row],[Total_Amount2]]/(Table8[[#This Row],[Quantity]]*(1-Table8[[#This Row],[Discount]])),G304)</f>
        <v>865.14</v>
      </c>
      <c r="M304" s="11">
        <f>IF(H304="",1-(Table8[[#This Row],[Total_Amount2]]/(Table8[[#This Row],[Quantity]]*Table8[[#This Row],[Unit_Price]])),H304)</f>
        <v>0.2</v>
      </c>
      <c r="N304" s="11">
        <f t="shared" si="9"/>
        <v>1384.2239999999999</v>
      </c>
    </row>
    <row r="305" spans="1:14" x14ac:dyDescent="0.3">
      <c r="A305" s="9" t="s">
        <v>2129</v>
      </c>
      <c r="B305" s="36">
        <v>45813</v>
      </c>
      <c r="C305" s="10" t="s">
        <v>347</v>
      </c>
      <c r="D305" s="10" t="s">
        <v>1590</v>
      </c>
      <c r="E305" s="10" t="s">
        <v>1786</v>
      </c>
      <c r="F305" s="11">
        <v>2</v>
      </c>
      <c r="G305" s="11">
        <v>916.49</v>
      </c>
      <c r="H305" s="11">
        <v>0.3</v>
      </c>
      <c r="I305" s="10" t="s">
        <v>1829</v>
      </c>
      <c r="J305" s="18">
        <v>1283.086</v>
      </c>
      <c r="K305" s="11">
        <f t="shared" si="8"/>
        <v>2</v>
      </c>
      <c r="L305" s="11">
        <f>IF(G305="",Table8[[#This Row],[Total_Amount2]]/(Table8[[#This Row],[Quantity]]*(1-Table8[[#This Row],[Discount]])),G305)</f>
        <v>916.49</v>
      </c>
      <c r="M305" s="11">
        <f>IF(H305="",1-(Table8[[#This Row],[Total_Amount2]]/(Table8[[#This Row],[Quantity]]*Table8[[#This Row],[Unit_Price]])),H305)</f>
        <v>0.3</v>
      </c>
      <c r="N305" s="11">
        <f t="shared" si="9"/>
        <v>1283.086</v>
      </c>
    </row>
    <row r="306" spans="1:14" x14ac:dyDescent="0.3">
      <c r="A306" s="9" t="s">
        <v>2130</v>
      </c>
      <c r="B306" s="36">
        <v>45615</v>
      </c>
      <c r="C306" s="10" t="s">
        <v>164</v>
      </c>
      <c r="D306" s="10" t="s">
        <v>1590</v>
      </c>
      <c r="E306" s="10" t="s">
        <v>1794</v>
      </c>
      <c r="F306" s="11">
        <v>3</v>
      </c>
      <c r="G306" s="11">
        <v>781.39</v>
      </c>
      <c r="H306" s="11">
        <v>0.12</v>
      </c>
      <c r="I306" s="10" t="s">
        <v>1824</v>
      </c>
      <c r="J306" s="18">
        <v>2062.8696</v>
      </c>
      <c r="K306" s="11">
        <f t="shared" si="8"/>
        <v>3</v>
      </c>
      <c r="L306" s="11">
        <f>IF(G306="",Table8[[#This Row],[Total_Amount2]]/(Table8[[#This Row],[Quantity]]*(1-Table8[[#This Row],[Discount]])),G306)</f>
        <v>781.39</v>
      </c>
      <c r="M306" s="11">
        <f>IF(H306="",1-(Table8[[#This Row],[Total_Amount2]]/(Table8[[#This Row],[Quantity]]*Table8[[#This Row],[Unit_Price]])),H306)</f>
        <v>0.12</v>
      </c>
      <c r="N306" s="11">
        <f t="shared" si="9"/>
        <v>2062.8696</v>
      </c>
    </row>
    <row r="307" spans="1:14" x14ac:dyDescent="0.3">
      <c r="A307" s="9" t="s">
        <v>2131</v>
      </c>
      <c r="B307" s="36">
        <v>45431</v>
      </c>
      <c r="C307" s="10" t="s">
        <v>687</v>
      </c>
      <c r="D307" s="10" t="s">
        <v>1590</v>
      </c>
      <c r="E307" s="10" t="s">
        <v>1794</v>
      </c>
      <c r="F307" s="11">
        <v>4</v>
      </c>
      <c r="G307" s="11">
        <v>619.74</v>
      </c>
      <c r="H307" s="11">
        <v>0.13</v>
      </c>
      <c r="I307" s="10" t="s">
        <v>1829</v>
      </c>
      <c r="J307" s="18">
        <v>2156.6952000000001</v>
      </c>
      <c r="K307" s="11">
        <f t="shared" si="8"/>
        <v>4</v>
      </c>
      <c r="L307" s="11">
        <f>IF(G307="",Table8[[#This Row],[Total_Amount2]]/(Table8[[#This Row],[Quantity]]*(1-Table8[[#This Row],[Discount]])),G307)</f>
        <v>619.74</v>
      </c>
      <c r="M307" s="11">
        <f>IF(H307="",1-(Table8[[#This Row],[Total_Amount2]]/(Table8[[#This Row],[Quantity]]*Table8[[#This Row],[Unit_Price]])),H307)</f>
        <v>0.13</v>
      </c>
      <c r="N307" s="11">
        <f t="shared" si="9"/>
        <v>2156.6952000000001</v>
      </c>
    </row>
    <row r="308" spans="1:14" x14ac:dyDescent="0.3">
      <c r="A308" s="9" t="s">
        <v>2132</v>
      </c>
      <c r="B308" s="36">
        <v>45679</v>
      </c>
      <c r="C308" s="10" t="s">
        <v>1481</v>
      </c>
      <c r="D308" s="10" t="s">
        <v>1590</v>
      </c>
      <c r="E308" s="10" t="s">
        <v>1799</v>
      </c>
      <c r="F308" s="11">
        <v>2</v>
      </c>
      <c r="G308" s="11">
        <v>837.76</v>
      </c>
      <c r="H308" s="11">
        <v>0.03</v>
      </c>
      <c r="I308" s="10" t="s">
        <v>1829</v>
      </c>
      <c r="J308" s="18">
        <v>1625.2544</v>
      </c>
      <c r="K308" s="11">
        <f t="shared" si="8"/>
        <v>2</v>
      </c>
      <c r="L308" s="11">
        <f>IF(G308="",Table8[[#This Row],[Total_Amount2]]/(Table8[[#This Row],[Quantity]]*(1-Table8[[#This Row],[Discount]])),G308)</f>
        <v>837.76</v>
      </c>
      <c r="M308" s="11">
        <f>IF(H308="",1-(Table8[[#This Row],[Total_Amount2]]/(Table8[[#This Row],[Quantity]]*Table8[[#This Row],[Unit_Price]])),H308)</f>
        <v>0.03</v>
      </c>
      <c r="N308" s="11">
        <f t="shared" si="9"/>
        <v>1625.2544</v>
      </c>
    </row>
    <row r="309" spans="1:14" x14ac:dyDescent="0.3">
      <c r="A309" s="9" t="s">
        <v>2133</v>
      </c>
      <c r="B309" s="36">
        <v>45842</v>
      </c>
      <c r="C309" s="10" t="s">
        <v>1395</v>
      </c>
      <c r="D309" s="10" t="s">
        <v>1590</v>
      </c>
      <c r="E309" s="10" t="s">
        <v>1757</v>
      </c>
      <c r="F309" s="11">
        <v>3</v>
      </c>
      <c r="G309" s="11">
        <v>135.94</v>
      </c>
      <c r="H309" s="11">
        <v>0.2</v>
      </c>
      <c r="I309" s="10" t="s">
        <v>1824</v>
      </c>
      <c r="J309" s="18">
        <v>326.25599999999997</v>
      </c>
      <c r="K309" s="11">
        <f t="shared" si="8"/>
        <v>3</v>
      </c>
      <c r="L309" s="11">
        <f>IF(G309="",Table8[[#This Row],[Total_Amount2]]/(Table8[[#This Row],[Quantity]]*(1-Table8[[#This Row],[Discount]])),G309)</f>
        <v>135.94</v>
      </c>
      <c r="M309" s="11">
        <f>IF(H309="",1-(Table8[[#This Row],[Total_Amount2]]/(Table8[[#This Row],[Quantity]]*Table8[[#This Row],[Unit_Price]])),H309)</f>
        <v>0.2</v>
      </c>
      <c r="N309" s="11">
        <f t="shared" si="9"/>
        <v>326.25599999999997</v>
      </c>
    </row>
    <row r="310" spans="1:14" x14ac:dyDescent="0.3">
      <c r="A310" s="9" t="s">
        <v>2134</v>
      </c>
      <c r="B310" s="36">
        <v>45796</v>
      </c>
      <c r="C310" s="10" t="s">
        <v>1475</v>
      </c>
      <c r="D310" s="10" t="s">
        <v>1590</v>
      </c>
      <c r="E310" s="10" t="s">
        <v>1757</v>
      </c>
      <c r="F310" s="11">
        <v>4</v>
      </c>
      <c r="G310" s="11">
        <v>396.53</v>
      </c>
      <c r="H310" s="11">
        <v>7.0000000000000007E-2</v>
      </c>
      <c r="I310" s="10" t="s">
        <v>1826</v>
      </c>
      <c r="J310" s="18">
        <v>1475.0916</v>
      </c>
      <c r="K310" s="11">
        <f t="shared" si="8"/>
        <v>4</v>
      </c>
      <c r="L310" s="11">
        <f>IF(G310="",Table8[[#This Row],[Total_Amount2]]/(Table8[[#This Row],[Quantity]]*(1-Table8[[#This Row],[Discount]])),G310)</f>
        <v>396.53</v>
      </c>
      <c r="M310" s="11">
        <f>IF(H310="",1-(Table8[[#This Row],[Total_Amount2]]/(Table8[[#This Row],[Quantity]]*Table8[[#This Row],[Unit_Price]])),H310)</f>
        <v>7.0000000000000007E-2</v>
      </c>
      <c r="N310" s="11">
        <f t="shared" si="9"/>
        <v>1475.0916</v>
      </c>
    </row>
    <row r="311" spans="1:14" x14ac:dyDescent="0.3">
      <c r="A311" s="9" t="s">
        <v>2135</v>
      </c>
      <c r="B311" s="36">
        <v>45264</v>
      </c>
      <c r="C311" s="10" t="s">
        <v>713</v>
      </c>
      <c r="D311" s="10" t="s">
        <v>1590</v>
      </c>
      <c r="E311" s="10" t="s">
        <v>1799</v>
      </c>
      <c r="F311" s="11">
        <v>2</v>
      </c>
      <c r="G311" s="11">
        <v>722.45</v>
      </c>
      <c r="H311" s="11">
        <v>0.22</v>
      </c>
      <c r="I311" s="10" t="s">
        <v>1826</v>
      </c>
      <c r="J311" s="18">
        <v>1127.0219999999999</v>
      </c>
      <c r="K311" s="11">
        <f t="shared" si="8"/>
        <v>2</v>
      </c>
      <c r="L311" s="11">
        <f>IF(G311="",Table8[[#This Row],[Total_Amount2]]/(Table8[[#This Row],[Quantity]]*(1-Table8[[#This Row],[Discount]])),G311)</f>
        <v>722.45</v>
      </c>
      <c r="M311" s="11">
        <f>IF(H311="",1-(Table8[[#This Row],[Total_Amount2]]/(Table8[[#This Row],[Quantity]]*Table8[[#This Row],[Unit_Price]])),H311)</f>
        <v>0.22</v>
      </c>
      <c r="N311" s="11">
        <f t="shared" si="9"/>
        <v>1127.0219999999999</v>
      </c>
    </row>
    <row r="312" spans="1:14" x14ac:dyDescent="0.3">
      <c r="A312" s="9" t="s">
        <v>2136</v>
      </c>
      <c r="B312" s="36">
        <v>45504</v>
      </c>
      <c r="C312" s="10" t="s">
        <v>181</v>
      </c>
      <c r="D312" s="10" t="s">
        <v>1590</v>
      </c>
      <c r="E312" s="10" t="s">
        <v>1761</v>
      </c>
      <c r="F312" s="11">
        <v>2</v>
      </c>
      <c r="G312" s="11">
        <v>138.41</v>
      </c>
      <c r="H312" s="11">
        <v>0.02</v>
      </c>
      <c r="I312" s="10" t="s">
        <v>1824</v>
      </c>
      <c r="J312" s="18">
        <v>271.28359999999998</v>
      </c>
      <c r="K312" s="11">
        <f t="shared" si="8"/>
        <v>2</v>
      </c>
      <c r="L312" s="11">
        <f>IF(G312="",Table8[[#This Row],[Total_Amount2]]/(Table8[[#This Row],[Quantity]]*(1-Table8[[#This Row],[Discount]])),G312)</f>
        <v>138.41</v>
      </c>
      <c r="M312" s="11">
        <f>IF(H312="",1-(Table8[[#This Row],[Total_Amount2]]/(Table8[[#This Row],[Quantity]]*Table8[[#This Row],[Unit_Price]])),H312)</f>
        <v>0.02</v>
      </c>
      <c r="N312" s="11">
        <f t="shared" si="9"/>
        <v>271.28359999999998</v>
      </c>
    </row>
    <row r="313" spans="1:14" x14ac:dyDescent="0.3">
      <c r="A313" s="9" t="s">
        <v>2137</v>
      </c>
      <c r="B313" s="36">
        <v>45679</v>
      </c>
      <c r="C313" s="10" t="s">
        <v>435</v>
      </c>
      <c r="D313" s="10" t="s">
        <v>1592</v>
      </c>
      <c r="E313" s="10" t="s">
        <v>1761</v>
      </c>
      <c r="F313" s="11">
        <v>4</v>
      </c>
      <c r="G313" s="11">
        <v>741.51</v>
      </c>
      <c r="H313" s="11">
        <v>0.09</v>
      </c>
      <c r="I313" s="10" t="s">
        <v>1829</v>
      </c>
      <c r="J313" s="18">
        <v>2699.0963999999999</v>
      </c>
      <c r="K313" s="11">
        <f t="shared" si="8"/>
        <v>4</v>
      </c>
      <c r="L313" s="11">
        <f>IF(G313="",Table8[[#This Row],[Total_Amount2]]/(Table8[[#This Row],[Quantity]]*(1-Table8[[#This Row],[Discount]])),G313)</f>
        <v>741.51</v>
      </c>
      <c r="M313" s="11">
        <f>IF(H313="",1-(Table8[[#This Row],[Total_Amount2]]/(Table8[[#This Row],[Quantity]]*Table8[[#This Row],[Unit_Price]])),H313)</f>
        <v>0.09</v>
      </c>
      <c r="N313" s="11">
        <f t="shared" si="9"/>
        <v>2699.0963999999999</v>
      </c>
    </row>
    <row r="314" spans="1:14" x14ac:dyDescent="0.3">
      <c r="A314" s="9" t="s">
        <v>2138</v>
      </c>
      <c r="B314" s="36">
        <v>45611</v>
      </c>
      <c r="C314" s="10" t="s">
        <v>100</v>
      </c>
      <c r="D314" s="10" t="s">
        <v>1592</v>
      </c>
      <c r="E314" s="10" t="s">
        <v>1807</v>
      </c>
      <c r="F314" s="11">
        <v>2</v>
      </c>
      <c r="G314" s="11">
        <v>588.9</v>
      </c>
      <c r="H314" s="11">
        <v>0.19</v>
      </c>
      <c r="I314" s="10" t="s">
        <v>1826</v>
      </c>
      <c r="J314" s="18">
        <v>954.01800000000003</v>
      </c>
      <c r="K314" s="11">
        <f t="shared" si="8"/>
        <v>2</v>
      </c>
      <c r="L314" s="11">
        <f>IF(G314="",Table8[[#This Row],[Total_Amount2]]/(Table8[[#This Row],[Quantity]]*(1-Table8[[#This Row],[Discount]])),G314)</f>
        <v>588.9</v>
      </c>
      <c r="M314" s="11">
        <f>IF(H314="",1-(Table8[[#This Row],[Total_Amount2]]/(Table8[[#This Row],[Quantity]]*Table8[[#This Row],[Unit_Price]])),H314)</f>
        <v>0.19</v>
      </c>
      <c r="N314" s="11">
        <f t="shared" si="9"/>
        <v>954.01800000000003</v>
      </c>
    </row>
    <row r="315" spans="1:14" x14ac:dyDescent="0.3">
      <c r="A315" s="9" t="s">
        <v>2139</v>
      </c>
      <c r="B315" s="36">
        <v>45389</v>
      </c>
      <c r="C315" s="10" t="s">
        <v>960</v>
      </c>
      <c r="D315" s="10" t="s">
        <v>1592</v>
      </c>
      <c r="E315" s="10" t="s">
        <v>1761</v>
      </c>
      <c r="F315" s="11">
        <v>1</v>
      </c>
      <c r="G315" s="11">
        <v>88.92</v>
      </c>
      <c r="H315" s="11">
        <v>0.19</v>
      </c>
      <c r="I315" s="10" t="s">
        <v>1826</v>
      </c>
      <c r="J315" s="18">
        <v>72.025200000000012</v>
      </c>
      <c r="K315" s="11">
        <f t="shared" si="8"/>
        <v>1</v>
      </c>
      <c r="L315" s="11">
        <f>IF(G315="",Table8[[#This Row],[Total_Amount2]]/(Table8[[#This Row],[Quantity]]*(1-Table8[[#This Row],[Discount]])),G315)</f>
        <v>88.92</v>
      </c>
      <c r="M315" s="11">
        <f>IF(H315="",1-(Table8[[#This Row],[Total_Amount2]]/(Table8[[#This Row],[Quantity]]*Table8[[#This Row],[Unit_Price]])),H315)</f>
        <v>0.19</v>
      </c>
      <c r="N315" s="11">
        <f t="shared" si="9"/>
        <v>72.025200000000012</v>
      </c>
    </row>
    <row r="316" spans="1:14" x14ac:dyDescent="0.3">
      <c r="A316" s="9" t="s">
        <v>2140</v>
      </c>
      <c r="B316" s="36">
        <v>45339</v>
      </c>
      <c r="C316" s="10" t="s">
        <v>411</v>
      </c>
      <c r="D316" s="10" t="s">
        <v>1592</v>
      </c>
      <c r="E316" s="10" t="s">
        <v>1804</v>
      </c>
      <c r="F316" s="11">
        <v>1</v>
      </c>
      <c r="G316" s="11">
        <v>299.13</v>
      </c>
      <c r="H316" s="11">
        <v>0.1</v>
      </c>
      <c r="I316" s="10" t="s">
        <v>1829</v>
      </c>
      <c r="J316" s="18">
        <v>269.21699999999998</v>
      </c>
      <c r="K316" s="11">
        <f t="shared" si="8"/>
        <v>1</v>
      </c>
      <c r="L316" s="11">
        <f>IF(G316="",Table8[[#This Row],[Total_Amount2]]/(Table8[[#This Row],[Quantity]]*(1-Table8[[#This Row],[Discount]])),G316)</f>
        <v>299.13</v>
      </c>
      <c r="M316" s="11">
        <f>IF(H316="",1-(Table8[[#This Row],[Total_Amount2]]/(Table8[[#This Row],[Quantity]]*Table8[[#This Row],[Unit_Price]])),H316)</f>
        <v>0.1</v>
      </c>
      <c r="N316" s="11">
        <f t="shared" si="9"/>
        <v>269.21699999999998</v>
      </c>
    </row>
    <row r="317" spans="1:14" x14ac:dyDescent="0.3">
      <c r="A317" s="9" t="s">
        <v>2141</v>
      </c>
      <c r="B317" s="36">
        <v>45433</v>
      </c>
      <c r="C317" s="10" t="s">
        <v>405</v>
      </c>
      <c r="D317" s="10" t="s">
        <v>1592</v>
      </c>
      <c r="E317" s="10" t="s">
        <v>1766</v>
      </c>
      <c r="F317" s="11">
        <v>2</v>
      </c>
      <c r="G317" s="11">
        <v>548.29999999999995</v>
      </c>
      <c r="H317" s="11">
        <v>0.23</v>
      </c>
      <c r="I317" s="10" t="s">
        <v>1824</v>
      </c>
      <c r="J317" s="18">
        <v>844.38199999999995</v>
      </c>
      <c r="K317" s="11">
        <f t="shared" si="8"/>
        <v>2</v>
      </c>
      <c r="L317" s="11">
        <f>IF(G317="",Table8[[#This Row],[Total_Amount2]]/(Table8[[#This Row],[Quantity]]*(1-Table8[[#This Row],[Discount]])),G317)</f>
        <v>548.29999999999995</v>
      </c>
      <c r="M317" s="11">
        <f>IF(H317="",1-(Table8[[#This Row],[Total_Amount2]]/(Table8[[#This Row],[Quantity]]*Table8[[#This Row],[Unit_Price]])),H317)</f>
        <v>0.23</v>
      </c>
      <c r="N317" s="11">
        <f t="shared" si="9"/>
        <v>844.38199999999995</v>
      </c>
    </row>
    <row r="318" spans="1:14" x14ac:dyDescent="0.3">
      <c r="A318" s="9" t="s">
        <v>2142</v>
      </c>
      <c r="B318" s="36">
        <v>45435</v>
      </c>
      <c r="C318" s="10" t="s">
        <v>836</v>
      </c>
      <c r="D318" s="10" t="s">
        <v>1592</v>
      </c>
      <c r="E318" s="10" t="s">
        <v>1789</v>
      </c>
      <c r="F318" s="11">
        <v>3</v>
      </c>
      <c r="G318" s="11">
        <v>977.55</v>
      </c>
      <c r="H318" s="11">
        <v>0.02</v>
      </c>
      <c r="I318" s="10" t="s">
        <v>1826</v>
      </c>
      <c r="J318" s="18">
        <v>2873.9969999999989</v>
      </c>
      <c r="K318" s="11">
        <f t="shared" si="8"/>
        <v>3</v>
      </c>
      <c r="L318" s="11">
        <f>IF(G318="",Table8[[#This Row],[Total_Amount2]]/(Table8[[#This Row],[Quantity]]*(1-Table8[[#This Row],[Discount]])),G318)</f>
        <v>977.55</v>
      </c>
      <c r="M318" s="11">
        <f>IF(H318="",1-(Table8[[#This Row],[Total_Amount2]]/(Table8[[#This Row],[Quantity]]*Table8[[#This Row],[Unit_Price]])),H318)</f>
        <v>0.02</v>
      </c>
      <c r="N318" s="11">
        <f t="shared" si="9"/>
        <v>2873.9969999999989</v>
      </c>
    </row>
    <row r="319" spans="1:14" x14ac:dyDescent="0.3">
      <c r="A319" s="9" t="s">
        <v>2143</v>
      </c>
      <c r="B319" s="36">
        <v>45823</v>
      </c>
      <c r="C319" s="10" t="s">
        <v>1086</v>
      </c>
      <c r="D319" s="10" t="s">
        <v>1592</v>
      </c>
      <c r="E319" s="10" t="s">
        <v>1810</v>
      </c>
      <c r="F319" s="11">
        <v>1</v>
      </c>
      <c r="G319" s="11">
        <v>459.42</v>
      </c>
      <c r="H319" s="11">
        <v>0.28000000000000003</v>
      </c>
      <c r="I319" s="10" t="s">
        <v>1829</v>
      </c>
      <c r="J319" s="18">
        <v>330.7824</v>
      </c>
      <c r="K319" s="11">
        <f t="shared" si="8"/>
        <v>1</v>
      </c>
      <c r="L319" s="11">
        <f>IF(G319="",Table8[[#This Row],[Total_Amount2]]/(Table8[[#This Row],[Quantity]]*(1-Table8[[#This Row],[Discount]])),G319)</f>
        <v>459.42</v>
      </c>
      <c r="M319" s="11">
        <f>IF(H319="",1-(Table8[[#This Row],[Total_Amount2]]/(Table8[[#This Row],[Quantity]]*Table8[[#This Row],[Unit_Price]])),H319)</f>
        <v>0.28000000000000003</v>
      </c>
      <c r="N319" s="11">
        <f t="shared" si="9"/>
        <v>330.7824</v>
      </c>
    </row>
    <row r="320" spans="1:14" x14ac:dyDescent="0.3">
      <c r="A320" s="9" t="s">
        <v>2144</v>
      </c>
      <c r="B320" s="36">
        <v>45663</v>
      </c>
      <c r="C320" s="10" t="s">
        <v>318</v>
      </c>
      <c r="D320" s="10" t="s">
        <v>1592</v>
      </c>
      <c r="E320" s="10" t="s">
        <v>1769</v>
      </c>
      <c r="F320" s="11">
        <v>2</v>
      </c>
      <c r="G320" s="11">
        <v>123.19</v>
      </c>
      <c r="H320" s="11">
        <v>0.19</v>
      </c>
      <c r="I320" s="10" t="s">
        <v>1824</v>
      </c>
      <c r="J320" s="18">
        <v>199.56780000000001</v>
      </c>
      <c r="K320" s="11">
        <f t="shared" si="8"/>
        <v>2</v>
      </c>
      <c r="L320" s="11">
        <f>IF(G320="",Table8[[#This Row],[Total_Amount2]]/(Table8[[#This Row],[Quantity]]*(1-Table8[[#This Row],[Discount]])),G320)</f>
        <v>123.19</v>
      </c>
      <c r="M320" s="11">
        <f>IF(H320="",1-(Table8[[#This Row],[Total_Amount2]]/(Table8[[#This Row],[Quantity]]*Table8[[#This Row],[Unit_Price]])),H320)</f>
        <v>0.19</v>
      </c>
      <c r="N320" s="11">
        <f t="shared" si="9"/>
        <v>199.56780000000001</v>
      </c>
    </row>
    <row r="321" spans="1:14" x14ac:dyDescent="0.3">
      <c r="A321" s="9" t="s">
        <v>2145</v>
      </c>
      <c r="B321" s="36">
        <v>45879</v>
      </c>
      <c r="C321" s="10" t="s">
        <v>1121</v>
      </c>
      <c r="D321" s="10" t="s">
        <v>1592</v>
      </c>
      <c r="E321" s="10" t="s">
        <v>1813</v>
      </c>
      <c r="F321" s="11">
        <v>1</v>
      </c>
      <c r="G321" s="11">
        <v>222.95</v>
      </c>
      <c r="H321" s="11">
        <v>0.02</v>
      </c>
      <c r="I321" s="10" t="s">
        <v>1826</v>
      </c>
      <c r="J321" s="18">
        <v>218.49100000000001</v>
      </c>
      <c r="K321" s="11">
        <f t="shared" si="8"/>
        <v>1</v>
      </c>
      <c r="L321" s="11">
        <f>IF(G321="",Table8[[#This Row],[Total_Amount2]]/(Table8[[#This Row],[Quantity]]*(1-Table8[[#This Row],[Discount]])),G321)</f>
        <v>222.95</v>
      </c>
      <c r="M321" s="11">
        <f>IF(H321="",1-(Table8[[#This Row],[Total_Amount2]]/(Table8[[#This Row],[Quantity]]*Table8[[#This Row],[Unit_Price]])),H321)</f>
        <v>0.02</v>
      </c>
      <c r="N321" s="11">
        <f t="shared" si="9"/>
        <v>218.49100000000001</v>
      </c>
    </row>
    <row r="322" spans="1:14" x14ac:dyDescent="0.3">
      <c r="A322" s="9" t="s">
        <v>2146</v>
      </c>
      <c r="B322" s="36">
        <v>45840</v>
      </c>
      <c r="C322" s="10" t="s">
        <v>1044</v>
      </c>
      <c r="D322" s="10" t="s">
        <v>1592</v>
      </c>
      <c r="E322" s="10" t="s">
        <v>1769</v>
      </c>
      <c r="F322" s="11">
        <v>3</v>
      </c>
      <c r="G322" s="11">
        <v>601.92999999999995</v>
      </c>
      <c r="H322" s="11">
        <v>0.14000000000000001</v>
      </c>
      <c r="I322" s="10" t="s">
        <v>1824</v>
      </c>
      <c r="J322" s="18">
        <v>1552.9793999999999</v>
      </c>
      <c r="K322" s="11">
        <f t="shared" ref="K322:K385" si="10">IF(F322="",N322/(G322*(1-H322)),F322)</f>
        <v>3</v>
      </c>
      <c r="L322" s="11">
        <f>IF(G322="",Table8[[#This Row],[Total_Amount2]]/(Table8[[#This Row],[Quantity]]*(1-Table8[[#This Row],[Discount]])),G322)</f>
        <v>601.92999999999995</v>
      </c>
      <c r="M322" s="11">
        <f>IF(H322="",1-(Table8[[#This Row],[Total_Amount2]]/(Table8[[#This Row],[Quantity]]*Table8[[#This Row],[Unit_Price]])),H322)</f>
        <v>0.14000000000000001</v>
      </c>
      <c r="N322" s="11">
        <f t="shared" ref="N322:N385" si="11">IF(J322="",F322*G322*(1-H322),J322)</f>
        <v>1552.9793999999999</v>
      </c>
    </row>
    <row r="323" spans="1:14" x14ac:dyDescent="0.3">
      <c r="A323" s="9" t="s">
        <v>2147</v>
      </c>
      <c r="B323" s="36">
        <v>45380</v>
      </c>
      <c r="C323" s="10" t="s">
        <v>939</v>
      </c>
      <c r="D323" s="10" t="s">
        <v>1592</v>
      </c>
      <c r="E323" s="10" t="s">
        <v>1761</v>
      </c>
      <c r="F323" s="11">
        <v>1</v>
      </c>
      <c r="G323" s="11">
        <v>564.1</v>
      </c>
      <c r="H323" s="11">
        <v>0.03</v>
      </c>
      <c r="I323" s="10" t="s">
        <v>1824</v>
      </c>
      <c r="J323" s="18">
        <v>547.17700000000002</v>
      </c>
      <c r="K323" s="11">
        <f t="shared" si="10"/>
        <v>1</v>
      </c>
      <c r="L323" s="11">
        <f>IF(G323="",Table8[[#This Row],[Total_Amount2]]/(Table8[[#This Row],[Quantity]]*(1-Table8[[#This Row],[Discount]])),G323)</f>
        <v>564.1</v>
      </c>
      <c r="M323" s="11">
        <f>IF(H323="",1-(Table8[[#This Row],[Total_Amount2]]/(Table8[[#This Row],[Quantity]]*Table8[[#This Row],[Unit_Price]])),H323)</f>
        <v>0.03</v>
      </c>
      <c r="N323" s="11">
        <f t="shared" si="11"/>
        <v>547.17700000000002</v>
      </c>
    </row>
    <row r="324" spans="1:14" x14ac:dyDescent="0.3">
      <c r="A324" s="9" t="s">
        <v>2148</v>
      </c>
      <c r="B324" s="36">
        <v>45672</v>
      </c>
      <c r="C324" s="10" t="s">
        <v>341</v>
      </c>
      <c r="D324" s="10" t="s">
        <v>1592</v>
      </c>
      <c r="E324" s="10" t="s">
        <v>1773</v>
      </c>
      <c r="F324" s="11">
        <v>1</v>
      </c>
      <c r="G324" s="11">
        <v>516.62</v>
      </c>
      <c r="H324" s="11">
        <v>0.18</v>
      </c>
      <c r="I324" s="10" t="s">
        <v>1824</v>
      </c>
      <c r="J324" s="18">
        <v>423.62840000000011</v>
      </c>
      <c r="K324" s="11">
        <f t="shared" si="10"/>
        <v>1</v>
      </c>
      <c r="L324" s="11">
        <f>IF(G324="",Table8[[#This Row],[Total_Amount2]]/(Table8[[#This Row],[Quantity]]*(1-Table8[[#This Row],[Discount]])),G324)</f>
        <v>516.62</v>
      </c>
      <c r="M324" s="11">
        <f>IF(H324="",1-(Table8[[#This Row],[Total_Amount2]]/(Table8[[#This Row],[Quantity]]*Table8[[#This Row],[Unit_Price]])),H324)</f>
        <v>0.18</v>
      </c>
      <c r="N324" s="11">
        <f t="shared" si="11"/>
        <v>423.62840000000011</v>
      </c>
    </row>
    <row r="325" spans="1:14" x14ac:dyDescent="0.3">
      <c r="A325" s="9" t="s">
        <v>2149</v>
      </c>
      <c r="B325" s="36">
        <v>45497</v>
      </c>
      <c r="C325" s="10" t="s">
        <v>1357</v>
      </c>
      <c r="D325" s="10" t="s">
        <v>1592</v>
      </c>
      <c r="E325" s="10" t="s">
        <v>1794</v>
      </c>
      <c r="F325" s="11">
        <v>1</v>
      </c>
      <c r="G325" s="11">
        <v>934.75</v>
      </c>
      <c r="H325" s="11">
        <v>0.11</v>
      </c>
      <c r="I325" s="10" t="s">
        <v>1826</v>
      </c>
      <c r="J325" s="18">
        <v>831.92750000000001</v>
      </c>
      <c r="K325" s="11">
        <f t="shared" si="10"/>
        <v>1</v>
      </c>
      <c r="L325" s="11">
        <f>IF(G325="",Table8[[#This Row],[Total_Amount2]]/(Table8[[#This Row],[Quantity]]*(1-Table8[[#This Row],[Discount]])),G325)</f>
        <v>934.75</v>
      </c>
      <c r="M325" s="11">
        <f>IF(H325="",1-(Table8[[#This Row],[Total_Amount2]]/(Table8[[#This Row],[Quantity]]*Table8[[#This Row],[Unit_Price]])),H325)</f>
        <v>0.11</v>
      </c>
      <c r="N325" s="11">
        <f t="shared" si="11"/>
        <v>831.92750000000001</v>
      </c>
    </row>
    <row r="326" spans="1:14" x14ac:dyDescent="0.3">
      <c r="A326" s="9" t="s">
        <v>2150</v>
      </c>
      <c r="B326" s="36">
        <v>45407</v>
      </c>
      <c r="C326" s="10" t="s">
        <v>752</v>
      </c>
      <c r="D326" s="10" t="s">
        <v>1592</v>
      </c>
      <c r="E326" s="10" t="s">
        <v>1779</v>
      </c>
      <c r="F326" s="11">
        <v>4</v>
      </c>
      <c r="G326" s="11">
        <v>548.44000000000005</v>
      </c>
      <c r="H326" s="11">
        <v>0.05</v>
      </c>
      <c r="I326" s="10" t="s">
        <v>1826</v>
      </c>
      <c r="J326" s="18">
        <v>2084.0720000000001</v>
      </c>
      <c r="K326" s="11">
        <f t="shared" si="10"/>
        <v>4</v>
      </c>
      <c r="L326" s="11">
        <f>IF(G326="",Table8[[#This Row],[Total_Amount2]]/(Table8[[#This Row],[Quantity]]*(1-Table8[[#This Row],[Discount]])),G326)</f>
        <v>548.44000000000005</v>
      </c>
      <c r="M326" s="11">
        <f>IF(H326="",1-(Table8[[#This Row],[Total_Amount2]]/(Table8[[#This Row],[Quantity]]*Table8[[#This Row],[Unit_Price]])),H326)</f>
        <v>0.05</v>
      </c>
      <c r="N326" s="11">
        <f t="shared" si="11"/>
        <v>2084.0720000000001</v>
      </c>
    </row>
    <row r="327" spans="1:14" x14ac:dyDescent="0.3">
      <c r="A327" s="9" t="s">
        <v>2151</v>
      </c>
      <c r="B327" s="36">
        <v>45764</v>
      </c>
      <c r="C327" s="10" t="s">
        <v>63</v>
      </c>
      <c r="D327" s="10" t="s">
        <v>1592</v>
      </c>
      <c r="E327" s="10" t="s">
        <v>1766</v>
      </c>
      <c r="F327" s="11">
        <v>3</v>
      </c>
      <c r="G327" s="11">
        <v>361.11</v>
      </c>
      <c r="H327" s="11">
        <v>0.06</v>
      </c>
      <c r="I327" s="10" t="s">
        <v>1824</v>
      </c>
      <c r="J327" s="18">
        <v>1018.3302</v>
      </c>
      <c r="K327" s="11">
        <f t="shared" si="10"/>
        <v>3</v>
      </c>
      <c r="L327" s="11">
        <f>IF(G327="",Table8[[#This Row],[Total_Amount2]]/(Table8[[#This Row],[Quantity]]*(1-Table8[[#This Row],[Discount]])),G327)</f>
        <v>361.11</v>
      </c>
      <c r="M327" s="11">
        <f>IF(H327="",1-(Table8[[#This Row],[Total_Amount2]]/(Table8[[#This Row],[Quantity]]*Table8[[#This Row],[Unit_Price]])),H327)</f>
        <v>0.06</v>
      </c>
      <c r="N327" s="11">
        <f t="shared" si="11"/>
        <v>1018.3302</v>
      </c>
    </row>
    <row r="328" spans="1:14" x14ac:dyDescent="0.3">
      <c r="A328" s="9" t="s">
        <v>2152</v>
      </c>
      <c r="B328" s="36">
        <v>45924</v>
      </c>
      <c r="C328" s="10" t="s">
        <v>616</v>
      </c>
      <c r="D328" s="10" t="s">
        <v>1592</v>
      </c>
      <c r="E328" s="10" t="s">
        <v>1757</v>
      </c>
      <c r="F328" s="11">
        <v>2</v>
      </c>
      <c r="G328" s="11">
        <v>610.37</v>
      </c>
      <c r="H328" s="11">
        <v>0.1</v>
      </c>
      <c r="I328" s="10" t="s">
        <v>1826</v>
      </c>
      <c r="J328" s="18">
        <v>1098.6659999999999</v>
      </c>
      <c r="K328" s="11">
        <f t="shared" si="10"/>
        <v>2</v>
      </c>
      <c r="L328" s="11">
        <f>IF(G328="",Table8[[#This Row],[Total_Amount2]]/(Table8[[#This Row],[Quantity]]*(1-Table8[[#This Row],[Discount]])),G328)</f>
        <v>610.37</v>
      </c>
      <c r="M328" s="11">
        <f>IF(H328="",1-(Table8[[#This Row],[Total_Amount2]]/(Table8[[#This Row],[Quantity]]*Table8[[#This Row],[Unit_Price]])),H328)</f>
        <v>0.1</v>
      </c>
      <c r="N328" s="11">
        <f t="shared" si="11"/>
        <v>1098.6659999999999</v>
      </c>
    </row>
    <row r="329" spans="1:14" x14ac:dyDescent="0.3">
      <c r="A329" s="9" t="s">
        <v>2153</v>
      </c>
      <c r="B329" s="36">
        <v>45240</v>
      </c>
      <c r="C329" s="10" t="s">
        <v>1050</v>
      </c>
      <c r="D329" s="10" t="s">
        <v>1592</v>
      </c>
      <c r="E329" s="10" t="s">
        <v>1804</v>
      </c>
      <c r="F329" s="11">
        <v>1</v>
      </c>
      <c r="G329" s="11">
        <v>272.2</v>
      </c>
      <c r="H329" s="11">
        <v>0.3</v>
      </c>
      <c r="I329" s="10" t="s">
        <v>1824</v>
      </c>
      <c r="J329" s="18">
        <v>190.54</v>
      </c>
      <c r="K329" s="11">
        <f t="shared" si="10"/>
        <v>1</v>
      </c>
      <c r="L329" s="11">
        <f>IF(G329="",Table8[[#This Row],[Total_Amount2]]/(Table8[[#This Row],[Quantity]]*(1-Table8[[#This Row],[Discount]])),G329)</f>
        <v>272.2</v>
      </c>
      <c r="M329" s="11">
        <f>IF(H329="",1-(Table8[[#This Row],[Total_Amount2]]/(Table8[[#This Row],[Quantity]]*Table8[[#This Row],[Unit_Price]])),H329)</f>
        <v>0.3</v>
      </c>
      <c r="N329" s="11">
        <f t="shared" si="11"/>
        <v>190.54</v>
      </c>
    </row>
    <row r="330" spans="1:14" x14ac:dyDescent="0.3">
      <c r="A330" s="9" t="s">
        <v>2154</v>
      </c>
      <c r="B330" s="36">
        <v>45349</v>
      </c>
      <c r="C330" s="10" t="s">
        <v>1357</v>
      </c>
      <c r="D330" s="10" t="s">
        <v>1592</v>
      </c>
      <c r="E330" s="10" t="s">
        <v>1776</v>
      </c>
      <c r="F330" s="11">
        <v>3</v>
      </c>
      <c r="G330" s="11">
        <v>573.1</v>
      </c>
      <c r="H330" s="11">
        <v>0.16</v>
      </c>
      <c r="I330" s="10" t="s">
        <v>1829</v>
      </c>
      <c r="J330" s="18">
        <v>1444.212</v>
      </c>
      <c r="K330" s="11">
        <f t="shared" si="10"/>
        <v>3</v>
      </c>
      <c r="L330" s="11">
        <f>IF(G330="",Table8[[#This Row],[Total_Amount2]]/(Table8[[#This Row],[Quantity]]*(1-Table8[[#This Row],[Discount]])),G330)</f>
        <v>573.1</v>
      </c>
      <c r="M330" s="11">
        <f>IF(H330="",1-(Table8[[#This Row],[Total_Amount2]]/(Table8[[#This Row],[Quantity]]*Table8[[#This Row],[Unit_Price]])),H330)</f>
        <v>0.16</v>
      </c>
      <c r="N330" s="11">
        <f t="shared" si="11"/>
        <v>1444.212</v>
      </c>
    </row>
    <row r="331" spans="1:14" x14ac:dyDescent="0.3">
      <c r="A331" s="9" t="s">
        <v>2155</v>
      </c>
      <c r="B331" s="36">
        <v>45756</v>
      </c>
      <c r="C331" s="10" t="s">
        <v>1014</v>
      </c>
      <c r="D331" s="10" t="s">
        <v>1592</v>
      </c>
      <c r="E331" s="10" t="s">
        <v>1752</v>
      </c>
      <c r="F331" s="11">
        <v>4</v>
      </c>
      <c r="G331" s="11">
        <v>24.72</v>
      </c>
      <c r="H331" s="11">
        <v>0.28000000000000003</v>
      </c>
      <c r="I331" s="10" t="s">
        <v>1824</v>
      </c>
      <c r="J331" s="18">
        <v>71.193599999999989</v>
      </c>
      <c r="K331" s="11">
        <f t="shared" si="10"/>
        <v>4</v>
      </c>
      <c r="L331" s="11">
        <f>IF(G331="",Table8[[#This Row],[Total_Amount2]]/(Table8[[#This Row],[Quantity]]*(1-Table8[[#This Row],[Discount]])),G331)</f>
        <v>24.72</v>
      </c>
      <c r="M331" s="11">
        <f>IF(H331="",1-(Table8[[#This Row],[Total_Amount2]]/(Table8[[#This Row],[Quantity]]*Table8[[#This Row],[Unit_Price]])),H331)</f>
        <v>0.28000000000000003</v>
      </c>
      <c r="N331" s="11">
        <f t="shared" si="11"/>
        <v>71.193599999999989</v>
      </c>
    </row>
    <row r="332" spans="1:14" x14ac:dyDescent="0.3">
      <c r="A332" s="9" t="s">
        <v>2156</v>
      </c>
      <c r="B332" s="36">
        <v>45478</v>
      </c>
      <c r="C332" s="10" t="s">
        <v>803</v>
      </c>
      <c r="D332" s="10" t="s">
        <v>1594</v>
      </c>
      <c r="E332" s="10" t="s">
        <v>1786</v>
      </c>
      <c r="F332" s="11">
        <v>3</v>
      </c>
      <c r="G332" s="11">
        <v>268.89</v>
      </c>
      <c r="H332" s="11">
        <v>7.0000000000000007E-2</v>
      </c>
      <c r="I332" s="10" t="s">
        <v>1829</v>
      </c>
      <c r="J332" s="18">
        <v>750.20309999999995</v>
      </c>
      <c r="K332" s="11">
        <f t="shared" si="10"/>
        <v>3</v>
      </c>
      <c r="L332" s="11">
        <f>IF(G332="",Table8[[#This Row],[Total_Amount2]]/(Table8[[#This Row],[Quantity]]*(1-Table8[[#This Row],[Discount]])),G332)</f>
        <v>268.89</v>
      </c>
      <c r="M332" s="11">
        <f>IF(H332="",1-(Table8[[#This Row],[Total_Amount2]]/(Table8[[#This Row],[Quantity]]*Table8[[#This Row],[Unit_Price]])),H332)</f>
        <v>7.0000000000000007E-2</v>
      </c>
      <c r="N332" s="11">
        <f t="shared" si="11"/>
        <v>750.20309999999995</v>
      </c>
    </row>
    <row r="333" spans="1:14" x14ac:dyDescent="0.3">
      <c r="A333" s="9" t="s">
        <v>2157</v>
      </c>
      <c r="B333" s="36">
        <v>45890</v>
      </c>
      <c r="C333" s="10" t="s">
        <v>821</v>
      </c>
      <c r="D333" s="10" t="s">
        <v>1594</v>
      </c>
      <c r="E333" s="10" t="s">
        <v>1786</v>
      </c>
      <c r="F333" s="11">
        <v>1</v>
      </c>
      <c r="G333" s="11">
        <v>78.5</v>
      </c>
      <c r="H333" s="11">
        <v>0.17</v>
      </c>
      <c r="I333" s="10" t="s">
        <v>1829</v>
      </c>
      <c r="J333" s="18">
        <v>65.155000000000001</v>
      </c>
      <c r="K333" s="11">
        <f t="shared" si="10"/>
        <v>1</v>
      </c>
      <c r="L333" s="11">
        <f>IF(G333="",Table8[[#This Row],[Total_Amount2]]/(Table8[[#This Row],[Quantity]]*(1-Table8[[#This Row],[Discount]])),G333)</f>
        <v>78.5</v>
      </c>
      <c r="M333" s="11">
        <f>IF(H333="",1-(Table8[[#This Row],[Total_Amount2]]/(Table8[[#This Row],[Quantity]]*Table8[[#This Row],[Unit_Price]])),H333)</f>
        <v>0.17</v>
      </c>
      <c r="N333" s="11">
        <f t="shared" si="11"/>
        <v>65.155000000000001</v>
      </c>
    </row>
    <row r="334" spans="1:14" x14ac:dyDescent="0.3">
      <c r="A334" s="9" t="s">
        <v>2158</v>
      </c>
      <c r="B334" s="36">
        <v>45815</v>
      </c>
      <c r="C334" s="10" t="s">
        <v>455</v>
      </c>
      <c r="D334" s="10" t="s">
        <v>1594</v>
      </c>
      <c r="E334" s="10" t="s">
        <v>1769</v>
      </c>
      <c r="F334" s="11">
        <v>3</v>
      </c>
      <c r="G334" s="11">
        <v>399.42</v>
      </c>
      <c r="H334" s="11">
        <v>0.02</v>
      </c>
      <c r="I334" s="10" t="s">
        <v>1824</v>
      </c>
      <c r="J334" s="18">
        <v>1174.2947999999999</v>
      </c>
      <c r="K334" s="11">
        <f t="shared" si="10"/>
        <v>3</v>
      </c>
      <c r="L334" s="11">
        <f>IF(G334="",Table8[[#This Row],[Total_Amount2]]/(Table8[[#This Row],[Quantity]]*(1-Table8[[#This Row],[Discount]])),G334)</f>
        <v>399.42</v>
      </c>
      <c r="M334" s="11">
        <f>IF(H334="",1-(Table8[[#This Row],[Total_Amount2]]/(Table8[[#This Row],[Quantity]]*Table8[[#This Row],[Unit_Price]])),H334)</f>
        <v>0.02</v>
      </c>
      <c r="N334" s="11">
        <f t="shared" si="11"/>
        <v>1174.2947999999999</v>
      </c>
    </row>
    <row r="335" spans="1:14" x14ac:dyDescent="0.3">
      <c r="A335" s="9" t="s">
        <v>2159</v>
      </c>
      <c r="B335" s="36">
        <v>45891</v>
      </c>
      <c r="C335" s="10" t="s">
        <v>307</v>
      </c>
      <c r="D335" s="10" t="s">
        <v>1594</v>
      </c>
      <c r="E335" s="10" t="s">
        <v>1813</v>
      </c>
      <c r="F335" s="11">
        <v>3</v>
      </c>
      <c r="G335" s="11">
        <v>455.82</v>
      </c>
      <c r="H335" s="11">
        <v>0.01</v>
      </c>
      <c r="I335" s="10" t="s">
        <v>1826</v>
      </c>
      <c r="J335" s="18">
        <v>1353.7854</v>
      </c>
      <c r="K335" s="11">
        <f t="shared" si="10"/>
        <v>3</v>
      </c>
      <c r="L335" s="11">
        <f>IF(G335="",Table8[[#This Row],[Total_Amount2]]/(Table8[[#This Row],[Quantity]]*(1-Table8[[#This Row],[Discount]])),G335)</f>
        <v>455.82</v>
      </c>
      <c r="M335" s="11">
        <f>IF(H335="",1-(Table8[[#This Row],[Total_Amount2]]/(Table8[[#This Row],[Quantity]]*Table8[[#This Row],[Unit_Price]])),H335)</f>
        <v>0.01</v>
      </c>
      <c r="N335" s="11">
        <f t="shared" si="11"/>
        <v>1353.7854</v>
      </c>
    </row>
    <row r="336" spans="1:14" x14ac:dyDescent="0.3">
      <c r="A336" s="9" t="s">
        <v>2160</v>
      </c>
      <c r="B336" s="36">
        <v>45609</v>
      </c>
      <c r="C336" s="10" t="s">
        <v>1095</v>
      </c>
      <c r="D336" s="10" t="s">
        <v>1594</v>
      </c>
      <c r="E336" s="10" t="s">
        <v>1773</v>
      </c>
      <c r="F336" s="11">
        <v>2</v>
      </c>
      <c r="G336" s="11">
        <v>613.23</v>
      </c>
      <c r="H336" s="11">
        <v>0.15</v>
      </c>
      <c r="I336" s="10" t="s">
        <v>1826</v>
      </c>
      <c r="J336" s="18">
        <v>1042.491</v>
      </c>
      <c r="K336" s="11">
        <f t="shared" si="10"/>
        <v>2</v>
      </c>
      <c r="L336" s="11">
        <f>IF(G336="",Table8[[#This Row],[Total_Amount2]]/(Table8[[#This Row],[Quantity]]*(1-Table8[[#This Row],[Discount]])),G336)</f>
        <v>613.23</v>
      </c>
      <c r="M336" s="11">
        <f>IF(H336="",1-(Table8[[#This Row],[Total_Amount2]]/(Table8[[#This Row],[Quantity]]*Table8[[#This Row],[Unit_Price]])),H336)</f>
        <v>0.15</v>
      </c>
      <c r="N336" s="11">
        <f t="shared" si="11"/>
        <v>1042.491</v>
      </c>
    </row>
    <row r="337" spans="1:14" x14ac:dyDescent="0.3">
      <c r="A337" s="9" t="s">
        <v>2161</v>
      </c>
      <c r="B337" s="36">
        <v>45309</v>
      </c>
      <c r="C337" s="10" t="s">
        <v>1414</v>
      </c>
      <c r="D337" s="10" t="s">
        <v>1594</v>
      </c>
      <c r="E337" s="10" t="s">
        <v>1799</v>
      </c>
      <c r="F337" s="11">
        <v>4</v>
      </c>
      <c r="G337" s="11">
        <v>971.9</v>
      </c>
      <c r="H337" s="11">
        <v>0.28000000000000003</v>
      </c>
      <c r="I337" s="10" t="s">
        <v>1826</v>
      </c>
      <c r="J337" s="18">
        <v>2799.0720000000001</v>
      </c>
      <c r="K337" s="11">
        <f t="shared" si="10"/>
        <v>4</v>
      </c>
      <c r="L337" s="11">
        <f>IF(G337="",Table8[[#This Row],[Total_Amount2]]/(Table8[[#This Row],[Quantity]]*(1-Table8[[#This Row],[Discount]])),G337)</f>
        <v>971.9</v>
      </c>
      <c r="M337" s="11">
        <f>IF(H337="",1-(Table8[[#This Row],[Total_Amount2]]/(Table8[[#This Row],[Quantity]]*Table8[[#This Row],[Unit_Price]])),H337)</f>
        <v>0.28000000000000003</v>
      </c>
      <c r="N337" s="11">
        <f t="shared" si="11"/>
        <v>2799.0720000000001</v>
      </c>
    </row>
    <row r="338" spans="1:14" x14ac:dyDescent="0.3">
      <c r="A338" s="9" t="s">
        <v>2162</v>
      </c>
      <c r="B338" s="36">
        <v>45519</v>
      </c>
      <c r="C338" s="10" t="s">
        <v>137</v>
      </c>
      <c r="D338" s="10" t="s">
        <v>1594</v>
      </c>
      <c r="E338" s="10" t="s">
        <v>1779</v>
      </c>
      <c r="F338" s="11">
        <v>3</v>
      </c>
      <c r="G338" s="11">
        <v>884.92</v>
      </c>
      <c r="H338" s="11">
        <v>0.06</v>
      </c>
      <c r="I338" s="10" t="s">
        <v>1826</v>
      </c>
      <c r="J338" s="18">
        <v>2495.4744000000001</v>
      </c>
      <c r="K338" s="11">
        <f t="shared" si="10"/>
        <v>3</v>
      </c>
      <c r="L338" s="11">
        <f>IF(G338="",Table8[[#This Row],[Total_Amount2]]/(Table8[[#This Row],[Quantity]]*(1-Table8[[#This Row],[Discount]])),G338)</f>
        <v>884.92</v>
      </c>
      <c r="M338" s="11">
        <f>IF(H338="",1-(Table8[[#This Row],[Total_Amount2]]/(Table8[[#This Row],[Quantity]]*Table8[[#This Row],[Unit_Price]])),H338)</f>
        <v>0.06</v>
      </c>
      <c r="N338" s="11">
        <f t="shared" si="11"/>
        <v>2495.4744000000001</v>
      </c>
    </row>
    <row r="339" spans="1:14" x14ac:dyDescent="0.3">
      <c r="A339" s="9" t="s">
        <v>2163</v>
      </c>
      <c r="B339" s="36">
        <v>45921</v>
      </c>
      <c r="C339" s="10" t="s">
        <v>314</v>
      </c>
      <c r="D339" s="10" t="s">
        <v>1594</v>
      </c>
      <c r="E339" s="10" t="s">
        <v>1786</v>
      </c>
      <c r="F339" s="11">
        <v>1</v>
      </c>
      <c r="G339" s="11">
        <v>125</v>
      </c>
      <c r="H339" s="11">
        <v>0.23</v>
      </c>
      <c r="I339" s="10" t="s">
        <v>1824</v>
      </c>
      <c r="J339" s="18">
        <v>96.25</v>
      </c>
      <c r="K339" s="11">
        <f t="shared" si="10"/>
        <v>1</v>
      </c>
      <c r="L339" s="11">
        <f>IF(G339="",Table8[[#This Row],[Total_Amount2]]/(Table8[[#This Row],[Quantity]]*(1-Table8[[#This Row],[Discount]])),G339)</f>
        <v>125</v>
      </c>
      <c r="M339" s="11">
        <f>IF(H339="",1-(Table8[[#This Row],[Total_Amount2]]/(Table8[[#This Row],[Quantity]]*Table8[[#This Row],[Unit_Price]])),H339)</f>
        <v>0.23</v>
      </c>
      <c r="N339" s="11">
        <f t="shared" si="11"/>
        <v>96.25</v>
      </c>
    </row>
    <row r="340" spans="1:14" x14ac:dyDescent="0.3">
      <c r="A340" s="9" t="s">
        <v>2164</v>
      </c>
      <c r="B340" s="36">
        <v>45465</v>
      </c>
      <c r="C340" s="10" t="s">
        <v>441</v>
      </c>
      <c r="D340" s="10" t="s">
        <v>1594</v>
      </c>
      <c r="E340" s="10" t="s">
        <v>1801</v>
      </c>
      <c r="F340" s="11">
        <v>2</v>
      </c>
      <c r="G340" s="11">
        <v>188.25</v>
      </c>
      <c r="H340" s="11">
        <v>0.08</v>
      </c>
      <c r="I340" s="10" t="s">
        <v>1826</v>
      </c>
      <c r="J340" s="18">
        <v>346.38</v>
      </c>
      <c r="K340" s="11">
        <f t="shared" si="10"/>
        <v>2</v>
      </c>
      <c r="L340" s="11">
        <f>IF(G340="",Table8[[#This Row],[Total_Amount2]]/(Table8[[#This Row],[Quantity]]*(1-Table8[[#This Row],[Discount]])),G340)</f>
        <v>188.25</v>
      </c>
      <c r="M340" s="11">
        <f>IF(H340="",1-(Table8[[#This Row],[Total_Amount2]]/(Table8[[#This Row],[Quantity]]*Table8[[#This Row],[Unit_Price]])),H340)</f>
        <v>0.08</v>
      </c>
      <c r="N340" s="11">
        <f t="shared" si="11"/>
        <v>346.38</v>
      </c>
    </row>
    <row r="341" spans="1:14" x14ac:dyDescent="0.3">
      <c r="A341" s="9" t="s">
        <v>2165</v>
      </c>
      <c r="B341" s="36">
        <v>45303</v>
      </c>
      <c r="C341" s="10" t="s">
        <v>719</v>
      </c>
      <c r="D341" s="10" t="s">
        <v>1594</v>
      </c>
      <c r="E341" s="10" t="s">
        <v>1776</v>
      </c>
      <c r="F341" s="11">
        <v>4</v>
      </c>
      <c r="G341" s="11">
        <v>344.12</v>
      </c>
      <c r="H341" s="11">
        <v>0.25</v>
      </c>
      <c r="I341" s="10" t="s">
        <v>1826</v>
      </c>
      <c r="J341" s="18">
        <v>1032.3599999999999</v>
      </c>
      <c r="K341" s="11">
        <f t="shared" si="10"/>
        <v>4</v>
      </c>
      <c r="L341" s="11">
        <f>IF(G341="",Table8[[#This Row],[Total_Amount2]]/(Table8[[#This Row],[Quantity]]*(1-Table8[[#This Row],[Discount]])),G341)</f>
        <v>344.12</v>
      </c>
      <c r="M341" s="11">
        <f>IF(H341="",1-(Table8[[#This Row],[Total_Amount2]]/(Table8[[#This Row],[Quantity]]*Table8[[#This Row],[Unit_Price]])),H341)</f>
        <v>0.25</v>
      </c>
      <c r="N341" s="11">
        <f t="shared" si="11"/>
        <v>1032.3599999999999</v>
      </c>
    </row>
    <row r="342" spans="1:14" x14ac:dyDescent="0.3">
      <c r="A342" s="9" t="s">
        <v>2166</v>
      </c>
      <c r="B342" s="36">
        <v>45218</v>
      </c>
      <c r="C342" s="10" t="s">
        <v>181</v>
      </c>
      <c r="D342" s="10" t="s">
        <v>1594</v>
      </c>
      <c r="E342" s="10" t="s">
        <v>1813</v>
      </c>
      <c r="F342" s="11">
        <v>3</v>
      </c>
      <c r="G342" s="11">
        <v>997.95</v>
      </c>
      <c r="H342" s="11">
        <v>0.09</v>
      </c>
      <c r="I342" s="10" t="s">
        <v>1829</v>
      </c>
      <c r="J342" s="18">
        <v>2724.4034999999999</v>
      </c>
      <c r="K342" s="11">
        <f t="shared" si="10"/>
        <v>3</v>
      </c>
      <c r="L342" s="11">
        <f>IF(G342="",Table8[[#This Row],[Total_Amount2]]/(Table8[[#This Row],[Quantity]]*(1-Table8[[#This Row],[Discount]])),G342)</f>
        <v>997.95</v>
      </c>
      <c r="M342" s="11">
        <f>IF(H342="",1-(Table8[[#This Row],[Total_Amount2]]/(Table8[[#This Row],[Quantity]]*Table8[[#This Row],[Unit_Price]])),H342)</f>
        <v>0.09</v>
      </c>
      <c r="N342" s="11">
        <f t="shared" si="11"/>
        <v>2724.4034999999999</v>
      </c>
    </row>
    <row r="343" spans="1:14" x14ac:dyDescent="0.3">
      <c r="A343" s="9" t="s">
        <v>2167</v>
      </c>
      <c r="B343" s="36">
        <v>45727</v>
      </c>
      <c r="C343" s="10" t="s">
        <v>505</v>
      </c>
      <c r="D343" s="10" t="s">
        <v>1594</v>
      </c>
      <c r="E343" s="10" t="s">
        <v>1801</v>
      </c>
      <c r="F343" s="11">
        <v>3</v>
      </c>
      <c r="G343" s="11">
        <v>121.64</v>
      </c>
      <c r="H343" s="11">
        <v>7.0000000000000007E-2</v>
      </c>
      <c r="I343" s="10" t="s">
        <v>1826</v>
      </c>
      <c r="J343" s="18">
        <v>339.37560000000002</v>
      </c>
      <c r="K343" s="11">
        <f t="shared" si="10"/>
        <v>3</v>
      </c>
      <c r="L343" s="11">
        <f>IF(G343="",Table8[[#This Row],[Total_Amount2]]/(Table8[[#This Row],[Quantity]]*(1-Table8[[#This Row],[Discount]])),G343)</f>
        <v>121.64</v>
      </c>
      <c r="M343" s="11">
        <f>IF(H343="",1-(Table8[[#This Row],[Total_Amount2]]/(Table8[[#This Row],[Quantity]]*Table8[[#This Row],[Unit_Price]])),H343)</f>
        <v>7.0000000000000007E-2</v>
      </c>
      <c r="N343" s="11">
        <f t="shared" si="11"/>
        <v>339.37560000000002</v>
      </c>
    </row>
    <row r="344" spans="1:14" x14ac:dyDescent="0.3">
      <c r="A344" s="9" t="s">
        <v>2168</v>
      </c>
      <c r="B344" s="36">
        <v>45557</v>
      </c>
      <c r="C344" s="10" t="s">
        <v>716</v>
      </c>
      <c r="D344" s="10" t="s">
        <v>1594</v>
      </c>
      <c r="E344" s="10" t="s">
        <v>1789</v>
      </c>
      <c r="F344" s="11">
        <v>2</v>
      </c>
      <c r="G344" s="11">
        <v>692.72</v>
      </c>
      <c r="H344" s="11">
        <v>0.13</v>
      </c>
      <c r="I344" s="10" t="s">
        <v>1826</v>
      </c>
      <c r="J344" s="18">
        <v>1205.3327999999999</v>
      </c>
      <c r="K344" s="11">
        <f t="shared" si="10"/>
        <v>2</v>
      </c>
      <c r="L344" s="11">
        <f>IF(G344="",Table8[[#This Row],[Total_Amount2]]/(Table8[[#This Row],[Quantity]]*(1-Table8[[#This Row],[Discount]])),G344)</f>
        <v>692.72</v>
      </c>
      <c r="M344" s="11">
        <f>IF(H344="",1-(Table8[[#This Row],[Total_Amount2]]/(Table8[[#This Row],[Quantity]]*Table8[[#This Row],[Unit_Price]])),H344)</f>
        <v>0.13</v>
      </c>
      <c r="N344" s="11">
        <f t="shared" si="11"/>
        <v>1205.3327999999999</v>
      </c>
    </row>
    <row r="345" spans="1:14" x14ac:dyDescent="0.3">
      <c r="A345" s="9" t="s">
        <v>2169</v>
      </c>
      <c r="B345" s="36">
        <v>45623</v>
      </c>
      <c r="C345" s="10" t="s">
        <v>114</v>
      </c>
      <c r="D345" s="10" t="s">
        <v>1594</v>
      </c>
      <c r="E345" s="10" t="s">
        <v>1813</v>
      </c>
      <c r="F345" s="11">
        <v>3</v>
      </c>
      <c r="G345" s="11">
        <v>794.59</v>
      </c>
      <c r="H345" s="11">
        <v>0.03</v>
      </c>
      <c r="I345" s="10" t="s">
        <v>1826</v>
      </c>
      <c r="J345" s="18">
        <v>2312.2568999999999</v>
      </c>
      <c r="K345" s="11">
        <f t="shared" si="10"/>
        <v>3</v>
      </c>
      <c r="L345" s="11">
        <f>IF(G345="",Table8[[#This Row],[Total_Amount2]]/(Table8[[#This Row],[Quantity]]*(1-Table8[[#This Row],[Discount]])),G345)</f>
        <v>794.59</v>
      </c>
      <c r="M345" s="11">
        <f>IF(H345="",1-(Table8[[#This Row],[Total_Amount2]]/(Table8[[#This Row],[Quantity]]*Table8[[#This Row],[Unit_Price]])),H345)</f>
        <v>0.03</v>
      </c>
      <c r="N345" s="11">
        <f t="shared" si="11"/>
        <v>2312.2568999999999</v>
      </c>
    </row>
    <row r="346" spans="1:14" x14ac:dyDescent="0.3">
      <c r="A346" s="9" t="s">
        <v>2170</v>
      </c>
      <c r="B346" s="36">
        <v>45224</v>
      </c>
      <c r="C346" s="10" t="s">
        <v>67</v>
      </c>
      <c r="D346" s="10" t="s">
        <v>1594</v>
      </c>
      <c r="E346" s="10" t="s">
        <v>1786</v>
      </c>
      <c r="F346" s="11">
        <v>1</v>
      </c>
      <c r="G346" s="11">
        <v>907.95</v>
      </c>
      <c r="H346" s="11">
        <v>0.1</v>
      </c>
      <c r="I346" s="10" t="s">
        <v>1826</v>
      </c>
      <c r="J346" s="18">
        <v>817.15500000000009</v>
      </c>
      <c r="K346" s="11">
        <f t="shared" si="10"/>
        <v>1</v>
      </c>
      <c r="L346" s="11">
        <f>IF(G346="",Table8[[#This Row],[Total_Amount2]]/(Table8[[#This Row],[Quantity]]*(1-Table8[[#This Row],[Discount]])),G346)</f>
        <v>907.95</v>
      </c>
      <c r="M346" s="11">
        <f>IF(H346="",1-(Table8[[#This Row],[Total_Amount2]]/(Table8[[#This Row],[Quantity]]*Table8[[#This Row],[Unit_Price]])),H346)</f>
        <v>0.1</v>
      </c>
      <c r="N346" s="11">
        <f t="shared" si="11"/>
        <v>817.15500000000009</v>
      </c>
    </row>
    <row r="347" spans="1:14" x14ac:dyDescent="0.3">
      <c r="A347" s="9" t="s">
        <v>2171</v>
      </c>
      <c r="B347" s="36">
        <v>45940</v>
      </c>
      <c r="C347" s="10" t="s">
        <v>911</v>
      </c>
      <c r="D347" s="10" t="s">
        <v>1596</v>
      </c>
      <c r="E347" s="10" t="s">
        <v>1752</v>
      </c>
      <c r="F347" s="11">
        <v>2</v>
      </c>
      <c r="G347" s="11">
        <v>660.81</v>
      </c>
      <c r="H347" s="11">
        <v>0.18</v>
      </c>
      <c r="I347" s="10" t="s">
        <v>1824</v>
      </c>
      <c r="J347" s="18">
        <v>1083.7284</v>
      </c>
      <c r="K347" s="11">
        <f t="shared" si="10"/>
        <v>2</v>
      </c>
      <c r="L347" s="11">
        <f>IF(G347="",Table8[[#This Row],[Total_Amount2]]/(Table8[[#This Row],[Quantity]]*(1-Table8[[#This Row],[Discount]])),G347)</f>
        <v>660.81</v>
      </c>
      <c r="M347" s="11">
        <f>IF(H347="",1-(Table8[[#This Row],[Total_Amount2]]/(Table8[[#This Row],[Quantity]]*Table8[[#This Row],[Unit_Price]])),H347)</f>
        <v>0.18</v>
      </c>
      <c r="N347" s="11">
        <f t="shared" si="11"/>
        <v>1083.7284</v>
      </c>
    </row>
    <row r="348" spans="1:14" x14ac:dyDescent="0.3">
      <c r="A348" s="9" t="s">
        <v>2172</v>
      </c>
      <c r="B348" s="36">
        <v>45915</v>
      </c>
      <c r="C348" s="10" t="s">
        <v>227</v>
      </c>
      <c r="D348" s="10" t="s">
        <v>1596</v>
      </c>
      <c r="E348" s="10" t="s">
        <v>1782</v>
      </c>
      <c r="F348" s="11">
        <v>3</v>
      </c>
      <c r="G348" s="11">
        <v>564.94000000000005</v>
      </c>
      <c r="H348" s="11">
        <v>0.22</v>
      </c>
      <c r="I348" s="10" t="s">
        <v>1829</v>
      </c>
      <c r="J348" s="18">
        <v>1321.9595999999999</v>
      </c>
      <c r="K348" s="11">
        <f t="shared" si="10"/>
        <v>3</v>
      </c>
      <c r="L348" s="11">
        <f>IF(G348="",Table8[[#This Row],[Total_Amount2]]/(Table8[[#This Row],[Quantity]]*(1-Table8[[#This Row],[Discount]])),G348)</f>
        <v>564.94000000000005</v>
      </c>
      <c r="M348" s="11">
        <f>IF(H348="",1-(Table8[[#This Row],[Total_Amount2]]/(Table8[[#This Row],[Quantity]]*Table8[[#This Row],[Unit_Price]])),H348)</f>
        <v>0.22</v>
      </c>
      <c r="N348" s="11">
        <f t="shared" si="11"/>
        <v>1321.9595999999999</v>
      </c>
    </row>
    <row r="349" spans="1:14" x14ac:dyDescent="0.3">
      <c r="A349" s="9" t="s">
        <v>2173</v>
      </c>
      <c r="B349" s="36">
        <v>45541</v>
      </c>
      <c r="C349" s="10" t="s">
        <v>205</v>
      </c>
      <c r="D349" s="10" t="s">
        <v>1596</v>
      </c>
      <c r="E349" s="10" t="s">
        <v>1801</v>
      </c>
      <c r="F349" s="11">
        <v>2</v>
      </c>
      <c r="G349" s="11">
        <v>280.37</v>
      </c>
      <c r="H349" s="11">
        <v>0.22</v>
      </c>
      <c r="I349" s="10" t="s">
        <v>1829</v>
      </c>
      <c r="J349" s="18">
        <v>437.37720000000002</v>
      </c>
      <c r="K349" s="11">
        <f t="shared" si="10"/>
        <v>2</v>
      </c>
      <c r="L349" s="11">
        <f>IF(G349="",Table8[[#This Row],[Total_Amount2]]/(Table8[[#This Row],[Quantity]]*(1-Table8[[#This Row],[Discount]])),G349)</f>
        <v>280.37</v>
      </c>
      <c r="M349" s="11">
        <f>IF(H349="",1-(Table8[[#This Row],[Total_Amount2]]/(Table8[[#This Row],[Quantity]]*Table8[[#This Row],[Unit_Price]])),H349)</f>
        <v>0.22</v>
      </c>
      <c r="N349" s="11">
        <f t="shared" si="11"/>
        <v>437.37720000000002</v>
      </c>
    </row>
    <row r="350" spans="1:14" x14ac:dyDescent="0.3">
      <c r="A350" s="9" t="s">
        <v>2174</v>
      </c>
      <c r="B350" s="36">
        <v>45489</v>
      </c>
      <c r="C350" s="10" t="s">
        <v>1163</v>
      </c>
      <c r="D350" s="10" t="s">
        <v>1596</v>
      </c>
      <c r="E350" s="10" t="s">
        <v>1766</v>
      </c>
      <c r="F350" s="11">
        <v>2</v>
      </c>
      <c r="G350" s="11">
        <v>85.23</v>
      </c>
      <c r="H350" s="11">
        <v>0.13</v>
      </c>
      <c r="I350" s="10" t="s">
        <v>1824</v>
      </c>
      <c r="J350" s="18">
        <v>148.30019999999999</v>
      </c>
      <c r="K350" s="11">
        <f t="shared" si="10"/>
        <v>2</v>
      </c>
      <c r="L350" s="11">
        <f>IF(G350="",Table8[[#This Row],[Total_Amount2]]/(Table8[[#This Row],[Quantity]]*(1-Table8[[#This Row],[Discount]])),G350)</f>
        <v>85.23</v>
      </c>
      <c r="M350" s="11">
        <f>IF(H350="",1-(Table8[[#This Row],[Total_Amount2]]/(Table8[[#This Row],[Quantity]]*Table8[[#This Row],[Unit_Price]])),H350)</f>
        <v>0.13</v>
      </c>
      <c r="N350" s="11">
        <f t="shared" si="11"/>
        <v>148.30019999999999</v>
      </c>
    </row>
    <row r="351" spans="1:14" x14ac:dyDescent="0.3">
      <c r="A351" s="9" t="s">
        <v>2175</v>
      </c>
      <c r="B351" s="36">
        <v>45748</v>
      </c>
      <c r="C351" s="10" t="s">
        <v>984</v>
      </c>
      <c r="D351" s="10" t="s">
        <v>1596</v>
      </c>
      <c r="E351" s="10" t="s">
        <v>1797</v>
      </c>
      <c r="F351" s="11">
        <v>2</v>
      </c>
      <c r="G351" s="11">
        <v>563.29999999999995</v>
      </c>
      <c r="H351" s="11">
        <v>0.26</v>
      </c>
      <c r="I351" s="10" t="s">
        <v>1824</v>
      </c>
      <c r="J351" s="18">
        <v>833.68399999999997</v>
      </c>
      <c r="K351" s="11">
        <f t="shared" si="10"/>
        <v>2</v>
      </c>
      <c r="L351" s="11">
        <f>IF(G351="",Table8[[#This Row],[Total_Amount2]]/(Table8[[#This Row],[Quantity]]*(1-Table8[[#This Row],[Discount]])),G351)</f>
        <v>563.29999999999995</v>
      </c>
      <c r="M351" s="11">
        <f>IF(H351="",1-(Table8[[#This Row],[Total_Amount2]]/(Table8[[#This Row],[Quantity]]*Table8[[#This Row],[Unit_Price]])),H351)</f>
        <v>0.26</v>
      </c>
      <c r="N351" s="11">
        <f t="shared" si="11"/>
        <v>833.68399999999997</v>
      </c>
    </row>
    <row r="352" spans="1:14" x14ac:dyDescent="0.3">
      <c r="A352" s="9" t="s">
        <v>2176</v>
      </c>
      <c r="B352" s="36">
        <v>45309</v>
      </c>
      <c r="C352" s="10" t="s">
        <v>134</v>
      </c>
      <c r="D352" s="10" t="s">
        <v>1596</v>
      </c>
      <c r="E352" s="10" t="s">
        <v>1810</v>
      </c>
      <c r="F352" s="11">
        <v>2</v>
      </c>
      <c r="G352" s="11">
        <v>827.81</v>
      </c>
      <c r="H352" s="11">
        <v>0.04</v>
      </c>
      <c r="I352" s="10" t="s">
        <v>1826</v>
      </c>
      <c r="J352" s="18">
        <v>1589.3951999999999</v>
      </c>
      <c r="K352" s="11">
        <f t="shared" si="10"/>
        <v>2</v>
      </c>
      <c r="L352" s="11">
        <f>IF(G352="",Table8[[#This Row],[Total_Amount2]]/(Table8[[#This Row],[Quantity]]*(1-Table8[[#This Row],[Discount]])),G352)</f>
        <v>827.81</v>
      </c>
      <c r="M352" s="11">
        <f>IF(H352="",1-(Table8[[#This Row],[Total_Amount2]]/(Table8[[#This Row],[Quantity]]*Table8[[#This Row],[Unit_Price]])),H352)</f>
        <v>0.04</v>
      </c>
      <c r="N352" s="11">
        <f t="shared" si="11"/>
        <v>1589.3951999999999</v>
      </c>
    </row>
    <row r="353" spans="1:14" x14ac:dyDescent="0.3">
      <c r="A353" s="9" t="s">
        <v>2177</v>
      </c>
      <c r="B353" s="36">
        <v>45621</v>
      </c>
      <c r="C353" s="10" t="s">
        <v>696</v>
      </c>
      <c r="D353" s="10" t="s">
        <v>1596</v>
      </c>
      <c r="E353" s="10" t="s">
        <v>1810</v>
      </c>
      <c r="F353" s="11">
        <v>3</v>
      </c>
      <c r="G353" s="11">
        <v>877.71</v>
      </c>
      <c r="H353" s="11">
        <v>0.12</v>
      </c>
      <c r="I353" s="10" t="s">
        <v>1826</v>
      </c>
      <c r="J353" s="18">
        <v>2317.1543999999999</v>
      </c>
      <c r="K353" s="11">
        <f t="shared" si="10"/>
        <v>3</v>
      </c>
      <c r="L353" s="11">
        <f>IF(G353="",Table8[[#This Row],[Total_Amount2]]/(Table8[[#This Row],[Quantity]]*(1-Table8[[#This Row],[Discount]])),G353)</f>
        <v>877.71</v>
      </c>
      <c r="M353" s="11">
        <f>IF(H353="",1-(Table8[[#This Row],[Total_Amount2]]/(Table8[[#This Row],[Quantity]]*Table8[[#This Row],[Unit_Price]])),H353)</f>
        <v>0.12</v>
      </c>
      <c r="N353" s="11">
        <f t="shared" si="11"/>
        <v>2317.1543999999999</v>
      </c>
    </row>
    <row r="354" spans="1:14" x14ac:dyDescent="0.3">
      <c r="A354" s="9" t="s">
        <v>2178</v>
      </c>
      <c r="B354" s="36">
        <v>45603</v>
      </c>
      <c r="C354" s="10" t="s">
        <v>821</v>
      </c>
      <c r="D354" s="10" t="s">
        <v>1596</v>
      </c>
      <c r="E354" s="10" t="s">
        <v>1786</v>
      </c>
      <c r="F354" s="11">
        <v>4</v>
      </c>
      <c r="G354" s="11">
        <v>488.56</v>
      </c>
      <c r="H354" s="11">
        <v>0.26</v>
      </c>
      <c r="I354" s="10" t="s">
        <v>1829</v>
      </c>
      <c r="J354" s="18">
        <v>1446.1376</v>
      </c>
      <c r="K354" s="11">
        <f t="shared" si="10"/>
        <v>4</v>
      </c>
      <c r="L354" s="11">
        <f>IF(G354="",Table8[[#This Row],[Total_Amount2]]/(Table8[[#This Row],[Quantity]]*(1-Table8[[#This Row],[Discount]])),G354)</f>
        <v>488.56</v>
      </c>
      <c r="M354" s="11">
        <f>IF(H354="",1-(Table8[[#This Row],[Total_Amount2]]/(Table8[[#This Row],[Quantity]]*Table8[[#This Row],[Unit_Price]])),H354)</f>
        <v>0.26</v>
      </c>
      <c r="N354" s="11">
        <f t="shared" si="11"/>
        <v>1446.1376</v>
      </c>
    </row>
    <row r="355" spans="1:14" x14ac:dyDescent="0.3">
      <c r="A355" s="9" t="s">
        <v>2179</v>
      </c>
      <c r="B355" s="36">
        <v>45501</v>
      </c>
      <c r="C355" s="10" t="s">
        <v>369</v>
      </c>
      <c r="D355" s="10" t="s">
        <v>1596</v>
      </c>
      <c r="E355" s="10" t="s">
        <v>1794</v>
      </c>
      <c r="F355" s="11">
        <v>4</v>
      </c>
      <c r="G355" s="11">
        <v>175.91</v>
      </c>
      <c r="H355" s="11">
        <v>0.13</v>
      </c>
      <c r="I355" s="10" t="s">
        <v>1826</v>
      </c>
      <c r="J355" s="18">
        <v>612.16679999999997</v>
      </c>
      <c r="K355" s="11">
        <f t="shared" si="10"/>
        <v>4</v>
      </c>
      <c r="L355" s="11">
        <f>IF(G355="",Table8[[#This Row],[Total_Amount2]]/(Table8[[#This Row],[Quantity]]*(1-Table8[[#This Row],[Discount]])),G355)</f>
        <v>175.91</v>
      </c>
      <c r="M355" s="11">
        <f>IF(H355="",1-(Table8[[#This Row],[Total_Amount2]]/(Table8[[#This Row],[Quantity]]*Table8[[#This Row],[Unit_Price]])),H355)</f>
        <v>0.13</v>
      </c>
      <c r="N355" s="11">
        <f t="shared" si="11"/>
        <v>612.16679999999997</v>
      </c>
    </row>
    <row r="356" spans="1:14" x14ac:dyDescent="0.3">
      <c r="A356" s="9" t="s">
        <v>2180</v>
      </c>
      <c r="B356" s="36">
        <v>45398</v>
      </c>
      <c r="C356" s="10" t="s">
        <v>794</v>
      </c>
      <c r="D356" s="10" t="s">
        <v>1596</v>
      </c>
      <c r="E356" s="10" t="s">
        <v>1782</v>
      </c>
      <c r="F356" s="11">
        <v>4</v>
      </c>
      <c r="G356" s="11">
        <v>289.66000000000003</v>
      </c>
      <c r="H356" s="11">
        <v>0.25</v>
      </c>
      <c r="I356" s="10" t="s">
        <v>1829</v>
      </c>
      <c r="J356" s="18">
        <v>868.98</v>
      </c>
      <c r="K356" s="11">
        <f t="shared" si="10"/>
        <v>4</v>
      </c>
      <c r="L356" s="11">
        <f>IF(G356="",Table8[[#This Row],[Total_Amount2]]/(Table8[[#This Row],[Quantity]]*(1-Table8[[#This Row],[Discount]])),G356)</f>
        <v>289.66000000000003</v>
      </c>
      <c r="M356" s="11">
        <f>IF(H356="",1-(Table8[[#This Row],[Total_Amount2]]/(Table8[[#This Row],[Quantity]]*Table8[[#This Row],[Unit_Price]])),H356)</f>
        <v>0.25</v>
      </c>
      <c r="N356" s="11">
        <f t="shared" si="11"/>
        <v>868.98</v>
      </c>
    </row>
    <row r="357" spans="1:14" x14ac:dyDescent="0.3">
      <c r="A357" s="9" t="s">
        <v>2181</v>
      </c>
      <c r="B357" s="36">
        <v>45304</v>
      </c>
      <c r="C357" s="10" t="s">
        <v>773</v>
      </c>
      <c r="D357" s="10" t="s">
        <v>1596</v>
      </c>
      <c r="E357" s="10" t="s">
        <v>1801</v>
      </c>
      <c r="F357" s="11">
        <v>2</v>
      </c>
      <c r="G357" s="11">
        <v>899.27</v>
      </c>
      <c r="H357" s="11">
        <v>0.17</v>
      </c>
      <c r="I357" s="10" t="s">
        <v>1824</v>
      </c>
      <c r="J357" s="18">
        <v>1492.7882</v>
      </c>
      <c r="K357" s="11">
        <f t="shared" si="10"/>
        <v>2</v>
      </c>
      <c r="L357" s="11">
        <f>IF(G357="",Table8[[#This Row],[Total_Amount2]]/(Table8[[#This Row],[Quantity]]*(1-Table8[[#This Row],[Discount]])),G357)</f>
        <v>899.27</v>
      </c>
      <c r="M357" s="11">
        <f>IF(H357="",1-(Table8[[#This Row],[Total_Amount2]]/(Table8[[#This Row],[Quantity]]*Table8[[#This Row],[Unit_Price]])),H357)</f>
        <v>0.17</v>
      </c>
      <c r="N357" s="11">
        <f t="shared" si="11"/>
        <v>1492.7882</v>
      </c>
    </row>
    <row r="358" spans="1:14" x14ac:dyDescent="0.3">
      <c r="A358" s="9" t="s">
        <v>2182</v>
      </c>
      <c r="B358" s="36">
        <v>45299</v>
      </c>
      <c r="C358" s="10" t="s">
        <v>241</v>
      </c>
      <c r="D358" s="10" t="s">
        <v>1596</v>
      </c>
      <c r="E358" s="10" t="s">
        <v>1757</v>
      </c>
      <c r="F358" s="11">
        <v>1</v>
      </c>
      <c r="G358" s="11">
        <v>691.38</v>
      </c>
      <c r="H358" s="11">
        <v>0.11</v>
      </c>
      <c r="I358" s="10" t="s">
        <v>1829</v>
      </c>
      <c r="J358" s="18">
        <v>615.32820000000004</v>
      </c>
      <c r="K358" s="11">
        <f t="shared" si="10"/>
        <v>1</v>
      </c>
      <c r="L358" s="11">
        <f>IF(G358="",Table8[[#This Row],[Total_Amount2]]/(Table8[[#This Row],[Quantity]]*(1-Table8[[#This Row],[Discount]])),G358)</f>
        <v>691.38</v>
      </c>
      <c r="M358" s="11">
        <f>IF(H358="",1-(Table8[[#This Row],[Total_Amount2]]/(Table8[[#This Row],[Quantity]]*Table8[[#This Row],[Unit_Price]])),H358)</f>
        <v>0.11</v>
      </c>
      <c r="N358" s="11">
        <f t="shared" si="11"/>
        <v>615.32820000000004</v>
      </c>
    </row>
    <row r="359" spans="1:14" x14ac:dyDescent="0.3">
      <c r="A359" s="9" t="s">
        <v>2183</v>
      </c>
      <c r="B359" s="36">
        <v>45564</v>
      </c>
      <c r="C359" s="10" t="s">
        <v>550</v>
      </c>
      <c r="D359" s="10" t="s">
        <v>1596</v>
      </c>
      <c r="E359" s="10" t="s">
        <v>1752</v>
      </c>
      <c r="F359" s="11">
        <v>3</v>
      </c>
      <c r="G359" s="11">
        <v>158.72</v>
      </c>
      <c r="H359" s="11">
        <v>0.13</v>
      </c>
      <c r="I359" s="10" t="s">
        <v>1824</v>
      </c>
      <c r="J359" s="18">
        <v>414.25920000000002</v>
      </c>
      <c r="K359" s="11">
        <f t="shared" si="10"/>
        <v>3</v>
      </c>
      <c r="L359" s="11">
        <f>IF(G359="",Table8[[#This Row],[Total_Amount2]]/(Table8[[#This Row],[Quantity]]*(1-Table8[[#This Row],[Discount]])),G359)</f>
        <v>158.72</v>
      </c>
      <c r="M359" s="11">
        <f>IF(H359="",1-(Table8[[#This Row],[Total_Amount2]]/(Table8[[#This Row],[Quantity]]*Table8[[#This Row],[Unit_Price]])),H359)</f>
        <v>0.13</v>
      </c>
      <c r="N359" s="11">
        <f t="shared" si="11"/>
        <v>414.25920000000002</v>
      </c>
    </row>
    <row r="360" spans="1:14" x14ac:dyDescent="0.3">
      <c r="A360" s="9" t="s">
        <v>2184</v>
      </c>
      <c r="B360" s="36">
        <v>45413</v>
      </c>
      <c r="C360" s="10" t="s">
        <v>684</v>
      </c>
      <c r="D360" s="10" t="s">
        <v>1596</v>
      </c>
      <c r="E360" s="10" t="s">
        <v>1804</v>
      </c>
      <c r="F360" s="11">
        <v>4</v>
      </c>
      <c r="G360" s="11">
        <v>537.15</v>
      </c>
      <c r="H360" s="11">
        <v>0.06</v>
      </c>
      <c r="I360" s="10" t="s">
        <v>1829</v>
      </c>
      <c r="J360" s="18">
        <v>2019.684</v>
      </c>
      <c r="K360" s="11">
        <f t="shared" si="10"/>
        <v>4</v>
      </c>
      <c r="L360" s="11">
        <f>IF(G360="",Table8[[#This Row],[Total_Amount2]]/(Table8[[#This Row],[Quantity]]*(1-Table8[[#This Row],[Discount]])),G360)</f>
        <v>537.15</v>
      </c>
      <c r="M360" s="11">
        <f>IF(H360="",1-(Table8[[#This Row],[Total_Amount2]]/(Table8[[#This Row],[Quantity]]*Table8[[#This Row],[Unit_Price]])),H360)</f>
        <v>0.06</v>
      </c>
      <c r="N360" s="11">
        <f t="shared" si="11"/>
        <v>2019.684</v>
      </c>
    </row>
    <row r="361" spans="1:14" x14ac:dyDescent="0.3">
      <c r="A361" s="9" t="s">
        <v>2185</v>
      </c>
      <c r="B361" s="36">
        <v>45480</v>
      </c>
      <c r="C361" s="10" t="s">
        <v>1295</v>
      </c>
      <c r="D361" s="10" t="s">
        <v>1596</v>
      </c>
      <c r="E361" s="10" t="s">
        <v>1786</v>
      </c>
      <c r="F361" s="11">
        <v>3</v>
      </c>
      <c r="G361" s="11">
        <v>771.7</v>
      </c>
      <c r="H361" s="11">
        <v>0.05</v>
      </c>
      <c r="I361" s="10" t="s">
        <v>1829</v>
      </c>
      <c r="J361" s="18">
        <v>2199.3449999999998</v>
      </c>
      <c r="K361" s="11">
        <f t="shared" si="10"/>
        <v>3</v>
      </c>
      <c r="L361" s="11">
        <f>IF(G361="",Table8[[#This Row],[Total_Amount2]]/(Table8[[#This Row],[Quantity]]*(1-Table8[[#This Row],[Discount]])),G361)</f>
        <v>771.7</v>
      </c>
      <c r="M361" s="11">
        <f>IF(H361="",1-(Table8[[#This Row],[Total_Amount2]]/(Table8[[#This Row],[Quantity]]*Table8[[#This Row],[Unit_Price]])),H361)</f>
        <v>0.05</v>
      </c>
      <c r="N361" s="11">
        <f t="shared" si="11"/>
        <v>2199.3449999999998</v>
      </c>
    </row>
    <row r="362" spans="1:14" x14ac:dyDescent="0.3">
      <c r="A362" s="9" t="s">
        <v>2186</v>
      </c>
      <c r="B362" s="36">
        <v>45610</v>
      </c>
      <c r="C362" s="10" t="s">
        <v>381</v>
      </c>
      <c r="D362" s="10" t="s">
        <v>1596</v>
      </c>
      <c r="E362" s="10" t="s">
        <v>1757</v>
      </c>
      <c r="F362" s="11">
        <v>4</v>
      </c>
      <c r="G362" s="11">
        <v>677.25</v>
      </c>
      <c r="H362" s="11">
        <v>0.14000000000000001</v>
      </c>
      <c r="I362" s="10" t="s">
        <v>1826</v>
      </c>
      <c r="J362" s="18">
        <v>2329.7399999999998</v>
      </c>
      <c r="K362" s="11">
        <f t="shared" si="10"/>
        <v>4</v>
      </c>
      <c r="L362" s="11">
        <f>IF(G362="",Table8[[#This Row],[Total_Amount2]]/(Table8[[#This Row],[Quantity]]*(1-Table8[[#This Row],[Discount]])),G362)</f>
        <v>677.25</v>
      </c>
      <c r="M362" s="11">
        <f>IF(H362="",1-(Table8[[#This Row],[Total_Amount2]]/(Table8[[#This Row],[Quantity]]*Table8[[#This Row],[Unit_Price]])),H362)</f>
        <v>0.14000000000000001</v>
      </c>
      <c r="N362" s="11">
        <f t="shared" si="11"/>
        <v>2329.7399999999998</v>
      </c>
    </row>
    <row r="363" spans="1:14" x14ac:dyDescent="0.3">
      <c r="A363" s="9" t="s">
        <v>2187</v>
      </c>
      <c r="B363" s="36">
        <v>45763</v>
      </c>
      <c r="C363" s="10" t="s">
        <v>363</v>
      </c>
      <c r="D363" s="10" t="s">
        <v>1596</v>
      </c>
      <c r="E363" s="10" t="s">
        <v>1792</v>
      </c>
      <c r="F363" s="11">
        <v>1</v>
      </c>
      <c r="G363" s="11">
        <v>645.48</v>
      </c>
      <c r="H363" s="11">
        <v>0.26</v>
      </c>
      <c r="I363" s="10" t="s">
        <v>1829</v>
      </c>
      <c r="J363" s="18">
        <v>477.65519999999998</v>
      </c>
      <c r="K363" s="11">
        <f t="shared" si="10"/>
        <v>1</v>
      </c>
      <c r="L363" s="11">
        <f>IF(G363="",Table8[[#This Row],[Total_Amount2]]/(Table8[[#This Row],[Quantity]]*(1-Table8[[#This Row],[Discount]])),G363)</f>
        <v>645.48</v>
      </c>
      <c r="M363" s="11">
        <f>IF(H363="",1-(Table8[[#This Row],[Total_Amount2]]/(Table8[[#This Row],[Quantity]]*Table8[[#This Row],[Unit_Price]])),H363)</f>
        <v>0.26</v>
      </c>
      <c r="N363" s="11">
        <f t="shared" si="11"/>
        <v>477.65519999999998</v>
      </c>
    </row>
    <row r="364" spans="1:14" x14ac:dyDescent="0.3">
      <c r="A364" s="9" t="s">
        <v>2188</v>
      </c>
      <c r="B364" s="36">
        <v>45856</v>
      </c>
      <c r="C364" s="10" t="s">
        <v>1127</v>
      </c>
      <c r="D364" s="10" t="s">
        <v>1596</v>
      </c>
      <c r="E364" s="10" t="s">
        <v>1761</v>
      </c>
      <c r="F364" s="11">
        <v>2</v>
      </c>
      <c r="G364" s="11">
        <v>934</v>
      </c>
      <c r="H364" s="11">
        <v>0.3</v>
      </c>
      <c r="I364" s="10" t="s">
        <v>1829</v>
      </c>
      <c r="J364" s="18">
        <v>1307.5999999999999</v>
      </c>
      <c r="K364" s="11">
        <f t="shared" si="10"/>
        <v>2</v>
      </c>
      <c r="L364" s="11">
        <f>IF(G364="",Table8[[#This Row],[Total_Amount2]]/(Table8[[#This Row],[Quantity]]*(1-Table8[[#This Row],[Discount]])),G364)</f>
        <v>934</v>
      </c>
      <c r="M364" s="11">
        <f>IF(H364="",1-(Table8[[#This Row],[Total_Amount2]]/(Table8[[#This Row],[Quantity]]*Table8[[#This Row],[Unit_Price]])),H364)</f>
        <v>0.3</v>
      </c>
      <c r="N364" s="11">
        <f t="shared" si="11"/>
        <v>1307.5999999999999</v>
      </c>
    </row>
    <row r="365" spans="1:14" x14ac:dyDescent="0.3">
      <c r="A365" s="9" t="s">
        <v>2189</v>
      </c>
      <c r="B365" s="36">
        <v>45712</v>
      </c>
      <c r="C365" s="10" t="s">
        <v>1050</v>
      </c>
      <c r="D365" s="10" t="s">
        <v>1596</v>
      </c>
      <c r="E365" s="10" t="s">
        <v>1761</v>
      </c>
      <c r="F365" s="11">
        <v>1</v>
      </c>
      <c r="G365" s="11">
        <v>669.53</v>
      </c>
      <c r="H365" s="11">
        <v>0.2</v>
      </c>
      <c r="I365" s="10" t="s">
        <v>1824</v>
      </c>
      <c r="J365" s="18">
        <v>535.62400000000002</v>
      </c>
      <c r="K365" s="11">
        <f t="shared" si="10"/>
        <v>1</v>
      </c>
      <c r="L365" s="11">
        <f>IF(G365="",Table8[[#This Row],[Total_Amount2]]/(Table8[[#This Row],[Quantity]]*(1-Table8[[#This Row],[Discount]])),G365)</f>
        <v>669.53</v>
      </c>
      <c r="M365" s="11">
        <f>IF(H365="",1-(Table8[[#This Row],[Total_Amount2]]/(Table8[[#This Row],[Quantity]]*Table8[[#This Row],[Unit_Price]])),H365)</f>
        <v>0.2</v>
      </c>
      <c r="N365" s="11">
        <f t="shared" si="11"/>
        <v>535.62400000000002</v>
      </c>
    </row>
    <row r="366" spans="1:14" x14ac:dyDescent="0.3">
      <c r="A366" s="9" t="s">
        <v>2190</v>
      </c>
      <c r="B366" s="36">
        <v>45723</v>
      </c>
      <c r="C366" s="10" t="s">
        <v>702</v>
      </c>
      <c r="D366" s="10" t="s">
        <v>1598</v>
      </c>
      <c r="E366" s="10" t="s">
        <v>1810</v>
      </c>
      <c r="F366" s="11">
        <v>1</v>
      </c>
      <c r="G366" s="11">
        <v>213.69</v>
      </c>
      <c r="H366" s="11">
        <v>0.28000000000000003</v>
      </c>
      <c r="I366" s="10" t="s">
        <v>1829</v>
      </c>
      <c r="J366" s="18">
        <v>153.85679999999999</v>
      </c>
      <c r="K366" s="11">
        <f t="shared" si="10"/>
        <v>1</v>
      </c>
      <c r="L366" s="11">
        <f>IF(G366="",Table8[[#This Row],[Total_Amount2]]/(Table8[[#This Row],[Quantity]]*(1-Table8[[#This Row],[Discount]])),G366)</f>
        <v>213.69</v>
      </c>
      <c r="M366" s="11">
        <f>IF(H366="",1-(Table8[[#This Row],[Total_Amount2]]/(Table8[[#This Row],[Quantity]]*Table8[[#This Row],[Unit_Price]])),H366)</f>
        <v>0.28000000000000003</v>
      </c>
      <c r="N366" s="11">
        <f t="shared" si="11"/>
        <v>153.85679999999999</v>
      </c>
    </row>
    <row r="367" spans="1:14" x14ac:dyDescent="0.3">
      <c r="A367" s="9" t="s">
        <v>2191</v>
      </c>
      <c r="B367" s="36">
        <v>45706</v>
      </c>
      <c r="C367" s="10" t="s">
        <v>281</v>
      </c>
      <c r="D367" s="10" t="s">
        <v>1598</v>
      </c>
      <c r="E367" s="10" t="s">
        <v>1813</v>
      </c>
      <c r="F367" s="11">
        <v>2</v>
      </c>
      <c r="G367" s="11">
        <v>99.1</v>
      </c>
      <c r="H367" s="11">
        <v>0.2</v>
      </c>
      <c r="I367" s="10" t="s">
        <v>1826</v>
      </c>
      <c r="J367" s="18">
        <v>158.56</v>
      </c>
      <c r="K367" s="11">
        <f t="shared" si="10"/>
        <v>2</v>
      </c>
      <c r="L367" s="11">
        <f>IF(G367="",Table8[[#This Row],[Total_Amount2]]/(Table8[[#This Row],[Quantity]]*(1-Table8[[#This Row],[Discount]])),G367)</f>
        <v>99.1</v>
      </c>
      <c r="M367" s="11">
        <f>IF(H367="",1-(Table8[[#This Row],[Total_Amount2]]/(Table8[[#This Row],[Quantity]]*Table8[[#This Row],[Unit_Price]])),H367)</f>
        <v>0.2</v>
      </c>
      <c r="N367" s="11">
        <f t="shared" si="11"/>
        <v>158.56</v>
      </c>
    </row>
    <row r="368" spans="1:14" x14ac:dyDescent="0.3">
      <c r="A368" s="9" t="s">
        <v>2192</v>
      </c>
      <c r="B368" s="36">
        <v>45469</v>
      </c>
      <c r="C368" s="10" t="s">
        <v>1157</v>
      </c>
      <c r="D368" s="10" t="s">
        <v>1598</v>
      </c>
      <c r="E368" s="10" t="s">
        <v>1804</v>
      </c>
      <c r="F368" s="11">
        <v>1</v>
      </c>
      <c r="G368" s="11">
        <v>628.98</v>
      </c>
      <c r="H368" s="11">
        <v>0.03</v>
      </c>
      <c r="I368" s="10" t="s">
        <v>1829</v>
      </c>
      <c r="J368" s="18">
        <v>610.11059999999998</v>
      </c>
      <c r="K368" s="11">
        <f t="shared" si="10"/>
        <v>1</v>
      </c>
      <c r="L368" s="11">
        <f>IF(G368="",Table8[[#This Row],[Total_Amount2]]/(Table8[[#This Row],[Quantity]]*(1-Table8[[#This Row],[Discount]])),G368)</f>
        <v>628.98</v>
      </c>
      <c r="M368" s="11">
        <f>IF(H368="",1-(Table8[[#This Row],[Total_Amount2]]/(Table8[[#This Row],[Quantity]]*Table8[[#This Row],[Unit_Price]])),H368)</f>
        <v>0.03</v>
      </c>
      <c r="N368" s="11">
        <f t="shared" si="11"/>
        <v>610.11059999999998</v>
      </c>
    </row>
    <row r="369" spans="1:14" x14ac:dyDescent="0.3">
      <c r="A369" s="9" t="s">
        <v>2193</v>
      </c>
      <c r="B369" s="36">
        <v>45711</v>
      </c>
      <c r="C369" s="10" t="s">
        <v>307</v>
      </c>
      <c r="D369" s="10" t="s">
        <v>1598</v>
      </c>
      <c r="E369" s="10" t="s">
        <v>1769</v>
      </c>
      <c r="F369" s="11">
        <v>3</v>
      </c>
      <c r="G369" s="11">
        <v>944.64</v>
      </c>
      <c r="H369" s="11">
        <v>0.26</v>
      </c>
      <c r="I369" s="10" t="s">
        <v>1824</v>
      </c>
      <c r="J369" s="18">
        <v>2097.1008000000002</v>
      </c>
      <c r="K369" s="11">
        <f t="shared" si="10"/>
        <v>3</v>
      </c>
      <c r="L369" s="11">
        <f>IF(G369="",Table8[[#This Row],[Total_Amount2]]/(Table8[[#This Row],[Quantity]]*(1-Table8[[#This Row],[Discount]])),G369)</f>
        <v>944.64</v>
      </c>
      <c r="M369" s="11">
        <f>IF(H369="",1-(Table8[[#This Row],[Total_Amount2]]/(Table8[[#This Row],[Quantity]]*Table8[[#This Row],[Unit_Price]])),H369)</f>
        <v>0.26</v>
      </c>
      <c r="N369" s="11">
        <f t="shared" si="11"/>
        <v>2097.1008000000002</v>
      </c>
    </row>
    <row r="370" spans="1:14" x14ac:dyDescent="0.3">
      <c r="A370" s="9" t="s">
        <v>2194</v>
      </c>
      <c r="B370" s="36">
        <v>45823</v>
      </c>
      <c r="C370" s="10" t="s">
        <v>1452</v>
      </c>
      <c r="D370" s="10" t="s">
        <v>1598</v>
      </c>
      <c r="E370" s="10" t="s">
        <v>1794</v>
      </c>
      <c r="F370" s="11">
        <v>2</v>
      </c>
      <c r="G370" s="11">
        <v>121.7</v>
      </c>
      <c r="H370" s="11">
        <v>0.06</v>
      </c>
      <c r="I370" s="10" t="s">
        <v>1829</v>
      </c>
      <c r="J370" s="18">
        <v>228.79599999999999</v>
      </c>
      <c r="K370" s="11">
        <f t="shared" si="10"/>
        <v>2</v>
      </c>
      <c r="L370" s="11">
        <f>IF(G370="",Table8[[#This Row],[Total_Amount2]]/(Table8[[#This Row],[Quantity]]*(1-Table8[[#This Row],[Discount]])),G370)</f>
        <v>121.7</v>
      </c>
      <c r="M370" s="11">
        <f>IF(H370="",1-(Table8[[#This Row],[Total_Amount2]]/(Table8[[#This Row],[Quantity]]*Table8[[#This Row],[Unit_Price]])),H370)</f>
        <v>0.06</v>
      </c>
      <c r="N370" s="11">
        <f t="shared" si="11"/>
        <v>228.79599999999999</v>
      </c>
    </row>
    <row r="371" spans="1:14" x14ac:dyDescent="0.3">
      <c r="A371" s="9" t="s">
        <v>2195</v>
      </c>
      <c r="B371" s="36">
        <v>45217</v>
      </c>
      <c r="C371" s="10" t="s">
        <v>1386</v>
      </c>
      <c r="D371" s="10" t="s">
        <v>1598</v>
      </c>
      <c r="E371" s="10" t="s">
        <v>1766</v>
      </c>
      <c r="F371" s="11">
        <v>4</v>
      </c>
      <c r="G371" s="11">
        <v>269.49</v>
      </c>
      <c r="H371" s="11">
        <v>7.0000000000000007E-2</v>
      </c>
      <c r="I371" s="10" t="s">
        <v>1826</v>
      </c>
      <c r="J371" s="18">
        <v>1002.5028</v>
      </c>
      <c r="K371" s="11">
        <f t="shared" si="10"/>
        <v>4</v>
      </c>
      <c r="L371" s="11">
        <f>IF(G371="",Table8[[#This Row],[Total_Amount2]]/(Table8[[#This Row],[Quantity]]*(1-Table8[[#This Row],[Discount]])),G371)</f>
        <v>269.49</v>
      </c>
      <c r="M371" s="11">
        <f>IF(H371="",1-(Table8[[#This Row],[Total_Amount2]]/(Table8[[#This Row],[Quantity]]*Table8[[#This Row],[Unit_Price]])),H371)</f>
        <v>7.0000000000000007E-2</v>
      </c>
      <c r="N371" s="11">
        <f t="shared" si="11"/>
        <v>1002.5028</v>
      </c>
    </row>
    <row r="372" spans="1:14" x14ac:dyDescent="0.3">
      <c r="A372" s="9" t="s">
        <v>2196</v>
      </c>
      <c r="B372" s="36">
        <v>45733</v>
      </c>
      <c r="C372" s="10" t="s">
        <v>353</v>
      </c>
      <c r="D372" s="10" t="s">
        <v>1598</v>
      </c>
      <c r="E372" s="10" t="s">
        <v>1810</v>
      </c>
      <c r="F372" s="11">
        <v>1</v>
      </c>
      <c r="G372" s="11">
        <v>678.2</v>
      </c>
      <c r="H372" s="11">
        <v>0.14000000000000001</v>
      </c>
      <c r="I372" s="10" t="s">
        <v>1824</v>
      </c>
      <c r="J372" s="18">
        <v>583.25200000000007</v>
      </c>
      <c r="K372" s="11">
        <f t="shared" si="10"/>
        <v>1</v>
      </c>
      <c r="L372" s="11">
        <f>IF(G372="",Table8[[#This Row],[Total_Amount2]]/(Table8[[#This Row],[Quantity]]*(1-Table8[[#This Row],[Discount]])),G372)</f>
        <v>678.2</v>
      </c>
      <c r="M372" s="11">
        <f>IF(H372="",1-(Table8[[#This Row],[Total_Amount2]]/(Table8[[#This Row],[Quantity]]*Table8[[#This Row],[Unit_Price]])),H372)</f>
        <v>0.14000000000000001</v>
      </c>
      <c r="N372" s="11">
        <f t="shared" si="11"/>
        <v>583.25200000000007</v>
      </c>
    </row>
    <row r="373" spans="1:14" x14ac:dyDescent="0.3">
      <c r="A373" s="9" t="s">
        <v>2197</v>
      </c>
      <c r="B373" s="36">
        <v>45520</v>
      </c>
      <c r="C373" s="10" t="s">
        <v>743</v>
      </c>
      <c r="D373" s="10" t="s">
        <v>1598</v>
      </c>
      <c r="E373" s="10" t="s">
        <v>1797</v>
      </c>
      <c r="F373" s="11">
        <v>1</v>
      </c>
      <c r="G373" s="11">
        <v>752.45</v>
      </c>
      <c r="H373" s="11">
        <v>0.21</v>
      </c>
      <c r="I373" s="10" t="s">
        <v>1829</v>
      </c>
      <c r="J373" s="18">
        <v>594.43550000000005</v>
      </c>
      <c r="K373" s="11">
        <f t="shared" si="10"/>
        <v>1</v>
      </c>
      <c r="L373" s="11">
        <f>IF(G373="",Table8[[#This Row],[Total_Amount2]]/(Table8[[#This Row],[Quantity]]*(1-Table8[[#This Row],[Discount]])),G373)</f>
        <v>752.45</v>
      </c>
      <c r="M373" s="11">
        <f>IF(H373="",1-(Table8[[#This Row],[Total_Amount2]]/(Table8[[#This Row],[Quantity]]*Table8[[#This Row],[Unit_Price]])),H373)</f>
        <v>0.21</v>
      </c>
      <c r="N373" s="11">
        <f t="shared" si="11"/>
        <v>594.43550000000005</v>
      </c>
    </row>
    <row r="374" spans="1:14" x14ac:dyDescent="0.3">
      <c r="A374" s="9" t="s">
        <v>2198</v>
      </c>
      <c r="B374" s="36">
        <v>45373</v>
      </c>
      <c r="C374" s="10" t="s">
        <v>147</v>
      </c>
      <c r="D374" s="10" t="s">
        <v>1598</v>
      </c>
      <c r="E374" s="10" t="s">
        <v>1797</v>
      </c>
      <c r="F374" s="11">
        <v>2</v>
      </c>
      <c r="G374" s="11">
        <v>209.66</v>
      </c>
      <c r="H374" s="11">
        <v>0.21</v>
      </c>
      <c r="I374" s="10" t="s">
        <v>1824</v>
      </c>
      <c r="J374" s="18">
        <v>331.26280000000003</v>
      </c>
      <c r="K374" s="11">
        <f t="shared" si="10"/>
        <v>2</v>
      </c>
      <c r="L374" s="11">
        <f>IF(G374="",Table8[[#This Row],[Total_Amount2]]/(Table8[[#This Row],[Quantity]]*(1-Table8[[#This Row],[Discount]])),G374)</f>
        <v>209.66</v>
      </c>
      <c r="M374" s="11">
        <f>IF(H374="",1-(Table8[[#This Row],[Total_Amount2]]/(Table8[[#This Row],[Quantity]]*Table8[[#This Row],[Unit_Price]])),H374)</f>
        <v>0.21</v>
      </c>
      <c r="N374" s="11">
        <f t="shared" si="11"/>
        <v>331.26280000000003</v>
      </c>
    </row>
    <row r="375" spans="1:14" x14ac:dyDescent="0.3">
      <c r="A375" s="9" t="s">
        <v>2199</v>
      </c>
      <c r="B375" s="36">
        <v>45688</v>
      </c>
      <c r="C375" s="10" t="s">
        <v>538</v>
      </c>
      <c r="D375" s="10" t="s">
        <v>1598</v>
      </c>
      <c r="E375" s="10" t="s">
        <v>1813</v>
      </c>
      <c r="F375" s="11">
        <v>2</v>
      </c>
      <c r="G375" s="11">
        <v>739.95</v>
      </c>
      <c r="H375" s="11">
        <v>0.1</v>
      </c>
      <c r="I375" s="10" t="s">
        <v>1829</v>
      </c>
      <c r="J375" s="18">
        <v>1331.91</v>
      </c>
      <c r="K375" s="11">
        <f t="shared" si="10"/>
        <v>2</v>
      </c>
      <c r="L375" s="11">
        <f>IF(G375="",Table8[[#This Row],[Total_Amount2]]/(Table8[[#This Row],[Quantity]]*(1-Table8[[#This Row],[Discount]])),G375)</f>
        <v>739.95</v>
      </c>
      <c r="M375" s="11">
        <f>IF(H375="",1-(Table8[[#This Row],[Total_Amount2]]/(Table8[[#This Row],[Quantity]]*Table8[[#This Row],[Unit_Price]])),H375)</f>
        <v>0.1</v>
      </c>
      <c r="N375" s="11">
        <f t="shared" si="11"/>
        <v>1331.91</v>
      </c>
    </row>
    <row r="376" spans="1:14" x14ac:dyDescent="0.3">
      <c r="A376" s="9" t="s">
        <v>2200</v>
      </c>
      <c r="B376" s="36">
        <v>45276</v>
      </c>
      <c r="C376" s="10" t="s">
        <v>1446</v>
      </c>
      <c r="D376" s="10" t="s">
        <v>1598</v>
      </c>
      <c r="E376" s="10" t="s">
        <v>1801</v>
      </c>
      <c r="F376" s="11">
        <v>1</v>
      </c>
      <c r="G376" s="11">
        <v>496.19</v>
      </c>
      <c r="H376" s="11">
        <v>0.08</v>
      </c>
      <c r="I376" s="10" t="s">
        <v>1829</v>
      </c>
      <c r="J376" s="18">
        <v>456.4948</v>
      </c>
      <c r="K376" s="11">
        <f t="shared" si="10"/>
        <v>1</v>
      </c>
      <c r="L376" s="11">
        <f>IF(G376="",Table8[[#This Row],[Total_Amount2]]/(Table8[[#This Row],[Quantity]]*(1-Table8[[#This Row],[Discount]])),G376)</f>
        <v>496.19</v>
      </c>
      <c r="M376" s="11">
        <f>IF(H376="",1-(Table8[[#This Row],[Total_Amount2]]/(Table8[[#This Row],[Quantity]]*Table8[[#This Row],[Unit_Price]])),H376)</f>
        <v>0.08</v>
      </c>
      <c r="N376" s="11">
        <f t="shared" si="11"/>
        <v>456.4948</v>
      </c>
    </row>
    <row r="377" spans="1:14" x14ac:dyDescent="0.3">
      <c r="A377" s="9" t="s">
        <v>2201</v>
      </c>
      <c r="B377" s="36">
        <v>45756</v>
      </c>
      <c r="C377" s="10" t="s">
        <v>172</v>
      </c>
      <c r="D377" s="10" t="s">
        <v>1598</v>
      </c>
      <c r="E377" s="10" t="s">
        <v>1794</v>
      </c>
      <c r="F377" s="11">
        <v>1</v>
      </c>
      <c r="G377" s="11">
        <v>306.36</v>
      </c>
      <c r="H377" s="11">
        <v>0.01</v>
      </c>
      <c r="I377" s="10" t="s">
        <v>1826</v>
      </c>
      <c r="J377" s="18">
        <v>303.29640000000001</v>
      </c>
      <c r="K377" s="11">
        <f t="shared" si="10"/>
        <v>1</v>
      </c>
      <c r="L377" s="11">
        <f>IF(G377="",Table8[[#This Row],[Total_Amount2]]/(Table8[[#This Row],[Quantity]]*(1-Table8[[#This Row],[Discount]])),G377)</f>
        <v>306.36</v>
      </c>
      <c r="M377" s="11">
        <f>IF(H377="",1-(Table8[[#This Row],[Total_Amount2]]/(Table8[[#This Row],[Quantity]]*Table8[[#This Row],[Unit_Price]])),H377)</f>
        <v>0.01</v>
      </c>
      <c r="N377" s="11">
        <f t="shared" si="11"/>
        <v>303.29640000000001</v>
      </c>
    </row>
    <row r="378" spans="1:14" x14ac:dyDescent="0.3">
      <c r="A378" s="9" t="s">
        <v>2202</v>
      </c>
      <c r="B378" s="36">
        <v>45309</v>
      </c>
      <c r="C378" s="10" t="s">
        <v>417</v>
      </c>
      <c r="D378" s="10" t="s">
        <v>1598</v>
      </c>
      <c r="E378" s="10" t="s">
        <v>1769</v>
      </c>
      <c r="F378" s="11">
        <v>4</v>
      </c>
      <c r="G378" s="11">
        <v>693.16</v>
      </c>
      <c r="H378" s="11">
        <v>0.05</v>
      </c>
      <c r="I378" s="10" t="s">
        <v>1826</v>
      </c>
      <c r="J378" s="18">
        <v>2634.0079999999998</v>
      </c>
      <c r="K378" s="11">
        <f t="shared" si="10"/>
        <v>4</v>
      </c>
      <c r="L378" s="11">
        <f>IF(G378="",Table8[[#This Row],[Total_Amount2]]/(Table8[[#This Row],[Quantity]]*(1-Table8[[#This Row],[Discount]])),G378)</f>
        <v>693.16</v>
      </c>
      <c r="M378" s="11">
        <f>IF(H378="",1-(Table8[[#This Row],[Total_Amount2]]/(Table8[[#This Row],[Quantity]]*Table8[[#This Row],[Unit_Price]])),H378)</f>
        <v>0.05</v>
      </c>
      <c r="N378" s="11">
        <f t="shared" si="11"/>
        <v>2634.0079999999998</v>
      </c>
    </row>
    <row r="379" spans="1:14" x14ac:dyDescent="0.3">
      <c r="A379" s="9" t="s">
        <v>2203</v>
      </c>
      <c r="B379" s="36">
        <v>45744</v>
      </c>
      <c r="C379" s="10" t="s">
        <v>1405</v>
      </c>
      <c r="D379" s="10" t="s">
        <v>1598</v>
      </c>
      <c r="E379" s="10" t="s">
        <v>1789</v>
      </c>
      <c r="F379" s="11">
        <v>1</v>
      </c>
      <c r="G379" s="11">
        <v>995.52</v>
      </c>
      <c r="H379" s="11">
        <v>0.22</v>
      </c>
      <c r="I379" s="10" t="s">
        <v>1826</v>
      </c>
      <c r="J379" s="18">
        <v>776.50559999999996</v>
      </c>
      <c r="K379" s="11">
        <f t="shared" si="10"/>
        <v>1</v>
      </c>
      <c r="L379" s="11">
        <f>IF(G379="",Table8[[#This Row],[Total_Amount2]]/(Table8[[#This Row],[Quantity]]*(1-Table8[[#This Row],[Discount]])),G379)</f>
        <v>995.52</v>
      </c>
      <c r="M379" s="11">
        <f>IF(H379="",1-(Table8[[#This Row],[Total_Amount2]]/(Table8[[#This Row],[Quantity]]*Table8[[#This Row],[Unit_Price]])),H379)</f>
        <v>0.22</v>
      </c>
      <c r="N379" s="11">
        <f t="shared" si="11"/>
        <v>776.50559999999996</v>
      </c>
    </row>
    <row r="380" spans="1:14" x14ac:dyDescent="0.3">
      <c r="A380" s="9" t="s">
        <v>2204</v>
      </c>
      <c r="B380" s="36">
        <v>45535</v>
      </c>
      <c r="C380" s="10" t="s">
        <v>431</v>
      </c>
      <c r="D380" s="10" t="s">
        <v>1598</v>
      </c>
      <c r="E380" s="10" t="s">
        <v>1810</v>
      </c>
      <c r="F380" s="11">
        <v>4</v>
      </c>
      <c r="G380" s="11">
        <v>241.32</v>
      </c>
      <c r="H380" s="11">
        <v>0.28999999999999998</v>
      </c>
      <c r="I380" s="10" t="s">
        <v>1829</v>
      </c>
      <c r="J380" s="18">
        <v>685.34879999999998</v>
      </c>
      <c r="K380" s="11">
        <f t="shared" si="10"/>
        <v>4</v>
      </c>
      <c r="L380" s="11">
        <f>IF(G380="",Table8[[#This Row],[Total_Amount2]]/(Table8[[#This Row],[Quantity]]*(1-Table8[[#This Row],[Discount]])),G380)</f>
        <v>241.32</v>
      </c>
      <c r="M380" s="11">
        <f>IF(H380="",1-(Table8[[#This Row],[Total_Amount2]]/(Table8[[#This Row],[Quantity]]*Table8[[#This Row],[Unit_Price]])),H380)</f>
        <v>0.28999999999999998</v>
      </c>
      <c r="N380" s="11">
        <f t="shared" si="11"/>
        <v>685.34879999999998</v>
      </c>
    </row>
    <row r="381" spans="1:14" x14ac:dyDescent="0.3">
      <c r="A381" s="9" t="s">
        <v>2205</v>
      </c>
      <c r="B381" s="36">
        <v>45240</v>
      </c>
      <c r="C381" s="10" t="s">
        <v>767</v>
      </c>
      <c r="D381" s="10" t="s">
        <v>1598</v>
      </c>
      <c r="E381" s="10" t="s">
        <v>1757</v>
      </c>
      <c r="F381" s="11">
        <v>3</v>
      </c>
      <c r="G381" s="11">
        <v>636.03</v>
      </c>
      <c r="H381" s="11">
        <v>0.06</v>
      </c>
      <c r="I381" s="10" t="s">
        <v>1829</v>
      </c>
      <c r="J381" s="18">
        <v>1793.6045999999999</v>
      </c>
      <c r="K381" s="11">
        <f t="shared" si="10"/>
        <v>3</v>
      </c>
      <c r="L381" s="11">
        <f>IF(G381="",Table8[[#This Row],[Total_Amount2]]/(Table8[[#This Row],[Quantity]]*(1-Table8[[#This Row],[Discount]])),G381)</f>
        <v>636.03</v>
      </c>
      <c r="M381" s="11">
        <f>IF(H381="",1-(Table8[[#This Row],[Total_Amount2]]/(Table8[[#This Row],[Quantity]]*Table8[[#This Row],[Unit_Price]])),H381)</f>
        <v>0.06</v>
      </c>
      <c r="N381" s="11">
        <f t="shared" si="11"/>
        <v>1793.6045999999999</v>
      </c>
    </row>
    <row r="382" spans="1:14" x14ac:dyDescent="0.3">
      <c r="A382" s="9" t="s">
        <v>2206</v>
      </c>
      <c r="B382" s="36">
        <v>45275</v>
      </c>
      <c r="C382" s="10" t="s">
        <v>344</v>
      </c>
      <c r="D382" s="10" t="s">
        <v>1598</v>
      </c>
      <c r="E382" s="10" t="s">
        <v>1813</v>
      </c>
      <c r="F382" s="11">
        <v>4</v>
      </c>
      <c r="G382" s="11">
        <v>603.30999999999995</v>
      </c>
      <c r="H382" s="11">
        <v>0.15</v>
      </c>
      <c r="I382" s="10" t="s">
        <v>1824</v>
      </c>
      <c r="J382" s="18">
        <v>2051.2539999999999</v>
      </c>
      <c r="K382" s="11">
        <f t="shared" si="10"/>
        <v>4</v>
      </c>
      <c r="L382" s="11">
        <f>IF(G382="",Table8[[#This Row],[Total_Amount2]]/(Table8[[#This Row],[Quantity]]*(1-Table8[[#This Row],[Discount]])),G382)</f>
        <v>603.30999999999995</v>
      </c>
      <c r="M382" s="11">
        <f>IF(H382="",1-(Table8[[#This Row],[Total_Amount2]]/(Table8[[#This Row],[Quantity]]*Table8[[#This Row],[Unit_Price]])),H382)</f>
        <v>0.15</v>
      </c>
      <c r="N382" s="11">
        <f t="shared" si="11"/>
        <v>2051.2539999999999</v>
      </c>
    </row>
    <row r="383" spans="1:14" x14ac:dyDescent="0.3">
      <c r="A383" s="9" t="s">
        <v>2207</v>
      </c>
      <c r="B383" s="36">
        <v>45427</v>
      </c>
      <c r="C383" s="10" t="s">
        <v>275</v>
      </c>
      <c r="D383" s="10" t="s">
        <v>1598</v>
      </c>
      <c r="E383" s="10" t="s">
        <v>1789</v>
      </c>
      <c r="F383" s="11">
        <v>3</v>
      </c>
      <c r="G383" s="11">
        <v>437.96</v>
      </c>
      <c r="H383" s="11">
        <v>0.27</v>
      </c>
      <c r="I383" s="10" t="s">
        <v>1829</v>
      </c>
      <c r="J383" s="18">
        <v>959.13239999999985</v>
      </c>
      <c r="K383" s="11">
        <f t="shared" si="10"/>
        <v>3</v>
      </c>
      <c r="L383" s="11">
        <f>IF(G383="",Table8[[#This Row],[Total_Amount2]]/(Table8[[#This Row],[Quantity]]*(1-Table8[[#This Row],[Discount]])),G383)</f>
        <v>437.96</v>
      </c>
      <c r="M383" s="11">
        <f>IF(H383="",1-(Table8[[#This Row],[Total_Amount2]]/(Table8[[#This Row],[Quantity]]*Table8[[#This Row],[Unit_Price]])),H383)</f>
        <v>0.27</v>
      </c>
      <c r="N383" s="11">
        <f t="shared" si="11"/>
        <v>959.13239999999985</v>
      </c>
    </row>
    <row r="384" spans="1:14" x14ac:dyDescent="0.3">
      <c r="A384" s="9" t="s">
        <v>2208</v>
      </c>
      <c r="B384" s="36">
        <v>45322</v>
      </c>
      <c r="C384" s="10" t="s">
        <v>678</v>
      </c>
      <c r="D384" s="10" t="s">
        <v>1598</v>
      </c>
      <c r="E384" s="10" t="s">
        <v>1769</v>
      </c>
      <c r="F384" s="11">
        <v>2</v>
      </c>
      <c r="G384" s="11">
        <v>56.91</v>
      </c>
      <c r="H384" s="11">
        <v>0.08</v>
      </c>
      <c r="I384" s="10" t="s">
        <v>1829</v>
      </c>
      <c r="J384" s="18">
        <v>104.7144</v>
      </c>
      <c r="K384" s="11">
        <f t="shared" si="10"/>
        <v>2</v>
      </c>
      <c r="L384" s="11">
        <f>IF(G384="",Table8[[#This Row],[Total_Amount2]]/(Table8[[#This Row],[Quantity]]*(1-Table8[[#This Row],[Discount]])),G384)</f>
        <v>56.91</v>
      </c>
      <c r="M384" s="11">
        <f>IF(H384="",1-(Table8[[#This Row],[Total_Amount2]]/(Table8[[#This Row],[Quantity]]*Table8[[#This Row],[Unit_Price]])),H384)</f>
        <v>0.08</v>
      </c>
      <c r="N384" s="11">
        <f t="shared" si="11"/>
        <v>104.7144</v>
      </c>
    </row>
    <row r="385" spans="1:14" x14ac:dyDescent="0.3">
      <c r="A385" s="9" t="s">
        <v>2209</v>
      </c>
      <c r="B385" s="36">
        <v>45266</v>
      </c>
      <c r="C385" s="10" t="s">
        <v>1050</v>
      </c>
      <c r="D385" s="10" t="s">
        <v>1598</v>
      </c>
      <c r="E385" s="10" t="s">
        <v>1776</v>
      </c>
      <c r="F385" s="11">
        <v>1</v>
      </c>
      <c r="G385" s="11">
        <v>141.79</v>
      </c>
      <c r="H385" s="11">
        <v>0.1</v>
      </c>
      <c r="I385" s="10" t="s">
        <v>1824</v>
      </c>
      <c r="J385" s="18">
        <v>127.611</v>
      </c>
      <c r="K385" s="11">
        <f t="shared" si="10"/>
        <v>1</v>
      </c>
      <c r="L385" s="11">
        <f>IF(G385="",Table8[[#This Row],[Total_Amount2]]/(Table8[[#This Row],[Quantity]]*(1-Table8[[#This Row],[Discount]])),G385)</f>
        <v>141.79</v>
      </c>
      <c r="M385" s="11">
        <f>IF(H385="",1-(Table8[[#This Row],[Total_Amount2]]/(Table8[[#This Row],[Quantity]]*Table8[[#This Row],[Unit_Price]])),H385)</f>
        <v>0.1</v>
      </c>
      <c r="N385" s="11">
        <f t="shared" si="11"/>
        <v>127.611</v>
      </c>
    </row>
    <row r="386" spans="1:14" x14ac:dyDescent="0.3">
      <c r="A386" s="9" t="s">
        <v>2210</v>
      </c>
      <c r="B386" s="36">
        <v>45302</v>
      </c>
      <c r="C386" s="10" t="s">
        <v>1487</v>
      </c>
      <c r="D386" s="10" t="s">
        <v>1598</v>
      </c>
      <c r="E386" s="10" t="s">
        <v>1801</v>
      </c>
      <c r="F386" s="11">
        <v>4</v>
      </c>
      <c r="G386" s="11">
        <v>355.14</v>
      </c>
      <c r="H386" s="11">
        <v>0.16</v>
      </c>
      <c r="I386" s="10" t="s">
        <v>1829</v>
      </c>
      <c r="J386" s="18">
        <v>1193.2704000000001</v>
      </c>
      <c r="K386" s="11">
        <f t="shared" ref="K386:K449" si="12">IF(F386="",N386/(G386*(1-H386)),F386)</f>
        <v>4</v>
      </c>
      <c r="L386" s="11">
        <f>IF(G386="",Table8[[#This Row],[Total_Amount2]]/(Table8[[#This Row],[Quantity]]*(1-Table8[[#This Row],[Discount]])),G386)</f>
        <v>355.14</v>
      </c>
      <c r="M386" s="11">
        <f>IF(H386="",1-(Table8[[#This Row],[Total_Amount2]]/(Table8[[#This Row],[Quantity]]*Table8[[#This Row],[Unit_Price]])),H386)</f>
        <v>0.16</v>
      </c>
      <c r="N386" s="11">
        <f t="shared" ref="N386:N449" si="13">IF(J386="",F386*G386*(1-H386),J386)</f>
        <v>1193.2704000000001</v>
      </c>
    </row>
    <row r="387" spans="1:14" x14ac:dyDescent="0.3">
      <c r="A387" s="9" t="s">
        <v>2211</v>
      </c>
      <c r="B387" s="36">
        <v>45907</v>
      </c>
      <c r="C387" s="10" t="s">
        <v>687</v>
      </c>
      <c r="D387" s="10" t="s">
        <v>1598</v>
      </c>
      <c r="E387" s="10" t="s">
        <v>1776</v>
      </c>
      <c r="F387" s="11">
        <v>4</v>
      </c>
      <c r="G387" s="11">
        <v>960.38</v>
      </c>
      <c r="H387" s="11">
        <v>0.15</v>
      </c>
      <c r="I387" s="10" t="s">
        <v>1829</v>
      </c>
      <c r="J387" s="18">
        <v>3265.2919999999999</v>
      </c>
      <c r="K387" s="11">
        <f t="shared" si="12"/>
        <v>4</v>
      </c>
      <c r="L387" s="11">
        <f>IF(G387="",Table8[[#This Row],[Total_Amount2]]/(Table8[[#This Row],[Quantity]]*(1-Table8[[#This Row],[Discount]])),G387)</f>
        <v>960.38</v>
      </c>
      <c r="M387" s="11">
        <f>IF(H387="",1-(Table8[[#This Row],[Total_Amount2]]/(Table8[[#This Row],[Quantity]]*Table8[[#This Row],[Unit_Price]])),H387)</f>
        <v>0.15</v>
      </c>
      <c r="N387" s="11">
        <f t="shared" si="13"/>
        <v>3265.2919999999999</v>
      </c>
    </row>
    <row r="388" spans="1:14" x14ac:dyDescent="0.3">
      <c r="A388" s="9" t="s">
        <v>2212</v>
      </c>
      <c r="B388" s="36">
        <v>45433</v>
      </c>
      <c r="C388" s="10" t="s">
        <v>1304</v>
      </c>
      <c r="D388" s="10" t="s">
        <v>1598</v>
      </c>
      <c r="E388" s="10" t="s">
        <v>1804</v>
      </c>
      <c r="F388" s="11">
        <v>3</v>
      </c>
      <c r="G388" s="11">
        <v>847.21</v>
      </c>
      <c r="H388" s="11">
        <v>0.06</v>
      </c>
      <c r="I388" s="10" t="s">
        <v>1826</v>
      </c>
      <c r="J388" s="18">
        <v>2389.1322</v>
      </c>
      <c r="K388" s="11">
        <f t="shared" si="12"/>
        <v>3</v>
      </c>
      <c r="L388" s="11">
        <f>IF(G388="",Table8[[#This Row],[Total_Amount2]]/(Table8[[#This Row],[Quantity]]*(1-Table8[[#This Row],[Discount]])),G388)</f>
        <v>847.21</v>
      </c>
      <c r="M388" s="11">
        <f>IF(H388="",1-(Table8[[#This Row],[Total_Amount2]]/(Table8[[#This Row],[Quantity]]*Table8[[#This Row],[Unit_Price]])),H388)</f>
        <v>0.06</v>
      </c>
      <c r="N388" s="11">
        <f t="shared" si="13"/>
        <v>2389.1322</v>
      </c>
    </row>
    <row r="389" spans="1:14" x14ac:dyDescent="0.3">
      <c r="A389" s="9" t="s">
        <v>2213</v>
      </c>
      <c r="B389" s="36">
        <v>45892</v>
      </c>
      <c r="C389" s="10" t="s">
        <v>244</v>
      </c>
      <c r="D389" s="10" t="s">
        <v>1600</v>
      </c>
      <c r="E389" s="10" t="s">
        <v>1789</v>
      </c>
      <c r="F389" s="11">
        <v>4</v>
      </c>
      <c r="G389" s="11">
        <v>773.81</v>
      </c>
      <c r="H389" s="11">
        <v>0.08</v>
      </c>
      <c r="I389" s="10" t="s">
        <v>1829</v>
      </c>
      <c r="J389" s="18">
        <v>2847.6208000000001</v>
      </c>
      <c r="K389" s="11">
        <f t="shared" si="12"/>
        <v>4</v>
      </c>
      <c r="L389" s="11">
        <f>IF(G389="",Table8[[#This Row],[Total_Amount2]]/(Table8[[#This Row],[Quantity]]*(1-Table8[[#This Row],[Discount]])),G389)</f>
        <v>773.81</v>
      </c>
      <c r="M389" s="11">
        <f>IF(H389="",1-(Table8[[#This Row],[Total_Amount2]]/(Table8[[#This Row],[Quantity]]*Table8[[#This Row],[Unit_Price]])),H389)</f>
        <v>0.08</v>
      </c>
      <c r="N389" s="11">
        <f t="shared" si="13"/>
        <v>2847.6208000000001</v>
      </c>
    </row>
    <row r="390" spans="1:14" x14ac:dyDescent="0.3">
      <c r="A390" s="9" t="s">
        <v>2214</v>
      </c>
      <c r="B390" s="36">
        <v>45780</v>
      </c>
      <c r="C390" s="10" t="s">
        <v>8</v>
      </c>
      <c r="D390" s="10" t="s">
        <v>1600</v>
      </c>
      <c r="E390" s="10" t="s">
        <v>1804</v>
      </c>
      <c r="F390" s="11">
        <v>1</v>
      </c>
      <c r="G390" s="11">
        <v>664.71</v>
      </c>
      <c r="H390" s="11">
        <v>0.1</v>
      </c>
      <c r="I390" s="10" t="s">
        <v>1826</v>
      </c>
      <c r="J390" s="18">
        <v>598.23900000000003</v>
      </c>
      <c r="K390" s="11">
        <f t="shared" si="12"/>
        <v>1</v>
      </c>
      <c r="L390" s="11">
        <f>IF(G390="",Table8[[#This Row],[Total_Amount2]]/(Table8[[#This Row],[Quantity]]*(1-Table8[[#This Row],[Discount]])),G390)</f>
        <v>664.71</v>
      </c>
      <c r="M390" s="11">
        <f>IF(H390="",1-(Table8[[#This Row],[Total_Amount2]]/(Table8[[#This Row],[Quantity]]*Table8[[#This Row],[Unit_Price]])),H390)</f>
        <v>0.1</v>
      </c>
      <c r="N390" s="11">
        <f t="shared" si="13"/>
        <v>598.23900000000003</v>
      </c>
    </row>
    <row r="391" spans="1:14" x14ac:dyDescent="0.3">
      <c r="A391" s="9" t="s">
        <v>2215</v>
      </c>
      <c r="B391" s="36">
        <v>45233</v>
      </c>
      <c r="C391" s="10" t="s">
        <v>1089</v>
      </c>
      <c r="D391" s="10" t="s">
        <v>1600</v>
      </c>
      <c r="E391" s="10" t="s">
        <v>1779</v>
      </c>
      <c r="F391" s="11">
        <v>4</v>
      </c>
      <c r="G391" s="11">
        <v>482.06</v>
      </c>
      <c r="H391" s="11">
        <v>7.0000000000000007E-2</v>
      </c>
      <c r="I391" s="10" t="s">
        <v>1826</v>
      </c>
      <c r="J391" s="18">
        <v>1793.2632000000001</v>
      </c>
      <c r="K391" s="11">
        <f t="shared" si="12"/>
        <v>4</v>
      </c>
      <c r="L391" s="11">
        <f>IF(G391="",Table8[[#This Row],[Total_Amount2]]/(Table8[[#This Row],[Quantity]]*(1-Table8[[#This Row],[Discount]])),G391)</f>
        <v>482.06</v>
      </c>
      <c r="M391" s="11">
        <f>IF(H391="",1-(Table8[[#This Row],[Total_Amount2]]/(Table8[[#This Row],[Quantity]]*Table8[[#This Row],[Unit_Price]])),H391)</f>
        <v>7.0000000000000007E-2</v>
      </c>
      <c r="N391" s="11">
        <f t="shared" si="13"/>
        <v>1793.2632000000001</v>
      </c>
    </row>
    <row r="392" spans="1:14" x14ac:dyDescent="0.3">
      <c r="A392" s="9" t="s">
        <v>2216</v>
      </c>
      <c r="B392" s="36">
        <v>45742</v>
      </c>
      <c r="C392" s="10" t="s">
        <v>321</v>
      </c>
      <c r="D392" s="10" t="s">
        <v>1600</v>
      </c>
      <c r="E392" s="10" t="s">
        <v>1766</v>
      </c>
      <c r="F392" s="11">
        <v>4</v>
      </c>
      <c r="G392" s="11">
        <v>995.55</v>
      </c>
      <c r="H392" s="11">
        <v>0.19</v>
      </c>
      <c r="I392" s="10" t="s">
        <v>1826</v>
      </c>
      <c r="J392" s="18">
        <v>3225.5819999999999</v>
      </c>
      <c r="K392" s="11">
        <f t="shared" si="12"/>
        <v>4</v>
      </c>
      <c r="L392" s="11">
        <f>IF(G392="",Table8[[#This Row],[Total_Amount2]]/(Table8[[#This Row],[Quantity]]*(1-Table8[[#This Row],[Discount]])),G392)</f>
        <v>995.55</v>
      </c>
      <c r="M392" s="11">
        <f>IF(H392="",1-(Table8[[#This Row],[Total_Amount2]]/(Table8[[#This Row],[Quantity]]*Table8[[#This Row],[Unit_Price]])),H392)</f>
        <v>0.19</v>
      </c>
      <c r="N392" s="11">
        <f t="shared" si="13"/>
        <v>3225.5819999999999</v>
      </c>
    </row>
    <row r="393" spans="1:14" x14ac:dyDescent="0.3">
      <c r="A393" s="9" t="s">
        <v>2217</v>
      </c>
      <c r="B393" s="36">
        <v>45478</v>
      </c>
      <c r="C393" s="10" t="s">
        <v>478</v>
      </c>
      <c r="D393" s="10" t="s">
        <v>1600</v>
      </c>
      <c r="E393" s="10" t="s">
        <v>1797</v>
      </c>
      <c r="F393" s="11">
        <v>2</v>
      </c>
      <c r="G393" s="11">
        <v>153.84</v>
      </c>
      <c r="H393" s="11">
        <v>0.27</v>
      </c>
      <c r="I393" s="10" t="s">
        <v>1826</v>
      </c>
      <c r="J393" s="18">
        <v>224.60640000000001</v>
      </c>
      <c r="K393" s="11">
        <f t="shared" si="12"/>
        <v>2</v>
      </c>
      <c r="L393" s="11">
        <f>IF(G393="",Table8[[#This Row],[Total_Amount2]]/(Table8[[#This Row],[Quantity]]*(1-Table8[[#This Row],[Discount]])),G393)</f>
        <v>153.84</v>
      </c>
      <c r="M393" s="11">
        <f>IF(H393="",1-(Table8[[#This Row],[Total_Amount2]]/(Table8[[#This Row],[Quantity]]*Table8[[#This Row],[Unit_Price]])),H393)</f>
        <v>0.27</v>
      </c>
      <c r="N393" s="11">
        <f t="shared" si="13"/>
        <v>224.60640000000001</v>
      </c>
    </row>
    <row r="394" spans="1:14" x14ac:dyDescent="0.3">
      <c r="A394" s="9" t="s">
        <v>2218</v>
      </c>
      <c r="B394" s="36">
        <v>45789</v>
      </c>
      <c r="C394" s="10" t="s">
        <v>514</v>
      </c>
      <c r="D394" s="10" t="s">
        <v>1600</v>
      </c>
      <c r="E394" s="10" t="s">
        <v>1776</v>
      </c>
      <c r="F394" s="11">
        <v>3</v>
      </c>
      <c r="G394" s="11">
        <v>362.11</v>
      </c>
      <c r="H394" s="11">
        <v>0.23</v>
      </c>
      <c r="I394" s="10" t="s">
        <v>1829</v>
      </c>
      <c r="J394" s="18">
        <v>836.47409999999991</v>
      </c>
      <c r="K394" s="11">
        <f t="shared" si="12"/>
        <v>3</v>
      </c>
      <c r="L394" s="11">
        <f>IF(G394="",Table8[[#This Row],[Total_Amount2]]/(Table8[[#This Row],[Quantity]]*(1-Table8[[#This Row],[Discount]])),G394)</f>
        <v>362.11</v>
      </c>
      <c r="M394" s="11">
        <f>IF(H394="",1-(Table8[[#This Row],[Total_Amount2]]/(Table8[[#This Row],[Quantity]]*Table8[[#This Row],[Unit_Price]])),H394)</f>
        <v>0.23</v>
      </c>
      <c r="N394" s="11">
        <f t="shared" si="13"/>
        <v>836.47409999999991</v>
      </c>
    </row>
    <row r="395" spans="1:14" x14ac:dyDescent="0.3">
      <c r="A395" s="9" t="s">
        <v>2219</v>
      </c>
      <c r="B395" s="36">
        <v>45561</v>
      </c>
      <c r="C395" s="10" t="s">
        <v>1455</v>
      </c>
      <c r="D395" s="10" t="s">
        <v>1600</v>
      </c>
      <c r="E395" s="10" t="s">
        <v>1782</v>
      </c>
      <c r="F395" s="11">
        <v>3</v>
      </c>
      <c r="G395" s="11">
        <v>112.26</v>
      </c>
      <c r="H395" s="11">
        <v>0.11</v>
      </c>
      <c r="I395" s="10" t="s">
        <v>1824</v>
      </c>
      <c r="J395" s="18">
        <v>299.73419999999999</v>
      </c>
      <c r="K395" s="11">
        <f t="shared" si="12"/>
        <v>3</v>
      </c>
      <c r="L395" s="11">
        <f>IF(G395="",Table8[[#This Row],[Total_Amount2]]/(Table8[[#This Row],[Quantity]]*(1-Table8[[#This Row],[Discount]])),G395)</f>
        <v>112.26</v>
      </c>
      <c r="M395" s="11">
        <f>IF(H395="",1-(Table8[[#This Row],[Total_Amount2]]/(Table8[[#This Row],[Quantity]]*Table8[[#This Row],[Unit_Price]])),H395)</f>
        <v>0.11</v>
      </c>
      <c r="N395" s="11">
        <f t="shared" si="13"/>
        <v>299.73419999999999</v>
      </c>
    </row>
    <row r="396" spans="1:14" x14ac:dyDescent="0.3">
      <c r="A396" s="9" t="s">
        <v>2220</v>
      </c>
      <c r="B396" s="36">
        <v>45378</v>
      </c>
      <c r="C396" s="10" t="s">
        <v>663</v>
      </c>
      <c r="D396" s="10" t="s">
        <v>1600</v>
      </c>
      <c r="E396" s="10" t="s">
        <v>1813</v>
      </c>
      <c r="F396" s="11">
        <v>2</v>
      </c>
      <c r="G396" s="11">
        <v>962.81</v>
      </c>
      <c r="H396" s="11">
        <v>0.06</v>
      </c>
      <c r="I396" s="10" t="s">
        <v>1829</v>
      </c>
      <c r="J396" s="18">
        <v>1810.0827999999999</v>
      </c>
      <c r="K396" s="11">
        <f t="shared" si="12"/>
        <v>2</v>
      </c>
      <c r="L396" s="11">
        <f>IF(G396="",Table8[[#This Row],[Total_Amount2]]/(Table8[[#This Row],[Quantity]]*(1-Table8[[#This Row],[Discount]])),G396)</f>
        <v>962.81</v>
      </c>
      <c r="M396" s="11">
        <f>IF(H396="",1-(Table8[[#This Row],[Total_Amount2]]/(Table8[[#This Row],[Quantity]]*Table8[[#This Row],[Unit_Price]])),H396)</f>
        <v>0.06</v>
      </c>
      <c r="N396" s="11">
        <f t="shared" si="13"/>
        <v>1810.0827999999999</v>
      </c>
    </row>
    <row r="397" spans="1:14" x14ac:dyDescent="0.3">
      <c r="A397" s="9" t="s">
        <v>2221</v>
      </c>
      <c r="B397" s="36">
        <v>45308</v>
      </c>
      <c r="C397" s="10" t="s">
        <v>693</v>
      </c>
      <c r="D397" s="10" t="s">
        <v>1600</v>
      </c>
      <c r="E397" s="10" t="s">
        <v>1752</v>
      </c>
      <c r="F397" s="11">
        <v>4</v>
      </c>
      <c r="G397" s="11">
        <v>276.23</v>
      </c>
      <c r="H397" s="11">
        <v>0.12</v>
      </c>
      <c r="I397" s="10" t="s">
        <v>1824</v>
      </c>
      <c r="J397" s="18">
        <v>972.32960000000003</v>
      </c>
      <c r="K397" s="11">
        <f t="shared" si="12"/>
        <v>4</v>
      </c>
      <c r="L397" s="11">
        <f>IF(G397="",Table8[[#This Row],[Total_Amount2]]/(Table8[[#This Row],[Quantity]]*(1-Table8[[#This Row],[Discount]])),G397)</f>
        <v>276.23</v>
      </c>
      <c r="M397" s="11">
        <f>IF(H397="",1-(Table8[[#This Row],[Total_Amount2]]/(Table8[[#This Row],[Quantity]]*Table8[[#This Row],[Unit_Price]])),H397)</f>
        <v>0.12</v>
      </c>
      <c r="N397" s="11">
        <f t="shared" si="13"/>
        <v>972.32960000000003</v>
      </c>
    </row>
    <row r="398" spans="1:14" x14ac:dyDescent="0.3">
      <c r="A398" s="9" t="s">
        <v>2222</v>
      </c>
      <c r="B398" s="36">
        <v>45407</v>
      </c>
      <c r="C398" s="10" t="s">
        <v>71</v>
      </c>
      <c r="D398" s="10" t="s">
        <v>1600</v>
      </c>
      <c r="E398" s="10" t="s">
        <v>1799</v>
      </c>
      <c r="F398" s="11">
        <v>3</v>
      </c>
      <c r="G398" s="11">
        <v>991.37</v>
      </c>
      <c r="H398" s="11">
        <v>0.1</v>
      </c>
      <c r="I398" s="10" t="s">
        <v>1826</v>
      </c>
      <c r="J398" s="18">
        <v>2676.6990000000001</v>
      </c>
      <c r="K398" s="11">
        <f t="shared" si="12"/>
        <v>3</v>
      </c>
      <c r="L398" s="11">
        <f>IF(G398="",Table8[[#This Row],[Total_Amount2]]/(Table8[[#This Row],[Quantity]]*(1-Table8[[#This Row],[Discount]])),G398)</f>
        <v>991.37</v>
      </c>
      <c r="M398" s="11">
        <f>IF(H398="",1-(Table8[[#This Row],[Total_Amount2]]/(Table8[[#This Row],[Quantity]]*Table8[[#This Row],[Unit_Price]])),H398)</f>
        <v>0.1</v>
      </c>
      <c r="N398" s="11">
        <f t="shared" si="13"/>
        <v>2676.6990000000001</v>
      </c>
    </row>
    <row r="399" spans="1:14" x14ac:dyDescent="0.3">
      <c r="A399" s="9" t="s">
        <v>2223</v>
      </c>
      <c r="B399" s="36">
        <v>45929</v>
      </c>
      <c r="C399" s="10" t="s">
        <v>559</v>
      </c>
      <c r="D399" s="10" t="s">
        <v>1600</v>
      </c>
      <c r="E399" s="10" t="s">
        <v>1797</v>
      </c>
      <c r="F399" s="11">
        <v>3</v>
      </c>
      <c r="G399" s="11">
        <v>977.47</v>
      </c>
      <c r="H399" s="11">
        <v>0.05</v>
      </c>
      <c r="I399" s="10" t="s">
        <v>1824</v>
      </c>
      <c r="J399" s="18">
        <v>2785.7894999999999</v>
      </c>
      <c r="K399" s="11">
        <f t="shared" si="12"/>
        <v>3</v>
      </c>
      <c r="L399" s="11">
        <f>IF(G399="",Table8[[#This Row],[Total_Amount2]]/(Table8[[#This Row],[Quantity]]*(1-Table8[[#This Row],[Discount]])),G399)</f>
        <v>977.47</v>
      </c>
      <c r="M399" s="11">
        <f>IF(H399="",1-(Table8[[#This Row],[Total_Amount2]]/(Table8[[#This Row],[Quantity]]*Table8[[#This Row],[Unit_Price]])),H399)</f>
        <v>0.05</v>
      </c>
      <c r="N399" s="11">
        <f t="shared" si="13"/>
        <v>2785.7894999999999</v>
      </c>
    </row>
    <row r="400" spans="1:14" x14ac:dyDescent="0.3">
      <c r="A400" s="9" t="s">
        <v>2224</v>
      </c>
      <c r="B400" s="36">
        <v>45844</v>
      </c>
      <c r="C400" s="10" t="s">
        <v>672</v>
      </c>
      <c r="D400" s="10" t="s">
        <v>1600</v>
      </c>
      <c r="E400" s="10" t="s">
        <v>1794</v>
      </c>
      <c r="F400" s="11">
        <v>2</v>
      </c>
      <c r="G400" s="11">
        <v>308.7</v>
      </c>
      <c r="H400" s="11">
        <v>0.2</v>
      </c>
      <c r="I400" s="10" t="s">
        <v>1826</v>
      </c>
      <c r="J400" s="18">
        <v>493.92</v>
      </c>
      <c r="K400" s="11">
        <f t="shared" si="12"/>
        <v>2</v>
      </c>
      <c r="L400" s="11">
        <f>IF(G400="",Table8[[#This Row],[Total_Amount2]]/(Table8[[#This Row],[Quantity]]*(1-Table8[[#This Row],[Discount]])),G400)</f>
        <v>308.7</v>
      </c>
      <c r="M400" s="11">
        <f>IF(H400="",1-(Table8[[#This Row],[Total_Amount2]]/(Table8[[#This Row],[Quantity]]*Table8[[#This Row],[Unit_Price]])),H400)</f>
        <v>0.2</v>
      </c>
      <c r="N400" s="11">
        <f t="shared" si="13"/>
        <v>493.92</v>
      </c>
    </row>
    <row r="401" spans="1:14" x14ac:dyDescent="0.3">
      <c r="A401" s="9" t="s">
        <v>2225</v>
      </c>
      <c r="B401" s="36">
        <v>45579</v>
      </c>
      <c r="C401" s="10" t="s">
        <v>147</v>
      </c>
      <c r="D401" s="10" t="s">
        <v>1600</v>
      </c>
      <c r="E401" s="10" t="s">
        <v>1804</v>
      </c>
      <c r="F401" s="11">
        <v>2</v>
      </c>
      <c r="G401" s="11">
        <v>733.87</v>
      </c>
      <c r="H401" s="11">
        <v>0.1</v>
      </c>
      <c r="I401" s="10" t="s">
        <v>1826</v>
      </c>
      <c r="J401" s="18">
        <v>1320.9659999999999</v>
      </c>
      <c r="K401" s="11">
        <f t="shared" si="12"/>
        <v>2</v>
      </c>
      <c r="L401" s="11">
        <f>IF(G401="",Table8[[#This Row],[Total_Amount2]]/(Table8[[#This Row],[Quantity]]*(1-Table8[[#This Row],[Discount]])),G401)</f>
        <v>733.87</v>
      </c>
      <c r="M401" s="11">
        <f>IF(H401="",1-(Table8[[#This Row],[Total_Amount2]]/(Table8[[#This Row],[Quantity]]*Table8[[#This Row],[Unit_Price]])),H401)</f>
        <v>0.1</v>
      </c>
      <c r="N401" s="11">
        <f t="shared" si="13"/>
        <v>1320.9659999999999</v>
      </c>
    </row>
    <row r="402" spans="1:14" x14ac:dyDescent="0.3">
      <c r="A402" s="9" t="s">
        <v>2226</v>
      </c>
      <c r="B402" s="36">
        <v>45227</v>
      </c>
      <c r="C402" s="10" t="s">
        <v>341</v>
      </c>
      <c r="D402" s="10" t="s">
        <v>1600</v>
      </c>
      <c r="E402" s="10" t="s">
        <v>1804</v>
      </c>
      <c r="F402" s="11">
        <v>2</v>
      </c>
      <c r="G402" s="11">
        <v>22.47</v>
      </c>
      <c r="H402" s="11">
        <v>0.22</v>
      </c>
      <c r="I402" s="10" t="s">
        <v>1826</v>
      </c>
      <c r="J402" s="18">
        <v>35.053199999999997</v>
      </c>
      <c r="K402" s="11">
        <f t="shared" si="12"/>
        <v>2</v>
      </c>
      <c r="L402" s="11">
        <f>IF(G402="",Table8[[#This Row],[Total_Amount2]]/(Table8[[#This Row],[Quantity]]*(1-Table8[[#This Row],[Discount]])),G402)</f>
        <v>22.47</v>
      </c>
      <c r="M402" s="11">
        <f>IF(H402="",1-(Table8[[#This Row],[Total_Amount2]]/(Table8[[#This Row],[Quantity]]*Table8[[#This Row],[Unit_Price]])),H402)</f>
        <v>0.22</v>
      </c>
      <c r="N402" s="11">
        <f t="shared" si="13"/>
        <v>35.053199999999997</v>
      </c>
    </row>
    <row r="403" spans="1:14" x14ac:dyDescent="0.3">
      <c r="A403" s="9" t="s">
        <v>2227</v>
      </c>
      <c r="B403" s="36">
        <v>45380</v>
      </c>
      <c r="C403" s="10" t="s">
        <v>1092</v>
      </c>
      <c r="D403" s="10" t="s">
        <v>1600</v>
      </c>
      <c r="E403" s="10" t="s">
        <v>1797</v>
      </c>
      <c r="F403" s="11">
        <v>4</v>
      </c>
      <c r="G403" s="11">
        <v>651.36</v>
      </c>
      <c r="H403" s="11">
        <v>0.13</v>
      </c>
      <c r="I403" s="10" t="s">
        <v>1824</v>
      </c>
      <c r="J403" s="18">
        <v>2266.7328000000002</v>
      </c>
      <c r="K403" s="11">
        <f t="shared" si="12"/>
        <v>4</v>
      </c>
      <c r="L403" s="11">
        <f>IF(G403="",Table8[[#This Row],[Total_Amount2]]/(Table8[[#This Row],[Quantity]]*(1-Table8[[#This Row],[Discount]])),G403)</f>
        <v>651.36</v>
      </c>
      <c r="M403" s="11">
        <f>IF(H403="",1-(Table8[[#This Row],[Total_Amount2]]/(Table8[[#This Row],[Quantity]]*Table8[[#This Row],[Unit_Price]])),H403)</f>
        <v>0.13</v>
      </c>
      <c r="N403" s="11">
        <f t="shared" si="13"/>
        <v>2266.7328000000002</v>
      </c>
    </row>
    <row r="404" spans="1:14" x14ac:dyDescent="0.3">
      <c r="A404" s="9" t="s">
        <v>2228</v>
      </c>
      <c r="B404" s="36">
        <v>45817</v>
      </c>
      <c r="C404" s="10" t="s">
        <v>937</v>
      </c>
      <c r="D404" s="10" t="s">
        <v>1600</v>
      </c>
      <c r="E404" s="10" t="s">
        <v>1789</v>
      </c>
      <c r="F404" s="11">
        <v>1</v>
      </c>
      <c r="G404" s="11">
        <v>753.39</v>
      </c>
      <c r="H404" s="11">
        <v>0.04</v>
      </c>
      <c r="I404" s="10" t="s">
        <v>1829</v>
      </c>
      <c r="J404" s="18">
        <v>723.25439999999992</v>
      </c>
      <c r="K404" s="11">
        <f t="shared" si="12"/>
        <v>1</v>
      </c>
      <c r="L404" s="11">
        <f>IF(G404="",Table8[[#This Row],[Total_Amount2]]/(Table8[[#This Row],[Quantity]]*(1-Table8[[#This Row],[Discount]])),G404)</f>
        <v>753.39</v>
      </c>
      <c r="M404" s="11">
        <f>IF(H404="",1-(Table8[[#This Row],[Total_Amount2]]/(Table8[[#This Row],[Quantity]]*Table8[[#This Row],[Unit_Price]])),H404)</f>
        <v>0.04</v>
      </c>
      <c r="N404" s="11">
        <f t="shared" si="13"/>
        <v>723.25439999999992</v>
      </c>
    </row>
    <row r="405" spans="1:14" x14ac:dyDescent="0.3">
      <c r="A405" s="9" t="s">
        <v>2229</v>
      </c>
      <c r="B405" s="36">
        <v>45576</v>
      </c>
      <c r="C405" s="10" t="s">
        <v>657</v>
      </c>
      <c r="D405" s="10" t="s">
        <v>1600</v>
      </c>
      <c r="E405" s="10" t="s">
        <v>1794</v>
      </c>
      <c r="F405" s="11">
        <v>4</v>
      </c>
      <c r="G405" s="11">
        <v>849.17</v>
      </c>
      <c r="H405" s="11">
        <v>0.12</v>
      </c>
      <c r="I405" s="10" t="s">
        <v>1829</v>
      </c>
      <c r="J405" s="18">
        <v>2989.0783999999999</v>
      </c>
      <c r="K405" s="11">
        <f t="shared" si="12"/>
        <v>4</v>
      </c>
      <c r="L405" s="11">
        <f>IF(G405="",Table8[[#This Row],[Total_Amount2]]/(Table8[[#This Row],[Quantity]]*(1-Table8[[#This Row],[Discount]])),G405)</f>
        <v>849.17</v>
      </c>
      <c r="M405" s="11">
        <f>IF(H405="",1-(Table8[[#This Row],[Total_Amount2]]/(Table8[[#This Row],[Quantity]]*Table8[[#This Row],[Unit_Price]])),H405)</f>
        <v>0.12</v>
      </c>
      <c r="N405" s="11">
        <f t="shared" si="13"/>
        <v>2989.0783999999999</v>
      </c>
    </row>
    <row r="406" spans="1:14" x14ac:dyDescent="0.3">
      <c r="A406" s="9" t="s">
        <v>2230</v>
      </c>
      <c r="B406" s="36">
        <v>45495</v>
      </c>
      <c r="C406" s="10" t="s">
        <v>1184</v>
      </c>
      <c r="D406" s="10" t="s">
        <v>1600</v>
      </c>
      <c r="E406" s="10" t="s">
        <v>1752</v>
      </c>
      <c r="F406" s="11">
        <v>4</v>
      </c>
      <c r="G406" s="11">
        <v>585.45000000000005</v>
      </c>
      <c r="H406" s="11">
        <v>0.25</v>
      </c>
      <c r="I406" s="10" t="s">
        <v>1829</v>
      </c>
      <c r="J406" s="18">
        <v>1756.35</v>
      </c>
      <c r="K406" s="11">
        <f t="shared" si="12"/>
        <v>4</v>
      </c>
      <c r="L406" s="11">
        <f>IF(G406="",Table8[[#This Row],[Total_Amount2]]/(Table8[[#This Row],[Quantity]]*(1-Table8[[#This Row],[Discount]])),G406)</f>
        <v>585.45000000000005</v>
      </c>
      <c r="M406" s="11">
        <f>IF(H406="",1-(Table8[[#This Row],[Total_Amount2]]/(Table8[[#This Row],[Quantity]]*Table8[[#This Row],[Unit_Price]])),H406)</f>
        <v>0.25</v>
      </c>
      <c r="N406" s="11">
        <f t="shared" si="13"/>
        <v>1756.35</v>
      </c>
    </row>
    <row r="407" spans="1:14" x14ac:dyDescent="0.3">
      <c r="A407" s="9" t="s">
        <v>2231</v>
      </c>
      <c r="B407" s="36">
        <v>45628</v>
      </c>
      <c r="C407" s="10" t="s">
        <v>1466</v>
      </c>
      <c r="D407" s="10" t="s">
        <v>1600</v>
      </c>
      <c r="E407" s="10" t="s">
        <v>1804</v>
      </c>
      <c r="F407" s="11">
        <v>1</v>
      </c>
      <c r="G407" s="11">
        <v>745.15</v>
      </c>
      <c r="H407" s="11">
        <v>0.25</v>
      </c>
      <c r="I407" s="10" t="s">
        <v>1829</v>
      </c>
      <c r="J407" s="18">
        <v>558.86249999999995</v>
      </c>
      <c r="K407" s="11">
        <f t="shared" si="12"/>
        <v>1</v>
      </c>
      <c r="L407" s="11">
        <f>IF(G407="",Table8[[#This Row],[Total_Amount2]]/(Table8[[#This Row],[Quantity]]*(1-Table8[[#This Row],[Discount]])),G407)</f>
        <v>745.15</v>
      </c>
      <c r="M407" s="11">
        <f>IF(H407="",1-(Table8[[#This Row],[Total_Amount2]]/(Table8[[#This Row],[Quantity]]*Table8[[#This Row],[Unit_Price]])),H407)</f>
        <v>0.25</v>
      </c>
      <c r="N407" s="11">
        <f t="shared" si="13"/>
        <v>558.86249999999995</v>
      </c>
    </row>
    <row r="408" spans="1:14" x14ac:dyDescent="0.3">
      <c r="A408" s="9" t="s">
        <v>2232</v>
      </c>
      <c r="B408" s="36">
        <v>45244</v>
      </c>
      <c r="C408" s="10" t="s">
        <v>191</v>
      </c>
      <c r="D408" s="10" t="s">
        <v>1600</v>
      </c>
      <c r="E408" s="10" t="s">
        <v>1761</v>
      </c>
      <c r="F408" s="11">
        <v>1</v>
      </c>
      <c r="G408" s="11">
        <v>848.69</v>
      </c>
      <c r="H408" s="11">
        <v>0.04</v>
      </c>
      <c r="I408" s="10" t="s">
        <v>1829</v>
      </c>
      <c r="J408" s="18">
        <v>814.74239999999998</v>
      </c>
      <c r="K408" s="11">
        <f t="shared" si="12"/>
        <v>1</v>
      </c>
      <c r="L408" s="11">
        <f>IF(G408="",Table8[[#This Row],[Total_Amount2]]/(Table8[[#This Row],[Quantity]]*(1-Table8[[#This Row],[Discount]])),G408)</f>
        <v>848.69</v>
      </c>
      <c r="M408" s="11">
        <f>IF(H408="",1-(Table8[[#This Row],[Total_Amount2]]/(Table8[[#This Row],[Quantity]]*Table8[[#This Row],[Unit_Price]])),H408)</f>
        <v>0.04</v>
      </c>
      <c r="N408" s="11">
        <f t="shared" si="13"/>
        <v>814.74239999999998</v>
      </c>
    </row>
    <row r="409" spans="1:14" x14ac:dyDescent="0.3">
      <c r="A409" s="9" t="s">
        <v>2233</v>
      </c>
      <c r="B409" s="36">
        <v>45336</v>
      </c>
      <c r="C409" s="10" t="s">
        <v>1283</v>
      </c>
      <c r="D409" s="10" t="s">
        <v>1602</v>
      </c>
      <c r="E409" s="10" t="s">
        <v>1799</v>
      </c>
      <c r="F409" s="11">
        <v>2</v>
      </c>
      <c r="G409" s="11">
        <v>247.67</v>
      </c>
      <c r="H409" s="11">
        <v>0.1</v>
      </c>
      <c r="I409" s="10" t="s">
        <v>1826</v>
      </c>
      <c r="J409" s="18">
        <v>445.80599999999998</v>
      </c>
      <c r="K409" s="11">
        <f t="shared" si="12"/>
        <v>2</v>
      </c>
      <c r="L409" s="11">
        <f>IF(G409="",Table8[[#This Row],[Total_Amount2]]/(Table8[[#This Row],[Quantity]]*(1-Table8[[#This Row],[Discount]])),G409)</f>
        <v>247.67</v>
      </c>
      <c r="M409" s="11">
        <f>IF(H409="",1-(Table8[[#This Row],[Total_Amount2]]/(Table8[[#This Row],[Quantity]]*Table8[[#This Row],[Unit_Price]])),H409)</f>
        <v>0.1</v>
      </c>
      <c r="N409" s="11">
        <f t="shared" si="13"/>
        <v>445.80599999999998</v>
      </c>
    </row>
    <row r="410" spans="1:14" x14ac:dyDescent="0.3">
      <c r="A410" s="9" t="s">
        <v>2234</v>
      </c>
      <c r="B410" s="36">
        <v>45465</v>
      </c>
      <c r="C410" s="10" t="s">
        <v>153</v>
      </c>
      <c r="D410" s="10" t="s">
        <v>1602</v>
      </c>
      <c r="E410" s="10" t="s">
        <v>1766</v>
      </c>
      <c r="F410" s="11">
        <v>3</v>
      </c>
      <c r="G410" s="11">
        <v>220.51</v>
      </c>
      <c r="H410" s="11">
        <v>0.02</v>
      </c>
      <c r="I410" s="10" t="s">
        <v>1826</v>
      </c>
      <c r="J410" s="18">
        <v>648.29939999999999</v>
      </c>
      <c r="K410" s="11">
        <f t="shared" si="12"/>
        <v>3</v>
      </c>
      <c r="L410" s="11">
        <f>IF(G410="",Table8[[#This Row],[Total_Amount2]]/(Table8[[#This Row],[Quantity]]*(1-Table8[[#This Row],[Discount]])),G410)</f>
        <v>220.51</v>
      </c>
      <c r="M410" s="11">
        <f>IF(H410="",1-(Table8[[#This Row],[Total_Amount2]]/(Table8[[#This Row],[Quantity]]*Table8[[#This Row],[Unit_Price]])),H410)</f>
        <v>0.02</v>
      </c>
      <c r="N410" s="11">
        <f t="shared" si="13"/>
        <v>648.29939999999999</v>
      </c>
    </row>
    <row r="411" spans="1:14" x14ac:dyDescent="0.3">
      <c r="A411" s="9" t="s">
        <v>2235</v>
      </c>
      <c r="B411" s="36">
        <v>45837</v>
      </c>
      <c r="C411" s="10" t="s">
        <v>1029</v>
      </c>
      <c r="D411" s="10" t="s">
        <v>1602</v>
      </c>
      <c r="E411" s="10" t="s">
        <v>1804</v>
      </c>
      <c r="F411" s="11">
        <v>4</v>
      </c>
      <c r="G411" s="11">
        <v>370.63</v>
      </c>
      <c r="H411" s="11">
        <v>0.08</v>
      </c>
      <c r="I411" s="10" t="s">
        <v>1824</v>
      </c>
      <c r="J411" s="18">
        <v>1363.9184</v>
      </c>
      <c r="K411" s="11">
        <f t="shared" si="12"/>
        <v>4</v>
      </c>
      <c r="L411" s="11">
        <f>IF(G411="",Table8[[#This Row],[Total_Amount2]]/(Table8[[#This Row],[Quantity]]*(1-Table8[[#This Row],[Discount]])),G411)</f>
        <v>370.63</v>
      </c>
      <c r="M411" s="11">
        <f>IF(H411="",1-(Table8[[#This Row],[Total_Amount2]]/(Table8[[#This Row],[Quantity]]*Table8[[#This Row],[Unit_Price]])),H411)</f>
        <v>0.08</v>
      </c>
      <c r="N411" s="11">
        <f t="shared" si="13"/>
        <v>1363.9184</v>
      </c>
    </row>
    <row r="412" spans="1:14" x14ac:dyDescent="0.3">
      <c r="A412" s="9" t="s">
        <v>2236</v>
      </c>
      <c r="B412" s="36">
        <v>45706</v>
      </c>
      <c r="C412" s="10" t="s">
        <v>1220</v>
      </c>
      <c r="D412" s="10" t="s">
        <v>1602</v>
      </c>
      <c r="E412" s="10" t="s">
        <v>1813</v>
      </c>
      <c r="F412" s="11">
        <v>4</v>
      </c>
      <c r="G412" s="11">
        <v>349.84</v>
      </c>
      <c r="H412" s="11">
        <v>0.11</v>
      </c>
      <c r="I412" s="10" t="s">
        <v>1824</v>
      </c>
      <c r="J412" s="18">
        <v>1245.4304</v>
      </c>
      <c r="K412" s="11">
        <f t="shared" si="12"/>
        <v>4</v>
      </c>
      <c r="L412" s="11">
        <f>IF(G412="",Table8[[#This Row],[Total_Amount2]]/(Table8[[#This Row],[Quantity]]*(1-Table8[[#This Row],[Discount]])),G412)</f>
        <v>349.84</v>
      </c>
      <c r="M412" s="11">
        <f>IF(H412="",1-(Table8[[#This Row],[Total_Amount2]]/(Table8[[#This Row],[Quantity]]*Table8[[#This Row],[Unit_Price]])),H412)</f>
        <v>0.11</v>
      </c>
      <c r="N412" s="11">
        <f t="shared" si="13"/>
        <v>1245.4304</v>
      </c>
    </row>
    <row r="413" spans="1:14" x14ac:dyDescent="0.3">
      <c r="A413" s="9" t="s">
        <v>2237</v>
      </c>
      <c r="B413" s="36">
        <v>45823</v>
      </c>
      <c r="C413" s="10" t="s">
        <v>168</v>
      </c>
      <c r="D413" s="10" t="s">
        <v>1602</v>
      </c>
      <c r="E413" s="10" t="s">
        <v>1794</v>
      </c>
      <c r="F413" s="11">
        <v>1</v>
      </c>
      <c r="G413" s="11">
        <v>770.87</v>
      </c>
      <c r="H413" s="11">
        <v>0.1</v>
      </c>
      <c r="I413" s="10" t="s">
        <v>1829</v>
      </c>
      <c r="J413" s="18">
        <v>693.78300000000002</v>
      </c>
      <c r="K413" s="11">
        <f t="shared" si="12"/>
        <v>1</v>
      </c>
      <c r="L413" s="11">
        <f>IF(G413="",Table8[[#This Row],[Total_Amount2]]/(Table8[[#This Row],[Quantity]]*(1-Table8[[#This Row],[Discount]])),G413)</f>
        <v>770.87</v>
      </c>
      <c r="M413" s="11">
        <f>IF(H413="",1-(Table8[[#This Row],[Total_Amount2]]/(Table8[[#This Row],[Quantity]]*Table8[[#This Row],[Unit_Price]])),H413)</f>
        <v>0.1</v>
      </c>
      <c r="N413" s="11">
        <f t="shared" si="13"/>
        <v>693.78300000000002</v>
      </c>
    </row>
    <row r="414" spans="1:14" x14ac:dyDescent="0.3">
      <c r="A414" s="9" t="s">
        <v>2238</v>
      </c>
      <c r="B414" s="36">
        <v>45518</v>
      </c>
      <c r="C414" s="10" t="s">
        <v>1475</v>
      </c>
      <c r="D414" s="10" t="s">
        <v>1602</v>
      </c>
      <c r="E414" s="10" t="s">
        <v>1807</v>
      </c>
      <c r="F414" s="11">
        <v>3</v>
      </c>
      <c r="G414" s="11">
        <v>507.33</v>
      </c>
      <c r="H414" s="11">
        <v>0.06</v>
      </c>
      <c r="I414" s="10" t="s">
        <v>1826</v>
      </c>
      <c r="J414" s="18">
        <v>1430.6705999999999</v>
      </c>
      <c r="K414" s="11">
        <f t="shared" si="12"/>
        <v>3</v>
      </c>
      <c r="L414" s="11">
        <f>IF(G414="",Table8[[#This Row],[Total_Amount2]]/(Table8[[#This Row],[Quantity]]*(1-Table8[[#This Row],[Discount]])),G414)</f>
        <v>507.33</v>
      </c>
      <c r="M414" s="11">
        <f>IF(H414="",1-(Table8[[#This Row],[Total_Amount2]]/(Table8[[#This Row],[Quantity]]*Table8[[#This Row],[Unit_Price]])),H414)</f>
        <v>0.06</v>
      </c>
      <c r="N414" s="11">
        <f t="shared" si="13"/>
        <v>1430.6705999999999</v>
      </c>
    </row>
    <row r="415" spans="1:14" x14ac:dyDescent="0.3">
      <c r="A415" s="9" t="s">
        <v>2239</v>
      </c>
      <c r="B415" s="36">
        <v>45863</v>
      </c>
      <c r="C415" s="10" t="s">
        <v>610</v>
      </c>
      <c r="D415" s="10" t="s">
        <v>1602</v>
      </c>
      <c r="E415" s="10" t="s">
        <v>1786</v>
      </c>
      <c r="F415" s="11">
        <v>1</v>
      </c>
      <c r="G415" s="11">
        <v>87.78</v>
      </c>
      <c r="H415" s="11">
        <v>0.06</v>
      </c>
      <c r="I415" s="10" t="s">
        <v>1824</v>
      </c>
      <c r="J415" s="18">
        <v>82.513199999999998</v>
      </c>
      <c r="K415" s="11">
        <f t="shared" si="12"/>
        <v>1</v>
      </c>
      <c r="L415" s="11">
        <f>IF(G415="",Table8[[#This Row],[Total_Amount2]]/(Table8[[#This Row],[Quantity]]*(1-Table8[[#This Row],[Discount]])),G415)</f>
        <v>87.78</v>
      </c>
      <c r="M415" s="11">
        <f>IF(H415="",1-(Table8[[#This Row],[Total_Amount2]]/(Table8[[#This Row],[Quantity]]*Table8[[#This Row],[Unit_Price]])),H415)</f>
        <v>0.06</v>
      </c>
      <c r="N415" s="11">
        <f t="shared" si="13"/>
        <v>82.513199999999998</v>
      </c>
    </row>
    <row r="416" spans="1:14" x14ac:dyDescent="0.3">
      <c r="A416" s="9" t="s">
        <v>2240</v>
      </c>
      <c r="B416" s="36">
        <v>45666</v>
      </c>
      <c r="C416" s="10" t="s">
        <v>36</v>
      </c>
      <c r="D416" s="10" t="s">
        <v>1602</v>
      </c>
      <c r="E416" s="10" t="s">
        <v>1769</v>
      </c>
      <c r="F416" s="11">
        <v>2</v>
      </c>
      <c r="G416" s="11">
        <v>772.24</v>
      </c>
      <c r="H416" s="11">
        <v>0.22</v>
      </c>
      <c r="I416" s="10" t="s">
        <v>1824</v>
      </c>
      <c r="J416" s="18">
        <v>1204.6944000000001</v>
      </c>
      <c r="K416" s="11">
        <f t="shared" si="12"/>
        <v>2</v>
      </c>
      <c r="L416" s="11">
        <f>IF(G416="",Table8[[#This Row],[Total_Amount2]]/(Table8[[#This Row],[Quantity]]*(1-Table8[[#This Row],[Discount]])),G416)</f>
        <v>772.24</v>
      </c>
      <c r="M416" s="11">
        <f>IF(H416="",1-(Table8[[#This Row],[Total_Amount2]]/(Table8[[#This Row],[Quantity]]*Table8[[#This Row],[Unit_Price]])),H416)</f>
        <v>0.22</v>
      </c>
      <c r="N416" s="11">
        <f t="shared" si="13"/>
        <v>1204.6944000000001</v>
      </c>
    </row>
    <row r="417" spans="1:14" x14ac:dyDescent="0.3">
      <c r="A417" s="9" t="s">
        <v>2241</v>
      </c>
      <c r="B417" s="36">
        <v>45813</v>
      </c>
      <c r="C417" s="10" t="s">
        <v>181</v>
      </c>
      <c r="D417" s="10" t="s">
        <v>1602</v>
      </c>
      <c r="E417" s="10" t="s">
        <v>1799</v>
      </c>
      <c r="F417" s="11">
        <v>1</v>
      </c>
      <c r="G417" s="11">
        <v>108.27</v>
      </c>
      <c r="H417" s="11">
        <v>0.1</v>
      </c>
      <c r="I417" s="10" t="s">
        <v>1829</v>
      </c>
      <c r="J417" s="18">
        <v>97.442999999999998</v>
      </c>
      <c r="K417" s="11">
        <f t="shared" si="12"/>
        <v>1</v>
      </c>
      <c r="L417" s="11">
        <f>IF(G417="",Table8[[#This Row],[Total_Amount2]]/(Table8[[#This Row],[Quantity]]*(1-Table8[[#This Row],[Discount]])),G417)</f>
        <v>108.27</v>
      </c>
      <c r="M417" s="11">
        <f>IF(H417="",1-(Table8[[#This Row],[Total_Amount2]]/(Table8[[#This Row],[Quantity]]*Table8[[#This Row],[Unit_Price]])),H417)</f>
        <v>0.1</v>
      </c>
      <c r="N417" s="11">
        <f t="shared" si="13"/>
        <v>97.442999999999998</v>
      </c>
    </row>
    <row r="418" spans="1:14" x14ac:dyDescent="0.3">
      <c r="A418" s="9" t="s">
        <v>2242</v>
      </c>
      <c r="B418" s="36">
        <v>45633</v>
      </c>
      <c r="C418" s="10" t="s">
        <v>1089</v>
      </c>
      <c r="D418" s="10" t="s">
        <v>1602</v>
      </c>
      <c r="E418" s="10" t="s">
        <v>1807</v>
      </c>
      <c r="F418" s="11">
        <v>2</v>
      </c>
      <c r="G418" s="11">
        <v>839.24</v>
      </c>
      <c r="H418" s="11">
        <v>0.21</v>
      </c>
      <c r="I418" s="10" t="s">
        <v>1826</v>
      </c>
      <c r="J418" s="18">
        <v>1325.9992</v>
      </c>
      <c r="K418" s="11">
        <f t="shared" si="12"/>
        <v>2</v>
      </c>
      <c r="L418" s="11">
        <f>IF(G418="",Table8[[#This Row],[Total_Amount2]]/(Table8[[#This Row],[Quantity]]*(1-Table8[[#This Row],[Discount]])),G418)</f>
        <v>839.24</v>
      </c>
      <c r="M418" s="11">
        <f>IF(H418="",1-(Table8[[#This Row],[Total_Amount2]]/(Table8[[#This Row],[Quantity]]*Table8[[#This Row],[Unit_Price]])),H418)</f>
        <v>0.21</v>
      </c>
      <c r="N418" s="11">
        <f t="shared" si="13"/>
        <v>1325.9992</v>
      </c>
    </row>
    <row r="419" spans="1:14" x14ac:dyDescent="0.3">
      <c r="A419" s="9" t="s">
        <v>2243</v>
      </c>
      <c r="B419" s="36">
        <v>45331</v>
      </c>
      <c r="C419" s="10" t="s">
        <v>1196</v>
      </c>
      <c r="D419" s="10" t="s">
        <v>1602</v>
      </c>
      <c r="E419" s="10" t="s">
        <v>1789</v>
      </c>
      <c r="F419" s="11">
        <v>2</v>
      </c>
      <c r="G419" s="11">
        <v>466.27</v>
      </c>
      <c r="H419" s="11">
        <v>0.11</v>
      </c>
      <c r="I419" s="10" t="s">
        <v>1826</v>
      </c>
      <c r="J419" s="18">
        <v>829.9606</v>
      </c>
      <c r="K419" s="11">
        <f t="shared" si="12"/>
        <v>2</v>
      </c>
      <c r="L419" s="11">
        <f>IF(G419="",Table8[[#This Row],[Total_Amount2]]/(Table8[[#This Row],[Quantity]]*(1-Table8[[#This Row],[Discount]])),G419)</f>
        <v>466.27</v>
      </c>
      <c r="M419" s="11">
        <f>IF(H419="",1-(Table8[[#This Row],[Total_Amount2]]/(Table8[[#This Row],[Quantity]]*Table8[[#This Row],[Unit_Price]])),H419)</f>
        <v>0.11</v>
      </c>
      <c r="N419" s="11">
        <f t="shared" si="13"/>
        <v>829.9606</v>
      </c>
    </row>
    <row r="420" spans="1:14" x14ac:dyDescent="0.3">
      <c r="A420" s="9" t="s">
        <v>2244</v>
      </c>
      <c r="B420" s="36">
        <v>45942</v>
      </c>
      <c r="C420" s="10" t="s">
        <v>1240</v>
      </c>
      <c r="D420" s="10" t="s">
        <v>1602</v>
      </c>
      <c r="E420" s="10" t="s">
        <v>1799</v>
      </c>
      <c r="F420" s="11">
        <v>3</v>
      </c>
      <c r="G420" s="11">
        <v>969.83</v>
      </c>
      <c r="H420" s="11">
        <v>0.02</v>
      </c>
      <c r="I420" s="10" t="s">
        <v>1824</v>
      </c>
      <c r="J420" s="18">
        <v>2851.3002000000001</v>
      </c>
      <c r="K420" s="11">
        <f t="shared" si="12"/>
        <v>3</v>
      </c>
      <c r="L420" s="11">
        <f>IF(G420="",Table8[[#This Row],[Total_Amount2]]/(Table8[[#This Row],[Quantity]]*(1-Table8[[#This Row],[Discount]])),G420)</f>
        <v>969.83</v>
      </c>
      <c r="M420" s="11">
        <f>IF(H420="",1-(Table8[[#This Row],[Total_Amount2]]/(Table8[[#This Row],[Quantity]]*Table8[[#This Row],[Unit_Price]])),H420)</f>
        <v>0.02</v>
      </c>
      <c r="N420" s="11">
        <f t="shared" si="13"/>
        <v>2851.3002000000001</v>
      </c>
    </row>
    <row r="421" spans="1:14" x14ac:dyDescent="0.3">
      <c r="A421" s="9" t="s">
        <v>2245</v>
      </c>
      <c r="B421" s="36">
        <v>45824</v>
      </c>
      <c r="C421" s="10" t="s">
        <v>1295</v>
      </c>
      <c r="D421" s="10" t="s">
        <v>1602</v>
      </c>
      <c r="E421" s="10" t="s">
        <v>1813</v>
      </c>
      <c r="F421" s="11">
        <v>2</v>
      </c>
      <c r="G421" s="11">
        <v>782.11</v>
      </c>
      <c r="H421" s="11">
        <v>0.17</v>
      </c>
      <c r="I421" s="10" t="s">
        <v>1826</v>
      </c>
      <c r="J421" s="18">
        <v>1298.3026</v>
      </c>
      <c r="K421" s="11">
        <f t="shared" si="12"/>
        <v>2</v>
      </c>
      <c r="L421" s="11">
        <f>IF(G421="",Table8[[#This Row],[Total_Amount2]]/(Table8[[#This Row],[Quantity]]*(1-Table8[[#This Row],[Discount]])),G421)</f>
        <v>782.11</v>
      </c>
      <c r="M421" s="11">
        <f>IF(H421="",1-(Table8[[#This Row],[Total_Amount2]]/(Table8[[#This Row],[Quantity]]*Table8[[#This Row],[Unit_Price]])),H421)</f>
        <v>0.17</v>
      </c>
      <c r="N421" s="11">
        <f t="shared" si="13"/>
        <v>1298.3026</v>
      </c>
    </row>
    <row r="422" spans="1:14" x14ac:dyDescent="0.3">
      <c r="A422" s="9" t="s">
        <v>2246</v>
      </c>
      <c r="B422" s="36">
        <v>45921</v>
      </c>
      <c r="C422" s="10" t="s">
        <v>1395</v>
      </c>
      <c r="D422" s="10" t="s">
        <v>1602</v>
      </c>
      <c r="E422" s="10" t="s">
        <v>1792</v>
      </c>
      <c r="F422" s="11">
        <v>2</v>
      </c>
      <c r="G422" s="11">
        <v>74.63</v>
      </c>
      <c r="H422" s="11">
        <v>0.01</v>
      </c>
      <c r="I422" s="10" t="s">
        <v>1826</v>
      </c>
      <c r="J422" s="18">
        <v>147.76740000000001</v>
      </c>
      <c r="K422" s="11">
        <f t="shared" si="12"/>
        <v>2</v>
      </c>
      <c r="L422" s="11">
        <f>IF(G422="",Table8[[#This Row],[Total_Amount2]]/(Table8[[#This Row],[Quantity]]*(1-Table8[[#This Row],[Discount]])),G422)</f>
        <v>74.63</v>
      </c>
      <c r="M422" s="11">
        <f>IF(H422="",1-(Table8[[#This Row],[Total_Amount2]]/(Table8[[#This Row],[Quantity]]*Table8[[#This Row],[Unit_Price]])),H422)</f>
        <v>0.01</v>
      </c>
      <c r="N422" s="11">
        <f t="shared" si="13"/>
        <v>147.76740000000001</v>
      </c>
    </row>
    <row r="423" spans="1:14" x14ac:dyDescent="0.3">
      <c r="A423" s="9" t="s">
        <v>2247</v>
      </c>
      <c r="B423" s="36">
        <v>45909</v>
      </c>
      <c r="C423" s="10" t="s">
        <v>160</v>
      </c>
      <c r="D423" s="10" t="s">
        <v>1602</v>
      </c>
      <c r="E423" s="10" t="s">
        <v>1776</v>
      </c>
      <c r="F423" s="11">
        <v>3</v>
      </c>
      <c r="G423" s="11">
        <v>522.78</v>
      </c>
      <c r="H423" s="11">
        <v>0.25</v>
      </c>
      <c r="I423" s="10" t="s">
        <v>1826</v>
      </c>
      <c r="J423" s="18">
        <v>1176.2550000000001</v>
      </c>
      <c r="K423" s="11">
        <f t="shared" si="12"/>
        <v>3</v>
      </c>
      <c r="L423" s="11">
        <f>IF(G423="",Table8[[#This Row],[Total_Amount2]]/(Table8[[#This Row],[Quantity]]*(1-Table8[[#This Row],[Discount]])),G423)</f>
        <v>522.78</v>
      </c>
      <c r="M423" s="11">
        <f>IF(H423="",1-(Table8[[#This Row],[Total_Amount2]]/(Table8[[#This Row],[Quantity]]*Table8[[#This Row],[Unit_Price]])),H423)</f>
        <v>0.25</v>
      </c>
      <c r="N423" s="11">
        <f t="shared" si="13"/>
        <v>1176.2550000000001</v>
      </c>
    </row>
    <row r="424" spans="1:14" x14ac:dyDescent="0.3">
      <c r="A424" s="9" t="s">
        <v>2248</v>
      </c>
      <c r="B424" s="36">
        <v>45853</v>
      </c>
      <c r="C424" s="10" t="s">
        <v>1062</v>
      </c>
      <c r="D424" s="10" t="s">
        <v>1602</v>
      </c>
      <c r="E424" s="10" t="s">
        <v>1801</v>
      </c>
      <c r="F424" s="11">
        <v>1</v>
      </c>
      <c r="G424" s="11">
        <v>206.45</v>
      </c>
      <c r="H424" s="11">
        <v>0.15</v>
      </c>
      <c r="I424" s="10" t="s">
        <v>1826</v>
      </c>
      <c r="J424" s="18">
        <v>175.48249999999999</v>
      </c>
      <c r="K424" s="11">
        <f t="shared" si="12"/>
        <v>1</v>
      </c>
      <c r="L424" s="11">
        <f>IF(G424="",Table8[[#This Row],[Total_Amount2]]/(Table8[[#This Row],[Quantity]]*(1-Table8[[#This Row],[Discount]])),G424)</f>
        <v>206.45</v>
      </c>
      <c r="M424" s="11">
        <f>IF(H424="",1-(Table8[[#This Row],[Total_Amount2]]/(Table8[[#This Row],[Quantity]]*Table8[[#This Row],[Unit_Price]])),H424)</f>
        <v>0.15</v>
      </c>
      <c r="N424" s="11">
        <f t="shared" si="13"/>
        <v>175.48249999999999</v>
      </c>
    </row>
    <row r="425" spans="1:14" x14ac:dyDescent="0.3">
      <c r="A425" s="9" t="s">
        <v>2249</v>
      </c>
      <c r="B425" s="36">
        <v>45580</v>
      </c>
      <c r="C425" s="10" t="s">
        <v>490</v>
      </c>
      <c r="D425" s="10" t="s">
        <v>1602</v>
      </c>
      <c r="E425" s="10" t="s">
        <v>1773</v>
      </c>
      <c r="F425" s="11">
        <v>1</v>
      </c>
      <c r="G425" s="11">
        <v>815.53</v>
      </c>
      <c r="H425" s="11">
        <v>0.3</v>
      </c>
      <c r="I425" s="10" t="s">
        <v>1826</v>
      </c>
      <c r="J425" s="18">
        <v>570.87099999999998</v>
      </c>
      <c r="K425" s="11">
        <f t="shared" si="12"/>
        <v>1</v>
      </c>
      <c r="L425" s="11">
        <f>IF(G425="",Table8[[#This Row],[Total_Amount2]]/(Table8[[#This Row],[Quantity]]*(1-Table8[[#This Row],[Discount]])),G425)</f>
        <v>815.53</v>
      </c>
      <c r="M425" s="11">
        <f>IF(H425="",1-(Table8[[#This Row],[Total_Amount2]]/(Table8[[#This Row],[Quantity]]*Table8[[#This Row],[Unit_Price]])),H425)</f>
        <v>0.3</v>
      </c>
      <c r="N425" s="11">
        <f t="shared" si="13"/>
        <v>570.87099999999998</v>
      </c>
    </row>
    <row r="426" spans="1:14" x14ac:dyDescent="0.3">
      <c r="A426" s="9" t="s">
        <v>2250</v>
      </c>
      <c r="B426" s="36">
        <v>45220</v>
      </c>
      <c r="C426" s="10" t="s">
        <v>147</v>
      </c>
      <c r="D426" s="10" t="s">
        <v>1602</v>
      </c>
      <c r="E426" s="10" t="s">
        <v>1797</v>
      </c>
      <c r="F426" s="11">
        <v>1</v>
      </c>
      <c r="G426" s="11">
        <v>823.61</v>
      </c>
      <c r="H426" s="11">
        <v>0.28000000000000003</v>
      </c>
      <c r="I426" s="10" t="s">
        <v>1829</v>
      </c>
      <c r="J426" s="18">
        <v>592.99919999999997</v>
      </c>
      <c r="K426" s="11">
        <f t="shared" si="12"/>
        <v>1</v>
      </c>
      <c r="L426" s="11">
        <f>IF(G426="",Table8[[#This Row],[Total_Amount2]]/(Table8[[#This Row],[Quantity]]*(1-Table8[[#This Row],[Discount]])),G426)</f>
        <v>823.61</v>
      </c>
      <c r="M426" s="11">
        <f>IF(H426="",1-(Table8[[#This Row],[Total_Amount2]]/(Table8[[#This Row],[Quantity]]*Table8[[#This Row],[Unit_Price]])),H426)</f>
        <v>0.28000000000000003</v>
      </c>
      <c r="N426" s="11">
        <f t="shared" si="13"/>
        <v>592.99919999999997</v>
      </c>
    </row>
    <row r="427" spans="1:14" x14ac:dyDescent="0.3">
      <c r="A427" s="9" t="s">
        <v>2251</v>
      </c>
      <c r="B427" s="36">
        <v>45807</v>
      </c>
      <c r="C427" s="10" t="s">
        <v>1472</v>
      </c>
      <c r="D427" s="10" t="s">
        <v>1602</v>
      </c>
      <c r="E427" s="10" t="s">
        <v>1786</v>
      </c>
      <c r="F427" s="11">
        <v>2</v>
      </c>
      <c r="G427" s="11">
        <v>209.96</v>
      </c>
      <c r="H427" s="11">
        <v>0</v>
      </c>
      <c r="I427" s="10" t="s">
        <v>1824</v>
      </c>
      <c r="J427" s="18">
        <v>419.92</v>
      </c>
      <c r="K427" s="11">
        <f t="shared" si="12"/>
        <v>2</v>
      </c>
      <c r="L427" s="11">
        <f>IF(G427="",Table8[[#This Row],[Total_Amount2]]/(Table8[[#This Row],[Quantity]]*(1-Table8[[#This Row],[Discount]])),G427)</f>
        <v>209.96</v>
      </c>
      <c r="M427" s="11">
        <f>IF(H427="",1-(Table8[[#This Row],[Total_Amount2]]/(Table8[[#This Row],[Quantity]]*Table8[[#This Row],[Unit_Price]])),H427)</f>
        <v>0</v>
      </c>
      <c r="N427" s="11">
        <f t="shared" si="13"/>
        <v>419.92</v>
      </c>
    </row>
    <row r="428" spans="1:14" x14ac:dyDescent="0.3">
      <c r="A428" s="9" t="s">
        <v>2252</v>
      </c>
      <c r="B428" s="36">
        <v>45462</v>
      </c>
      <c r="C428" s="10" t="s">
        <v>579</v>
      </c>
      <c r="D428" s="10" t="s">
        <v>1602</v>
      </c>
      <c r="E428" s="10" t="s">
        <v>1804</v>
      </c>
      <c r="F428" s="11">
        <v>4</v>
      </c>
      <c r="G428" s="11">
        <v>897.93</v>
      </c>
      <c r="H428" s="11">
        <v>0.05</v>
      </c>
      <c r="I428" s="10" t="s">
        <v>1829</v>
      </c>
      <c r="J428" s="18">
        <v>3412.134</v>
      </c>
      <c r="K428" s="11">
        <f t="shared" si="12"/>
        <v>4</v>
      </c>
      <c r="L428" s="11">
        <f>IF(G428="",Table8[[#This Row],[Total_Amount2]]/(Table8[[#This Row],[Quantity]]*(1-Table8[[#This Row],[Discount]])),G428)</f>
        <v>897.93</v>
      </c>
      <c r="M428" s="11">
        <f>IF(H428="",1-(Table8[[#This Row],[Total_Amount2]]/(Table8[[#This Row],[Quantity]]*Table8[[#This Row],[Unit_Price]])),H428)</f>
        <v>0.05</v>
      </c>
      <c r="N428" s="11">
        <f t="shared" si="13"/>
        <v>3412.134</v>
      </c>
    </row>
    <row r="429" spans="1:14" x14ac:dyDescent="0.3">
      <c r="A429" s="9" t="s">
        <v>2253</v>
      </c>
      <c r="B429" s="36">
        <v>45646</v>
      </c>
      <c r="C429" s="10" t="s">
        <v>598</v>
      </c>
      <c r="D429" s="10" t="s">
        <v>1602</v>
      </c>
      <c r="E429" s="10" t="s">
        <v>1752</v>
      </c>
      <c r="F429" s="11">
        <v>4</v>
      </c>
      <c r="G429" s="11">
        <v>925.95</v>
      </c>
      <c r="H429" s="11">
        <v>0.16</v>
      </c>
      <c r="I429" s="10" t="s">
        <v>1829</v>
      </c>
      <c r="J429" s="18">
        <v>3111.192</v>
      </c>
      <c r="K429" s="11">
        <f t="shared" si="12"/>
        <v>4</v>
      </c>
      <c r="L429" s="11">
        <f>IF(G429="",Table8[[#This Row],[Total_Amount2]]/(Table8[[#This Row],[Quantity]]*(1-Table8[[#This Row],[Discount]])),G429)</f>
        <v>925.95</v>
      </c>
      <c r="M429" s="11">
        <f>IF(H429="",1-(Table8[[#This Row],[Total_Amount2]]/(Table8[[#This Row],[Quantity]]*Table8[[#This Row],[Unit_Price]])),H429)</f>
        <v>0.16</v>
      </c>
      <c r="N429" s="11">
        <f t="shared" si="13"/>
        <v>3111.192</v>
      </c>
    </row>
    <row r="430" spans="1:14" x14ac:dyDescent="0.3">
      <c r="A430" s="9" t="s">
        <v>2254</v>
      </c>
      <c r="B430" s="36">
        <v>45520</v>
      </c>
      <c r="C430" s="10" t="s">
        <v>304</v>
      </c>
      <c r="D430" s="10" t="s">
        <v>1604</v>
      </c>
      <c r="E430" s="10" t="s">
        <v>1776</v>
      </c>
      <c r="F430" s="11">
        <v>2</v>
      </c>
      <c r="G430" s="11">
        <v>573.09</v>
      </c>
      <c r="H430" s="11">
        <v>0.03</v>
      </c>
      <c r="I430" s="10" t="s">
        <v>1829</v>
      </c>
      <c r="J430" s="18">
        <v>1111.7945999999999</v>
      </c>
      <c r="K430" s="11">
        <f t="shared" si="12"/>
        <v>2</v>
      </c>
      <c r="L430" s="11">
        <f>IF(G430="",Table8[[#This Row],[Total_Amount2]]/(Table8[[#This Row],[Quantity]]*(1-Table8[[#This Row],[Discount]])),G430)</f>
        <v>573.09</v>
      </c>
      <c r="M430" s="11">
        <f>IF(H430="",1-(Table8[[#This Row],[Total_Amount2]]/(Table8[[#This Row],[Quantity]]*Table8[[#This Row],[Unit_Price]])),H430)</f>
        <v>0.03</v>
      </c>
      <c r="N430" s="11">
        <f t="shared" si="13"/>
        <v>1111.7945999999999</v>
      </c>
    </row>
    <row r="431" spans="1:14" x14ac:dyDescent="0.3">
      <c r="A431" s="9" t="s">
        <v>2255</v>
      </c>
      <c r="B431" s="36">
        <v>45731</v>
      </c>
      <c r="C431" s="10" t="s">
        <v>604</v>
      </c>
      <c r="D431" s="10" t="s">
        <v>1604</v>
      </c>
      <c r="E431" s="10" t="s">
        <v>1769</v>
      </c>
      <c r="F431" s="11">
        <v>4</v>
      </c>
      <c r="G431" s="11">
        <v>149.83000000000001</v>
      </c>
      <c r="H431" s="11">
        <v>0.02</v>
      </c>
      <c r="I431" s="10" t="s">
        <v>1824</v>
      </c>
      <c r="J431" s="18">
        <v>587.33360000000005</v>
      </c>
      <c r="K431" s="11">
        <f t="shared" si="12"/>
        <v>4</v>
      </c>
      <c r="L431" s="11">
        <f>IF(G431="",Table8[[#This Row],[Total_Amount2]]/(Table8[[#This Row],[Quantity]]*(1-Table8[[#This Row],[Discount]])),G431)</f>
        <v>149.83000000000001</v>
      </c>
      <c r="M431" s="11">
        <f>IF(H431="",1-(Table8[[#This Row],[Total_Amount2]]/(Table8[[#This Row],[Quantity]]*Table8[[#This Row],[Unit_Price]])),H431)</f>
        <v>0.02</v>
      </c>
      <c r="N431" s="11">
        <f t="shared" si="13"/>
        <v>587.33360000000005</v>
      </c>
    </row>
    <row r="432" spans="1:14" x14ac:dyDescent="0.3">
      <c r="A432" s="9" t="s">
        <v>2256</v>
      </c>
      <c r="B432" s="36">
        <v>45445</v>
      </c>
      <c r="C432" s="10" t="s">
        <v>14</v>
      </c>
      <c r="D432" s="10" t="s">
        <v>1604</v>
      </c>
      <c r="E432" s="10" t="s">
        <v>1799</v>
      </c>
      <c r="F432" s="11">
        <v>3</v>
      </c>
      <c r="G432" s="11">
        <v>287.70999999999998</v>
      </c>
      <c r="H432" s="11">
        <v>0.03</v>
      </c>
      <c r="I432" s="10" t="s">
        <v>1829</v>
      </c>
      <c r="J432" s="18">
        <v>837.23609999999985</v>
      </c>
      <c r="K432" s="11">
        <f t="shared" si="12"/>
        <v>3</v>
      </c>
      <c r="L432" s="11">
        <f>IF(G432="",Table8[[#This Row],[Total_Amount2]]/(Table8[[#This Row],[Quantity]]*(1-Table8[[#This Row],[Discount]])),G432)</f>
        <v>287.70999999999998</v>
      </c>
      <c r="M432" s="11">
        <f>IF(H432="",1-(Table8[[#This Row],[Total_Amount2]]/(Table8[[#This Row],[Quantity]]*Table8[[#This Row],[Unit_Price]])),H432)</f>
        <v>0.03</v>
      </c>
      <c r="N432" s="11">
        <f t="shared" si="13"/>
        <v>837.23609999999985</v>
      </c>
    </row>
    <row r="433" spans="1:14" x14ac:dyDescent="0.3">
      <c r="A433" s="9" t="s">
        <v>2257</v>
      </c>
      <c r="B433" s="36">
        <v>45860</v>
      </c>
      <c r="C433" s="10" t="s">
        <v>338</v>
      </c>
      <c r="D433" s="10" t="s">
        <v>1604</v>
      </c>
      <c r="E433" s="10" t="s">
        <v>1776</v>
      </c>
      <c r="F433" s="11">
        <v>2</v>
      </c>
      <c r="G433" s="11">
        <v>849.8</v>
      </c>
      <c r="H433" s="11">
        <v>0.06</v>
      </c>
      <c r="I433" s="10" t="s">
        <v>1829</v>
      </c>
      <c r="J433" s="18">
        <v>1597.624</v>
      </c>
      <c r="K433" s="11">
        <f t="shared" si="12"/>
        <v>2</v>
      </c>
      <c r="L433" s="11">
        <f>IF(G433="",Table8[[#This Row],[Total_Amount2]]/(Table8[[#This Row],[Quantity]]*(1-Table8[[#This Row],[Discount]])),G433)</f>
        <v>849.8</v>
      </c>
      <c r="M433" s="11">
        <f>IF(H433="",1-(Table8[[#This Row],[Total_Amount2]]/(Table8[[#This Row],[Quantity]]*Table8[[#This Row],[Unit_Price]])),H433)</f>
        <v>0.06</v>
      </c>
      <c r="N433" s="11">
        <f t="shared" si="13"/>
        <v>1597.624</v>
      </c>
    </row>
    <row r="434" spans="1:14" x14ac:dyDescent="0.3">
      <c r="A434" s="9" t="s">
        <v>2258</v>
      </c>
      <c r="B434" s="36">
        <v>45725</v>
      </c>
      <c r="C434" s="10" t="s">
        <v>75</v>
      </c>
      <c r="D434" s="10" t="s">
        <v>1604</v>
      </c>
      <c r="E434" s="10" t="s">
        <v>1766</v>
      </c>
      <c r="F434" s="11">
        <v>3</v>
      </c>
      <c r="G434" s="11">
        <v>482.58</v>
      </c>
      <c r="H434" s="11">
        <v>0.28000000000000003</v>
      </c>
      <c r="I434" s="10" t="s">
        <v>1826</v>
      </c>
      <c r="J434" s="18">
        <v>1042.3728000000001</v>
      </c>
      <c r="K434" s="11">
        <f t="shared" si="12"/>
        <v>3</v>
      </c>
      <c r="L434" s="11">
        <f>IF(G434="",Table8[[#This Row],[Total_Amount2]]/(Table8[[#This Row],[Quantity]]*(1-Table8[[#This Row],[Discount]])),G434)</f>
        <v>482.58</v>
      </c>
      <c r="M434" s="11">
        <f>IF(H434="",1-(Table8[[#This Row],[Total_Amount2]]/(Table8[[#This Row],[Quantity]]*Table8[[#This Row],[Unit_Price]])),H434)</f>
        <v>0.28000000000000003</v>
      </c>
      <c r="N434" s="11">
        <f t="shared" si="13"/>
        <v>1042.3728000000001</v>
      </c>
    </row>
    <row r="435" spans="1:14" x14ac:dyDescent="0.3">
      <c r="A435" s="9" t="s">
        <v>2259</v>
      </c>
      <c r="B435" s="36">
        <v>45699</v>
      </c>
      <c r="C435" s="10" t="s">
        <v>399</v>
      </c>
      <c r="D435" s="10" t="s">
        <v>1604</v>
      </c>
      <c r="E435" s="10" t="s">
        <v>1761</v>
      </c>
      <c r="F435" s="11">
        <v>2</v>
      </c>
      <c r="G435" s="11">
        <v>64.7</v>
      </c>
      <c r="H435" s="11">
        <v>0</v>
      </c>
      <c r="I435" s="10" t="s">
        <v>1824</v>
      </c>
      <c r="J435" s="18">
        <v>129.4</v>
      </c>
      <c r="K435" s="11">
        <f t="shared" si="12"/>
        <v>2</v>
      </c>
      <c r="L435" s="11">
        <f>IF(G435="",Table8[[#This Row],[Total_Amount2]]/(Table8[[#This Row],[Quantity]]*(1-Table8[[#This Row],[Discount]])),G435)</f>
        <v>64.7</v>
      </c>
      <c r="M435" s="11">
        <f>IF(H435="",1-(Table8[[#This Row],[Total_Amount2]]/(Table8[[#This Row],[Quantity]]*Table8[[#This Row],[Unit_Price]])),H435)</f>
        <v>0</v>
      </c>
      <c r="N435" s="11">
        <f t="shared" si="13"/>
        <v>129.4</v>
      </c>
    </row>
    <row r="436" spans="1:14" x14ac:dyDescent="0.3">
      <c r="A436" s="9" t="s">
        <v>2260</v>
      </c>
      <c r="B436" s="36">
        <v>45266</v>
      </c>
      <c r="C436" s="10" t="s">
        <v>499</v>
      </c>
      <c r="D436" s="10" t="s">
        <v>1604</v>
      </c>
      <c r="E436" s="10" t="s">
        <v>1773</v>
      </c>
      <c r="F436" s="11">
        <v>3</v>
      </c>
      <c r="G436" s="11">
        <v>589.83000000000004</v>
      </c>
      <c r="H436" s="11">
        <v>0.26</v>
      </c>
      <c r="I436" s="10" t="s">
        <v>1824</v>
      </c>
      <c r="J436" s="18">
        <v>1309.4226000000001</v>
      </c>
      <c r="K436" s="11">
        <f t="shared" si="12"/>
        <v>3</v>
      </c>
      <c r="L436" s="11">
        <f>IF(G436="",Table8[[#This Row],[Total_Amount2]]/(Table8[[#This Row],[Quantity]]*(1-Table8[[#This Row],[Discount]])),G436)</f>
        <v>589.83000000000004</v>
      </c>
      <c r="M436" s="11">
        <f>IF(H436="",1-(Table8[[#This Row],[Total_Amount2]]/(Table8[[#This Row],[Quantity]]*Table8[[#This Row],[Unit_Price]])),H436)</f>
        <v>0.26</v>
      </c>
      <c r="N436" s="11">
        <f t="shared" si="13"/>
        <v>1309.4226000000001</v>
      </c>
    </row>
    <row r="437" spans="1:14" x14ac:dyDescent="0.3">
      <c r="A437" s="9" t="s">
        <v>2261</v>
      </c>
      <c r="B437" s="36">
        <v>45889</v>
      </c>
      <c r="C437" s="10" t="s">
        <v>914</v>
      </c>
      <c r="D437" s="10" t="s">
        <v>1604</v>
      </c>
      <c r="E437" s="10" t="s">
        <v>1786</v>
      </c>
      <c r="F437" s="11">
        <v>4</v>
      </c>
      <c r="G437" s="11">
        <v>758.49</v>
      </c>
      <c r="H437" s="11">
        <v>0.16</v>
      </c>
      <c r="I437" s="10" t="s">
        <v>1829</v>
      </c>
      <c r="J437" s="18">
        <v>2548.5264000000002</v>
      </c>
      <c r="K437" s="11">
        <f t="shared" si="12"/>
        <v>4</v>
      </c>
      <c r="L437" s="11">
        <f>IF(G437="",Table8[[#This Row],[Total_Amount2]]/(Table8[[#This Row],[Quantity]]*(1-Table8[[#This Row],[Discount]])),G437)</f>
        <v>758.49</v>
      </c>
      <c r="M437" s="11">
        <f>IF(H437="",1-(Table8[[#This Row],[Total_Amount2]]/(Table8[[#This Row],[Quantity]]*Table8[[#This Row],[Unit_Price]])),H437)</f>
        <v>0.16</v>
      </c>
      <c r="N437" s="11">
        <f t="shared" si="13"/>
        <v>2548.5264000000002</v>
      </c>
    </row>
    <row r="438" spans="1:14" x14ac:dyDescent="0.3">
      <c r="A438" s="9" t="s">
        <v>2262</v>
      </c>
      <c r="B438" s="36">
        <v>45555</v>
      </c>
      <c r="C438" s="10" t="s">
        <v>202</v>
      </c>
      <c r="D438" s="10" t="s">
        <v>1604</v>
      </c>
      <c r="E438" s="10" t="s">
        <v>1794</v>
      </c>
      <c r="F438" s="11">
        <v>4</v>
      </c>
      <c r="G438" s="11">
        <v>747.56</v>
      </c>
      <c r="H438" s="11">
        <v>0.09</v>
      </c>
      <c r="I438" s="10" t="s">
        <v>1829</v>
      </c>
      <c r="J438" s="18">
        <v>2721.1183999999998</v>
      </c>
      <c r="K438" s="11">
        <f t="shared" si="12"/>
        <v>4</v>
      </c>
      <c r="L438" s="11">
        <f>IF(G438="",Table8[[#This Row],[Total_Amount2]]/(Table8[[#This Row],[Quantity]]*(1-Table8[[#This Row],[Discount]])),G438)</f>
        <v>747.56</v>
      </c>
      <c r="M438" s="11">
        <f>IF(H438="",1-(Table8[[#This Row],[Total_Amount2]]/(Table8[[#This Row],[Quantity]]*Table8[[#This Row],[Unit_Price]])),H438)</f>
        <v>0.09</v>
      </c>
      <c r="N438" s="11">
        <f t="shared" si="13"/>
        <v>2721.1183999999998</v>
      </c>
    </row>
    <row r="439" spans="1:14" x14ac:dyDescent="0.3">
      <c r="A439" s="9" t="s">
        <v>2263</v>
      </c>
      <c r="B439" s="36">
        <v>45813</v>
      </c>
      <c r="C439" s="10" t="s">
        <v>809</v>
      </c>
      <c r="D439" s="10" t="s">
        <v>1604</v>
      </c>
      <c r="E439" s="10" t="s">
        <v>1807</v>
      </c>
      <c r="F439" s="11">
        <v>3</v>
      </c>
      <c r="G439" s="11">
        <v>551.22</v>
      </c>
      <c r="H439" s="11">
        <v>0.12</v>
      </c>
      <c r="I439" s="10" t="s">
        <v>1826</v>
      </c>
      <c r="J439" s="18">
        <v>1455.2208000000001</v>
      </c>
      <c r="K439" s="11">
        <f t="shared" si="12"/>
        <v>3</v>
      </c>
      <c r="L439" s="11">
        <f>IF(G439="",Table8[[#This Row],[Total_Amount2]]/(Table8[[#This Row],[Quantity]]*(1-Table8[[#This Row],[Discount]])),G439)</f>
        <v>551.22</v>
      </c>
      <c r="M439" s="11">
        <f>IF(H439="",1-(Table8[[#This Row],[Total_Amount2]]/(Table8[[#This Row],[Quantity]]*Table8[[#This Row],[Unit_Price]])),H439)</f>
        <v>0.12</v>
      </c>
      <c r="N439" s="11">
        <f t="shared" si="13"/>
        <v>1455.2208000000001</v>
      </c>
    </row>
    <row r="440" spans="1:14" x14ac:dyDescent="0.3">
      <c r="A440" s="9" t="s">
        <v>2264</v>
      </c>
      <c r="B440" s="36">
        <v>45811</v>
      </c>
      <c r="C440" s="10" t="s">
        <v>532</v>
      </c>
      <c r="D440" s="10" t="s">
        <v>1604</v>
      </c>
      <c r="E440" s="10" t="s">
        <v>1799</v>
      </c>
      <c r="F440" s="11">
        <v>2</v>
      </c>
      <c r="G440" s="11">
        <v>527.05999999999995</v>
      </c>
      <c r="H440" s="11">
        <v>0.17</v>
      </c>
      <c r="I440" s="10" t="s">
        <v>1826</v>
      </c>
      <c r="J440" s="18">
        <v>874.91959999999983</v>
      </c>
      <c r="K440" s="11">
        <f t="shared" si="12"/>
        <v>2</v>
      </c>
      <c r="L440" s="11">
        <f>IF(G440="",Table8[[#This Row],[Total_Amount2]]/(Table8[[#This Row],[Quantity]]*(1-Table8[[#This Row],[Discount]])),G440)</f>
        <v>527.05999999999995</v>
      </c>
      <c r="M440" s="11">
        <f>IF(H440="",1-(Table8[[#This Row],[Total_Amount2]]/(Table8[[#This Row],[Quantity]]*Table8[[#This Row],[Unit_Price]])),H440)</f>
        <v>0.17</v>
      </c>
      <c r="N440" s="11">
        <f t="shared" si="13"/>
        <v>874.91959999999983</v>
      </c>
    </row>
    <row r="441" spans="1:14" x14ac:dyDescent="0.3">
      <c r="A441" s="9" t="s">
        <v>2265</v>
      </c>
      <c r="B441" s="36">
        <v>45670</v>
      </c>
      <c r="C441" s="10" t="s">
        <v>350</v>
      </c>
      <c r="D441" s="10" t="s">
        <v>1604</v>
      </c>
      <c r="E441" s="10" t="s">
        <v>1773</v>
      </c>
      <c r="F441" s="11">
        <v>4</v>
      </c>
      <c r="G441" s="11">
        <v>875.41</v>
      </c>
      <c r="H441" s="11">
        <v>0.27</v>
      </c>
      <c r="I441" s="10" t="s">
        <v>1824</v>
      </c>
      <c r="J441" s="18">
        <v>2556.1972000000001</v>
      </c>
      <c r="K441" s="11">
        <f t="shared" si="12"/>
        <v>4</v>
      </c>
      <c r="L441" s="11">
        <f>IF(G441="",Table8[[#This Row],[Total_Amount2]]/(Table8[[#This Row],[Quantity]]*(1-Table8[[#This Row],[Discount]])),G441)</f>
        <v>875.41</v>
      </c>
      <c r="M441" s="11">
        <f>IF(H441="",1-(Table8[[#This Row],[Total_Amount2]]/(Table8[[#This Row],[Quantity]]*Table8[[#This Row],[Unit_Price]])),H441)</f>
        <v>0.27</v>
      </c>
      <c r="N441" s="11">
        <f t="shared" si="13"/>
        <v>2556.1972000000001</v>
      </c>
    </row>
    <row r="442" spans="1:14" x14ac:dyDescent="0.3">
      <c r="A442" s="9" t="s">
        <v>2266</v>
      </c>
      <c r="B442" s="36">
        <v>45736</v>
      </c>
      <c r="C442" s="10" t="s">
        <v>40</v>
      </c>
      <c r="D442" s="10" t="s">
        <v>1604</v>
      </c>
      <c r="E442" s="10" t="s">
        <v>1752</v>
      </c>
      <c r="F442" s="11">
        <v>2</v>
      </c>
      <c r="G442" s="11">
        <v>226.43</v>
      </c>
      <c r="H442" s="11">
        <v>0.03</v>
      </c>
      <c r="I442" s="10" t="s">
        <v>1824</v>
      </c>
      <c r="J442" s="18">
        <v>439.27420000000001</v>
      </c>
      <c r="K442" s="11">
        <f t="shared" si="12"/>
        <v>2</v>
      </c>
      <c r="L442" s="11">
        <f>IF(G442="",Table8[[#This Row],[Total_Amount2]]/(Table8[[#This Row],[Quantity]]*(1-Table8[[#This Row],[Discount]])),G442)</f>
        <v>226.43</v>
      </c>
      <c r="M442" s="11">
        <f>IF(H442="",1-(Table8[[#This Row],[Total_Amount2]]/(Table8[[#This Row],[Quantity]]*Table8[[#This Row],[Unit_Price]])),H442)</f>
        <v>0.03</v>
      </c>
      <c r="N442" s="11">
        <f t="shared" si="13"/>
        <v>439.27420000000001</v>
      </c>
    </row>
    <row r="443" spans="1:14" x14ac:dyDescent="0.3">
      <c r="A443" s="9" t="s">
        <v>2267</v>
      </c>
      <c r="B443" s="36">
        <v>45480</v>
      </c>
      <c r="C443" s="10" t="s">
        <v>141</v>
      </c>
      <c r="D443" s="10" t="s">
        <v>1604</v>
      </c>
      <c r="E443" s="10" t="s">
        <v>1773</v>
      </c>
      <c r="F443" s="11">
        <v>2</v>
      </c>
      <c r="G443" s="11">
        <v>285.39</v>
      </c>
      <c r="H443" s="11">
        <v>0.1</v>
      </c>
      <c r="I443" s="10" t="s">
        <v>1824</v>
      </c>
      <c r="J443" s="18">
        <v>513.702</v>
      </c>
      <c r="K443" s="11">
        <f t="shared" si="12"/>
        <v>2</v>
      </c>
      <c r="L443" s="11">
        <f>IF(G443="",Table8[[#This Row],[Total_Amount2]]/(Table8[[#This Row],[Quantity]]*(1-Table8[[#This Row],[Discount]])),G443)</f>
        <v>285.39</v>
      </c>
      <c r="M443" s="11">
        <f>IF(H443="",1-(Table8[[#This Row],[Total_Amount2]]/(Table8[[#This Row],[Quantity]]*Table8[[#This Row],[Unit_Price]])),H443)</f>
        <v>0.1</v>
      </c>
      <c r="N443" s="11">
        <f t="shared" si="13"/>
        <v>513.702</v>
      </c>
    </row>
    <row r="444" spans="1:14" x14ac:dyDescent="0.3">
      <c r="A444" s="9" t="s">
        <v>2268</v>
      </c>
      <c r="B444" s="36">
        <v>45929</v>
      </c>
      <c r="C444" s="10" t="s">
        <v>1050</v>
      </c>
      <c r="D444" s="10" t="s">
        <v>1604</v>
      </c>
      <c r="E444" s="10" t="s">
        <v>1801</v>
      </c>
      <c r="F444" s="11">
        <v>2</v>
      </c>
      <c r="G444" s="11">
        <v>298.01</v>
      </c>
      <c r="H444" s="11">
        <v>0.05</v>
      </c>
      <c r="I444" s="10" t="s">
        <v>1824</v>
      </c>
      <c r="J444" s="18">
        <v>566.21899999999994</v>
      </c>
      <c r="K444" s="11">
        <f t="shared" si="12"/>
        <v>2</v>
      </c>
      <c r="L444" s="11">
        <f>IF(G444="",Table8[[#This Row],[Total_Amount2]]/(Table8[[#This Row],[Quantity]]*(1-Table8[[#This Row],[Discount]])),G444)</f>
        <v>298.01</v>
      </c>
      <c r="M444" s="11">
        <f>IF(H444="",1-(Table8[[#This Row],[Total_Amount2]]/(Table8[[#This Row],[Quantity]]*Table8[[#This Row],[Unit_Price]])),H444)</f>
        <v>0.05</v>
      </c>
      <c r="N444" s="11">
        <f t="shared" si="13"/>
        <v>566.21899999999994</v>
      </c>
    </row>
    <row r="445" spans="1:14" x14ac:dyDescent="0.3">
      <c r="A445" s="9" t="s">
        <v>2269</v>
      </c>
      <c r="B445" s="36">
        <v>45626</v>
      </c>
      <c r="C445" s="10" t="s">
        <v>532</v>
      </c>
      <c r="D445" s="10" t="s">
        <v>1604</v>
      </c>
      <c r="E445" s="10" t="s">
        <v>1769</v>
      </c>
      <c r="F445" s="11">
        <v>4</v>
      </c>
      <c r="G445" s="11">
        <v>753.49</v>
      </c>
      <c r="H445" s="11">
        <v>0.26</v>
      </c>
      <c r="I445" s="10" t="s">
        <v>1829</v>
      </c>
      <c r="J445" s="18">
        <v>2230.3303999999998</v>
      </c>
      <c r="K445" s="11">
        <f t="shared" si="12"/>
        <v>4</v>
      </c>
      <c r="L445" s="11">
        <f>IF(G445="",Table8[[#This Row],[Total_Amount2]]/(Table8[[#This Row],[Quantity]]*(1-Table8[[#This Row],[Discount]])),G445)</f>
        <v>753.49</v>
      </c>
      <c r="M445" s="11">
        <f>IF(H445="",1-(Table8[[#This Row],[Total_Amount2]]/(Table8[[#This Row],[Quantity]]*Table8[[#This Row],[Unit_Price]])),H445)</f>
        <v>0.26</v>
      </c>
      <c r="N445" s="11">
        <f t="shared" si="13"/>
        <v>2230.3303999999998</v>
      </c>
    </row>
    <row r="446" spans="1:14" x14ac:dyDescent="0.3">
      <c r="A446" s="9" t="s">
        <v>2270</v>
      </c>
      <c r="B446" s="36">
        <v>45460</v>
      </c>
      <c r="C446" s="10" t="s">
        <v>1501</v>
      </c>
      <c r="D446" s="10" t="s">
        <v>1604</v>
      </c>
      <c r="E446" s="10" t="s">
        <v>1794</v>
      </c>
      <c r="F446" s="11">
        <v>2</v>
      </c>
      <c r="G446" s="11">
        <v>130.38999999999999</v>
      </c>
      <c r="H446" s="11">
        <v>0.17</v>
      </c>
      <c r="I446" s="10" t="s">
        <v>1826</v>
      </c>
      <c r="J446" s="18">
        <v>216.44739999999999</v>
      </c>
      <c r="K446" s="11">
        <f t="shared" si="12"/>
        <v>2</v>
      </c>
      <c r="L446" s="11">
        <f>IF(G446="",Table8[[#This Row],[Total_Amount2]]/(Table8[[#This Row],[Quantity]]*(1-Table8[[#This Row],[Discount]])),G446)</f>
        <v>130.38999999999999</v>
      </c>
      <c r="M446" s="11">
        <f>IF(H446="",1-(Table8[[#This Row],[Total_Amount2]]/(Table8[[#This Row],[Quantity]]*Table8[[#This Row],[Unit_Price]])),H446)</f>
        <v>0.17</v>
      </c>
      <c r="N446" s="11">
        <f t="shared" si="13"/>
        <v>216.44739999999999</v>
      </c>
    </row>
    <row r="447" spans="1:14" x14ac:dyDescent="0.3">
      <c r="A447" s="9" t="s">
        <v>2271</v>
      </c>
      <c r="B447" s="36">
        <v>45709</v>
      </c>
      <c r="C447" s="10" t="s">
        <v>1083</v>
      </c>
      <c r="D447" s="10" t="s">
        <v>1604</v>
      </c>
      <c r="E447" s="10" t="s">
        <v>1786</v>
      </c>
      <c r="F447" s="11">
        <v>4</v>
      </c>
      <c r="G447" s="11">
        <v>164.02</v>
      </c>
      <c r="H447" s="11">
        <v>0.01</v>
      </c>
      <c r="I447" s="10" t="s">
        <v>1826</v>
      </c>
      <c r="J447" s="18">
        <v>649.51920000000007</v>
      </c>
      <c r="K447" s="11">
        <f t="shared" si="12"/>
        <v>4</v>
      </c>
      <c r="L447" s="11">
        <f>IF(G447="",Table8[[#This Row],[Total_Amount2]]/(Table8[[#This Row],[Quantity]]*(1-Table8[[#This Row],[Discount]])),G447)</f>
        <v>164.02</v>
      </c>
      <c r="M447" s="11">
        <f>IF(H447="",1-(Table8[[#This Row],[Total_Amount2]]/(Table8[[#This Row],[Quantity]]*Table8[[#This Row],[Unit_Price]])),H447)</f>
        <v>0.01</v>
      </c>
      <c r="N447" s="11">
        <f t="shared" si="13"/>
        <v>649.51920000000007</v>
      </c>
    </row>
    <row r="448" spans="1:14" x14ac:dyDescent="0.3">
      <c r="A448" s="9" t="s">
        <v>2272</v>
      </c>
      <c r="B448" s="36">
        <v>45551</v>
      </c>
      <c r="C448" s="10" t="s">
        <v>547</v>
      </c>
      <c r="D448" s="10" t="s">
        <v>1606</v>
      </c>
      <c r="E448" s="10" t="s">
        <v>1769</v>
      </c>
      <c r="F448" s="11">
        <v>2</v>
      </c>
      <c r="G448" s="11">
        <v>527.51</v>
      </c>
      <c r="H448" s="11">
        <v>0.18</v>
      </c>
      <c r="I448" s="10" t="s">
        <v>1826</v>
      </c>
      <c r="J448" s="18">
        <v>865.1164</v>
      </c>
      <c r="K448" s="11">
        <f t="shared" si="12"/>
        <v>2</v>
      </c>
      <c r="L448" s="11">
        <f>IF(G448="",Table8[[#This Row],[Total_Amount2]]/(Table8[[#This Row],[Quantity]]*(1-Table8[[#This Row],[Discount]])),G448)</f>
        <v>527.51</v>
      </c>
      <c r="M448" s="11">
        <f>IF(H448="",1-(Table8[[#This Row],[Total_Amount2]]/(Table8[[#This Row],[Quantity]]*Table8[[#This Row],[Unit_Price]])),H448)</f>
        <v>0.18</v>
      </c>
      <c r="N448" s="11">
        <f t="shared" si="13"/>
        <v>865.1164</v>
      </c>
    </row>
    <row r="449" spans="1:14" x14ac:dyDescent="0.3">
      <c r="A449" s="9" t="s">
        <v>2273</v>
      </c>
      <c r="B449" s="36">
        <v>45939</v>
      </c>
      <c r="C449" s="10" t="s">
        <v>809</v>
      </c>
      <c r="D449" s="10" t="s">
        <v>1606</v>
      </c>
      <c r="E449" s="10" t="s">
        <v>1797</v>
      </c>
      <c r="F449" s="11">
        <v>3</v>
      </c>
      <c r="G449" s="11">
        <v>628.17999999999995</v>
      </c>
      <c r="H449" s="11">
        <v>0.26</v>
      </c>
      <c r="I449" s="10" t="s">
        <v>1824</v>
      </c>
      <c r="J449" s="18">
        <v>1394.5596</v>
      </c>
      <c r="K449" s="11">
        <f t="shared" si="12"/>
        <v>3</v>
      </c>
      <c r="L449" s="11">
        <f>IF(G449="",Table8[[#This Row],[Total_Amount2]]/(Table8[[#This Row],[Quantity]]*(1-Table8[[#This Row],[Discount]])),G449)</f>
        <v>628.17999999999995</v>
      </c>
      <c r="M449" s="11">
        <f>IF(H449="",1-(Table8[[#This Row],[Total_Amount2]]/(Table8[[#This Row],[Quantity]]*Table8[[#This Row],[Unit_Price]])),H449)</f>
        <v>0.26</v>
      </c>
      <c r="N449" s="11">
        <f t="shared" si="13"/>
        <v>1394.5596</v>
      </c>
    </row>
    <row r="450" spans="1:14" x14ac:dyDescent="0.3">
      <c r="A450" s="9" t="s">
        <v>2274</v>
      </c>
      <c r="B450" s="36">
        <v>45553</v>
      </c>
      <c r="C450" s="10" t="s">
        <v>857</v>
      </c>
      <c r="D450" s="10" t="s">
        <v>1606</v>
      </c>
      <c r="E450" s="10" t="s">
        <v>1766</v>
      </c>
      <c r="F450" s="11">
        <v>1</v>
      </c>
      <c r="G450" s="11">
        <v>862.31</v>
      </c>
      <c r="H450" s="11">
        <v>0.06</v>
      </c>
      <c r="I450" s="10" t="s">
        <v>1824</v>
      </c>
      <c r="J450" s="18">
        <v>810.57139999999993</v>
      </c>
      <c r="K450" s="11">
        <f t="shared" ref="K450:K513" si="14">IF(F450="",N450/(G450*(1-H450)),F450)</f>
        <v>1</v>
      </c>
      <c r="L450" s="11">
        <f>IF(G450="",Table8[[#This Row],[Total_Amount2]]/(Table8[[#This Row],[Quantity]]*(1-Table8[[#This Row],[Discount]])),G450)</f>
        <v>862.31</v>
      </c>
      <c r="M450" s="11">
        <f>IF(H450="",1-(Table8[[#This Row],[Total_Amount2]]/(Table8[[#This Row],[Quantity]]*Table8[[#This Row],[Unit_Price]])),H450)</f>
        <v>0.06</v>
      </c>
      <c r="N450" s="11">
        <f t="shared" ref="N450:N513" si="15">IF(J450="",F450*G450*(1-H450),J450)</f>
        <v>810.57139999999993</v>
      </c>
    </row>
    <row r="451" spans="1:14" x14ac:dyDescent="0.3">
      <c r="A451" s="9" t="s">
        <v>2275</v>
      </c>
      <c r="B451" s="36">
        <v>45806</v>
      </c>
      <c r="C451" s="10" t="s">
        <v>261</v>
      </c>
      <c r="D451" s="10" t="s">
        <v>1606</v>
      </c>
      <c r="E451" s="10" t="s">
        <v>1799</v>
      </c>
      <c r="F451" s="11">
        <v>2</v>
      </c>
      <c r="G451" s="11">
        <v>541.39</v>
      </c>
      <c r="H451" s="11">
        <v>0.03</v>
      </c>
      <c r="I451" s="10" t="s">
        <v>1829</v>
      </c>
      <c r="J451" s="18">
        <v>1050.2965999999999</v>
      </c>
      <c r="K451" s="11">
        <f t="shared" si="14"/>
        <v>2</v>
      </c>
      <c r="L451" s="11">
        <f>IF(G451="",Table8[[#This Row],[Total_Amount2]]/(Table8[[#This Row],[Quantity]]*(1-Table8[[#This Row],[Discount]])),G451)</f>
        <v>541.39</v>
      </c>
      <c r="M451" s="11">
        <f>IF(H451="",1-(Table8[[#This Row],[Total_Amount2]]/(Table8[[#This Row],[Quantity]]*Table8[[#This Row],[Unit_Price]])),H451)</f>
        <v>0.03</v>
      </c>
      <c r="N451" s="11">
        <f t="shared" si="15"/>
        <v>1050.2965999999999</v>
      </c>
    </row>
    <row r="452" spans="1:14" x14ac:dyDescent="0.3">
      <c r="A452" s="9" t="s">
        <v>2276</v>
      </c>
      <c r="B452" s="36">
        <v>45811</v>
      </c>
      <c r="C452" s="10" t="s">
        <v>1469</v>
      </c>
      <c r="D452" s="10" t="s">
        <v>1606</v>
      </c>
      <c r="E452" s="10" t="s">
        <v>1804</v>
      </c>
      <c r="F452" s="11">
        <v>3</v>
      </c>
      <c r="G452" s="11">
        <v>761.8</v>
      </c>
      <c r="H452" s="11">
        <v>0.06</v>
      </c>
      <c r="I452" s="10" t="s">
        <v>1829</v>
      </c>
      <c r="J452" s="18">
        <v>2148.2759999999989</v>
      </c>
      <c r="K452" s="11">
        <f t="shared" si="14"/>
        <v>3</v>
      </c>
      <c r="L452" s="11">
        <f>IF(G452="",Table8[[#This Row],[Total_Amount2]]/(Table8[[#This Row],[Quantity]]*(1-Table8[[#This Row],[Discount]])),G452)</f>
        <v>761.8</v>
      </c>
      <c r="M452" s="11">
        <f>IF(H452="",1-(Table8[[#This Row],[Total_Amount2]]/(Table8[[#This Row],[Quantity]]*Table8[[#This Row],[Unit_Price]])),H452)</f>
        <v>0.06</v>
      </c>
      <c r="N452" s="11">
        <f t="shared" si="15"/>
        <v>2148.2759999999989</v>
      </c>
    </row>
    <row r="453" spans="1:14" x14ac:dyDescent="0.3">
      <c r="A453" s="9" t="s">
        <v>2277</v>
      </c>
      <c r="B453" s="36">
        <v>45508</v>
      </c>
      <c r="C453" s="10" t="s">
        <v>1310</v>
      </c>
      <c r="D453" s="10" t="s">
        <v>1606</v>
      </c>
      <c r="E453" s="10" t="s">
        <v>1761</v>
      </c>
      <c r="F453" s="11">
        <v>4</v>
      </c>
      <c r="G453" s="11">
        <v>829.36</v>
      </c>
      <c r="H453" s="11">
        <v>0.11</v>
      </c>
      <c r="I453" s="10" t="s">
        <v>1826</v>
      </c>
      <c r="J453" s="18">
        <v>2952.5216</v>
      </c>
      <c r="K453" s="11">
        <f t="shared" si="14"/>
        <v>4</v>
      </c>
      <c r="L453" s="11">
        <f>IF(G453="",Table8[[#This Row],[Total_Amount2]]/(Table8[[#This Row],[Quantity]]*(1-Table8[[#This Row],[Discount]])),G453)</f>
        <v>829.36</v>
      </c>
      <c r="M453" s="11">
        <f>IF(H453="",1-(Table8[[#This Row],[Total_Amount2]]/(Table8[[#This Row],[Quantity]]*Table8[[#This Row],[Unit_Price]])),H453)</f>
        <v>0.11</v>
      </c>
      <c r="N453" s="11">
        <f t="shared" si="15"/>
        <v>2952.5216</v>
      </c>
    </row>
    <row r="454" spans="1:14" x14ac:dyDescent="0.3">
      <c r="A454" s="9" t="s">
        <v>2278</v>
      </c>
      <c r="B454" s="36">
        <v>45460</v>
      </c>
      <c r="C454" s="10" t="s">
        <v>1257</v>
      </c>
      <c r="D454" s="10" t="s">
        <v>1606</v>
      </c>
      <c r="E454" s="10" t="s">
        <v>1804</v>
      </c>
      <c r="F454" s="11">
        <v>2</v>
      </c>
      <c r="G454" s="11">
        <v>425.06</v>
      </c>
      <c r="H454" s="11">
        <v>0.09</v>
      </c>
      <c r="I454" s="10" t="s">
        <v>1826</v>
      </c>
      <c r="J454" s="18">
        <v>773.60919999999999</v>
      </c>
      <c r="K454" s="11">
        <f t="shared" si="14"/>
        <v>2</v>
      </c>
      <c r="L454" s="11">
        <f>IF(G454="",Table8[[#This Row],[Total_Amount2]]/(Table8[[#This Row],[Quantity]]*(1-Table8[[#This Row],[Discount]])),G454)</f>
        <v>425.06</v>
      </c>
      <c r="M454" s="11">
        <f>IF(H454="",1-(Table8[[#This Row],[Total_Amount2]]/(Table8[[#This Row],[Quantity]]*Table8[[#This Row],[Unit_Price]])),H454)</f>
        <v>0.09</v>
      </c>
      <c r="N454" s="11">
        <f t="shared" si="15"/>
        <v>773.60919999999999</v>
      </c>
    </row>
    <row r="455" spans="1:14" x14ac:dyDescent="0.3">
      <c r="A455" s="9" t="s">
        <v>2279</v>
      </c>
      <c r="B455" s="36">
        <v>45311</v>
      </c>
      <c r="C455" s="10" t="s">
        <v>438</v>
      </c>
      <c r="D455" s="10" t="s">
        <v>1606</v>
      </c>
      <c r="E455" s="10" t="s">
        <v>1752</v>
      </c>
      <c r="F455" s="11">
        <v>2</v>
      </c>
      <c r="G455" s="11">
        <v>911.14</v>
      </c>
      <c r="H455" s="11">
        <v>0.1</v>
      </c>
      <c r="I455" s="10" t="s">
        <v>1824</v>
      </c>
      <c r="J455" s="18">
        <v>1640.0519999999999</v>
      </c>
      <c r="K455" s="11">
        <f t="shared" si="14"/>
        <v>2</v>
      </c>
      <c r="L455" s="11">
        <f>IF(G455="",Table8[[#This Row],[Total_Amount2]]/(Table8[[#This Row],[Quantity]]*(1-Table8[[#This Row],[Discount]])),G455)</f>
        <v>911.14</v>
      </c>
      <c r="M455" s="11">
        <f>IF(H455="",1-(Table8[[#This Row],[Total_Amount2]]/(Table8[[#This Row],[Quantity]]*Table8[[#This Row],[Unit_Price]])),H455)</f>
        <v>0.1</v>
      </c>
      <c r="N455" s="11">
        <f t="shared" si="15"/>
        <v>1640.0519999999999</v>
      </c>
    </row>
    <row r="456" spans="1:14" x14ac:dyDescent="0.3">
      <c r="A456" s="9" t="s">
        <v>2280</v>
      </c>
      <c r="B456" s="36">
        <v>45906</v>
      </c>
      <c r="C456" s="10" t="s">
        <v>304</v>
      </c>
      <c r="D456" s="10" t="s">
        <v>1606</v>
      </c>
      <c r="E456" s="10" t="s">
        <v>1782</v>
      </c>
      <c r="F456" s="11">
        <v>3</v>
      </c>
      <c r="G456" s="11">
        <v>811.96</v>
      </c>
      <c r="H456" s="11">
        <v>0.28999999999999998</v>
      </c>
      <c r="I456" s="10" t="s">
        <v>1824</v>
      </c>
      <c r="J456" s="18">
        <v>1729.4748</v>
      </c>
      <c r="K456" s="11">
        <f t="shared" si="14"/>
        <v>3</v>
      </c>
      <c r="L456" s="11">
        <f>IF(G456="",Table8[[#This Row],[Total_Amount2]]/(Table8[[#This Row],[Quantity]]*(1-Table8[[#This Row],[Discount]])),G456)</f>
        <v>811.96</v>
      </c>
      <c r="M456" s="11">
        <f>IF(H456="",1-(Table8[[#This Row],[Total_Amount2]]/(Table8[[#This Row],[Quantity]]*Table8[[#This Row],[Unit_Price]])),H456)</f>
        <v>0.28999999999999998</v>
      </c>
      <c r="N456" s="11">
        <f t="shared" si="15"/>
        <v>1729.4748</v>
      </c>
    </row>
    <row r="457" spans="1:14" x14ac:dyDescent="0.3">
      <c r="A457" s="9" t="s">
        <v>2281</v>
      </c>
      <c r="B457" s="36">
        <v>45380</v>
      </c>
      <c r="C457" s="10" t="s">
        <v>869</v>
      </c>
      <c r="D457" s="10" t="s">
        <v>1606</v>
      </c>
      <c r="E457" s="10" t="s">
        <v>1789</v>
      </c>
      <c r="F457" s="11">
        <v>2</v>
      </c>
      <c r="G457" s="11">
        <v>780.05</v>
      </c>
      <c r="H457" s="11">
        <v>0.12</v>
      </c>
      <c r="I457" s="10" t="s">
        <v>1829</v>
      </c>
      <c r="J457" s="18">
        <v>1372.8879999999999</v>
      </c>
      <c r="K457" s="11">
        <f t="shared" si="14"/>
        <v>2</v>
      </c>
      <c r="L457" s="11">
        <f>IF(G457="",Table8[[#This Row],[Total_Amount2]]/(Table8[[#This Row],[Quantity]]*(1-Table8[[#This Row],[Discount]])),G457)</f>
        <v>780.05</v>
      </c>
      <c r="M457" s="11">
        <f>IF(H457="",1-(Table8[[#This Row],[Total_Amount2]]/(Table8[[#This Row],[Quantity]]*Table8[[#This Row],[Unit_Price]])),H457)</f>
        <v>0.12</v>
      </c>
      <c r="N457" s="11">
        <f t="shared" si="15"/>
        <v>1372.8879999999999</v>
      </c>
    </row>
    <row r="458" spans="1:14" x14ac:dyDescent="0.3">
      <c r="A458" s="9" t="s">
        <v>2282</v>
      </c>
      <c r="B458" s="36">
        <v>45527</v>
      </c>
      <c r="C458" s="10" t="s">
        <v>699</v>
      </c>
      <c r="D458" s="10" t="s">
        <v>1606</v>
      </c>
      <c r="E458" s="10" t="s">
        <v>1786</v>
      </c>
      <c r="F458" s="11">
        <v>4</v>
      </c>
      <c r="G458" s="11">
        <v>315.95</v>
      </c>
      <c r="H458" s="11">
        <v>0.19</v>
      </c>
      <c r="I458" s="10" t="s">
        <v>1829</v>
      </c>
      <c r="J458" s="18">
        <v>1023.678</v>
      </c>
      <c r="K458" s="11">
        <f t="shared" si="14"/>
        <v>4</v>
      </c>
      <c r="L458" s="11">
        <f>IF(G458="",Table8[[#This Row],[Total_Amount2]]/(Table8[[#This Row],[Quantity]]*(1-Table8[[#This Row],[Discount]])),G458)</f>
        <v>315.95</v>
      </c>
      <c r="M458" s="11">
        <f>IF(H458="",1-(Table8[[#This Row],[Total_Amount2]]/(Table8[[#This Row],[Quantity]]*Table8[[#This Row],[Unit_Price]])),H458)</f>
        <v>0.19</v>
      </c>
      <c r="N458" s="11">
        <f t="shared" si="15"/>
        <v>1023.678</v>
      </c>
    </row>
    <row r="459" spans="1:14" x14ac:dyDescent="0.3">
      <c r="A459" s="9" t="s">
        <v>2283</v>
      </c>
      <c r="B459" s="36">
        <v>45796</v>
      </c>
      <c r="C459" s="10" t="s">
        <v>737</v>
      </c>
      <c r="D459" s="10" t="s">
        <v>1606</v>
      </c>
      <c r="E459" s="10" t="s">
        <v>1786</v>
      </c>
      <c r="F459" s="11">
        <v>2</v>
      </c>
      <c r="G459" s="11">
        <v>810.17</v>
      </c>
      <c r="H459" s="11">
        <v>0.27</v>
      </c>
      <c r="I459" s="10" t="s">
        <v>1824</v>
      </c>
      <c r="J459" s="18">
        <v>1182.8481999999999</v>
      </c>
      <c r="K459" s="11">
        <f t="shared" si="14"/>
        <v>2</v>
      </c>
      <c r="L459" s="11">
        <f>IF(G459="",Table8[[#This Row],[Total_Amount2]]/(Table8[[#This Row],[Quantity]]*(1-Table8[[#This Row],[Discount]])),G459)</f>
        <v>810.17</v>
      </c>
      <c r="M459" s="11">
        <f>IF(H459="",1-(Table8[[#This Row],[Total_Amount2]]/(Table8[[#This Row],[Quantity]]*Table8[[#This Row],[Unit_Price]])),H459)</f>
        <v>0.27</v>
      </c>
      <c r="N459" s="11">
        <f t="shared" si="15"/>
        <v>1182.8481999999999</v>
      </c>
    </row>
    <row r="460" spans="1:14" x14ac:dyDescent="0.3">
      <c r="A460" s="9" t="s">
        <v>2284</v>
      </c>
      <c r="B460" s="36">
        <v>45389</v>
      </c>
      <c r="C460" s="10" t="s">
        <v>669</v>
      </c>
      <c r="D460" s="10" t="s">
        <v>1606</v>
      </c>
      <c r="E460" s="10" t="s">
        <v>1769</v>
      </c>
      <c r="F460" s="11">
        <v>3</v>
      </c>
      <c r="G460" s="11">
        <v>505.01</v>
      </c>
      <c r="H460" s="11">
        <v>0.02</v>
      </c>
      <c r="I460" s="10" t="s">
        <v>1826</v>
      </c>
      <c r="J460" s="18">
        <v>1484.7293999999999</v>
      </c>
      <c r="K460" s="11">
        <f t="shared" si="14"/>
        <v>3</v>
      </c>
      <c r="L460" s="11">
        <f>IF(G460="",Table8[[#This Row],[Total_Amount2]]/(Table8[[#This Row],[Quantity]]*(1-Table8[[#This Row],[Discount]])),G460)</f>
        <v>505.01</v>
      </c>
      <c r="M460" s="11">
        <f>IF(H460="",1-(Table8[[#This Row],[Total_Amount2]]/(Table8[[#This Row],[Quantity]]*Table8[[#This Row],[Unit_Price]])),H460)</f>
        <v>0.02</v>
      </c>
      <c r="N460" s="11">
        <f t="shared" si="15"/>
        <v>1484.7293999999999</v>
      </c>
    </row>
    <row r="461" spans="1:14" x14ac:dyDescent="0.3">
      <c r="A461" s="9" t="s">
        <v>2285</v>
      </c>
      <c r="B461" s="36">
        <v>45315</v>
      </c>
      <c r="C461" s="10" t="s">
        <v>1440</v>
      </c>
      <c r="D461" s="10" t="s">
        <v>1606</v>
      </c>
      <c r="E461" s="10" t="s">
        <v>1807</v>
      </c>
      <c r="F461" s="11">
        <v>2</v>
      </c>
      <c r="G461" s="11">
        <v>736.75</v>
      </c>
      <c r="H461" s="11">
        <v>0.18</v>
      </c>
      <c r="I461" s="10" t="s">
        <v>1824</v>
      </c>
      <c r="J461" s="18">
        <v>1208.27</v>
      </c>
      <c r="K461" s="11">
        <f t="shared" si="14"/>
        <v>2</v>
      </c>
      <c r="L461" s="11">
        <f>IF(G461="",Table8[[#This Row],[Total_Amount2]]/(Table8[[#This Row],[Quantity]]*(1-Table8[[#This Row],[Discount]])),G461)</f>
        <v>736.75</v>
      </c>
      <c r="M461" s="11">
        <f>IF(H461="",1-(Table8[[#This Row],[Total_Amount2]]/(Table8[[#This Row],[Quantity]]*Table8[[#This Row],[Unit_Price]])),H461)</f>
        <v>0.18</v>
      </c>
      <c r="N461" s="11">
        <f t="shared" si="15"/>
        <v>1208.27</v>
      </c>
    </row>
    <row r="462" spans="1:14" x14ac:dyDescent="0.3">
      <c r="A462" s="9" t="s">
        <v>2286</v>
      </c>
      <c r="B462" s="36">
        <v>45311</v>
      </c>
      <c r="C462" s="10" t="s">
        <v>114</v>
      </c>
      <c r="D462" s="10" t="s">
        <v>1551</v>
      </c>
      <c r="E462" s="10" t="s">
        <v>1786</v>
      </c>
      <c r="F462" s="11">
        <v>4</v>
      </c>
      <c r="G462" s="11">
        <v>700.31</v>
      </c>
      <c r="H462" s="11">
        <v>0.2</v>
      </c>
      <c r="I462" s="10" t="s">
        <v>1826</v>
      </c>
      <c r="J462" s="18">
        <v>2240.9920000000002</v>
      </c>
      <c r="K462" s="11">
        <f t="shared" si="14"/>
        <v>4</v>
      </c>
      <c r="L462" s="11">
        <f>IF(G462="",Table8[[#This Row],[Total_Amount2]]/(Table8[[#This Row],[Quantity]]*(1-Table8[[#This Row],[Discount]])),G462)</f>
        <v>700.31</v>
      </c>
      <c r="M462" s="11">
        <f>IF(H462="",1-(Table8[[#This Row],[Total_Amount2]]/(Table8[[#This Row],[Quantity]]*Table8[[#This Row],[Unit_Price]])),H462)</f>
        <v>0.2</v>
      </c>
      <c r="N462" s="11">
        <f t="shared" si="15"/>
        <v>2240.9920000000002</v>
      </c>
    </row>
    <row r="463" spans="1:14" x14ac:dyDescent="0.3">
      <c r="A463" s="9" t="s">
        <v>2287</v>
      </c>
      <c r="B463" s="36">
        <v>45270</v>
      </c>
      <c r="C463" s="10" t="s">
        <v>444</v>
      </c>
      <c r="D463" s="10" t="s">
        <v>1551</v>
      </c>
      <c r="E463" s="10" t="s">
        <v>1792</v>
      </c>
      <c r="F463" s="11">
        <v>4</v>
      </c>
      <c r="G463" s="11">
        <v>202.46</v>
      </c>
      <c r="H463" s="11">
        <v>0.24</v>
      </c>
      <c r="I463" s="10" t="s">
        <v>1824</v>
      </c>
      <c r="J463" s="18">
        <v>615.47840000000008</v>
      </c>
      <c r="K463" s="11">
        <f t="shared" si="14"/>
        <v>4</v>
      </c>
      <c r="L463" s="11">
        <f>IF(G463="",Table8[[#This Row],[Total_Amount2]]/(Table8[[#This Row],[Quantity]]*(1-Table8[[#This Row],[Discount]])),G463)</f>
        <v>202.46</v>
      </c>
      <c r="M463" s="11">
        <f>IF(H463="",1-(Table8[[#This Row],[Total_Amount2]]/(Table8[[#This Row],[Quantity]]*Table8[[#This Row],[Unit_Price]])),H463)</f>
        <v>0.24</v>
      </c>
      <c r="N463" s="11">
        <f t="shared" si="15"/>
        <v>615.47840000000008</v>
      </c>
    </row>
    <row r="464" spans="1:14" x14ac:dyDescent="0.3">
      <c r="A464" s="9" t="s">
        <v>2288</v>
      </c>
      <c r="B464" s="36">
        <v>45279</v>
      </c>
      <c r="C464" s="10" t="s">
        <v>846</v>
      </c>
      <c r="D464" s="10" t="s">
        <v>1551</v>
      </c>
      <c r="E464" s="10" t="s">
        <v>1757</v>
      </c>
      <c r="F464" s="11">
        <v>2</v>
      </c>
      <c r="G464" s="11">
        <v>291.83999999999997</v>
      </c>
      <c r="H464" s="11">
        <v>0.25</v>
      </c>
      <c r="I464" s="10" t="s">
        <v>1826</v>
      </c>
      <c r="J464" s="18">
        <v>437.76</v>
      </c>
      <c r="K464" s="11">
        <f t="shared" si="14"/>
        <v>2</v>
      </c>
      <c r="L464" s="11">
        <f>IF(G464="",Table8[[#This Row],[Total_Amount2]]/(Table8[[#This Row],[Quantity]]*(1-Table8[[#This Row],[Discount]])),G464)</f>
        <v>291.83999999999997</v>
      </c>
      <c r="M464" s="11">
        <f>IF(H464="",1-(Table8[[#This Row],[Total_Amount2]]/(Table8[[#This Row],[Quantity]]*Table8[[#This Row],[Unit_Price]])),H464)</f>
        <v>0.25</v>
      </c>
      <c r="N464" s="11">
        <f t="shared" si="15"/>
        <v>437.76</v>
      </c>
    </row>
    <row r="465" spans="1:14" x14ac:dyDescent="0.3">
      <c r="A465" s="9" t="s">
        <v>2289</v>
      </c>
      <c r="B465" s="36">
        <v>45252</v>
      </c>
      <c r="C465" s="10" t="s">
        <v>544</v>
      </c>
      <c r="D465" s="10" t="s">
        <v>1551</v>
      </c>
      <c r="E465" s="10" t="s">
        <v>1773</v>
      </c>
      <c r="F465" s="11">
        <v>2</v>
      </c>
      <c r="G465" s="11">
        <v>261.48</v>
      </c>
      <c r="H465" s="11">
        <v>0.17</v>
      </c>
      <c r="I465" s="10" t="s">
        <v>1824</v>
      </c>
      <c r="J465" s="18">
        <v>434.05680000000001</v>
      </c>
      <c r="K465" s="11">
        <f t="shared" si="14"/>
        <v>2</v>
      </c>
      <c r="L465" s="11">
        <f>IF(G465="",Table8[[#This Row],[Total_Amount2]]/(Table8[[#This Row],[Quantity]]*(1-Table8[[#This Row],[Discount]])),G465)</f>
        <v>261.48</v>
      </c>
      <c r="M465" s="11">
        <f>IF(H465="",1-(Table8[[#This Row],[Total_Amount2]]/(Table8[[#This Row],[Quantity]]*Table8[[#This Row],[Unit_Price]])),H465)</f>
        <v>0.17</v>
      </c>
      <c r="N465" s="11">
        <f t="shared" si="15"/>
        <v>434.05680000000001</v>
      </c>
    </row>
    <row r="466" spans="1:14" x14ac:dyDescent="0.3">
      <c r="A466" s="9" t="s">
        <v>2290</v>
      </c>
      <c r="B466" s="36">
        <v>45938</v>
      </c>
      <c r="C466" s="10" t="s">
        <v>948</v>
      </c>
      <c r="D466" s="10" t="s">
        <v>1551</v>
      </c>
      <c r="E466" s="10" t="s">
        <v>1799</v>
      </c>
      <c r="F466" s="11">
        <v>1</v>
      </c>
      <c r="G466" s="11">
        <v>850.83</v>
      </c>
      <c r="H466" s="11">
        <v>0.28000000000000003</v>
      </c>
      <c r="I466" s="10" t="s">
        <v>1826</v>
      </c>
      <c r="J466" s="18">
        <v>612.59760000000006</v>
      </c>
      <c r="K466" s="11">
        <f t="shared" si="14"/>
        <v>1</v>
      </c>
      <c r="L466" s="11">
        <f>IF(G466="",Table8[[#This Row],[Total_Amount2]]/(Table8[[#This Row],[Quantity]]*(1-Table8[[#This Row],[Discount]])),G466)</f>
        <v>850.83</v>
      </c>
      <c r="M466" s="11">
        <f>IF(H466="",1-(Table8[[#This Row],[Total_Amount2]]/(Table8[[#This Row],[Quantity]]*Table8[[#This Row],[Unit_Price]])),H466)</f>
        <v>0.28000000000000003</v>
      </c>
      <c r="N466" s="11">
        <f t="shared" si="15"/>
        <v>612.59760000000006</v>
      </c>
    </row>
    <row r="467" spans="1:14" x14ac:dyDescent="0.3">
      <c r="A467" s="9" t="s">
        <v>2291</v>
      </c>
      <c r="B467" s="36">
        <v>45711</v>
      </c>
      <c r="C467" s="10" t="s">
        <v>1260</v>
      </c>
      <c r="D467" s="10" t="s">
        <v>1551</v>
      </c>
      <c r="E467" s="10" t="s">
        <v>1786</v>
      </c>
      <c r="F467" s="11">
        <v>1</v>
      </c>
      <c r="G467" s="11">
        <v>83.83</v>
      </c>
      <c r="H467" s="11">
        <v>0.05</v>
      </c>
      <c r="I467" s="10" t="s">
        <v>1824</v>
      </c>
      <c r="J467" s="18">
        <v>79.638499999999993</v>
      </c>
      <c r="K467" s="11">
        <f t="shared" si="14"/>
        <v>1</v>
      </c>
      <c r="L467" s="11">
        <f>IF(G467="",Table8[[#This Row],[Total_Amount2]]/(Table8[[#This Row],[Quantity]]*(1-Table8[[#This Row],[Discount]])),G467)</f>
        <v>83.83</v>
      </c>
      <c r="M467" s="11">
        <f>IF(H467="",1-(Table8[[#This Row],[Total_Amount2]]/(Table8[[#This Row],[Quantity]]*Table8[[#This Row],[Unit_Price]])),H467)</f>
        <v>0.05</v>
      </c>
      <c r="N467" s="11">
        <f t="shared" si="15"/>
        <v>79.638499999999993</v>
      </c>
    </row>
    <row r="468" spans="1:14" x14ac:dyDescent="0.3">
      <c r="A468" s="9" t="s">
        <v>2292</v>
      </c>
      <c r="B468" s="36">
        <v>45713</v>
      </c>
      <c r="C468" s="10" t="s">
        <v>36</v>
      </c>
      <c r="D468" s="10" t="s">
        <v>1551</v>
      </c>
      <c r="E468" s="10" t="s">
        <v>1804</v>
      </c>
      <c r="F468" s="11">
        <v>3</v>
      </c>
      <c r="G468" s="11">
        <v>649.95000000000005</v>
      </c>
      <c r="H468" s="11">
        <v>0.28000000000000003</v>
      </c>
      <c r="I468" s="10" t="s">
        <v>1829</v>
      </c>
      <c r="J468" s="18">
        <v>1403.8920000000001</v>
      </c>
      <c r="K468" s="11">
        <f t="shared" si="14"/>
        <v>3</v>
      </c>
      <c r="L468" s="11">
        <f>IF(G468="",Table8[[#This Row],[Total_Amount2]]/(Table8[[#This Row],[Quantity]]*(1-Table8[[#This Row],[Discount]])),G468)</f>
        <v>649.95000000000005</v>
      </c>
      <c r="M468" s="11">
        <f>IF(H468="",1-(Table8[[#This Row],[Total_Amount2]]/(Table8[[#This Row],[Quantity]]*Table8[[#This Row],[Unit_Price]])),H468)</f>
        <v>0.28000000000000003</v>
      </c>
      <c r="N468" s="11">
        <f t="shared" si="15"/>
        <v>1403.8920000000001</v>
      </c>
    </row>
    <row r="469" spans="1:14" x14ac:dyDescent="0.3">
      <c r="A469" s="9" t="s">
        <v>2293</v>
      </c>
      <c r="B469" s="36">
        <v>45565</v>
      </c>
      <c r="C469" s="10" t="s">
        <v>1145</v>
      </c>
      <c r="D469" s="10" t="s">
        <v>1551</v>
      </c>
      <c r="E469" s="10" t="s">
        <v>1776</v>
      </c>
      <c r="F469" s="11">
        <v>4</v>
      </c>
      <c r="G469" s="11">
        <v>934.96</v>
      </c>
      <c r="H469" s="11">
        <v>0.18</v>
      </c>
      <c r="I469" s="10" t="s">
        <v>1826</v>
      </c>
      <c r="J469" s="18">
        <v>3066.6687999999999</v>
      </c>
      <c r="K469" s="11">
        <f t="shared" si="14"/>
        <v>4</v>
      </c>
      <c r="L469" s="11">
        <f>IF(G469="",Table8[[#This Row],[Total_Amount2]]/(Table8[[#This Row],[Quantity]]*(1-Table8[[#This Row],[Discount]])),G469)</f>
        <v>934.96</v>
      </c>
      <c r="M469" s="11">
        <f>IF(H469="",1-(Table8[[#This Row],[Total_Amount2]]/(Table8[[#This Row],[Quantity]]*Table8[[#This Row],[Unit_Price]])),H469)</f>
        <v>0.18</v>
      </c>
      <c r="N469" s="11">
        <f t="shared" si="15"/>
        <v>3066.6687999999999</v>
      </c>
    </row>
    <row r="470" spans="1:14" x14ac:dyDescent="0.3">
      <c r="A470" s="9" t="s">
        <v>2294</v>
      </c>
      <c r="B470" s="36">
        <v>45279</v>
      </c>
      <c r="C470" s="10" t="s">
        <v>672</v>
      </c>
      <c r="D470" s="10" t="s">
        <v>1551</v>
      </c>
      <c r="E470" s="10" t="s">
        <v>1799</v>
      </c>
      <c r="F470" s="11">
        <v>1</v>
      </c>
      <c r="G470" s="11">
        <v>880.89</v>
      </c>
      <c r="H470" s="11">
        <v>0.13</v>
      </c>
      <c r="I470" s="10" t="s">
        <v>1829</v>
      </c>
      <c r="J470" s="18">
        <v>766.37429999999995</v>
      </c>
      <c r="K470" s="11">
        <f t="shared" si="14"/>
        <v>1</v>
      </c>
      <c r="L470" s="11">
        <f>IF(G470="",Table8[[#This Row],[Total_Amount2]]/(Table8[[#This Row],[Quantity]]*(1-Table8[[#This Row],[Discount]])),G470)</f>
        <v>880.89</v>
      </c>
      <c r="M470" s="11">
        <f>IF(H470="",1-(Table8[[#This Row],[Total_Amount2]]/(Table8[[#This Row],[Quantity]]*Table8[[#This Row],[Unit_Price]])),H470)</f>
        <v>0.13</v>
      </c>
      <c r="N470" s="11">
        <f t="shared" si="15"/>
        <v>766.37429999999995</v>
      </c>
    </row>
    <row r="471" spans="1:14" x14ac:dyDescent="0.3">
      <c r="A471" s="9" t="s">
        <v>2295</v>
      </c>
      <c r="B471" s="36">
        <v>45614</v>
      </c>
      <c r="C471" s="10" t="s">
        <v>1469</v>
      </c>
      <c r="D471" s="10" t="s">
        <v>1551</v>
      </c>
      <c r="E471" s="10" t="s">
        <v>1782</v>
      </c>
      <c r="F471" s="11">
        <v>4</v>
      </c>
      <c r="G471" s="11">
        <v>610.6</v>
      </c>
      <c r="H471" s="11">
        <v>0.1</v>
      </c>
      <c r="I471" s="10" t="s">
        <v>1826</v>
      </c>
      <c r="J471" s="18">
        <v>2198.16</v>
      </c>
      <c r="K471" s="11">
        <f t="shared" si="14"/>
        <v>4</v>
      </c>
      <c r="L471" s="11">
        <f>IF(G471="",Table8[[#This Row],[Total_Amount2]]/(Table8[[#This Row],[Quantity]]*(1-Table8[[#This Row],[Discount]])),G471)</f>
        <v>610.6</v>
      </c>
      <c r="M471" s="11">
        <f>IF(H471="",1-(Table8[[#This Row],[Total_Amount2]]/(Table8[[#This Row],[Quantity]]*Table8[[#This Row],[Unit_Price]])),H471)</f>
        <v>0.1</v>
      </c>
      <c r="N471" s="11">
        <f t="shared" si="15"/>
        <v>2198.16</v>
      </c>
    </row>
    <row r="472" spans="1:14" x14ac:dyDescent="0.3">
      <c r="A472" s="9" t="s">
        <v>2296</v>
      </c>
      <c r="B472" s="36">
        <v>45912</v>
      </c>
      <c r="C472" s="10" t="s">
        <v>275</v>
      </c>
      <c r="D472" s="10" t="s">
        <v>1551</v>
      </c>
      <c r="E472" s="10" t="s">
        <v>1810</v>
      </c>
      <c r="F472" s="11">
        <v>1</v>
      </c>
      <c r="G472" s="11">
        <v>514.19000000000005</v>
      </c>
      <c r="H472" s="11">
        <v>0.2</v>
      </c>
      <c r="I472" s="10" t="s">
        <v>1824</v>
      </c>
      <c r="J472" s="18">
        <v>411.35200000000009</v>
      </c>
      <c r="K472" s="11">
        <f t="shared" si="14"/>
        <v>1</v>
      </c>
      <c r="L472" s="11">
        <f>IF(G472="",Table8[[#This Row],[Total_Amount2]]/(Table8[[#This Row],[Quantity]]*(1-Table8[[#This Row],[Discount]])),G472)</f>
        <v>514.19000000000005</v>
      </c>
      <c r="M472" s="11">
        <f>IF(H472="",1-(Table8[[#This Row],[Total_Amount2]]/(Table8[[#This Row],[Quantity]]*Table8[[#This Row],[Unit_Price]])),H472)</f>
        <v>0.2</v>
      </c>
      <c r="N472" s="11">
        <f t="shared" si="15"/>
        <v>411.35200000000009</v>
      </c>
    </row>
    <row r="473" spans="1:14" x14ac:dyDescent="0.3">
      <c r="A473" s="9" t="s">
        <v>2297</v>
      </c>
      <c r="B473" s="36">
        <v>45688</v>
      </c>
      <c r="C473" s="10" t="s">
        <v>1243</v>
      </c>
      <c r="D473" s="10" t="s">
        <v>1551</v>
      </c>
      <c r="E473" s="10" t="s">
        <v>1797</v>
      </c>
      <c r="F473" s="11">
        <v>1</v>
      </c>
      <c r="G473" s="11">
        <v>546.20000000000005</v>
      </c>
      <c r="H473" s="11">
        <v>0.22</v>
      </c>
      <c r="I473" s="10" t="s">
        <v>1826</v>
      </c>
      <c r="J473" s="18">
        <v>426.03600000000012</v>
      </c>
      <c r="K473" s="11">
        <f t="shared" si="14"/>
        <v>1</v>
      </c>
      <c r="L473" s="11">
        <f>IF(G473="",Table8[[#This Row],[Total_Amount2]]/(Table8[[#This Row],[Quantity]]*(1-Table8[[#This Row],[Discount]])),G473)</f>
        <v>546.20000000000005</v>
      </c>
      <c r="M473" s="11">
        <f>IF(H473="",1-(Table8[[#This Row],[Total_Amount2]]/(Table8[[#This Row],[Quantity]]*Table8[[#This Row],[Unit_Price]])),H473)</f>
        <v>0.22</v>
      </c>
      <c r="N473" s="11">
        <f t="shared" si="15"/>
        <v>426.03600000000012</v>
      </c>
    </row>
    <row r="474" spans="1:14" x14ac:dyDescent="0.3">
      <c r="A474" s="9" t="s">
        <v>2298</v>
      </c>
      <c r="B474" s="36">
        <v>45591</v>
      </c>
      <c r="C474" s="10" t="s">
        <v>646</v>
      </c>
      <c r="D474" s="10" t="s">
        <v>1551</v>
      </c>
      <c r="E474" s="10" t="s">
        <v>1752</v>
      </c>
      <c r="F474" s="11">
        <v>3</v>
      </c>
      <c r="G474" s="11">
        <v>416.01</v>
      </c>
      <c r="H474" s="11">
        <v>0.02</v>
      </c>
      <c r="I474" s="10" t="s">
        <v>1824</v>
      </c>
      <c r="J474" s="18">
        <v>1223.0694000000001</v>
      </c>
      <c r="K474" s="11">
        <f t="shared" si="14"/>
        <v>3</v>
      </c>
      <c r="L474" s="11">
        <f>IF(G474="",Table8[[#This Row],[Total_Amount2]]/(Table8[[#This Row],[Quantity]]*(1-Table8[[#This Row],[Discount]])),G474)</f>
        <v>416.01</v>
      </c>
      <c r="M474" s="11">
        <f>IF(H474="",1-(Table8[[#This Row],[Total_Amount2]]/(Table8[[#This Row],[Quantity]]*Table8[[#This Row],[Unit_Price]])),H474)</f>
        <v>0.02</v>
      </c>
      <c r="N474" s="11">
        <f t="shared" si="15"/>
        <v>1223.0694000000001</v>
      </c>
    </row>
    <row r="475" spans="1:14" x14ac:dyDescent="0.3">
      <c r="A475" s="9" t="s">
        <v>2299</v>
      </c>
      <c r="B475" s="36">
        <v>45864</v>
      </c>
      <c r="C475" s="10" t="s">
        <v>1199</v>
      </c>
      <c r="D475" s="10" t="s">
        <v>1551</v>
      </c>
      <c r="E475" s="10" t="s">
        <v>1789</v>
      </c>
      <c r="F475" s="11">
        <v>1</v>
      </c>
      <c r="G475" s="11">
        <v>30.94</v>
      </c>
      <c r="H475" s="11">
        <v>0.21</v>
      </c>
      <c r="I475" s="10" t="s">
        <v>1829</v>
      </c>
      <c r="J475" s="18">
        <v>24.442599999999999</v>
      </c>
      <c r="K475" s="11">
        <f t="shared" si="14"/>
        <v>1</v>
      </c>
      <c r="L475" s="11">
        <f>IF(G475="",Table8[[#This Row],[Total_Amount2]]/(Table8[[#This Row],[Quantity]]*(1-Table8[[#This Row],[Discount]])),G475)</f>
        <v>30.94</v>
      </c>
      <c r="M475" s="11">
        <f>IF(H475="",1-(Table8[[#This Row],[Total_Amount2]]/(Table8[[#This Row],[Quantity]]*Table8[[#This Row],[Unit_Price]])),H475)</f>
        <v>0.21</v>
      </c>
      <c r="N475" s="11">
        <f t="shared" si="15"/>
        <v>24.442599999999999</v>
      </c>
    </row>
    <row r="476" spans="1:14" x14ac:dyDescent="0.3">
      <c r="A476" s="9" t="s">
        <v>2300</v>
      </c>
      <c r="B476" s="36">
        <v>45875</v>
      </c>
      <c r="C476" s="10" t="s">
        <v>654</v>
      </c>
      <c r="D476" s="10" t="s">
        <v>1551</v>
      </c>
      <c r="E476" s="10" t="s">
        <v>1804</v>
      </c>
      <c r="F476" s="11">
        <v>3</v>
      </c>
      <c r="G476" s="11">
        <v>666.39</v>
      </c>
      <c r="H476" s="11">
        <v>0.21</v>
      </c>
      <c r="I476" s="10" t="s">
        <v>1829</v>
      </c>
      <c r="J476" s="18">
        <v>1579.3443</v>
      </c>
      <c r="K476" s="11">
        <f t="shared" si="14"/>
        <v>3</v>
      </c>
      <c r="L476" s="11">
        <f>IF(G476="",Table8[[#This Row],[Total_Amount2]]/(Table8[[#This Row],[Quantity]]*(1-Table8[[#This Row],[Discount]])),G476)</f>
        <v>666.39</v>
      </c>
      <c r="M476" s="11">
        <f>IF(H476="",1-(Table8[[#This Row],[Total_Amount2]]/(Table8[[#This Row],[Quantity]]*Table8[[#This Row],[Unit_Price]])),H476)</f>
        <v>0.21</v>
      </c>
      <c r="N476" s="11">
        <f t="shared" si="15"/>
        <v>1579.3443</v>
      </c>
    </row>
    <row r="477" spans="1:14" x14ac:dyDescent="0.3">
      <c r="A477" s="9" t="s">
        <v>2301</v>
      </c>
      <c r="B477" s="36">
        <v>45797</v>
      </c>
      <c r="C477" s="10" t="s">
        <v>553</v>
      </c>
      <c r="D477" s="10" t="s">
        <v>1551</v>
      </c>
      <c r="E477" s="10" t="s">
        <v>1789</v>
      </c>
      <c r="F477" s="11">
        <v>2</v>
      </c>
      <c r="G477" s="11">
        <v>145.26</v>
      </c>
      <c r="H477" s="11">
        <v>0.19</v>
      </c>
      <c r="I477" s="10" t="s">
        <v>1826</v>
      </c>
      <c r="J477" s="18">
        <v>235.3212</v>
      </c>
      <c r="K477" s="11">
        <f t="shared" si="14"/>
        <v>2</v>
      </c>
      <c r="L477" s="11">
        <f>IF(G477="",Table8[[#This Row],[Total_Amount2]]/(Table8[[#This Row],[Quantity]]*(1-Table8[[#This Row],[Discount]])),G477)</f>
        <v>145.26</v>
      </c>
      <c r="M477" s="11">
        <f>IF(H477="",1-(Table8[[#This Row],[Total_Amount2]]/(Table8[[#This Row],[Quantity]]*Table8[[#This Row],[Unit_Price]])),H477)</f>
        <v>0.19</v>
      </c>
      <c r="N477" s="11">
        <f t="shared" si="15"/>
        <v>235.3212</v>
      </c>
    </row>
    <row r="478" spans="1:14" x14ac:dyDescent="0.3">
      <c r="A478" s="9" t="s">
        <v>2302</v>
      </c>
      <c r="B478" s="36">
        <v>45364</v>
      </c>
      <c r="C478" s="10" t="s">
        <v>411</v>
      </c>
      <c r="D478" s="10" t="s">
        <v>1551</v>
      </c>
      <c r="E478" s="10" t="s">
        <v>1773</v>
      </c>
      <c r="F478" s="11">
        <v>4</v>
      </c>
      <c r="G478" s="11">
        <v>940.77</v>
      </c>
      <c r="H478" s="11">
        <v>0.24</v>
      </c>
      <c r="I478" s="10" t="s">
        <v>1829</v>
      </c>
      <c r="J478" s="18">
        <v>2859.9407999999999</v>
      </c>
      <c r="K478" s="11">
        <f t="shared" si="14"/>
        <v>4</v>
      </c>
      <c r="L478" s="11">
        <f>IF(G478="",Table8[[#This Row],[Total_Amount2]]/(Table8[[#This Row],[Quantity]]*(1-Table8[[#This Row],[Discount]])),G478)</f>
        <v>940.77</v>
      </c>
      <c r="M478" s="11">
        <f>IF(H478="",1-(Table8[[#This Row],[Total_Amount2]]/(Table8[[#This Row],[Quantity]]*Table8[[#This Row],[Unit_Price]])),H478)</f>
        <v>0.24</v>
      </c>
      <c r="N478" s="11">
        <f t="shared" si="15"/>
        <v>2859.9407999999999</v>
      </c>
    </row>
    <row r="479" spans="1:14" x14ac:dyDescent="0.3">
      <c r="A479" s="9" t="s">
        <v>2303</v>
      </c>
      <c r="B479" s="36">
        <v>45700</v>
      </c>
      <c r="C479" s="10" t="s">
        <v>1446</v>
      </c>
      <c r="D479" s="10" t="s">
        <v>1608</v>
      </c>
      <c r="E479" s="10" t="s">
        <v>1807</v>
      </c>
      <c r="F479" s="11">
        <v>1</v>
      </c>
      <c r="G479" s="11">
        <v>708.88</v>
      </c>
      <c r="H479" s="11">
        <v>0.09</v>
      </c>
      <c r="I479" s="10" t="s">
        <v>1824</v>
      </c>
      <c r="J479" s="18">
        <v>645.08080000000007</v>
      </c>
      <c r="K479" s="11">
        <f t="shared" si="14"/>
        <v>1</v>
      </c>
      <c r="L479" s="11">
        <f>IF(G479="",Table8[[#This Row],[Total_Amount2]]/(Table8[[#This Row],[Quantity]]*(1-Table8[[#This Row],[Discount]])),G479)</f>
        <v>708.88</v>
      </c>
      <c r="M479" s="11">
        <f>IF(H479="",1-(Table8[[#This Row],[Total_Amount2]]/(Table8[[#This Row],[Quantity]]*Table8[[#This Row],[Unit_Price]])),H479)</f>
        <v>0.09</v>
      </c>
      <c r="N479" s="11">
        <f t="shared" si="15"/>
        <v>645.08080000000007</v>
      </c>
    </row>
    <row r="480" spans="1:14" x14ac:dyDescent="0.3">
      <c r="A480" s="9" t="s">
        <v>2304</v>
      </c>
      <c r="B480" s="36">
        <v>45924</v>
      </c>
      <c r="C480" s="10" t="s">
        <v>969</v>
      </c>
      <c r="D480" s="10" t="s">
        <v>1608</v>
      </c>
      <c r="E480" s="10" t="s">
        <v>1761</v>
      </c>
      <c r="F480" s="11">
        <v>1</v>
      </c>
      <c r="G480" s="11">
        <v>790.73</v>
      </c>
      <c r="H480" s="11">
        <v>0.24</v>
      </c>
      <c r="I480" s="10" t="s">
        <v>1826</v>
      </c>
      <c r="J480" s="18">
        <v>600.95479999999998</v>
      </c>
      <c r="K480" s="11">
        <f t="shared" si="14"/>
        <v>1</v>
      </c>
      <c r="L480" s="11">
        <f>IF(G480="",Table8[[#This Row],[Total_Amount2]]/(Table8[[#This Row],[Quantity]]*(1-Table8[[#This Row],[Discount]])),G480)</f>
        <v>790.73</v>
      </c>
      <c r="M480" s="11">
        <f>IF(H480="",1-(Table8[[#This Row],[Total_Amount2]]/(Table8[[#This Row],[Quantity]]*Table8[[#This Row],[Unit_Price]])),H480)</f>
        <v>0.24</v>
      </c>
      <c r="N480" s="11">
        <f t="shared" si="15"/>
        <v>600.95479999999998</v>
      </c>
    </row>
    <row r="481" spans="1:14" x14ac:dyDescent="0.3">
      <c r="A481" s="9" t="s">
        <v>2305</v>
      </c>
      <c r="B481" s="36">
        <v>45574</v>
      </c>
      <c r="C481" s="10" t="s">
        <v>1389</v>
      </c>
      <c r="D481" s="10" t="s">
        <v>1608</v>
      </c>
      <c r="E481" s="10" t="s">
        <v>1786</v>
      </c>
      <c r="F481" s="11">
        <v>3</v>
      </c>
      <c r="G481" s="11">
        <v>635.13</v>
      </c>
      <c r="H481" s="11">
        <v>0.09</v>
      </c>
      <c r="I481" s="10" t="s">
        <v>1826</v>
      </c>
      <c r="J481" s="18">
        <v>1733.9049</v>
      </c>
      <c r="K481" s="11">
        <f t="shared" si="14"/>
        <v>3</v>
      </c>
      <c r="L481" s="11">
        <f>IF(G481="",Table8[[#This Row],[Total_Amount2]]/(Table8[[#This Row],[Quantity]]*(1-Table8[[#This Row],[Discount]])),G481)</f>
        <v>635.13</v>
      </c>
      <c r="M481" s="11">
        <f>IF(H481="",1-(Table8[[#This Row],[Total_Amount2]]/(Table8[[#This Row],[Quantity]]*Table8[[#This Row],[Unit_Price]])),H481)</f>
        <v>0.09</v>
      </c>
      <c r="N481" s="11">
        <f t="shared" si="15"/>
        <v>1733.9049</v>
      </c>
    </row>
    <row r="482" spans="1:14" x14ac:dyDescent="0.3">
      <c r="A482" s="9" t="s">
        <v>2306</v>
      </c>
      <c r="B482" s="36">
        <v>45233</v>
      </c>
      <c r="C482" s="10" t="s">
        <v>849</v>
      </c>
      <c r="D482" s="10" t="s">
        <v>1608</v>
      </c>
      <c r="E482" s="10" t="s">
        <v>1799</v>
      </c>
      <c r="F482" s="11">
        <v>1</v>
      </c>
      <c r="G482" s="11">
        <v>744.88</v>
      </c>
      <c r="H482" s="11">
        <v>0.15</v>
      </c>
      <c r="I482" s="10" t="s">
        <v>1829</v>
      </c>
      <c r="J482" s="18">
        <v>633.14800000000002</v>
      </c>
      <c r="K482" s="11">
        <f t="shared" si="14"/>
        <v>1</v>
      </c>
      <c r="L482" s="11">
        <f>IF(G482="",Table8[[#This Row],[Total_Amount2]]/(Table8[[#This Row],[Quantity]]*(1-Table8[[#This Row],[Discount]])),G482)</f>
        <v>744.88</v>
      </c>
      <c r="M482" s="11">
        <f>IF(H482="",1-(Table8[[#This Row],[Total_Amount2]]/(Table8[[#This Row],[Quantity]]*Table8[[#This Row],[Unit_Price]])),H482)</f>
        <v>0.15</v>
      </c>
      <c r="N482" s="11">
        <f t="shared" si="15"/>
        <v>633.14800000000002</v>
      </c>
    </row>
    <row r="483" spans="1:14" x14ac:dyDescent="0.3">
      <c r="A483" s="9" t="s">
        <v>2307</v>
      </c>
      <c r="B483" s="36">
        <v>45745</v>
      </c>
      <c r="C483" s="10" t="s">
        <v>604</v>
      </c>
      <c r="D483" s="10" t="s">
        <v>1608</v>
      </c>
      <c r="E483" s="10" t="s">
        <v>1757</v>
      </c>
      <c r="F483" s="11">
        <v>3</v>
      </c>
      <c r="G483" s="11">
        <v>205.34</v>
      </c>
      <c r="H483" s="11">
        <v>0.25</v>
      </c>
      <c r="I483" s="10" t="s">
        <v>1824</v>
      </c>
      <c r="J483" s="18">
        <v>462.01499999999999</v>
      </c>
      <c r="K483" s="11">
        <f t="shared" si="14"/>
        <v>3</v>
      </c>
      <c r="L483" s="11">
        <f>IF(G483="",Table8[[#This Row],[Total_Amount2]]/(Table8[[#This Row],[Quantity]]*(1-Table8[[#This Row],[Discount]])),G483)</f>
        <v>205.34</v>
      </c>
      <c r="M483" s="11">
        <f>IF(H483="",1-(Table8[[#This Row],[Total_Amount2]]/(Table8[[#This Row],[Quantity]]*Table8[[#This Row],[Unit_Price]])),H483)</f>
        <v>0.25</v>
      </c>
      <c r="N483" s="11">
        <f t="shared" si="15"/>
        <v>462.01499999999999</v>
      </c>
    </row>
    <row r="484" spans="1:14" x14ac:dyDescent="0.3">
      <c r="A484" s="9" t="s">
        <v>2308</v>
      </c>
      <c r="B484" s="36">
        <v>45851</v>
      </c>
      <c r="C484" s="10" t="s">
        <v>1301</v>
      </c>
      <c r="D484" s="10" t="s">
        <v>1608</v>
      </c>
      <c r="E484" s="10" t="s">
        <v>1782</v>
      </c>
      <c r="F484" s="11">
        <v>2</v>
      </c>
      <c r="G484" s="11">
        <v>756.8</v>
      </c>
      <c r="H484" s="11">
        <v>0.15</v>
      </c>
      <c r="I484" s="10" t="s">
        <v>1824</v>
      </c>
      <c r="J484" s="18">
        <v>1286.56</v>
      </c>
      <c r="K484" s="11">
        <f t="shared" si="14"/>
        <v>2</v>
      </c>
      <c r="L484" s="11">
        <f>IF(G484="",Table8[[#This Row],[Total_Amount2]]/(Table8[[#This Row],[Quantity]]*(1-Table8[[#This Row],[Discount]])),G484)</f>
        <v>756.8</v>
      </c>
      <c r="M484" s="11">
        <f>IF(H484="",1-(Table8[[#This Row],[Total_Amount2]]/(Table8[[#This Row],[Quantity]]*Table8[[#This Row],[Unit_Price]])),H484)</f>
        <v>0.15</v>
      </c>
      <c r="N484" s="11">
        <f t="shared" si="15"/>
        <v>1286.56</v>
      </c>
    </row>
    <row r="485" spans="1:14" x14ac:dyDescent="0.3">
      <c r="A485" s="9" t="s">
        <v>2309</v>
      </c>
      <c r="B485" s="36">
        <v>45308</v>
      </c>
      <c r="C485" s="10" t="s">
        <v>172</v>
      </c>
      <c r="D485" s="10" t="s">
        <v>1608</v>
      </c>
      <c r="E485" s="10" t="s">
        <v>1789</v>
      </c>
      <c r="F485" s="11">
        <v>1</v>
      </c>
      <c r="G485" s="11">
        <v>771.73</v>
      </c>
      <c r="H485" s="11">
        <v>0.2</v>
      </c>
      <c r="I485" s="10" t="s">
        <v>1824</v>
      </c>
      <c r="J485" s="18">
        <v>617.38400000000001</v>
      </c>
      <c r="K485" s="11">
        <f t="shared" si="14"/>
        <v>1</v>
      </c>
      <c r="L485" s="11">
        <f>IF(G485="",Table8[[#This Row],[Total_Amount2]]/(Table8[[#This Row],[Quantity]]*(1-Table8[[#This Row],[Discount]])),G485)</f>
        <v>771.73</v>
      </c>
      <c r="M485" s="11">
        <f>IF(H485="",1-(Table8[[#This Row],[Total_Amount2]]/(Table8[[#This Row],[Quantity]]*Table8[[#This Row],[Unit_Price]])),H485)</f>
        <v>0.2</v>
      </c>
      <c r="N485" s="11">
        <f t="shared" si="15"/>
        <v>617.38400000000001</v>
      </c>
    </row>
    <row r="486" spans="1:14" x14ac:dyDescent="0.3">
      <c r="A486" s="9" t="s">
        <v>2310</v>
      </c>
      <c r="B486" s="36">
        <v>45639</v>
      </c>
      <c r="C486" s="10" t="s">
        <v>1475</v>
      </c>
      <c r="D486" s="10" t="s">
        <v>1608</v>
      </c>
      <c r="E486" s="10" t="s">
        <v>1807</v>
      </c>
      <c r="F486" s="11">
        <v>1</v>
      </c>
      <c r="G486" s="11">
        <v>440.19</v>
      </c>
      <c r="H486" s="11">
        <v>0.03</v>
      </c>
      <c r="I486" s="10" t="s">
        <v>1826</v>
      </c>
      <c r="J486" s="18">
        <v>426.98430000000002</v>
      </c>
      <c r="K486" s="11">
        <f t="shared" si="14"/>
        <v>1</v>
      </c>
      <c r="L486" s="11">
        <f>IF(G486="",Table8[[#This Row],[Total_Amount2]]/(Table8[[#This Row],[Quantity]]*(1-Table8[[#This Row],[Discount]])),G486)</f>
        <v>440.19</v>
      </c>
      <c r="M486" s="11">
        <f>IF(H486="",1-(Table8[[#This Row],[Total_Amount2]]/(Table8[[#This Row],[Quantity]]*Table8[[#This Row],[Unit_Price]])),H486)</f>
        <v>0.03</v>
      </c>
      <c r="N486" s="11">
        <f t="shared" si="15"/>
        <v>426.98430000000002</v>
      </c>
    </row>
    <row r="487" spans="1:14" x14ac:dyDescent="0.3">
      <c r="A487" s="9" t="s">
        <v>2311</v>
      </c>
      <c r="B487" s="36">
        <v>45919</v>
      </c>
      <c r="C487" s="10" t="s">
        <v>181</v>
      </c>
      <c r="D487" s="10" t="s">
        <v>1608</v>
      </c>
      <c r="E487" s="10" t="s">
        <v>1761</v>
      </c>
      <c r="F487" s="11">
        <v>2</v>
      </c>
      <c r="G487" s="11">
        <v>409</v>
      </c>
      <c r="H487" s="11">
        <v>0.17</v>
      </c>
      <c r="I487" s="10" t="s">
        <v>1824</v>
      </c>
      <c r="J487" s="18">
        <v>678.93999999999994</v>
      </c>
      <c r="K487" s="11">
        <f t="shared" si="14"/>
        <v>2</v>
      </c>
      <c r="L487" s="11">
        <f>IF(G487="",Table8[[#This Row],[Total_Amount2]]/(Table8[[#This Row],[Quantity]]*(1-Table8[[#This Row],[Discount]])),G487)</f>
        <v>409</v>
      </c>
      <c r="M487" s="11">
        <f>IF(H487="",1-(Table8[[#This Row],[Total_Amount2]]/(Table8[[#This Row],[Quantity]]*Table8[[#This Row],[Unit_Price]])),H487)</f>
        <v>0.17</v>
      </c>
      <c r="N487" s="11">
        <f t="shared" si="15"/>
        <v>678.93999999999994</v>
      </c>
    </row>
    <row r="488" spans="1:14" x14ac:dyDescent="0.3">
      <c r="A488" s="9" t="s">
        <v>2312</v>
      </c>
      <c r="B488" s="36">
        <v>45333</v>
      </c>
      <c r="C488" s="10" t="s">
        <v>1077</v>
      </c>
      <c r="D488" s="10" t="s">
        <v>1608</v>
      </c>
      <c r="E488" s="10" t="s">
        <v>1813</v>
      </c>
      <c r="F488" s="11">
        <v>3</v>
      </c>
      <c r="G488" s="11">
        <v>134.58000000000001</v>
      </c>
      <c r="H488" s="11">
        <v>0.04</v>
      </c>
      <c r="I488" s="10" t="s">
        <v>1829</v>
      </c>
      <c r="J488" s="18">
        <v>387.59039999999999</v>
      </c>
      <c r="K488" s="11">
        <f t="shared" si="14"/>
        <v>3</v>
      </c>
      <c r="L488" s="11">
        <f>IF(G488="",Table8[[#This Row],[Total_Amount2]]/(Table8[[#This Row],[Quantity]]*(1-Table8[[#This Row],[Discount]])),G488)</f>
        <v>134.58000000000001</v>
      </c>
      <c r="M488" s="11">
        <f>IF(H488="",1-(Table8[[#This Row],[Total_Amount2]]/(Table8[[#This Row],[Quantity]]*Table8[[#This Row],[Unit_Price]])),H488)</f>
        <v>0.04</v>
      </c>
      <c r="N488" s="11">
        <f t="shared" si="15"/>
        <v>387.59039999999999</v>
      </c>
    </row>
    <row r="489" spans="1:14" x14ac:dyDescent="0.3">
      <c r="A489" s="9" t="s">
        <v>2313</v>
      </c>
      <c r="B489" s="36">
        <v>45811</v>
      </c>
      <c r="C489" s="10" t="s">
        <v>1092</v>
      </c>
      <c r="D489" s="10" t="s">
        <v>1608</v>
      </c>
      <c r="E489" s="10" t="s">
        <v>1779</v>
      </c>
      <c r="F489" s="11">
        <v>4</v>
      </c>
      <c r="G489" s="11">
        <v>284.44</v>
      </c>
      <c r="H489" s="11">
        <v>0.02</v>
      </c>
      <c r="I489" s="10" t="s">
        <v>1824</v>
      </c>
      <c r="J489" s="18">
        <v>1115.0047999999999</v>
      </c>
      <c r="K489" s="11">
        <f t="shared" si="14"/>
        <v>4</v>
      </c>
      <c r="L489" s="11">
        <f>IF(G489="",Table8[[#This Row],[Total_Amount2]]/(Table8[[#This Row],[Quantity]]*(1-Table8[[#This Row],[Discount]])),G489)</f>
        <v>284.44</v>
      </c>
      <c r="M489" s="11">
        <f>IF(H489="",1-(Table8[[#This Row],[Total_Amount2]]/(Table8[[#This Row],[Quantity]]*Table8[[#This Row],[Unit_Price]])),H489)</f>
        <v>0.02</v>
      </c>
      <c r="N489" s="11">
        <f t="shared" si="15"/>
        <v>1115.0047999999999</v>
      </c>
    </row>
    <row r="490" spans="1:14" x14ac:dyDescent="0.3">
      <c r="A490" s="9" t="s">
        <v>2314</v>
      </c>
      <c r="B490" s="36">
        <v>45726</v>
      </c>
      <c r="C490" s="10" t="s">
        <v>1260</v>
      </c>
      <c r="D490" s="10" t="s">
        <v>1608</v>
      </c>
      <c r="E490" s="10" t="s">
        <v>1797</v>
      </c>
      <c r="F490" s="11">
        <v>4</v>
      </c>
      <c r="G490" s="11">
        <v>922.69</v>
      </c>
      <c r="H490" s="11">
        <v>0.16</v>
      </c>
      <c r="I490" s="10" t="s">
        <v>1824</v>
      </c>
      <c r="J490" s="18">
        <v>3100.2384000000002</v>
      </c>
      <c r="K490" s="11">
        <f t="shared" si="14"/>
        <v>4</v>
      </c>
      <c r="L490" s="11">
        <f>IF(G490="",Table8[[#This Row],[Total_Amount2]]/(Table8[[#This Row],[Quantity]]*(1-Table8[[#This Row],[Discount]])),G490)</f>
        <v>922.69</v>
      </c>
      <c r="M490" s="11">
        <f>IF(H490="",1-(Table8[[#This Row],[Total_Amount2]]/(Table8[[#This Row],[Quantity]]*Table8[[#This Row],[Unit_Price]])),H490)</f>
        <v>0.16</v>
      </c>
      <c r="N490" s="11">
        <f t="shared" si="15"/>
        <v>3100.2384000000002</v>
      </c>
    </row>
    <row r="491" spans="1:14" x14ac:dyDescent="0.3">
      <c r="A491" s="9" t="s">
        <v>2315</v>
      </c>
      <c r="B491" s="36">
        <v>45644</v>
      </c>
      <c r="C491" s="10" t="s">
        <v>875</v>
      </c>
      <c r="D491" s="10" t="s">
        <v>1608</v>
      </c>
      <c r="E491" s="10" t="s">
        <v>1776</v>
      </c>
      <c r="F491" s="11">
        <v>2</v>
      </c>
      <c r="G491" s="11">
        <v>992.55</v>
      </c>
      <c r="H491" s="11">
        <v>0.28000000000000003</v>
      </c>
      <c r="I491" s="10" t="s">
        <v>1824</v>
      </c>
      <c r="J491" s="18">
        <v>1429.2719999999999</v>
      </c>
      <c r="K491" s="11">
        <f t="shared" si="14"/>
        <v>2</v>
      </c>
      <c r="L491" s="11">
        <f>IF(G491="",Table8[[#This Row],[Total_Amount2]]/(Table8[[#This Row],[Quantity]]*(1-Table8[[#This Row],[Discount]])),G491)</f>
        <v>992.55</v>
      </c>
      <c r="M491" s="11">
        <f>IF(H491="",1-(Table8[[#This Row],[Total_Amount2]]/(Table8[[#This Row],[Quantity]]*Table8[[#This Row],[Unit_Price]])),H491)</f>
        <v>0.28000000000000003</v>
      </c>
      <c r="N491" s="11">
        <f t="shared" si="15"/>
        <v>1429.2719999999999</v>
      </c>
    </row>
    <row r="492" spans="1:14" x14ac:dyDescent="0.3">
      <c r="A492" s="9" t="s">
        <v>2316</v>
      </c>
      <c r="B492" s="36">
        <v>45371</v>
      </c>
      <c r="C492" s="10" t="s">
        <v>1298</v>
      </c>
      <c r="D492" s="10" t="s">
        <v>1608</v>
      </c>
      <c r="E492" s="10" t="s">
        <v>1810</v>
      </c>
      <c r="F492" s="11">
        <v>1</v>
      </c>
      <c r="G492" s="11">
        <v>170.43</v>
      </c>
      <c r="H492" s="11">
        <v>0.03</v>
      </c>
      <c r="I492" s="10" t="s">
        <v>1824</v>
      </c>
      <c r="J492" s="18">
        <v>165.31710000000001</v>
      </c>
      <c r="K492" s="11">
        <f t="shared" si="14"/>
        <v>1</v>
      </c>
      <c r="L492" s="11">
        <f>IF(G492="",Table8[[#This Row],[Total_Amount2]]/(Table8[[#This Row],[Quantity]]*(1-Table8[[#This Row],[Discount]])),G492)</f>
        <v>170.43</v>
      </c>
      <c r="M492" s="11">
        <f>IF(H492="",1-(Table8[[#This Row],[Total_Amount2]]/(Table8[[#This Row],[Quantity]]*Table8[[#This Row],[Unit_Price]])),H492)</f>
        <v>0.03</v>
      </c>
      <c r="N492" s="11">
        <f t="shared" si="15"/>
        <v>165.31710000000001</v>
      </c>
    </row>
    <row r="493" spans="1:14" x14ac:dyDescent="0.3">
      <c r="A493" s="9" t="s">
        <v>2317</v>
      </c>
      <c r="B493" s="36">
        <v>45462</v>
      </c>
      <c r="C493" s="10" t="s">
        <v>722</v>
      </c>
      <c r="D493" s="10" t="s">
        <v>1608</v>
      </c>
      <c r="E493" s="10" t="s">
        <v>1761</v>
      </c>
      <c r="F493" s="11">
        <v>3</v>
      </c>
      <c r="G493" s="11">
        <v>480.51</v>
      </c>
      <c r="H493" s="11">
        <v>0.03</v>
      </c>
      <c r="I493" s="10" t="s">
        <v>1824</v>
      </c>
      <c r="J493" s="18">
        <v>1398.2841000000001</v>
      </c>
      <c r="K493" s="11">
        <f t="shared" si="14"/>
        <v>3</v>
      </c>
      <c r="L493" s="11">
        <f>IF(G493="",Table8[[#This Row],[Total_Amount2]]/(Table8[[#This Row],[Quantity]]*(1-Table8[[#This Row],[Discount]])),G493)</f>
        <v>480.51</v>
      </c>
      <c r="M493" s="11">
        <f>IF(H493="",1-(Table8[[#This Row],[Total_Amount2]]/(Table8[[#This Row],[Quantity]]*Table8[[#This Row],[Unit_Price]])),H493)</f>
        <v>0.03</v>
      </c>
      <c r="N493" s="11">
        <f t="shared" si="15"/>
        <v>1398.2841000000001</v>
      </c>
    </row>
    <row r="494" spans="1:14" x14ac:dyDescent="0.3">
      <c r="A494" s="9" t="s">
        <v>2318</v>
      </c>
      <c r="B494" s="36">
        <v>45632</v>
      </c>
      <c r="C494" s="10" t="s">
        <v>523</v>
      </c>
      <c r="D494" s="10" t="s">
        <v>1608</v>
      </c>
      <c r="E494" s="10" t="s">
        <v>1779</v>
      </c>
      <c r="F494" s="11">
        <v>2</v>
      </c>
      <c r="G494" s="11">
        <v>955.66</v>
      </c>
      <c r="H494" s="11">
        <v>0.28999999999999998</v>
      </c>
      <c r="I494" s="10" t="s">
        <v>1829</v>
      </c>
      <c r="J494" s="18">
        <v>1357.0372</v>
      </c>
      <c r="K494" s="11">
        <f t="shared" si="14"/>
        <v>2</v>
      </c>
      <c r="L494" s="11">
        <f>IF(G494="",Table8[[#This Row],[Total_Amount2]]/(Table8[[#This Row],[Quantity]]*(1-Table8[[#This Row],[Discount]])),G494)</f>
        <v>955.66</v>
      </c>
      <c r="M494" s="11">
        <f>IF(H494="",1-(Table8[[#This Row],[Total_Amount2]]/(Table8[[#This Row],[Quantity]]*Table8[[#This Row],[Unit_Price]])),H494)</f>
        <v>0.28999999999999998</v>
      </c>
      <c r="N494" s="11">
        <f t="shared" si="15"/>
        <v>1357.0372</v>
      </c>
    </row>
    <row r="495" spans="1:14" x14ac:dyDescent="0.3">
      <c r="A495" s="9" t="s">
        <v>2319</v>
      </c>
      <c r="B495" s="36">
        <v>45863</v>
      </c>
      <c r="C495" s="10" t="s">
        <v>1395</v>
      </c>
      <c r="D495" s="10" t="s">
        <v>1608</v>
      </c>
      <c r="E495" s="10" t="s">
        <v>1752</v>
      </c>
      <c r="F495" s="11">
        <v>2</v>
      </c>
      <c r="G495" s="11">
        <v>488.02</v>
      </c>
      <c r="H495" s="11">
        <v>0.27</v>
      </c>
      <c r="I495" s="10" t="s">
        <v>1826</v>
      </c>
      <c r="J495" s="18">
        <v>712.50919999999996</v>
      </c>
      <c r="K495" s="11">
        <f t="shared" si="14"/>
        <v>2</v>
      </c>
      <c r="L495" s="11">
        <f>IF(G495="",Table8[[#This Row],[Total_Amount2]]/(Table8[[#This Row],[Quantity]]*(1-Table8[[#This Row],[Discount]])),G495)</f>
        <v>488.02</v>
      </c>
      <c r="M495" s="11">
        <f>IF(H495="",1-(Table8[[#This Row],[Total_Amount2]]/(Table8[[#This Row],[Quantity]]*Table8[[#This Row],[Unit_Price]])),H495)</f>
        <v>0.27</v>
      </c>
      <c r="N495" s="11">
        <f t="shared" si="15"/>
        <v>712.50919999999996</v>
      </c>
    </row>
    <row r="496" spans="1:14" x14ac:dyDescent="0.3">
      <c r="A496" s="9" t="s">
        <v>2320</v>
      </c>
      <c r="B496" s="36">
        <v>45501</v>
      </c>
      <c r="C496" s="10" t="s">
        <v>770</v>
      </c>
      <c r="D496" s="10" t="s">
        <v>1608</v>
      </c>
      <c r="E496" s="10" t="s">
        <v>1752</v>
      </c>
      <c r="F496" s="11">
        <v>1</v>
      </c>
      <c r="G496" s="11">
        <v>917.17</v>
      </c>
      <c r="H496" s="11">
        <v>0.13</v>
      </c>
      <c r="I496" s="10" t="s">
        <v>1829</v>
      </c>
      <c r="J496" s="18">
        <v>797.93790000000001</v>
      </c>
      <c r="K496" s="11">
        <f t="shared" si="14"/>
        <v>1</v>
      </c>
      <c r="L496" s="11">
        <f>IF(G496="",Table8[[#This Row],[Total_Amount2]]/(Table8[[#This Row],[Quantity]]*(1-Table8[[#This Row],[Discount]])),G496)</f>
        <v>917.17</v>
      </c>
      <c r="M496" s="11">
        <f>IF(H496="",1-(Table8[[#This Row],[Total_Amount2]]/(Table8[[#This Row],[Quantity]]*Table8[[#This Row],[Unit_Price]])),H496)</f>
        <v>0.13</v>
      </c>
      <c r="N496" s="11">
        <f t="shared" si="15"/>
        <v>797.93790000000001</v>
      </c>
    </row>
    <row r="497" spans="1:14" x14ac:dyDescent="0.3">
      <c r="A497" s="9" t="s">
        <v>2321</v>
      </c>
      <c r="B497" s="36">
        <v>45568</v>
      </c>
      <c r="C497" s="10" t="s">
        <v>1020</v>
      </c>
      <c r="D497" s="10" t="s">
        <v>1610</v>
      </c>
      <c r="E497" s="10" t="s">
        <v>1773</v>
      </c>
      <c r="F497" s="11">
        <v>2</v>
      </c>
      <c r="G497" s="11">
        <v>406.46</v>
      </c>
      <c r="H497" s="11">
        <v>0.3</v>
      </c>
      <c r="I497" s="10" t="s">
        <v>1826</v>
      </c>
      <c r="J497" s="18">
        <v>569.04399999999998</v>
      </c>
      <c r="K497" s="11">
        <f t="shared" si="14"/>
        <v>2</v>
      </c>
      <c r="L497" s="11">
        <f>IF(G497="",Table8[[#This Row],[Total_Amount2]]/(Table8[[#This Row],[Quantity]]*(1-Table8[[#This Row],[Discount]])),G497)</f>
        <v>406.46</v>
      </c>
      <c r="M497" s="11">
        <f>IF(H497="",1-(Table8[[#This Row],[Total_Amount2]]/(Table8[[#This Row],[Quantity]]*Table8[[#This Row],[Unit_Price]])),H497)</f>
        <v>0.3</v>
      </c>
      <c r="N497" s="11">
        <f t="shared" si="15"/>
        <v>569.04399999999998</v>
      </c>
    </row>
    <row r="498" spans="1:14" x14ac:dyDescent="0.3">
      <c r="A498" s="9" t="s">
        <v>2322</v>
      </c>
      <c r="B498" s="36">
        <v>45238</v>
      </c>
      <c r="C498" s="10" t="s">
        <v>746</v>
      </c>
      <c r="D498" s="10" t="s">
        <v>1610</v>
      </c>
      <c r="E498" s="10" t="s">
        <v>1752</v>
      </c>
      <c r="F498" s="11">
        <v>2</v>
      </c>
      <c r="G498" s="11">
        <v>264.39</v>
      </c>
      <c r="H498" s="11">
        <v>0.11</v>
      </c>
      <c r="I498" s="10" t="s">
        <v>1829</v>
      </c>
      <c r="J498" s="18">
        <v>470.61419999999998</v>
      </c>
      <c r="K498" s="11">
        <f t="shared" si="14"/>
        <v>2</v>
      </c>
      <c r="L498" s="11">
        <f>IF(G498="",Table8[[#This Row],[Total_Amount2]]/(Table8[[#This Row],[Quantity]]*(1-Table8[[#This Row],[Discount]])),G498)</f>
        <v>264.39</v>
      </c>
      <c r="M498" s="11">
        <f>IF(H498="",1-(Table8[[#This Row],[Total_Amount2]]/(Table8[[#This Row],[Quantity]]*Table8[[#This Row],[Unit_Price]])),H498)</f>
        <v>0.11</v>
      </c>
      <c r="N498" s="11">
        <f t="shared" si="15"/>
        <v>470.61419999999998</v>
      </c>
    </row>
    <row r="499" spans="1:14" x14ac:dyDescent="0.3">
      <c r="A499" s="9" t="s">
        <v>2323</v>
      </c>
      <c r="B499" s="36">
        <v>45754</v>
      </c>
      <c r="C499" s="10" t="s">
        <v>628</v>
      </c>
      <c r="D499" s="10" t="s">
        <v>1610</v>
      </c>
      <c r="E499" s="10" t="s">
        <v>1804</v>
      </c>
      <c r="F499" s="11">
        <v>1</v>
      </c>
      <c r="G499" s="11">
        <v>414.97</v>
      </c>
      <c r="H499" s="11">
        <v>0.22</v>
      </c>
      <c r="I499" s="10" t="s">
        <v>1826</v>
      </c>
      <c r="J499" s="18">
        <v>323.67660000000001</v>
      </c>
      <c r="K499" s="11">
        <f t="shared" si="14"/>
        <v>1</v>
      </c>
      <c r="L499" s="11">
        <f>IF(G499="",Table8[[#This Row],[Total_Amount2]]/(Table8[[#This Row],[Quantity]]*(1-Table8[[#This Row],[Discount]])),G499)</f>
        <v>414.97</v>
      </c>
      <c r="M499" s="11">
        <f>IF(H499="",1-(Table8[[#This Row],[Total_Amount2]]/(Table8[[#This Row],[Quantity]]*Table8[[#This Row],[Unit_Price]])),H499)</f>
        <v>0.22</v>
      </c>
      <c r="N499" s="11">
        <f t="shared" si="15"/>
        <v>323.67660000000001</v>
      </c>
    </row>
    <row r="500" spans="1:14" x14ac:dyDescent="0.3">
      <c r="A500" s="9" t="s">
        <v>2324</v>
      </c>
      <c r="B500" s="36">
        <v>45280</v>
      </c>
      <c r="C500" s="10" t="s">
        <v>493</v>
      </c>
      <c r="D500" s="10" t="s">
        <v>1610</v>
      </c>
      <c r="E500" s="10" t="s">
        <v>1794</v>
      </c>
      <c r="F500" s="11">
        <v>2</v>
      </c>
      <c r="G500" s="11">
        <v>583.51</v>
      </c>
      <c r="H500" s="11">
        <v>0.2</v>
      </c>
      <c r="I500" s="10" t="s">
        <v>1829</v>
      </c>
      <c r="J500" s="18">
        <v>933.61599999999999</v>
      </c>
      <c r="K500" s="11">
        <f t="shared" si="14"/>
        <v>2</v>
      </c>
      <c r="L500" s="11">
        <f>IF(G500="",Table8[[#This Row],[Total_Amount2]]/(Table8[[#This Row],[Quantity]]*(1-Table8[[#This Row],[Discount]])),G500)</f>
        <v>583.51</v>
      </c>
      <c r="M500" s="11">
        <f>IF(H500="",1-(Table8[[#This Row],[Total_Amount2]]/(Table8[[#This Row],[Quantity]]*Table8[[#This Row],[Unit_Price]])),H500)</f>
        <v>0.2</v>
      </c>
      <c r="N500" s="11">
        <f t="shared" si="15"/>
        <v>933.61599999999999</v>
      </c>
    </row>
    <row r="501" spans="1:14" x14ac:dyDescent="0.3">
      <c r="A501" s="9" t="s">
        <v>2325</v>
      </c>
      <c r="B501" s="36">
        <v>45911</v>
      </c>
      <c r="C501" s="10" t="s">
        <v>55</v>
      </c>
      <c r="D501" s="10" t="s">
        <v>1610</v>
      </c>
      <c r="E501" s="10" t="s">
        <v>1807</v>
      </c>
      <c r="F501" s="11">
        <v>1</v>
      </c>
      <c r="G501" s="11">
        <v>659.27</v>
      </c>
      <c r="H501" s="11">
        <v>0.15</v>
      </c>
      <c r="I501" s="10" t="s">
        <v>1826</v>
      </c>
      <c r="J501" s="18">
        <v>560.37950000000001</v>
      </c>
      <c r="K501" s="11">
        <f t="shared" si="14"/>
        <v>1</v>
      </c>
      <c r="L501" s="11">
        <f>IF(G501="",Table8[[#This Row],[Total_Amount2]]/(Table8[[#This Row],[Quantity]]*(1-Table8[[#This Row],[Discount]])),G501)</f>
        <v>659.27</v>
      </c>
      <c r="M501" s="11">
        <f>IF(H501="",1-(Table8[[#This Row],[Total_Amount2]]/(Table8[[#This Row],[Quantity]]*Table8[[#This Row],[Unit_Price]])),H501)</f>
        <v>0.15</v>
      </c>
      <c r="N501" s="11">
        <f t="shared" si="15"/>
        <v>560.37950000000001</v>
      </c>
    </row>
    <row r="502" spans="1:14" x14ac:dyDescent="0.3">
      <c r="A502" s="9" t="s">
        <v>2326</v>
      </c>
      <c r="B502" s="36">
        <v>45627</v>
      </c>
      <c r="C502" s="10" t="s">
        <v>1377</v>
      </c>
      <c r="D502" s="10" t="s">
        <v>1610</v>
      </c>
      <c r="E502" s="10" t="s">
        <v>1769</v>
      </c>
      <c r="F502" s="11">
        <v>4</v>
      </c>
      <c r="G502" s="11">
        <v>106.66</v>
      </c>
      <c r="H502" s="11">
        <v>0.2</v>
      </c>
      <c r="I502" s="10" t="s">
        <v>1829</v>
      </c>
      <c r="J502" s="18">
        <v>341.31200000000001</v>
      </c>
      <c r="K502" s="11">
        <f t="shared" si="14"/>
        <v>4</v>
      </c>
      <c r="L502" s="11">
        <f>IF(G502="",Table8[[#This Row],[Total_Amount2]]/(Table8[[#This Row],[Quantity]]*(1-Table8[[#This Row],[Discount]])),G502)</f>
        <v>106.66</v>
      </c>
      <c r="M502" s="11">
        <f>IF(H502="",1-(Table8[[#This Row],[Total_Amount2]]/(Table8[[#This Row],[Quantity]]*Table8[[#This Row],[Unit_Price]])),H502)</f>
        <v>0.2</v>
      </c>
      <c r="N502" s="11">
        <f t="shared" si="15"/>
        <v>341.31200000000001</v>
      </c>
    </row>
    <row r="503" spans="1:14" x14ac:dyDescent="0.3">
      <c r="A503" s="9" t="s">
        <v>2327</v>
      </c>
      <c r="B503" s="36">
        <v>45617</v>
      </c>
      <c r="C503" s="10" t="s">
        <v>544</v>
      </c>
      <c r="D503" s="10" t="s">
        <v>1610</v>
      </c>
      <c r="E503" s="10" t="s">
        <v>1773</v>
      </c>
      <c r="F503" s="11">
        <v>4</v>
      </c>
      <c r="G503" s="11">
        <v>168.55</v>
      </c>
      <c r="H503" s="11">
        <v>0.15</v>
      </c>
      <c r="I503" s="10" t="s">
        <v>1826</v>
      </c>
      <c r="J503" s="18">
        <v>573.07000000000005</v>
      </c>
      <c r="K503" s="11">
        <f t="shared" si="14"/>
        <v>4</v>
      </c>
      <c r="L503" s="11">
        <f>IF(G503="",Table8[[#This Row],[Total_Amount2]]/(Table8[[#This Row],[Quantity]]*(1-Table8[[#This Row],[Discount]])),G503)</f>
        <v>168.55</v>
      </c>
      <c r="M503" s="11">
        <f>IF(H503="",1-(Table8[[#This Row],[Total_Amount2]]/(Table8[[#This Row],[Quantity]]*Table8[[#This Row],[Unit_Price]])),H503)</f>
        <v>0.15</v>
      </c>
      <c r="N503" s="11">
        <f t="shared" si="15"/>
        <v>573.07000000000005</v>
      </c>
    </row>
    <row r="504" spans="1:14" x14ac:dyDescent="0.3">
      <c r="A504" s="9" t="s">
        <v>2328</v>
      </c>
      <c r="B504" s="36">
        <v>45899</v>
      </c>
      <c r="C504" s="10" t="s">
        <v>1501</v>
      </c>
      <c r="D504" s="10" t="s">
        <v>1610</v>
      </c>
      <c r="E504" s="10" t="s">
        <v>1761</v>
      </c>
      <c r="F504" s="11">
        <v>1</v>
      </c>
      <c r="G504" s="11">
        <v>230.53</v>
      </c>
      <c r="H504" s="11">
        <v>0.06</v>
      </c>
      <c r="I504" s="10" t="s">
        <v>1829</v>
      </c>
      <c r="J504" s="18">
        <v>216.69820000000001</v>
      </c>
      <c r="K504" s="11">
        <f t="shared" si="14"/>
        <v>1</v>
      </c>
      <c r="L504" s="11">
        <f>IF(G504="",Table8[[#This Row],[Total_Amount2]]/(Table8[[#This Row],[Quantity]]*(1-Table8[[#This Row],[Discount]])),G504)</f>
        <v>230.53</v>
      </c>
      <c r="M504" s="11">
        <f>IF(H504="",1-(Table8[[#This Row],[Total_Amount2]]/(Table8[[#This Row],[Quantity]]*Table8[[#This Row],[Unit_Price]])),H504)</f>
        <v>0.06</v>
      </c>
      <c r="N504" s="11">
        <f t="shared" si="15"/>
        <v>216.69820000000001</v>
      </c>
    </row>
    <row r="505" spans="1:14" x14ac:dyDescent="0.3">
      <c r="A505" s="9" t="s">
        <v>2329</v>
      </c>
      <c r="B505" s="36">
        <v>45889</v>
      </c>
      <c r="C505" s="10" t="s">
        <v>40</v>
      </c>
      <c r="D505" s="10" t="s">
        <v>1610</v>
      </c>
      <c r="E505" s="10" t="s">
        <v>1757</v>
      </c>
      <c r="F505" s="11">
        <v>2</v>
      </c>
      <c r="G505" s="11">
        <v>355.41</v>
      </c>
      <c r="H505" s="11">
        <v>0.13</v>
      </c>
      <c r="I505" s="10" t="s">
        <v>1829</v>
      </c>
      <c r="J505" s="18">
        <v>618.41340000000002</v>
      </c>
      <c r="K505" s="11">
        <f t="shared" si="14"/>
        <v>2</v>
      </c>
      <c r="L505" s="11">
        <f>IF(G505="",Table8[[#This Row],[Total_Amount2]]/(Table8[[#This Row],[Quantity]]*(1-Table8[[#This Row],[Discount]])),G505)</f>
        <v>355.41</v>
      </c>
      <c r="M505" s="11">
        <f>IF(H505="",1-(Table8[[#This Row],[Total_Amount2]]/(Table8[[#This Row],[Quantity]]*Table8[[#This Row],[Unit_Price]])),H505)</f>
        <v>0.13</v>
      </c>
      <c r="N505" s="11">
        <f t="shared" si="15"/>
        <v>618.41340000000002</v>
      </c>
    </row>
    <row r="506" spans="1:14" x14ac:dyDescent="0.3">
      <c r="A506" s="9" t="s">
        <v>2330</v>
      </c>
      <c r="B506" s="36">
        <v>45943</v>
      </c>
      <c r="C506" s="10" t="s">
        <v>556</v>
      </c>
      <c r="D506" s="10" t="s">
        <v>1610</v>
      </c>
      <c r="E506" s="10" t="s">
        <v>1761</v>
      </c>
      <c r="F506" s="11">
        <v>3</v>
      </c>
      <c r="G506" s="11">
        <v>843.44</v>
      </c>
      <c r="H506" s="11">
        <v>0.22</v>
      </c>
      <c r="I506" s="10" t="s">
        <v>1824</v>
      </c>
      <c r="J506" s="18">
        <v>1973.6496</v>
      </c>
      <c r="K506" s="11">
        <f t="shared" si="14"/>
        <v>3</v>
      </c>
      <c r="L506" s="11">
        <f>IF(G506="",Table8[[#This Row],[Total_Amount2]]/(Table8[[#This Row],[Quantity]]*(1-Table8[[#This Row],[Discount]])),G506)</f>
        <v>843.44</v>
      </c>
      <c r="M506" s="11">
        <f>IF(H506="",1-(Table8[[#This Row],[Total_Amount2]]/(Table8[[#This Row],[Quantity]]*Table8[[#This Row],[Unit_Price]])),H506)</f>
        <v>0.22</v>
      </c>
      <c r="N506" s="11">
        <f t="shared" si="15"/>
        <v>1973.6496</v>
      </c>
    </row>
    <row r="507" spans="1:14" x14ac:dyDescent="0.3">
      <c r="A507" s="9" t="s">
        <v>2331</v>
      </c>
      <c r="B507" s="36">
        <v>45306</v>
      </c>
      <c r="C507" s="10" t="s">
        <v>544</v>
      </c>
      <c r="D507" s="10" t="s">
        <v>1610</v>
      </c>
      <c r="E507" s="10" t="s">
        <v>1757</v>
      </c>
      <c r="F507" s="11">
        <v>1</v>
      </c>
      <c r="G507" s="11">
        <v>301.60000000000002</v>
      </c>
      <c r="H507" s="11">
        <v>0.27</v>
      </c>
      <c r="I507" s="10" t="s">
        <v>1824</v>
      </c>
      <c r="J507" s="18">
        <v>220.16800000000001</v>
      </c>
      <c r="K507" s="11">
        <f t="shared" si="14"/>
        <v>1</v>
      </c>
      <c r="L507" s="11">
        <f>IF(G507="",Table8[[#This Row],[Total_Amount2]]/(Table8[[#This Row],[Quantity]]*(1-Table8[[#This Row],[Discount]])),G507)</f>
        <v>301.60000000000002</v>
      </c>
      <c r="M507" s="11">
        <f>IF(H507="",1-(Table8[[#This Row],[Total_Amount2]]/(Table8[[#This Row],[Quantity]]*Table8[[#This Row],[Unit_Price]])),H507)</f>
        <v>0.27</v>
      </c>
      <c r="N507" s="11">
        <f t="shared" si="15"/>
        <v>220.16800000000001</v>
      </c>
    </row>
    <row r="508" spans="1:14" x14ac:dyDescent="0.3">
      <c r="A508" s="9" t="s">
        <v>2332</v>
      </c>
      <c r="B508" s="36">
        <v>45772</v>
      </c>
      <c r="C508" s="10" t="s">
        <v>164</v>
      </c>
      <c r="D508" s="10" t="s">
        <v>1610</v>
      </c>
      <c r="E508" s="10" t="s">
        <v>1761</v>
      </c>
      <c r="F508" s="11">
        <v>3</v>
      </c>
      <c r="G508" s="11">
        <v>21.59</v>
      </c>
      <c r="H508" s="11">
        <v>0.16</v>
      </c>
      <c r="I508" s="10" t="s">
        <v>1829</v>
      </c>
      <c r="J508" s="18">
        <v>54.406799999999997</v>
      </c>
      <c r="K508" s="11">
        <f t="shared" si="14"/>
        <v>3</v>
      </c>
      <c r="L508" s="11">
        <f>IF(G508="",Table8[[#This Row],[Total_Amount2]]/(Table8[[#This Row],[Quantity]]*(1-Table8[[#This Row],[Discount]])),G508)</f>
        <v>21.59</v>
      </c>
      <c r="M508" s="11">
        <f>IF(H508="",1-(Table8[[#This Row],[Total_Amount2]]/(Table8[[#This Row],[Quantity]]*Table8[[#This Row],[Unit_Price]])),H508)</f>
        <v>0.16</v>
      </c>
      <c r="N508" s="11">
        <f t="shared" si="15"/>
        <v>54.406799999999997</v>
      </c>
    </row>
    <row r="509" spans="1:14" x14ac:dyDescent="0.3">
      <c r="A509" s="9" t="s">
        <v>2333</v>
      </c>
      <c r="B509" s="36">
        <v>45346</v>
      </c>
      <c r="C509" s="10" t="s">
        <v>690</v>
      </c>
      <c r="D509" s="10" t="s">
        <v>1610</v>
      </c>
      <c r="E509" s="10" t="s">
        <v>1761</v>
      </c>
      <c r="F509" s="11">
        <v>4</v>
      </c>
      <c r="G509" s="11">
        <v>284.24</v>
      </c>
      <c r="H509" s="11">
        <v>0.09</v>
      </c>
      <c r="I509" s="10" t="s">
        <v>1824</v>
      </c>
      <c r="J509" s="18">
        <v>1034.6335999999999</v>
      </c>
      <c r="K509" s="11">
        <f t="shared" si="14"/>
        <v>4</v>
      </c>
      <c r="L509" s="11">
        <f>IF(G509="",Table8[[#This Row],[Total_Amount2]]/(Table8[[#This Row],[Quantity]]*(1-Table8[[#This Row],[Discount]])),G509)</f>
        <v>284.24</v>
      </c>
      <c r="M509" s="11">
        <f>IF(H509="",1-(Table8[[#This Row],[Total_Amount2]]/(Table8[[#This Row],[Quantity]]*Table8[[#This Row],[Unit_Price]])),H509)</f>
        <v>0.09</v>
      </c>
      <c r="N509" s="11">
        <f t="shared" si="15"/>
        <v>1034.6335999999999</v>
      </c>
    </row>
    <row r="510" spans="1:14" x14ac:dyDescent="0.3">
      <c r="A510" s="9" t="s">
        <v>2334</v>
      </c>
      <c r="B510" s="36">
        <v>45656</v>
      </c>
      <c r="C510" s="10" t="s">
        <v>1151</v>
      </c>
      <c r="D510" s="10" t="s">
        <v>1610</v>
      </c>
      <c r="E510" s="10" t="s">
        <v>1786</v>
      </c>
      <c r="F510" s="11">
        <v>1</v>
      </c>
      <c r="G510" s="11">
        <v>191.6</v>
      </c>
      <c r="H510" s="11">
        <v>0.27</v>
      </c>
      <c r="I510" s="10" t="s">
        <v>1826</v>
      </c>
      <c r="J510" s="18">
        <v>139.86799999999999</v>
      </c>
      <c r="K510" s="11">
        <f t="shared" si="14"/>
        <v>1</v>
      </c>
      <c r="L510" s="11">
        <f>IF(G510="",Table8[[#This Row],[Total_Amount2]]/(Table8[[#This Row],[Quantity]]*(1-Table8[[#This Row],[Discount]])),G510)</f>
        <v>191.6</v>
      </c>
      <c r="M510" s="11">
        <f>IF(H510="",1-(Table8[[#This Row],[Total_Amount2]]/(Table8[[#This Row],[Quantity]]*Table8[[#This Row],[Unit_Price]])),H510)</f>
        <v>0.27</v>
      </c>
      <c r="N510" s="11">
        <f t="shared" si="15"/>
        <v>139.86799999999999</v>
      </c>
    </row>
    <row r="511" spans="1:14" x14ac:dyDescent="0.3">
      <c r="A511" s="9" t="s">
        <v>2335</v>
      </c>
      <c r="B511" s="36">
        <v>45762</v>
      </c>
      <c r="C511" s="10" t="s">
        <v>981</v>
      </c>
      <c r="D511" s="10" t="s">
        <v>1610</v>
      </c>
      <c r="E511" s="10" t="s">
        <v>1794</v>
      </c>
      <c r="F511" s="11">
        <v>2</v>
      </c>
      <c r="G511" s="11">
        <v>616.97</v>
      </c>
      <c r="H511" s="11">
        <v>0.22</v>
      </c>
      <c r="I511" s="10" t="s">
        <v>1824</v>
      </c>
      <c r="J511" s="18">
        <v>962.47320000000002</v>
      </c>
      <c r="K511" s="11">
        <f t="shared" si="14"/>
        <v>2</v>
      </c>
      <c r="L511" s="11">
        <f>IF(G511="",Table8[[#This Row],[Total_Amount2]]/(Table8[[#This Row],[Quantity]]*(1-Table8[[#This Row],[Discount]])),G511)</f>
        <v>616.97</v>
      </c>
      <c r="M511" s="11">
        <f>IF(H511="",1-(Table8[[#This Row],[Total_Amount2]]/(Table8[[#This Row],[Quantity]]*Table8[[#This Row],[Unit_Price]])),H511)</f>
        <v>0.22</v>
      </c>
      <c r="N511" s="11">
        <f t="shared" si="15"/>
        <v>962.47320000000002</v>
      </c>
    </row>
    <row r="512" spans="1:14" x14ac:dyDescent="0.3">
      <c r="A512" s="9" t="s">
        <v>2336</v>
      </c>
      <c r="B512" s="36">
        <v>45580</v>
      </c>
      <c r="C512" s="10" t="s">
        <v>559</v>
      </c>
      <c r="D512" s="10" t="s">
        <v>1610</v>
      </c>
      <c r="E512" s="10" t="s">
        <v>1789</v>
      </c>
      <c r="F512" s="11">
        <v>3</v>
      </c>
      <c r="G512" s="11">
        <v>125.68</v>
      </c>
      <c r="H512" s="11">
        <v>0.26</v>
      </c>
      <c r="I512" s="10" t="s">
        <v>1829</v>
      </c>
      <c r="J512" s="18">
        <v>279.00959999999998</v>
      </c>
      <c r="K512" s="11">
        <f t="shared" si="14"/>
        <v>3</v>
      </c>
      <c r="L512" s="11">
        <f>IF(G512="",Table8[[#This Row],[Total_Amount2]]/(Table8[[#This Row],[Quantity]]*(1-Table8[[#This Row],[Discount]])),G512)</f>
        <v>125.68</v>
      </c>
      <c r="M512" s="11">
        <f>IF(H512="",1-(Table8[[#This Row],[Total_Amount2]]/(Table8[[#This Row],[Quantity]]*Table8[[#This Row],[Unit_Price]])),H512)</f>
        <v>0.26</v>
      </c>
      <c r="N512" s="11">
        <f t="shared" si="15"/>
        <v>279.00959999999998</v>
      </c>
    </row>
    <row r="513" spans="1:14" x14ac:dyDescent="0.3">
      <c r="A513" s="9" t="s">
        <v>2337</v>
      </c>
      <c r="B513" s="36">
        <v>45676</v>
      </c>
      <c r="C513" s="10" t="s">
        <v>1104</v>
      </c>
      <c r="D513" s="10" t="s">
        <v>1610</v>
      </c>
      <c r="E513" s="10" t="s">
        <v>1769</v>
      </c>
      <c r="F513" s="11">
        <v>3</v>
      </c>
      <c r="G513" s="11">
        <v>307.48</v>
      </c>
      <c r="H513" s="11">
        <v>0.24</v>
      </c>
      <c r="I513" s="10" t="s">
        <v>1824</v>
      </c>
      <c r="J513" s="18">
        <v>701.0544000000001</v>
      </c>
      <c r="K513" s="11">
        <f t="shared" si="14"/>
        <v>3</v>
      </c>
      <c r="L513" s="11">
        <f>IF(G513="",Table8[[#This Row],[Total_Amount2]]/(Table8[[#This Row],[Quantity]]*(1-Table8[[#This Row],[Discount]])),G513)</f>
        <v>307.48</v>
      </c>
      <c r="M513" s="11">
        <f>IF(H513="",1-(Table8[[#This Row],[Total_Amount2]]/(Table8[[#This Row],[Quantity]]*Table8[[#This Row],[Unit_Price]])),H513)</f>
        <v>0.24</v>
      </c>
      <c r="N513" s="11">
        <f t="shared" si="15"/>
        <v>701.0544000000001</v>
      </c>
    </row>
    <row r="514" spans="1:14" x14ac:dyDescent="0.3">
      <c r="A514" s="9" t="s">
        <v>2338</v>
      </c>
      <c r="B514" s="36">
        <v>45495</v>
      </c>
      <c r="C514" s="10" t="s">
        <v>942</v>
      </c>
      <c r="D514" s="10" t="s">
        <v>1610</v>
      </c>
      <c r="E514" s="10" t="s">
        <v>1813</v>
      </c>
      <c r="F514" s="11">
        <v>1</v>
      </c>
      <c r="G514" s="11">
        <v>505.23</v>
      </c>
      <c r="H514" s="11">
        <v>0.11</v>
      </c>
      <c r="I514" s="10" t="s">
        <v>1824</v>
      </c>
      <c r="J514" s="18">
        <v>449.65469999999999</v>
      </c>
      <c r="K514" s="11">
        <f t="shared" ref="K514:K577" si="16">IF(F514="",N514/(G514*(1-H514)),F514)</f>
        <v>1</v>
      </c>
      <c r="L514" s="11">
        <f>IF(G514="",Table8[[#This Row],[Total_Amount2]]/(Table8[[#This Row],[Quantity]]*(1-Table8[[#This Row],[Discount]])),G514)</f>
        <v>505.23</v>
      </c>
      <c r="M514" s="11">
        <f>IF(H514="",1-(Table8[[#This Row],[Total_Amount2]]/(Table8[[#This Row],[Quantity]]*Table8[[#This Row],[Unit_Price]])),H514)</f>
        <v>0.11</v>
      </c>
      <c r="N514" s="11">
        <f t="shared" ref="N514:N577" si="17">IF(J514="",F514*G514*(1-H514),J514)</f>
        <v>449.65469999999999</v>
      </c>
    </row>
    <row r="515" spans="1:14" x14ac:dyDescent="0.3">
      <c r="A515" s="9" t="s">
        <v>2339</v>
      </c>
      <c r="B515" s="36">
        <v>45735</v>
      </c>
      <c r="C515" s="10" t="s">
        <v>1142</v>
      </c>
      <c r="D515" s="10" t="s">
        <v>1610</v>
      </c>
      <c r="E515" s="10" t="s">
        <v>1804</v>
      </c>
      <c r="F515" s="11">
        <v>1</v>
      </c>
      <c r="G515" s="11">
        <v>853.12</v>
      </c>
      <c r="H515" s="11">
        <v>0.19</v>
      </c>
      <c r="I515" s="10" t="s">
        <v>1829</v>
      </c>
      <c r="J515" s="18">
        <v>691.02719999999999</v>
      </c>
      <c r="K515" s="11">
        <f t="shared" si="16"/>
        <v>1</v>
      </c>
      <c r="L515" s="11">
        <f>IF(G515="",Table8[[#This Row],[Total_Amount2]]/(Table8[[#This Row],[Quantity]]*(1-Table8[[#This Row],[Discount]])),G515)</f>
        <v>853.12</v>
      </c>
      <c r="M515" s="11">
        <f>IF(H515="",1-(Table8[[#This Row],[Total_Amount2]]/(Table8[[#This Row],[Quantity]]*Table8[[#This Row],[Unit_Price]])),H515)</f>
        <v>0.19</v>
      </c>
      <c r="N515" s="11">
        <f t="shared" si="17"/>
        <v>691.02719999999999</v>
      </c>
    </row>
    <row r="516" spans="1:14" x14ac:dyDescent="0.3">
      <c r="A516" s="9" t="s">
        <v>2340</v>
      </c>
      <c r="B516" s="36">
        <v>45312</v>
      </c>
      <c r="C516" s="10" t="s">
        <v>444</v>
      </c>
      <c r="D516" s="10" t="s">
        <v>1610</v>
      </c>
      <c r="E516" s="10" t="s">
        <v>1779</v>
      </c>
      <c r="F516" s="11">
        <v>4</v>
      </c>
      <c r="G516" s="11">
        <v>191.65</v>
      </c>
      <c r="H516" s="11">
        <v>0.19</v>
      </c>
      <c r="I516" s="10" t="s">
        <v>1826</v>
      </c>
      <c r="J516" s="18">
        <v>620.94600000000003</v>
      </c>
      <c r="K516" s="11">
        <f t="shared" si="16"/>
        <v>4</v>
      </c>
      <c r="L516" s="11">
        <f>IF(G516="",Table8[[#This Row],[Total_Amount2]]/(Table8[[#This Row],[Quantity]]*(1-Table8[[#This Row],[Discount]])),G516)</f>
        <v>191.65</v>
      </c>
      <c r="M516" s="11">
        <f>IF(H516="",1-(Table8[[#This Row],[Total_Amount2]]/(Table8[[#This Row],[Quantity]]*Table8[[#This Row],[Unit_Price]])),H516)</f>
        <v>0.19</v>
      </c>
      <c r="N516" s="11">
        <f t="shared" si="17"/>
        <v>620.94600000000003</v>
      </c>
    </row>
    <row r="517" spans="1:14" x14ac:dyDescent="0.3">
      <c r="A517" s="9" t="s">
        <v>2341</v>
      </c>
      <c r="B517" s="36">
        <v>45286</v>
      </c>
      <c r="C517" s="10" t="s">
        <v>535</v>
      </c>
      <c r="D517" s="10" t="s">
        <v>1610</v>
      </c>
      <c r="E517" s="10" t="s">
        <v>1766</v>
      </c>
      <c r="F517" s="11">
        <v>1</v>
      </c>
      <c r="G517" s="11">
        <v>169.69</v>
      </c>
      <c r="H517" s="11">
        <v>0.22</v>
      </c>
      <c r="I517" s="10" t="s">
        <v>1824</v>
      </c>
      <c r="J517" s="18">
        <v>132.35820000000001</v>
      </c>
      <c r="K517" s="11">
        <f t="shared" si="16"/>
        <v>1</v>
      </c>
      <c r="L517" s="11">
        <f>IF(G517="",Table8[[#This Row],[Total_Amount2]]/(Table8[[#This Row],[Quantity]]*(1-Table8[[#This Row],[Discount]])),G517)</f>
        <v>169.69</v>
      </c>
      <c r="M517" s="11">
        <f>IF(H517="",1-(Table8[[#This Row],[Total_Amount2]]/(Table8[[#This Row],[Quantity]]*Table8[[#This Row],[Unit_Price]])),H517)</f>
        <v>0.22</v>
      </c>
      <c r="N517" s="11">
        <f t="shared" si="17"/>
        <v>132.35820000000001</v>
      </c>
    </row>
    <row r="518" spans="1:14" x14ac:dyDescent="0.3">
      <c r="A518" s="9" t="s">
        <v>2342</v>
      </c>
      <c r="B518" s="36">
        <v>45372</v>
      </c>
      <c r="C518" s="10" t="s">
        <v>579</v>
      </c>
      <c r="D518" s="10" t="s">
        <v>1610</v>
      </c>
      <c r="E518" s="10" t="s">
        <v>1799</v>
      </c>
      <c r="F518" s="11">
        <v>1</v>
      </c>
      <c r="G518" s="11">
        <v>145.43</v>
      </c>
      <c r="H518" s="11">
        <v>0.08</v>
      </c>
      <c r="I518" s="10" t="s">
        <v>1824</v>
      </c>
      <c r="J518" s="18">
        <v>133.79560000000001</v>
      </c>
      <c r="K518" s="11">
        <f t="shared" si="16"/>
        <v>1</v>
      </c>
      <c r="L518" s="11">
        <f>IF(G518="",Table8[[#This Row],[Total_Amount2]]/(Table8[[#This Row],[Quantity]]*(1-Table8[[#This Row],[Discount]])),G518)</f>
        <v>145.43</v>
      </c>
      <c r="M518" s="11">
        <f>IF(H518="",1-(Table8[[#This Row],[Total_Amount2]]/(Table8[[#This Row],[Quantity]]*Table8[[#This Row],[Unit_Price]])),H518)</f>
        <v>0.08</v>
      </c>
      <c r="N518" s="11">
        <f t="shared" si="17"/>
        <v>133.79560000000001</v>
      </c>
    </row>
    <row r="519" spans="1:14" x14ac:dyDescent="0.3">
      <c r="A519" s="9" t="s">
        <v>2343</v>
      </c>
      <c r="B519" s="36">
        <v>45633</v>
      </c>
      <c r="C519" s="10" t="s">
        <v>304</v>
      </c>
      <c r="D519" s="10" t="s">
        <v>1610</v>
      </c>
      <c r="E519" s="10" t="s">
        <v>1794</v>
      </c>
      <c r="F519" s="11">
        <v>4</v>
      </c>
      <c r="G519" s="11">
        <v>828.35</v>
      </c>
      <c r="H519" s="11">
        <v>0.17</v>
      </c>
      <c r="I519" s="10" t="s">
        <v>1824</v>
      </c>
      <c r="J519" s="18">
        <v>2750.1219999999998</v>
      </c>
      <c r="K519" s="11">
        <f t="shared" si="16"/>
        <v>4</v>
      </c>
      <c r="L519" s="11">
        <f>IF(G519="",Table8[[#This Row],[Total_Amount2]]/(Table8[[#This Row],[Quantity]]*(1-Table8[[#This Row],[Discount]])),G519)</f>
        <v>828.35</v>
      </c>
      <c r="M519" s="11">
        <f>IF(H519="",1-(Table8[[#This Row],[Total_Amount2]]/(Table8[[#This Row],[Quantity]]*Table8[[#This Row],[Unit_Price]])),H519)</f>
        <v>0.17</v>
      </c>
      <c r="N519" s="11">
        <f t="shared" si="17"/>
        <v>2750.1219999999998</v>
      </c>
    </row>
    <row r="520" spans="1:14" x14ac:dyDescent="0.3">
      <c r="A520" s="9" t="s">
        <v>2344</v>
      </c>
      <c r="B520" s="36">
        <v>45598</v>
      </c>
      <c r="C520" s="10" t="s">
        <v>1133</v>
      </c>
      <c r="D520" s="10" t="s">
        <v>1610</v>
      </c>
      <c r="E520" s="10" t="s">
        <v>1779</v>
      </c>
      <c r="F520" s="11">
        <v>3</v>
      </c>
      <c r="G520" s="11">
        <v>268.76</v>
      </c>
      <c r="H520" s="11">
        <v>0.01</v>
      </c>
      <c r="I520" s="10" t="s">
        <v>1826</v>
      </c>
      <c r="J520" s="18">
        <v>798.21719999999993</v>
      </c>
      <c r="K520" s="11">
        <f t="shared" si="16"/>
        <v>3</v>
      </c>
      <c r="L520" s="11">
        <f>IF(G520="",Table8[[#This Row],[Total_Amount2]]/(Table8[[#This Row],[Quantity]]*(1-Table8[[#This Row],[Discount]])),G520)</f>
        <v>268.76</v>
      </c>
      <c r="M520" s="11">
        <f>IF(H520="",1-(Table8[[#This Row],[Total_Amount2]]/(Table8[[#This Row],[Quantity]]*Table8[[#This Row],[Unit_Price]])),H520)</f>
        <v>0.01</v>
      </c>
      <c r="N520" s="11">
        <f t="shared" si="17"/>
        <v>798.21719999999993</v>
      </c>
    </row>
    <row r="521" spans="1:14" x14ac:dyDescent="0.3">
      <c r="A521" s="9" t="s">
        <v>2345</v>
      </c>
      <c r="B521" s="36">
        <v>45495</v>
      </c>
      <c r="C521" s="10" t="s">
        <v>749</v>
      </c>
      <c r="D521" s="10" t="s">
        <v>1612</v>
      </c>
      <c r="E521" s="10" t="s">
        <v>1752</v>
      </c>
      <c r="F521" s="11">
        <v>4</v>
      </c>
      <c r="G521" s="11">
        <v>370.09</v>
      </c>
      <c r="H521" s="11">
        <v>0.22</v>
      </c>
      <c r="I521" s="10" t="s">
        <v>1829</v>
      </c>
      <c r="J521" s="18">
        <v>1154.6808000000001</v>
      </c>
      <c r="K521" s="11">
        <f t="shared" si="16"/>
        <v>4</v>
      </c>
      <c r="L521" s="11">
        <f>IF(G521="",Table8[[#This Row],[Total_Amount2]]/(Table8[[#This Row],[Quantity]]*(1-Table8[[#This Row],[Discount]])),G521)</f>
        <v>370.09</v>
      </c>
      <c r="M521" s="11">
        <f>IF(H521="",1-(Table8[[#This Row],[Total_Amount2]]/(Table8[[#This Row],[Quantity]]*Table8[[#This Row],[Unit_Price]])),H521)</f>
        <v>0.22</v>
      </c>
      <c r="N521" s="11">
        <f t="shared" si="17"/>
        <v>1154.6808000000001</v>
      </c>
    </row>
    <row r="522" spans="1:14" x14ac:dyDescent="0.3">
      <c r="A522" s="9" t="s">
        <v>2346</v>
      </c>
      <c r="B522" s="36">
        <v>45229</v>
      </c>
      <c r="C522" s="10" t="s">
        <v>809</v>
      </c>
      <c r="D522" s="10" t="s">
        <v>1612</v>
      </c>
      <c r="E522" s="10" t="s">
        <v>1776</v>
      </c>
      <c r="F522" s="11">
        <v>3</v>
      </c>
      <c r="G522" s="11">
        <v>679.22</v>
      </c>
      <c r="H522" s="11">
        <v>0.11</v>
      </c>
      <c r="I522" s="10" t="s">
        <v>1826</v>
      </c>
      <c r="J522" s="18">
        <v>1813.5174</v>
      </c>
      <c r="K522" s="11">
        <f t="shared" si="16"/>
        <v>3</v>
      </c>
      <c r="L522" s="11">
        <f>IF(G522="",Table8[[#This Row],[Total_Amount2]]/(Table8[[#This Row],[Quantity]]*(1-Table8[[#This Row],[Discount]])),G522)</f>
        <v>679.22</v>
      </c>
      <c r="M522" s="11">
        <f>IF(H522="",1-(Table8[[#This Row],[Total_Amount2]]/(Table8[[#This Row],[Quantity]]*Table8[[#This Row],[Unit_Price]])),H522)</f>
        <v>0.11</v>
      </c>
      <c r="N522" s="11">
        <f t="shared" si="17"/>
        <v>1813.5174</v>
      </c>
    </row>
    <row r="523" spans="1:14" x14ac:dyDescent="0.3">
      <c r="A523" s="9" t="s">
        <v>2347</v>
      </c>
      <c r="B523" s="36">
        <v>45433</v>
      </c>
      <c r="C523" s="10" t="s">
        <v>1166</v>
      </c>
      <c r="D523" s="10" t="s">
        <v>1612</v>
      </c>
      <c r="E523" s="10" t="s">
        <v>1752</v>
      </c>
      <c r="F523" s="11">
        <v>3</v>
      </c>
      <c r="G523" s="11">
        <v>780.69</v>
      </c>
      <c r="H523" s="11">
        <v>0.1</v>
      </c>
      <c r="I523" s="10" t="s">
        <v>1829</v>
      </c>
      <c r="J523" s="18">
        <v>2107.8629999999998</v>
      </c>
      <c r="K523" s="11">
        <f t="shared" si="16"/>
        <v>3</v>
      </c>
      <c r="L523" s="11">
        <f>IF(G523="",Table8[[#This Row],[Total_Amount2]]/(Table8[[#This Row],[Quantity]]*(1-Table8[[#This Row],[Discount]])),G523)</f>
        <v>780.69</v>
      </c>
      <c r="M523" s="11">
        <f>IF(H523="",1-(Table8[[#This Row],[Total_Amount2]]/(Table8[[#This Row],[Quantity]]*Table8[[#This Row],[Unit_Price]])),H523)</f>
        <v>0.1</v>
      </c>
      <c r="N523" s="11">
        <f t="shared" si="17"/>
        <v>2107.8629999999998</v>
      </c>
    </row>
    <row r="524" spans="1:14" x14ac:dyDescent="0.3">
      <c r="A524" s="9" t="s">
        <v>2348</v>
      </c>
      <c r="B524" s="36">
        <v>45766</v>
      </c>
      <c r="C524" s="10" t="s">
        <v>833</v>
      </c>
      <c r="D524" s="10" t="s">
        <v>1612</v>
      </c>
      <c r="E524" s="10" t="s">
        <v>1761</v>
      </c>
      <c r="F524" s="11">
        <v>2</v>
      </c>
      <c r="G524" s="11">
        <v>42.97</v>
      </c>
      <c r="H524" s="11">
        <v>0.18</v>
      </c>
      <c r="I524" s="10" t="s">
        <v>1826</v>
      </c>
      <c r="J524" s="18">
        <v>70.470799999999997</v>
      </c>
      <c r="K524" s="11">
        <f t="shared" si="16"/>
        <v>2</v>
      </c>
      <c r="L524" s="11">
        <f>IF(G524="",Table8[[#This Row],[Total_Amount2]]/(Table8[[#This Row],[Quantity]]*(1-Table8[[#This Row],[Discount]])),G524)</f>
        <v>42.97</v>
      </c>
      <c r="M524" s="11">
        <f>IF(H524="",1-(Table8[[#This Row],[Total_Amount2]]/(Table8[[#This Row],[Quantity]]*Table8[[#This Row],[Unit_Price]])),H524)</f>
        <v>0.18</v>
      </c>
      <c r="N524" s="11">
        <f t="shared" si="17"/>
        <v>70.470799999999997</v>
      </c>
    </row>
    <row r="525" spans="1:14" x14ac:dyDescent="0.3">
      <c r="A525" s="9" t="s">
        <v>2349</v>
      </c>
      <c r="B525" s="36">
        <v>45639</v>
      </c>
      <c r="C525" s="10" t="s">
        <v>908</v>
      </c>
      <c r="D525" s="10" t="s">
        <v>1612</v>
      </c>
      <c r="E525" s="10" t="s">
        <v>1752</v>
      </c>
      <c r="F525" s="11">
        <v>4</v>
      </c>
      <c r="G525" s="11">
        <v>854.37</v>
      </c>
      <c r="H525" s="11">
        <v>7.0000000000000007E-2</v>
      </c>
      <c r="I525" s="10" t="s">
        <v>1826</v>
      </c>
      <c r="J525" s="18">
        <v>3178.2564000000002</v>
      </c>
      <c r="K525" s="11">
        <f t="shared" si="16"/>
        <v>4</v>
      </c>
      <c r="L525" s="11">
        <f>IF(G525="",Table8[[#This Row],[Total_Amount2]]/(Table8[[#This Row],[Quantity]]*(1-Table8[[#This Row],[Discount]])),G525)</f>
        <v>854.37</v>
      </c>
      <c r="M525" s="11">
        <f>IF(H525="",1-(Table8[[#This Row],[Total_Amount2]]/(Table8[[#This Row],[Quantity]]*Table8[[#This Row],[Unit_Price]])),H525)</f>
        <v>7.0000000000000007E-2</v>
      </c>
      <c r="N525" s="11">
        <f t="shared" si="17"/>
        <v>3178.2564000000002</v>
      </c>
    </row>
    <row r="526" spans="1:14" x14ac:dyDescent="0.3">
      <c r="A526" s="9" t="s">
        <v>2350</v>
      </c>
      <c r="B526" s="36">
        <v>45774</v>
      </c>
      <c r="C526" s="10" t="s">
        <v>356</v>
      </c>
      <c r="D526" s="10" t="s">
        <v>1612</v>
      </c>
      <c r="E526" s="10" t="s">
        <v>1804</v>
      </c>
      <c r="F526" s="11">
        <v>2</v>
      </c>
      <c r="G526" s="11">
        <v>409.52</v>
      </c>
      <c r="H526" s="11">
        <v>0.06</v>
      </c>
      <c r="I526" s="10" t="s">
        <v>1829</v>
      </c>
      <c r="J526" s="18">
        <v>769.8975999999999</v>
      </c>
      <c r="K526" s="11">
        <f t="shared" si="16"/>
        <v>2</v>
      </c>
      <c r="L526" s="11">
        <f>IF(G526="",Table8[[#This Row],[Total_Amount2]]/(Table8[[#This Row],[Quantity]]*(1-Table8[[#This Row],[Discount]])),G526)</f>
        <v>409.52</v>
      </c>
      <c r="M526" s="11">
        <f>IF(H526="",1-(Table8[[#This Row],[Total_Amount2]]/(Table8[[#This Row],[Quantity]]*Table8[[#This Row],[Unit_Price]])),H526)</f>
        <v>0.06</v>
      </c>
      <c r="N526" s="11">
        <f t="shared" si="17"/>
        <v>769.8975999999999</v>
      </c>
    </row>
    <row r="527" spans="1:14" x14ac:dyDescent="0.3">
      <c r="A527" s="9" t="s">
        <v>2351</v>
      </c>
      <c r="B527" s="36">
        <v>45569</v>
      </c>
      <c r="C527" s="10" t="s">
        <v>547</v>
      </c>
      <c r="D527" s="10" t="s">
        <v>1612</v>
      </c>
      <c r="E527" s="10" t="s">
        <v>1789</v>
      </c>
      <c r="F527" s="11">
        <v>2</v>
      </c>
      <c r="G527" s="11">
        <v>407.46</v>
      </c>
      <c r="H527" s="11">
        <v>0.21</v>
      </c>
      <c r="I527" s="10" t="s">
        <v>1824</v>
      </c>
      <c r="J527" s="18">
        <v>643.78679999999997</v>
      </c>
      <c r="K527" s="11">
        <f t="shared" si="16"/>
        <v>2</v>
      </c>
      <c r="L527" s="11">
        <f>IF(G527="",Table8[[#This Row],[Total_Amount2]]/(Table8[[#This Row],[Quantity]]*(1-Table8[[#This Row],[Discount]])),G527)</f>
        <v>407.46</v>
      </c>
      <c r="M527" s="11">
        <f>IF(H527="",1-(Table8[[#This Row],[Total_Amount2]]/(Table8[[#This Row],[Quantity]]*Table8[[#This Row],[Unit_Price]])),H527)</f>
        <v>0.21</v>
      </c>
      <c r="N527" s="11">
        <f t="shared" si="17"/>
        <v>643.78679999999997</v>
      </c>
    </row>
    <row r="528" spans="1:14" x14ac:dyDescent="0.3">
      <c r="A528" s="9" t="s">
        <v>2352</v>
      </c>
      <c r="B528" s="36">
        <v>45856</v>
      </c>
      <c r="C528" s="10" t="s">
        <v>735</v>
      </c>
      <c r="D528" s="10" t="s">
        <v>1612</v>
      </c>
      <c r="E528" s="10" t="s">
        <v>1782</v>
      </c>
      <c r="F528" s="11">
        <v>1</v>
      </c>
      <c r="G528" s="11">
        <v>728.84</v>
      </c>
      <c r="H528" s="11">
        <v>0.28000000000000003</v>
      </c>
      <c r="I528" s="10" t="s">
        <v>1826</v>
      </c>
      <c r="J528" s="18">
        <v>524.76480000000004</v>
      </c>
      <c r="K528" s="11">
        <f t="shared" si="16"/>
        <v>1</v>
      </c>
      <c r="L528" s="11">
        <f>IF(G528="",Table8[[#This Row],[Total_Amount2]]/(Table8[[#This Row],[Quantity]]*(1-Table8[[#This Row],[Discount]])),G528)</f>
        <v>728.84</v>
      </c>
      <c r="M528" s="11">
        <f>IF(H528="",1-(Table8[[#This Row],[Total_Amount2]]/(Table8[[#This Row],[Quantity]]*Table8[[#This Row],[Unit_Price]])),H528)</f>
        <v>0.28000000000000003</v>
      </c>
      <c r="N528" s="11">
        <f t="shared" si="17"/>
        <v>524.76480000000004</v>
      </c>
    </row>
    <row r="529" spans="1:14" x14ac:dyDescent="0.3">
      <c r="A529" s="9" t="s">
        <v>2353</v>
      </c>
      <c r="B529" s="36">
        <v>45362</v>
      </c>
      <c r="C529" s="10" t="s">
        <v>1400</v>
      </c>
      <c r="D529" s="10" t="s">
        <v>1612</v>
      </c>
      <c r="E529" s="10" t="s">
        <v>1776</v>
      </c>
      <c r="F529" s="11">
        <v>4</v>
      </c>
      <c r="G529" s="11">
        <v>467.24</v>
      </c>
      <c r="H529" s="11">
        <v>0.08</v>
      </c>
      <c r="I529" s="10" t="s">
        <v>1826</v>
      </c>
      <c r="J529" s="18">
        <v>1719.4431999999999</v>
      </c>
      <c r="K529" s="11">
        <f t="shared" si="16"/>
        <v>4</v>
      </c>
      <c r="L529" s="11">
        <f>IF(G529="",Table8[[#This Row],[Total_Amount2]]/(Table8[[#This Row],[Quantity]]*(1-Table8[[#This Row],[Discount]])),G529)</f>
        <v>467.24</v>
      </c>
      <c r="M529" s="11">
        <f>IF(H529="",1-(Table8[[#This Row],[Total_Amount2]]/(Table8[[#This Row],[Quantity]]*Table8[[#This Row],[Unit_Price]])),H529)</f>
        <v>0.08</v>
      </c>
      <c r="N529" s="11">
        <f t="shared" si="17"/>
        <v>1719.4431999999999</v>
      </c>
    </row>
    <row r="530" spans="1:14" x14ac:dyDescent="0.3">
      <c r="A530" s="9" t="s">
        <v>2354</v>
      </c>
      <c r="B530" s="36">
        <v>45457</v>
      </c>
      <c r="C530" s="10" t="s">
        <v>332</v>
      </c>
      <c r="D530" s="10" t="s">
        <v>1614</v>
      </c>
      <c r="E530" s="10" t="s">
        <v>1792</v>
      </c>
      <c r="F530" s="11">
        <v>1</v>
      </c>
      <c r="G530" s="11">
        <v>57.94</v>
      </c>
      <c r="H530" s="11">
        <v>0.13</v>
      </c>
      <c r="I530" s="10" t="s">
        <v>1826</v>
      </c>
      <c r="J530" s="18">
        <v>50.407799999999988</v>
      </c>
      <c r="K530" s="11">
        <f t="shared" si="16"/>
        <v>1</v>
      </c>
      <c r="L530" s="11">
        <f>IF(G530="",Table8[[#This Row],[Total_Amount2]]/(Table8[[#This Row],[Quantity]]*(1-Table8[[#This Row],[Discount]])),G530)</f>
        <v>57.94</v>
      </c>
      <c r="M530" s="11">
        <f>IF(H530="",1-(Table8[[#This Row],[Total_Amount2]]/(Table8[[#This Row],[Quantity]]*Table8[[#This Row],[Unit_Price]])),H530)</f>
        <v>0.13</v>
      </c>
      <c r="N530" s="11">
        <f t="shared" si="17"/>
        <v>50.407799999999988</v>
      </c>
    </row>
    <row r="531" spans="1:14" x14ac:dyDescent="0.3">
      <c r="A531" s="9" t="s">
        <v>2355</v>
      </c>
      <c r="B531" s="36">
        <v>45338</v>
      </c>
      <c r="C531" s="10" t="s">
        <v>1080</v>
      </c>
      <c r="D531" s="10" t="s">
        <v>1614</v>
      </c>
      <c r="E531" s="10" t="s">
        <v>1807</v>
      </c>
      <c r="F531" s="11">
        <v>1</v>
      </c>
      <c r="G531" s="11">
        <v>540.1</v>
      </c>
      <c r="H531" s="11">
        <v>0.22</v>
      </c>
      <c r="I531" s="10" t="s">
        <v>1824</v>
      </c>
      <c r="J531" s="18">
        <v>421.27800000000002</v>
      </c>
      <c r="K531" s="11">
        <f t="shared" si="16"/>
        <v>1</v>
      </c>
      <c r="L531" s="11">
        <f>IF(G531="",Table8[[#This Row],[Total_Amount2]]/(Table8[[#This Row],[Quantity]]*(1-Table8[[#This Row],[Discount]])),G531)</f>
        <v>540.1</v>
      </c>
      <c r="M531" s="11">
        <f>IF(H531="",1-(Table8[[#This Row],[Total_Amount2]]/(Table8[[#This Row],[Quantity]]*Table8[[#This Row],[Unit_Price]])),H531)</f>
        <v>0.22</v>
      </c>
      <c r="N531" s="11">
        <f t="shared" si="17"/>
        <v>421.27800000000002</v>
      </c>
    </row>
    <row r="532" spans="1:14" x14ac:dyDescent="0.3">
      <c r="A532" s="9" t="s">
        <v>2356</v>
      </c>
      <c r="B532" s="36">
        <v>45552</v>
      </c>
      <c r="C532" s="10" t="s">
        <v>281</v>
      </c>
      <c r="D532" s="10" t="s">
        <v>1614</v>
      </c>
      <c r="E532" s="10" t="s">
        <v>1813</v>
      </c>
      <c r="F532" s="11">
        <v>4</v>
      </c>
      <c r="G532" s="11">
        <v>816.28</v>
      </c>
      <c r="H532" s="11">
        <v>0.15</v>
      </c>
      <c r="I532" s="10" t="s">
        <v>1829</v>
      </c>
      <c r="J532" s="18">
        <v>2775.3519999999999</v>
      </c>
      <c r="K532" s="11">
        <f t="shared" si="16"/>
        <v>4</v>
      </c>
      <c r="L532" s="11">
        <f>IF(G532="",Table8[[#This Row],[Total_Amount2]]/(Table8[[#This Row],[Quantity]]*(1-Table8[[#This Row],[Discount]])),G532)</f>
        <v>816.28</v>
      </c>
      <c r="M532" s="11">
        <f>IF(H532="",1-(Table8[[#This Row],[Total_Amount2]]/(Table8[[#This Row],[Quantity]]*Table8[[#This Row],[Unit_Price]])),H532)</f>
        <v>0.15</v>
      </c>
      <c r="N532" s="11">
        <f t="shared" si="17"/>
        <v>2775.3519999999999</v>
      </c>
    </row>
    <row r="533" spans="1:14" x14ac:dyDescent="0.3">
      <c r="A533" s="9" t="s">
        <v>2357</v>
      </c>
      <c r="B533" s="36">
        <v>45895</v>
      </c>
      <c r="C533" s="10" t="s">
        <v>589</v>
      </c>
      <c r="D533" s="10" t="s">
        <v>1614</v>
      </c>
      <c r="E533" s="10" t="s">
        <v>1782</v>
      </c>
      <c r="F533" s="11">
        <v>4</v>
      </c>
      <c r="G533" s="11">
        <v>727.49</v>
      </c>
      <c r="H533" s="11">
        <v>0.11</v>
      </c>
      <c r="I533" s="10" t="s">
        <v>1824</v>
      </c>
      <c r="J533" s="18">
        <v>2589.8643999999999</v>
      </c>
      <c r="K533" s="11">
        <f t="shared" si="16"/>
        <v>4</v>
      </c>
      <c r="L533" s="11">
        <f>IF(G533="",Table8[[#This Row],[Total_Amount2]]/(Table8[[#This Row],[Quantity]]*(1-Table8[[#This Row],[Discount]])),G533)</f>
        <v>727.49</v>
      </c>
      <c r="M533" s="11">
        <f>IF(H533="",1-(Table8[[#This Row],[Total_Amount2]]/(Table8[[#This Row],[Quantity]]*Table8[[#This Row],[Unit_Price]])),H533)</f>
        <v>0.11</v>
      </c>
      <c r="N533" s="11">
        <f t="shared" si="17"/>
        <v>2589.8643999999999</v>
      </c>
    </row>
    <row r="534" spans="1:14" x14ac:dyDescent="0.3">
      <c r="A534" s="9" t="s">
        <v>2358</v>
      </c>
      <c r="B534" s="36">
        <v>45447</v>
      </c>
      <c r="C534" s="10" t="s">
        <v>568</v>
      </c>
      <c r="D534" s="10" t="s">
        <v>1614</v>
      </c>
      <c r="E534" s="10" t="s">
        <v>1797</v>
      </c>
      <c r="F534" s="11">
        <v>4</v>
      </c>
      <c r="G534" s="11">
        <v>817.92</v>
      </c>
      <c r="H534" s="11">
        <v>0.21</v>
      </c>
      <c r="I534" s="10" t="s">
        <v>1824</v>
      </c>
      <c r="J534" s="18">
        <v>2584.6271999999999</v>
      </c>
      <c r="K534" s="11">
        <f t="shared" si="16"/>
        <v>4</v>
      </c>
      <c r="L534" s="11">
        <f>IF(G534="",Table8[[#This Row],[Total_Amount2]]/(Table8[[#This Row],[Quantity]]*(1-Table8[[#This Row],[Discount]])),G534)</f>
        <v>817.92</v>
      </c>
      <c r="M534" s="11">
        <f>IF(H534="",1-(Table8[[#This Row],[Total_Amount2]]/(Table8[[#This Row],[Quantity]]*Table8[[#This Row],[Unit_Price]])),H534)</f>
        <v>0.21</v>
      </c>
      <c r="N534" s="11">
        <f t="shared" si="17"/>
        <v>2584.6271999999999</v>
      </c>
    </row>
    <row r="535" spans="1:14" x14ac:dyDescent="0.3">
      <c r="A535" s="9" t="s">
        <v>2359</v>
      </c>
      <c r="B535" s="36">
        <v>45578</v>
      </c>
      <c r="C535" s="10" t="s">
        <v>1023</v>
      </c>
      <c r="D535" s="10" t="s">
        <v>1614</v>
      </c>
      <c r="E535" s="10" t="s">
        <v>1779</v>
      </c>
      <c r="F535" s="11">
        <v>2</v>
      </c>
      <c r="G535" s="11">
        <v>358.45</v>
      </c>
      <c r="H535" s="11">
        <v>7.0000000000000007E-2</v>
      </c>
      <c r="I535" s="10" t="s">
        <v>1829</v>
      </c>
      <c r="J535" s="18">
        <v>666.71699999999998</v>
      </c>
      <c r="K535" s="11">
        <f t="shared" si="16"/>
        <v>2</v>
      </c>
      <c r="L535" s="11">
        <f>IF(G535="",Table8[[#This Row],[Total_Amount2]]/(Table8[[#This Row],[Quantity]]*(1-Table8[[#This Row],[Discount]])),G535)</f>
        <v>358.45</v>
      </c>
      <c r="M535" s="11">
        <f>IF(H535="",1-(Table8[[#This Row],[Total_Amount2]]/(Table8[[#This Row],[Quantity]]*Table8[[#This Row],[Unit_Price]])),H535)</f>
        <v>7.0000000000000007E-2</v>
      </c>
      <c r="N535" s="11">
        <f t="shared" si="17"/>
        <v>666.71699999999998</v>
      </c>
    </row>
    <row r="536" spans="1:14" x14ac:dyDescent="0.3">
      <c r="A536" s="9" t="s">
        <v>2360</v>
      </c>
      <c r="B536" s="36">
        <v>45697</v>
      </c>
      <c r="C536" s="10" t="s">
        <v>657</v>
      </c>
      <c r="D536" s="10" t="s">
        <v>1614</v>
      </c>
      <c r="E536" s="10" t="s">
        <v>1786</v>
      </c>
      <c r="F536" s="11">
        <v>1</v>
      </c>
      <c r="G536" s="11">
        <v>972.06</v>
      </c>
      <c r="H536" s="11">
        <v>0.3</v>
      </c>
      <c r="I536" s="10" t="s">
        <v>1829</v>
      </c>
      <c r="J536" s="18">
        <v>680.44199999999989</v>
      </c>
      <c r="K536" s="11">
        <f t="shared" si="16"/>
        <v>1</v>
      </c>
      <c r="L536" s="11">
        <f>IF(G536="",Table8[[#This Row],[Total_Amount2]]/(Table8[[#This Row],[Quantity]]*(1-Table8[[#This Row],[Discount]])),G536)</f>
        <v>972.06</v>
      </c>
      <c r="M536" s="11">
        <f>IF(H536="",1-(Table8[[#This Row],[Total_Amount2]]/(Table8[[#This Row],[Quantity]]*Table8[[#This Row],[Unit_Price]])),H536)</f>
        <v>0.3</v>
      </c>
      <c r="N536" s="11">
        <f t="shared" si="17"/>
        <v>680.44199999999989</v>
      </c>
    </row>
    <row r="537" spans="1:14" x14ac:dyDescent="0.3">
      <c r="A537" s="9" t="s">
        <v>2361</v>
      </c>
      <c r="B537" s="36">
        <v>45281</v>
      </c>
      <c r="C537" s="10" t="s">
        <v>130</v>
      </c>
      <c r="D537" s="10" t="s">
        <v>1614</v>
      </c>
      <c r="E537" s="10" t="s">
        <v>1752</v>
      </c>
      <c r="F537" s="11">
        <v>1</v>
      </c>
      <c r="G537" s="11">
        <v>791.36</v>
      </c>
      <c r="H537" s="11">
        <v>0.06</v>
      </c>
      <c r="I537" s="10" t="s">
        <v>1826</v>
      </c>
      <c r="J537" s="18">
        <v>743.87839999999994</v>
      </c>
      <c r="K537" s="11">
        <f t="shared" si="16"/>
        <v>1</v>
      </c>
      <c r="L537" s="11">
        <f>IF(G537="",Table8[[#This Row],[Total_Amount2]]/(Table8[[#This Row],[Quantity]]*(1-Table8[[#This Row],[Discount]])),G537)</f>
        <v>791.36</v>
      </c>
      <c r="M537" s="11">
        <f>IF(H537="",1-(Table8[[#This Row],[Total_Amount2]]/(Table8[[#This Row],[Quantity]]*Table8[[#This Row],[Unit_Price]])),H537)</f>
        <v>0.06</v>
      </c>
      <c r="N537" s="11">
        <f t="shared" si="17"/>
        <v>743.87839999999994</v>
      </c>
    </row>
    <row r="538" spans="1:14" x14ac:dyDescent="0.3">
      <c r="A538" s="9" t="s">
        <v>2362</v>
      </c>
      <c r="B538" s="36">
        <v>45855</v>
      </c>
      <c r="C538" s="10" t="s">
        <v>990</v>
      </c>
      <c r="D538" s="10" t="s">
        <v>1614</v>
      </c>
      <c r="E538" s="10" t="s">
        <v>1773</v>
      </c>
      <c r="F538" s="11">
        <v>4</v>
      </c>
      <c r="G538" s="11">
        <v>839.65</v>
      </c>
      <c r="H538" s="11">
        <v>0.26</v>
      </c>
      <c r="I538" s="10" t="s">
        <v>1829</v>
      </c>
      <c r="J538" s="18">
        <v>2485.364</v>
      </c>
      <c r="K538" s="11">
        <f t="shared" si="16"/>
        <v>4</v>
      </c>
      <c r="L538" s="11">
        <f>IF(G538="",Table8[[#This Row],[Total_Amount2]]/(Table8[[#This Row],[Quantity]]*(1-Table8[[#This Row],[Discount]])),G538)</f>
        <v>839.65</v>
      </c>
      <c r="M538" s="11">
        <f>IF(H538="",1-(Table8[[#This Row],[Total_Amount2]]/(Table8[[#This Row],[Quantity]]*Table8[[#This Row],[Unit_Price]])),H538)</f>
        <v>0.26</v>
      </c>
      <c r="N538" s="11">
        <f t="shared" si="17"/>
        <v>2485.364</v>
      </c>
    </row>
    <row r="539" spans="1:14" x14ac:dyDescent="0.3">
      <c r="A539" s="9" t="s">
        <v>2363</v>
      </c>
      <c r="B539" s="36">
        <v>45793</v>
      </c>
      <c r="C539" s="10" t="s">
        <v>815</v>
      </c>
      <c r="D539" s="10" t="s">
        <v>1614</v>
      </c>
      <c r="E539" s="10" t="s">
        <v>1761</v>
      </c>
      <c r="F539" s="11">
        <v>2</v>
      </c>
      <c r="G539" s="11">
        <v>245.52</v>
      </c>
      <c r="H539" s="11">
        <v>0.11</v>
      </c>
      <c r="I539" s="10" t="s">
        <v>1829</v>
      </c>
      <c r="J539" s="18">
        <v>437.0256</v>
      </c>
      <c r="K539" s="11">
        <f t="shared" si="16"/>
        <v>2</v>
      </c>
      <c r="L539" s="11">
        <f>IF(G539="",Table8[[#This Row],[Total_Amount2]]/(Table8[[#This Row],[Quantity]]*(1-Table8[[#This Row],[Discount]])),G539)</f>
        <v>245.52</v>
      </c>
      <c r="M539" s="11">
        <f>IF(H539="",1-(Table8[[#This Row],[Total_Amount2]]/(Table8[[#This Row],[Quantity]]*Table8[[#This Row],[Unit_Price]])),H539)</f>
        <v>0.11</v>
      </c>
      <c r="N539" s="11">
        <f t="shared" si="17"/>
        <v>437.0256</v>
      </c>
    </row>
    <row r="540" spans="1:14" x14ac:dyDescent="0.3">
      <c r="A540" s="9" t="s">
        <v>2364</v>
      </c>
      <c r="B540" s="36">
        <v>45881</v>
      </c>
      <c r="C540" s="10" t="s">
        <v>1211</v>
      </c>
      <c r="D540" s="10" t="s">
        <v>1614</v>
      </c>
      <c r="E540" s="10" t="s">
        <v>1782</v>
      </c>
      <c r="F540" s="11">
        <v>3</v>
      </c>
      <c r="G540" s="11">
        <v>787.91</v>
      </c>
      <c r="H540" s="11">
        <v>0.06</v>
      </c>
      <c r="I540" s="10" t="s">
        <v>1826</v>
      </c>
      <c r="J540" s="18">
        <v>2221.9061999999999</v>
      </c>
      <c r="K540" s="11">
        <f t="shared" si="16"/>
        <v>3</v>
      </c>
      <c r="L540" s="11">
        <f>IF(G540="",Table8[[#This Row],[Total_Amount2]]/(Table8[[#This Row],[Quantity]]*(1-Table8[[#This Row],[Discount]])),G540)</f>
        <v>787.91</v>
      </c>
      <c r="M540" s="11">
        <f>IF(H540="",1-(Table8[[#This Row],[Total_Amount2]]/(Table8[[#This Row],[Quantity]]*Table8[[#This Row],[Unit_Price]])),H540)</f>
        <v>0.06</v>
      </c>
      <c r="N540" s="11">
        <f t="shared" si="17"/>
        <v>2221.9061999999999</v>
      </c>
    </row>
    <row r="541" spans="1:14" x14ac:dyDescent="0.3">
      <c r="A541" s="9" t="s">
        <v>2365</v>
      </c>
      <c r="B541" s="36">
        <v>45890</v>
      </c>
      <c r="C541" s="10" t="s">
        <v>202</v>
      </c>
      <c r="D541" s="10" t="s">
        <v>1614</v>
      </c>
      <c r="E541" s="10" t="s">
        <v>1769</v>
      </c>
      <c r="F541" s="11">
        <v>2</v>
      </c>
      <c r="G541" s="11">
        <v>709.17</v>
      </c>
      <c r="H541" s="11">
        <v>0.22</v>
      </c>
      <c r="I541" s="10" t="s">
        <v>1824</v>
      </c>
      <c r="J541" s="18">
        <v>1106.3052</v>
      </c>
      <c r="K541" s="11">
        <f t="shared" si="16"/>
        <v>2</v>
      </c>
      <c r="L541" s="11">
        <f>IF(G541="",Table8[[#This Row],[Total_Amount2]]/(Table8[[#This Row],[Quantity]]*(1-Table8[[#This Row],[Discount]])),G541)</f>
        <v>709.17</v>
      </c>
      <c r="M541" s="11">
        <f>IF(H541="",1-(Table8[[#This Row],[Total_Amount2]]/(Table8[[#This Row],[Quantity]]*Table8[[#This Row],[Unit_Price]])),H541)</f>
        <v>0.22</v>
      </c>
      <c r="N541" s="11">
        <f t="shared" si="17"/>
        <v>1106.3052</v>
      </c>
    </row>
    <row r="542" spans="1:14" x14ac:dyDescent="0.3">
      <c r="A542" s="9" t="s">
        <v>2366</v>
      </c>
      <c r="B542" s="36">
        <v>45251</v>
      </c>
      <c r="C542" s="10" t="s">
        <v>755</v>
      </c>
      <c r="D542" s="10" t="s">
        <v>1614</v>
      </c>
      <c r="E542" s="10" t="s">
        <v>1779</v>
      </c>
      <c r="F542" s="11">
        <v>2</v>
      </c>
      <c r="G542" s="11">
        <v>533.91999999999996</v>
      </c>
      <c r="H542" s="11">
        <v>0.13</v>
      </c>
      <c r="I542" s="10" t="s">
        <v>1824</v>
      </c>
      <c r="J542" s="18">
        <v>929.02079999999989</v>
      </c>
      <c r="K542" s="11">
        <f t="shared" si="16"/>
        <v>2</v>
      </c>
      <c r="L542" s="11">
        <f>IF(G542="",Table8[[#This Row],[Total_Amount2]]/(Table8[[#This Row],[Quantity]]*(1-Table8[[#This Row],[Discount]])),G542)</f>
        <v>533.91999999999996</v>
      </c>
      <c r="M542" s="11">
        <f>IF(H542="",1-(Table8[[#This Row],[Total_Amount2]]/(Table8[[#This Row],[Quantity]]*Table8[[#This Row],[Unit_Price]])),H542)</f>
        <v>0.13</v>
      </c>
      <c r="N542" s="11">
        <f t="shared" si="17"/>
        <v>929.02079999999989</v>
      </c>
    </row>
    <row r="543" spans="1:14" x14ac:dyDescent="0.3">
      <c r="A543" s="9" t="s">
        <v>2367</v>
      </c>
      <c r="B543" s="36">
        <v>45695</v>
      </c>
      <c r="C543" s="10" t="s">
        <v>1513</v>
      </c>
      <c r="D543" s="10" t="s">
        <v>1614</v>
      </c>
      <c r="E543" s="10" t="s">
        <v>1752</v>
      </c>
      <c r="F543" s="11">
        <v>1</v>
      </c>
      <c r="G543" s="11">
        <v>878.84</v>
      </c>
      <c r="H543" s="11">
        <v>0.28000000000000003</v>
      </c>
      <c r="I543" s="10" t="s">
        <v>1829</v>
      </c>
      <c r="J543" s="18">
        <v>632.76480000000004</v>
      </c>
      <c r="K543" s="11">
        <f t="shared" si="16"/>
        <v>1</v>
      </c>
      <c r="L543" s="11">
        <f>IF(G543="",Table8[[#This Row],[Total_Amount2]]/(Table8[[#This Row],[Quantity]]*(1-Table8[[#This Row],[Discount]])),G543)</f>
        <v>878.84</v>
      </c>
      <c r="M543" s="11">
        <f>IF(H543="",1-(Table8[[#This Row],[Total_Amount2]]/(Table8[[#This Row],[Quantity]]*Table8[[#This Row],[Unit_Price]])),H543)</f>
        <v>0.28000000000000003</v>
      </c>
      <c r="N543" s="11">
        <f t="shared" si="17"/>
        <v>632.76480000000004</v>
      </c>
    </row>
    <row r="544" spans="1:14" x14ac:dyDescent="0.3">
      <c r="A544" s="9" t="s">
        <v>2368</v>
      </c>
      <c r="B544" s="36">
        <v>45287</v>
      </c>
      <c r="C544" s="10" t="s">
        <v>666</v>
      </c>
      <c r="D544" s="10" t="s">
        <v>1614</v>
      </c>
      <c r="E544" s="10" t="s">
        <v>1804</v>
      </c>
      <c r="F544" s="11">
        <v>1</v>
      </c>
      <c r="G544" s="11">
        <v>442.36</v>
      </c>
      <c r="H544" s="11">
        <v>0.14000000000000001</v>
      </c>
      <c r="I544" s="10" t="s">
        <v>1824</v>
      </c>
      <c r="J544" s="18">
        <v>380.42959999999999</v>
      </c>
      <c r="K544" s="11">
        <f t="shared" si="16"/>
        <v>1</v>
      </c>
      <c r="L544" s="11">
        <f>IF(G544="",Table8[[#This Row],[Total_Amount2]]/(Table8[[#This Row],[Quantity]]*(1-Table8[[#This Row],[Discount]])),G544)</f>
        <v>442.36</v>
      </c>
      <c r="M544" s="11">
        <f>IF(H544="",1-(Table8[[#This Row],[Total_Amount2]]/(Table8[[#This Row],[Quantity]]*Table8[[#This Row],[Unit_Price]])),H544)</f>
        <v>0.14000000000000001</v>
      </c>
      <c r="N544" s="11">
        <f t="shared" si="17"/>
        <v>380.42959999999999</v>
      </c>
    </row>
    <row r="545" spans="1:14" x14ac:dyDescent="0.3">
      <c r="A545" s="9" t="s">
        <v>2369</v>
      </c>
      <c r="B545" s="36">
        <v>45711</v>
      </c>
      <c r="C545" s="10" t="s">
        <v>1047</v>
      </c>
      <c r="D545" s="10" t="s">
        <v>1614</v>
      </c>
      <c r="E545" s="10" t="s">
        <v>1776</v>
      </c>
      <c r="F545" s="11">
        <v>1</v>
      </c>
      <c r="G545" s="11">
        <v>763.34</v>
      </c>
      <c r="H545" s="11">
        <v>0.11</v>
      </c>
      <c r="I545" s="10" t="s">
        <v>1829</v>
      </c>
      <c r="J545" s="18">
        <v>679.37260000000003</v>
      </c>
      <c r="K545" s="11">
        <f t="shared" si="16"/>
        <v>1</v>
      </c>
      <c r="L545" s="11">
        <f>IF(G545="",Table8[[#This Row],[Total_Amount2]]/(Table8[[#This Row],[Quantity]]*(1-Table8[[#This Row],[Discount]])),G545)</f>
        <v>763.34</v>
      </c>
      <c r="M545" s="11">
        <f>IF(H545="",1-(Table8[[#This Row],[Total_Amount2]]/(Table8[[#This Row],[Quantity]]*Table8[[#This Row],[Unit_Price]])),H545)</f>
        <v>0.11</v>
      </c>
      <c r="N545" s="11">
        <f t="shared" si="17"/>
        <v>679.37260000000003</v>
      </c>
    </row>
    <row r="546" spans="1:14" x14ac:dyDescent="0.3">
      <c r="A546" s="9" t="s">
        <v>2370</v>
      </c>
      <c r="B546" s="36">
        <v>45842</v>
      </c>
      <c r="C546" s="10" t="s">
        <v>553</v>
      </c>
      <c r="D546" s="10" t="s">
        <v>1614</v>
      </c>
      <c r="E546" s="10" t="s">
        <v>1810</v>
      </c>
      <c r="F546" s="11">
        <v>3</v>
      </c>
      <c r="G546" s="11">
        <v>178.22</v>
      </c>
      <c r="H546" s="11">
        <v>0.15</v>
      </c>
      <c r="I546" s="10" t="s">
        <v>1829</v>
      </c>
      <c r="J546" s="18">
        <v>454.46100000000001</v>
      </c>
      <c r="K546" s="11">
        <f t="shared" si="16"/>
        <v>3</v>
      </c>
      <c r="L546" s="11">
        <f>IF(G546="",Table8[[#This Row],[Total_Amount2]]/(Table8[[#This Row],[Quantity]]*(1-Table8[[#This Row],[Discount]])),G546)</f>
        <v>178.22</v>
      </c>
      <c r="M546" s="11">
        <f>IF(H546="",1-(Table8[[#This Row],[Total_Amount2]]/(Table8[[#This Row],[Quantity]]*Table8[[#This Row],[Unit_Price]])),H546)</f>
        <v>0.15</v>
      </c>
      <c r="N546" s="11">
        <f t="shared" si="17"/>
        <v>454.46100000000001</v>
      </c>
    </row>
    <row r="547" spans="1:14" x14ac:dyDescent="0.3">
      <c r="A547" s="9" t="s">
        <v>2371</v>
      </c>
      <c r="B547" s="36">
        <v>45255</v>
      </c>
      <c r="C547" s="10" t="s">
        <v>366</v>
      </c>
      <c r="D547" s="10" t="s">
        <v>1614</v>
      </c>
      <c r="E547" s="10" t="s">
        <v>1757</v>
      </c>
      <c r="F547" s="11">
        <v>4</v>
      </c>
      <c r="G547" s="11">
        <v>90.32</v>
      </c>
      <c r="H547" s="11">
        <v>0.08</v>
      </c>
      <c r="I547" s="10" t="s">
        <v>1826</v>
      </c>
      <c r="J547" s="18">
        <v>332.37759999999997</v>
      </c>
      <c r="K547" s="11">
        <f t="shared" si="16"/>
        <v>4</v>
      </c>
      <c r="L547" s="11">
        <f>IF(G547="",Table8[[#This Row],[Total_Amount2]]/(Table8[[#This Row],[Quantity]]*(1-Table8[[#This Row],[Discount]])),G547)</f>
        <v>90.32</v>
      </c>
      <c r="M547" s="11">
        <f>IF(H547="",1-(Table8[[#This Row],[Total_Amount2]]/(Table8[[#This Row],[Quantity]]*Table8[[#This Row],[Unit_Price]])),H547)</f>
        <v>0.08</v>
      </c>
      <c r="N547" s="11">
        <f t="shared" si="17"/>
        <v>332.37759999999997</v>
      </c>
    </row>
    <row r="548" spans="1:14" x14ac:dyDescent="0.3">
      <c r="A548" s="9" t="s">
        <v>2372</v>
      </c>
      <c r="B548" s="36">
        <v>45695</v>
      </c>
      <c r="C548" s="10" t="s">
        <v>1181</v>
      </c>
      <c r="D548" s="10" t="s">
        <v>1614</v>
      </c>
      <c r="E548" s="10" t="s">
        <v>1776</v>
      </c>
      <c r="F548" s="11">
        <v>3</v>
      </c>
      <c r="G548" s="11">
        <v>370.93</v>
      </c>
      <c r="H548" s="11">
        <v>0</v>
      </c>
      <c r="I548" s="10" t="s">
        <v>1824</v>
      </c>
      <c r="J548" s="18">
        <v>1112.79</v>
      </c>
      <c r="K548" s="11">
        <f t="shared" si="16"/>
        <v>3</v>
      </c>
      <c r="L548" s="11">
        <f>IF(G548="",Table8[[#This Row],[Total_Amount2]]/(Table8[[#This Row],[Quantity]]*(1-Table8[[#This Row],[Discount]])),G548)</f>
        <v>370.93</v>
      </c>
      <c r="M548" s="11">
        <f>IF(H548="",1-(Table8[[#This Row],[Total_Amount2]]/(Table8[[#This Row],[Quantity]]*Table8[[#This Row],[Unit_Price]])),H548)</f>
        <v>0</v>
      </c>
      <c r="N548" s="11">
        <f t="shared" si="17"/>
        <v>1112.79</v>
      </c>
    </row>
    <row r="549" spans="1:14" x14ac:dyDescent="0.3">
      <c r="A549" s="9" t="s">
        <v>2373</v>
      </c>
      <c r="B549" s="36">
        <v>45281</v>
      </c>
      <c r="C549" s="10" t="s">
        <v>178</v>
      </c>
      <c r="D549" s="10" t="s">
        <v>1614</v>
      </c>
      <c r="E549" s="10" t="s">
        <v>1801</v>
      </c>
      <c r="F549" s="11">
        <v>1</v>
      </c>
      <c r="G549" s="11">
        <v>352.43</v>
      </c>
      <c r="H549" s="11">
        <v>0.14000000000000001</v>
      </c>
      <c r="I549" s="10" t="s">
        <v>1826</v>
      </c>
      <c r="J549" s="18">
        <v>303.08980000000003</v>
      </c>
      <c r="K549" s="11">
        <f t="shared" si="16"/>
        <v>1</v>
      </c>
      <c r="L549" s="11">
        <f>IF(G549="",Table8[[#This Row],[Total_Amount2]]/(Table8[[#This Row],[Quantity]]*(1-Table8[[#This Row],[Discount]])),G549)</f>
        <v>352.43</v>
      </c>
      <c r="M549" s="11">
        <f>IF(H549="",1-(Table8[[#This Row],[Total_Amount2]]/(Table8[[#This Row],[Quantity]]*Table8[[#This Row],[Unit_Price]])),H549)</f>
        <v>0.14000000000000001</v>
      </c>
      <c r="N549" s="11">
        <f t="shared" si="17"/>
        <v>303.08980000000003</v>
      </c>
    </row>
    <row r="550" spans="1:14" x14ac:dyDescent="0.3">
      <c r="A550" s="9" t="s">
        <v>2374</v>
      </c>
      <c r="B550" s="36">
        <v>45295</v>
      </c>
      <c r="C550" s="10" t="s">
        <v>425</v>
      </c>
      <c r="D550" s="10" t="s">
        <v>1614</v>
      </c>
      <c r="E550" s="10" t="s">
        <v>1801</v>
      </c>
      <c r="F550" s="11">
        <v>2</v>
      </c>
      <c r="G550" s="11">
        <v>562.97</v>
      </c>
      <c r="H550" s="11">
        <v>0.2</v>
      </c>
      <c r="I550" s="10" t="s">
        <v>1824</v>
      </c>
      <c r="J550" s="18">
        <v>900.75200000000007</v>
      </c>
      <c r="K550" s="11">
        <f t="shared" si="16"/>
        <v>2</v>
      </c>
      <c r="L550" s="11">
        <f>IF(G550="",Table8[[#This Row],[Total_Amount2]]/(Table8[[#This Row],[Quantity]]*(1-Table8[[#This Row],[Discount]])),G550)</f>
        <v>562.97</v>
      </c>
      <c r="M550" s="11">
        <f>IF(H550="",1-(Table8[[#This Row],[Total_Amount2]]/(Table8[[#This Row],[Quantity]]*Table8[[#This Row],[Unit_Price]])),H550)</f>
        <v>0.2</v>
      </c>
      <c r="N550" s="11">
        <f t="shared" si="17"/>
        <v>900.75200000000007</v>
      </c>
    </row>
    <row r="551" spans="1:14" x14ac:dyDescent="0.3">
      <c r="A551" s="9" t="s">
        <v>2375</v>
      </c>
      <c r="B551" s="36">
        <v>45260</v>
      </c>
      <c r="C551" s="10" t="s">
        <v>526</v>
      </c>
      <c r="D551" s="10" t="s">
        <v>1614</v>
      </c>
      <c r="E551" s="10" t="s">
        <v>1779</v>
      </c>
      <c r="F551" s="11">
        <v>1</v>
      </c>
      <c r="G551" s="11">
        <v>522.85</v>
      </c>
      <c r="H551" s="11">
        <v>0.12</v>
      </c>
      <c r="I551" s="10" t="s">
        <v>1826</v>
      </c>
      <c r="J551" s="18">
        <v>460.108</v>
      </c>
      <c r="K551" s="11">
        <f t="shared" si="16"/>
        <v>1</v>
      </c>
      <c r="L551" s="11">
        <f>IF(G551="",Table8[[#This Row],[Total_Amount2]]/(Table8[[#This Row],[Quantity]]*(1-Table8[[#This Row],[Discount]])),G551)</f>
        <v>522.85</v>
      </c>
      <c r="M551" s="11">
        <f>IF(H551="",1-(Table8[[#This Row],[Total_Amount2]]/(Table8[[#This Row],[Quantity]]*Table8[[#This Row],[Unit_Price]])),H551)</f>
        <v>0.12</v>
      </c>
      <c r="N551" s="11">
        <f t="shared" si="17"/>
        <v>460.108</v>
      </c>
    </row>
    <row r="552" spans="1:14" x14ac:dyDescent="0.3">
      <c r="A552" s="9" t="s">
        <v>2376</v>
      </c>
      <c r="B552" s="36">
        <v>45851</v>
      </c>
      <c r="C552" s="10" t="s">
        <v>1095</v>
      </c>
      <c r="D552" s="10" t="s">
        <v>1614</v>
      </c>
      <c r="E552" s="10" t="s">
        <v>1804</v>
      </c>
      <c r="F552" s="11">
        <v>4</v>
      </c>
      <c r="G552" s="11">
        <v>714.89</v>
      </c>
      <c r="H552" s="11">
        <v>0.15</v>
      </c>
      <c r="I552" s="10" t="s">
        <v>1824</v>
      </c>
      <c r="J552" s="18">
        <v>2430.6260000000002</v>
      </c>
      <c r="K552" s="11">
        <f t="shared" si="16"/>
        <v>4</v>
      </c>
      <c r="L552" s="11">
        <f>IF(G552="",Table8[[#This Row],[Total_Amount2]]/(Table8[[#This Row],[Quantity]]*(1-Table8[[#This Row],[Discount]])),G552)</f>
        <v>714.89</v>
      </c>
      <c r="M552" s="11">
        <f>IF(H552="",1-(Table8[[#This Row],[Total_Amount2]]/(Table8[[#This Row],[Quantity]]*Table8[[#This Row],[Unit_Price]])),H552)</f>
        <v>0.15</v>
      </c>
      <c r="N552" s="11">
        <f t="shared" si="17"/>
        <v>2430.6260000000002</v>
      </c>
    </row>
    <row r="553" spans="1:14" x14ac:dyDescent="0.3">
      <c r="A553" s="9" t="s">
        <v>2377</v>
      </c>
      <c r="B553" s="36">
        <v>45222</v>
      </c>
      <c r="C553" s="10" t="s">
        <v>616</v>
      </c>
      <c r="D553" s="10" t="s">
        <v>1616</v>
      </c>
      <c r="E553" s="10" t="s">
        <v>1761</v>
      </c>
      <c r="F553" s="11">
        <v>3</v>
      </c>
      <c r="G553" s="11">
        <v>137.77000000000001</v>
      </c>
      <c r="H553" s="11">
        <v>0.26</v>
      </c>
      <c r="I553" s="10" t="s">
        <v>1826</v>
      </c>
      <c r="J553" s="18">
        <v>305.84940000000012</v>
      </c>
      <c r="K553" s="11">
        <f t="shared" si="16"/>
        <v>3</v>
      </c>
      <c r="L553" s="11">
        <f>IF(G553="",Table8[[#This Row],[Total_Amount2]]/(Table8[[#This Row],[Quantity]]*(1-Table8[[#This Row],[Discount]])),G553)</f>
        <v>137.77000000000001</v>
      </c>
      <c r="M553" s="11">
        <f>IF(H553="",1-(Table8[[#This Row],[Total_Amount2]]/(Table8[[#This Row],[Quantity]]*Table8[[#This Row],[Unit_Price]])),H553)</f>
        <v>0.26</v>
      </c>
      <c r="N553" s="11">
        <f t="shared" si="17"/>
        <v>305.84940000000012</v>
      </c>
    </row>
    <row r="554" spans="1:14" x14ac:dyDescent="0.3">
      <c r="A554" s="9" t="s">
        <v>2378</v>
      </c>
      <c r="B554" s="36">
        <v>45940</v>
      </c>
      <c r="C554" s="10" t="s">
        <v>114</v>
      </c>
      <c r="D554" s="10" t="s">
        <v>1616</v>
      </c>
      <c r="E554" s="10" t="s">
        <v>1792</v>
      </c>
      <c r="F554" s="11">
        <v>3</v>
      </c>
      <c r="G554" s="11">
        <v>862.18</v>
      </c>
      <c r="H554" s="11">
        <v>0.22</v>
      </c>
      <c r="I554" s="10" t="s">
        <v>1826</v>
      </c>
      <c r="J554" s="18">
        <v>2017.5011999999999</v>
      </c>
      <c r="K554" s="11">
        <f t="shared" si="16"/>
        <v>3</v>
      </c>
      <c r="L554" s="11">
        <f>IF(G554="",Table8[[#This Row],[Total_Amount2]]/(Table8[[#This Row],[Quantity]]*(1-Table8[[#This Row],[Discount]])),G554)</f>
        <v>862.18</v>
      </c>
      <c r="M554" s="11">
        <f>IF(H554="",1-(Table8[[#This Row],[Total_Amount2]]/(Table8[[#This Row],[Quantity]]*Table8[[#This Row],[Unit_Price]])),H554)</f>
        <v>0.22</v>
      </c>
      <c r="N554" s="11">
        <f t="shared" si="17"/>
        <v>2017.5011999999999</v>
      </c>
    </row>
    <row r="555" spans="1:14" x14ac:dyDescent="0.3">
      <c r="A555" s="9" t="s">
        <v>2379</v>
      </c>
      <c r="B555" s="36">
        <v>45822</v>
      </c>
      <c r="C555" s="10" t="s">
        <v>214</v>
      </c>
      <c r="D555" s="10" t="s">
        <v>1616</v>
      </c>
      <c r="E555" s="10" t="s">
        <v>1799</v>
      </c>
      <c r="F555" s="11">
        <v>2</v>
      </c>
      <c r="G555" s="11">
        <v>833.64</v>
      </c>
      <c r="H555" s="11">
        <v>0.24</v>
      </c>
      <c r="I555" s="10" t="s">
        <v>1826</v>
      </c>
      <c r="J555" s="18">
        <v>1267.1328000000001</v>
      </c>
      <c r="K555" s="11">
        <f t="shared" si="16"/>
        <v>2</v>
      </c>
      <c r="L555" s="11">
        <f>IF(G555="",Table8[[#This Row],[Total_Amount2]]/(Table8[[#This Row],[Quantity]]*(1-Table8[[#This Row],[Discount]])),G555)</f>
        <v>833.64</v>
      </c>
      <c r="M555" s="11">
        <f>IF(H555="",1-(Table8[[#This Row],[Total_Amount2]]/(Table8[[#This Row],[Quantity]]*Table8[[#This Row],[Unit_Price]])),H555)</f>
        <v>0.24</v>
      </c>
      <c r="N555" s="11">
        <f t="shared" si="17"/>
        <v>1267.1328000000001</v>
      </c>
    </row>
    <row r="556" spans="1:14" x14ac:dyDescent="0.3">
      <c r="A556" s="9" t="s">
        <v>2380</v>
      </c>
      <c r="B556" s="36">
        <v>45752</v>
      </c>
      <c r="C556" s="10" t="s">
        <v>860</v>
      </c>
      <c r="D556" s="10" t="s">
        <v>1616</v>
      </c>
      <c r="E556" s="10" t="s">
        <v>1801</v>
      </c>
      <c r="F556" s="11">
        <v>3</v>
      </c>
      <c r="G556" s="11">
        <v>543.22</v>
      </c>
      <c r="H556" s="11">
        <v>0.05</v>
      </c>
      <c r="I556" s="10" t="s">
        <v>1829</v>
      </c>
      <c r="J556" s="18">
        <v>1548.1769999999999</v>
      </c>
      <c r="K556" s="11">
        <f t="shared" si="16"/>
        <v>3</v>
      </c>
      <c r="L556" s="11">
        <f>IF(G556="",Table8[[#This Row],[Total_Amount2]]/(Table8[[#This Row],[Quantity]]*(1-Table8[[#This Row],[Discount]])),G556)</f>
        <v>543.22</v>
      </c>
      <c r="M556" s="11">
        <f>IF(H556="",1-(Table8[[#This Row],[Total_Amount2]]/(Table8[[#This Row],[Quantity]]*Table8[[#This Row],[Unit_Price]])),H556)</f>
        <v>0.05</v>
      </c>
      <c r="N556" s="11">
        <f t="shared" si="17"/>
        <v>1548.1769999999999</v>
      </c>
    </row>
    <row r="557" spans="1:14" x14ac:dyDescent="0.3">
      <c r="A557" s="9" t="s">
        <v>2381</v>
      </c>
      <c r="B557" s="36">
        <v>45677</v>
      </c>
      <c r="C557" s="10" t="s">
        <v>884</v>
      </c>
      <c r="D557" s="10" t="s">
        <v>1616</v>
      </c>
      <c r="E557" s="10" t="s">
        <v>1761</v>
      </c>
      <c r="F557" s="11">
        <v>3</v>
      </c>
      <c r="G557" s="11">
        <v>691.02</v>
      </c>
      <c r="H557" s="11">
        <v>0.12</v>
      </c>
      <c r="I557" s="10" t="s">
        <v>1829</v>
      </c>
      <c r="J557" s="18">
        <v>1824.2927999999999</v>
      </c>
      <c r="K557" s="11">
        <f t="shared" si="16"/>
        <v>3</v>
      </c>
      <c r="L557" s="11">
        <f>IF(G557="",Table8[[#This Row],[Total_Amount2]]/(Table8[[#This Row],[Quantity]]*(1-Table8[[#This Row],[Discount]])),G557)</f>
        <v>691.02</v>
      </c>
      <c r="M557" s="11">
        <f>IF(H557="",1-(Table8[[#This Row],[Total_Amount2]]/(Table8[[#This Row],[Quantity]]*Table8[[#This Row],[Unit_Price]])),H557)</f>
        <v>0.12</v>
      </c>
      <c r="N557" s="11">
        <f t="shared" si="17"/>
        <v>1824.2927999999999</v>
      </c>
    </row>
    <row r="558" spans="1:14" x14ac:dyDescent="0.3">
      <c r="A558" s="9" t="s">
        <v>2382</v>
      </c>
      <c r="B558" s="36">
        <v>45253</v>
      </c>
      <c r="C558" s="10" t="s">
        <v>314</v>
      </c>
      <c r="D558" s="10" t="s">
        <v>1616</v>
      </c>
      <c r="E558" s="10" t="s">
        <v>1807</v>
      </c>
      <c r="F558" s="11">
        <v>4</v>
      </c>
      <c r="G558" s="11">
        <v>338.73</v>
      </c>
      <c r="H558" s="11">
        <v>0.18</v>
      </c>
      <c r="I558" s="10" t="s">
        <v>1824</v>
      </c>
      <c r="J558" s="18">
        <v>1111.0344</v>
      </c>
      <c r="K558" s="11">
        <f t="shared" si="16"/>
        <v>4</v>
      </c>
      <c r="L558" s="11">
        <f>IF(G558="",Table8[[#This Row],[Total_Amount2]]/(Table8[[#This Row],[Quantity]]*(1-Table8[[#This Row],[Discount]])),G558)</f>
        <v>338.73</v>
      </c>
      <c r="M558" s="11">
        <f>IF(H558="",1-(Table8[[#This Row],[Total_Amount2]]/(Table8[[#This Row],[Quantity]]*Table8[[#This Row],[Unit_Price]])),H558)</f>
        <v>0.18</v>
      </c>
      <c r="N558" s="11">
        <f t="shared" si="17"/>
        <v>1111.0344</v>
      </c>
    </row>
    <row r="559" spans="1:14" x14ac:dyDescent="0.3">
      <c r="A559" s="9" t="s">
        <v>2383</v>
      </c>
      <c r="B559" s="36">
        <v>45389</v>
      </c>
      <c r="C559" s="10" t="s">
        <v>230</v>
      </c>
      <c r="D559" s="10" t="s">
        <v>1616</v>
      </c>
      <c r="E559" s="10" t="s">
        <v>1804</v>
      </c>
      <c r="F559" s="11">
        <v>3</v>
      </c>
      <c r="G559" s="11">
        <v>366.08</v>
      </c>
      <c r="H559" s="11">
        <v>0.05</v>
      </c>
      <c r="I559" s="10" t="s">
        <v>1824</v>
      </c>
      <c r="J559" s="18">
        <v>1043.328</v>
      </c>
      <c r="K559" s="11">
        <f t="shared" si="16"/>
        <v>3</v>
      </c>
      <c r="L559" s="11">
        <f>IF(G559="",Table8[[#This Row],[Total_Amount2]]/(Table8[[#This Row],[Quantity]]*(1-Table8[[#This Row],[Discount]])),G559)</f>
        <v>366.08</v>
      </c>
      <c r="M559" s="11">
        <f>IF(H559="",1-(Table8[[#This Row],[Total_Amount2]]/(Table8[[#This Row],[Quantity]]*Table8[[#This Row],[Unit_Price]])),H559)</f>
        <v>0.05</v>
      </c>
      <c r="N559" s="11">
        <f t="shared" si="17"/>
        <v>1043.328</v>
      </c>
    </row>
    <row r="560" spans="1:14" x14ac:dyDescent="0.3">
      <c r="A560" s="9" t="s">
        <v>2384</v>
      </c>
      <c r="B560" s="36">
        <v>45840</v>
      </c>
      <c r="C560" s="10" t="s">
        <v>372</v>
      </c>
      <c r="D560" s="10" t="s">
        <v>1616</v>
      </c>
      <c r="E560" s="10" t="s">
        <v>1797</v>
      </c>
      <c r="F560" s="11">
        <v>4</v>
      </c>
      <c r="G560" s="11">
        <v>539.48</v>
      </c>
      <c r="H560" s="11">
        <v>0.28000000000000003</v>
      </c>
      <c r="I560" s="10" t="s">
        <v>1829</v>
      </c>
      <c r="J560" s="18">
        <v>1553.7023999999999</v>
      </c>
      <c r="K560" s="11">
        <f t="shared" si="16"/>
        <v>4</v>
      </c>
      <c r="L560" s="11">
        <f>IF(G560="",Table8[[#This Row],[Total_Amount2]]/(Table8[[#This Row],[Quantity]]*(1-Table8[[#This Row],[Discount]])),G560)</f>
        <v>539.48</v>
      </c>
      <c r="M560" s="11">
        <f>IF(H560="",1-(Table8[[#This Row],[Total_Amount2]]/(Table8[[#This Row],[Quantity]]*Table8[[#This Row],[Unit_Price]])),H560)</f>
        <v>0.28000000000000003</v>
      </c>
      <c r="N560" s="11">
        <f t="shared" si="17"/>
        <v>1553.7023999999999</v>
      </c>
    </row>
    <row r="561" spans="1:14" x14ac:dyDescent="0.3">
      <c r="A561" s="9" t="s">
        <v>2385</v>
      </c>
      <c r="B561" s="36">
        <v>45256</v>
      </c>
      <c r="C561" s="10" t="s">
        <v>1214</v>
      </c>
      <c r="D561" s="10" t="s">
        <v>1616</v>
      </c>
      <c r="E561" s="10" t="s">
        <v>1804</v>
      </c>
      <c r="F561" s="11">
        <v>1</v>
      </c>
      <c r="G561" s="11">
        <v>499.59</v>
      </c>
      <c r="H561" s="11">
        <v>0.03</v>
      </c>
      <c r="I561" s="10" t="s">
        <v>1829</v>
      </c>
      <c r="J561" s="18">
        <v>484.60230000000001</v>
      </c>
      <c r="K561" s="11">
        <f t="shared" si="16"/>
        <v>1</v>
      </c>
      <c r="L561" s="11">
        <f>IF(G561="",Table8[[#This Row],[Total_Amount2]]/(Table8[[#This Row],[Quantity]]*(1-Table8[[#This Row],[Discount]])),G561)</f>
        <v>499.59</v>
      </c>
      <c r="M561" s="11">
        <f>IF(H561="",1-(Table8[[#This Row],[Total_Amount2]]/(Table8[[#This Row],[Quantity]]*Table8[[#This Row],[Unit_Price]])),H561)</f>
        <v>0.03</v>
      </c>
      <c r="N561" s="11">
        <f t="shared" si="17"/>
        <v>484.60230000000001</v>
      </c>
    </row>
    <row r="562" spans="1:14" x14ac:dyDescent="0.3">
      <c r="A562" s="9" t="s">
        <v>2386</v>
      </c>
      <c r="B562" s="36">
        <v>45326</v>
      </c>
      <c r="C562" s="10" t="s">
        <v>619</v>
      </c>
      <c r="D562" s="10" t="s">
        <v>1616</v>
      </c>
      <c r="E562" s="10" t="s">
        <v>1782</v>
      </c>
      <c r="F562" s="11">
        <v>3</v>
      </c>
      <c r="G562" s="11">
        <v>330.04</v>
      </c>
      <c r="H562" s="11">
        <v>0.2</v>
      </c>
      <c r="I562" s="10" t="s">
        <v>1824</v>
      </c>
      <c r="J562" s="18">
        <v>792.09600000000012</v>
      </c>
      <c r="K562" s="11">
        <f t="shared" si="16"/>
        <v>3</v>
      </c>
      <c r="L562" s="11">
        <f>IF(G562="",Table8[[#This Row],[Total_Amount2]]/(Table8[[#This Row],[Quantity]]*(1-Table8[[#This Row],[Discount]])),G562)</f>
        <v>330.04</v>
      </c>
      <c r="M562" s="11">
        <f>IF(H562="",1-(Table8[[#This Row],[Total_Amount2]]/(Table8[[#This Row],[Quantity]]*Table8[[#This Row],[Unit_Price]])),H562)</f>
        <v>0.2</v>
      </c>
      <c r="N562" s="11">
        <f t="shared" si="17"/>
        <v>792.09600000000012</v>
      </c>
    </row>
    <row r="563" spans="1:14" x14ac:dyDescent="0.3">
      <c r="A563" s="9" t="s">
        <v>2387</v>
      </c>
      <c r="B563" s="36">
        <v>45459</v>
      </c>
      <c r="C563" s="10" t="s">
        <v>601</v>
      </c>
      <c r="D563" s="10" t="s">
        <v>1616</v>
      </c>
      <c r="E563" s="10" t="s">
        <v>1807</v>
      </c>
      <c r="F563" s="11">
        <v>2</v>
      </c>
      <c r="G563" s="11">
        <v>813.01</v>
      </c>
      <c r="H563" s="11">
        <v>0.06</v>
      </c>
      <c r="I563" s="10" t="s">
        <v>1826</v>
      </c>
      <c r="J563" s="18">
        <v>1528.4588000000001</v>
      </c>
      <c r="K563" s="11">
        <f t="shared" si="16"/>
        <v>2</v>
      </c>
      <c r="L563" s="11">
        <f>IF(G563="",Table8[[#This Row],[Total_Amount2]]/(Table8[[#This Row],[Quantity]]*(1-Table8[[#This Row],[Discount]])),G563)</f>
        <v>813.01</v>
      </c>
      <c r="M563" s="11">
        <f>IF(H563="",1-(Table8[[#This Row],[Total_Amount2]]/(Table8[[#This Row],[Quantity]]*Table8[[#This Row],[Unit_Price]])),H563)</f>
        <v>0.06</v>
      </c>
      <c r="N563" s="11">
        <f t="shared" si="17"/>
        <v>1528.4588000000001</v>
      </c>
    </row>
    <row r="564" spans="1:14" x14ac:dyDescent="0.3">
      <c r="A564" s="9" t="s">
        <v>2388</v>
      </c>
      <c r="B564" s="36">
        <v>45715</v>
      </c>
      <c r="C564" s="10" t="s">
        <v>110</v>
      </c>
      <c r="D564" s="10" t="s">
        <v>1616</v>
      </c>
      <c r="E564" s="10" t="s">
        <v>1761</v>
      </c>
      <c r="F564" s="11">
        <v>4</v>
      </c>
      <c r="G564" s="11">
        <v>204.8</v>
      </c>
      <c r="H564" s="11">
        <v>0.03</v>
      </c>
      <c r="I564" s="10" t="s">
        <v>1826</v>
      </c>
      <c r="J564" s="18">
        <v>794.62400000000002</v>
      </c>
      <c r="K564" s="11">
        <f t="shared" si="16"/>
        <v>4</v>
      </c>
      <c r="L564" s="11">
        <f>IF(G564="",Table8[[#This Row],[Total_Amount2]]/(Table8[[#This Row],[Quantity]]*(1-Table8[[#This Row],[Discount]])),G564)</f>
        <v>204.8</v>
      </c>
      <c r="M564" s="11">
        <f>IF(H564="",1-(Table8[[#This Row],[Total_Amount2]]/(Table8[[#This Row],[Quantity]]*Table8[[#This Row],[Unit_Price]])),H564)</f>
        <v>0.03</v>
      </c>
      <c r="N564" s="11">
        <f t="shared" si="17"/>
        <v>794.62400000000002</v>
      </c>
    </row>
    <row r="565" spans="1:14" x14ac:dyDescent="0.3">
      <c r="A565" s="9" t="s">
        <v>2389</v>
      </c>
      <c r="B565" s="36">
        <v>45223</v>
      </c>
      <c r="C565" s="10" t="s">
        <v>55</v>
      </c>
      <c r="D565" s="10" t="s">
        <v>1616</v>
      </c>
      <c r="E565" s="10" t="s">
        <v>1766</v>
      </c>
      <c r="F565" s="11">
        <v>3</v>
      </c>
      <c r="G565" s="11">
        <v>728.32</v>
      </c>
      <c r="H565" s="11">
        <v>0.01</v>
      </c>
      <c r="I565" s="10" t="s">
        <v>1824</v>
      </c>
      <c r="J565" s="18">
        <v>2163.1104</v>
      </c>
      <c r="K565" s="11">
        <f t="shared" si="16"/>
        <v>3</v>
      </c>
      <c r="L565" s="11">
        <f>IF(G565="",Table8[[#This Row],[Total_Amount2]]/(Table8[[#This Row],[Quantity]]*(1-Table8[[#This Row],[Discount]])),G565)</f>
        <v>728.32</v>
      </c>
      <c r="M565" s="11">
        <f>IF(H565="",1-(Table8[[#This Row],[Total_Amount2]]/(Table8[[#This Row],[Quantity]]*Table8[[#This Row],[Unit_Price]])),H565)</f>
        <v>0.01</v>
      </c>
      <c r="N565" s="11">
        <f t="shared" si="17"/>
        <v>2163.1104</v>
      </c>
    </row>
    <row r="566" spans="1:14" x14ac:dyDescent="0.3">
      <c r="A566" s="9" t="s">
        <v>2390</v>
      </c>
      <c r="B566" s="36">
        <v>45507</v>
      </c>
      <c r="C566" s="10" t="s">
        <v>1397</v>
      </c>
      <c r="D566" s="10" t="s">
        <v>1616</v>
      </c>
      <c r="E566" s="10" t="s">
        <v>1779</v>
      </c>
      <c r="F566" s="11">
        <v>3</v>
      </c>
      <c r="G566" s="11">
        <v>836.4</v>
      </c>
      <c r="H566" s="11">
        <v>0</v>
      </c>
      <c r="I566" s="10" t="s">
        <v>1824</v>
      </c>
      <c r="J566" s="18">
        <v>2509.1999999999998</v>
      </c>
      <c r="K566" s="11">
        <f t="shared" si="16"/>
        <v>3</v>
      </c>
      <c r="L566" s="11">
        <f>IF(G566="",Table8[[#This Row],[Total_Amount2]]/(Table8[[#This Row],[Quantity]]*(1-Table8[[#This Row],[Discount]])),G566)</f>
        <v>836.4</v>
      </c>
      <c r="M566" s="11">
        <f>IF(H566="",1-(Table8[[#This Row],[Total_Amount2]]/(Table8[[#This Row],[Quantity]]*Table8[[#This Row],[Unit_Price]])),H566)</f>
        <v>0</v>
      </c>
      <c r="N566" s="11">
        <f t="shared" si="17"/>
        <v>2509.1999999999998</v>
      </c>
    </row>
    <row r="567" spans="1:14" x14ac:dyDescent="0.3">
      <c r="A567" s="9" t="s">
        <v>2391</v>
      </c>
      <c r="B567" s="36">
        <v>45843</v>
      </c>
      <c r="C567" s="10" t="s">
        <v>502</v>
      </c>
      <c r="D567" s="10" t="s">
        <v>1616</v>
      </c>
      <c r="E567" s="10" t="s">
        <v>1794</v>
      </c>
      <c r="F567" s="11">
        <v>1</v>
      </c>
      <c r="G567" s="11">
        <v>780.16</v>
      </c>
      <c r="H567" s="11">
        <v>0.02</v>
      </c>
      <c r="I567" s="10" t="s">
        <v>1829</v>
      </c>
      <c r="J567" s="18">
        <v>764.55679999999995</v>
      </c>
      <c r="K567" s="11">
        <f t="shared" si="16"/>
        <v>1</v>
      </c>
      <c r="L567" s="11">
        <f>IF(G567="",Table8[[#This Row],[Total_Amount2]]/(Table8[[#This Row],[Quantity]]*(1-Table8[[#This Row],[Discount]])),G567)</f>
        <v>780.16</v>
      </c>
      <c r="M567" s="11">
        <f>IF(H567="",1-(Table8[[#This Row],[Total_Amount2]]/(Table8[[#This Row],[Quantity]]*Table8[[#This Row],[Unit_Price]])),H567)</f>
        <v>0.02</v>
      </c>
      <c r="N567" s="11">
        <f t="shared" si="17"/>
        <v>764.55679999999995</v>
      </c>
    </row>
    <row r="568" spans="1:14" x14ac:dyDescent="0.3">
      <c r="A568" s="9" t="s">
        <v>2392</v>
      </c>
      <c r="B568" s="36">
        <v>45804</v>
      </c>
      <c r="C568" s="10" t="s">
        <v>1449</v>
      </c>
      <c r="D568" s="10" t="s">
        <v>1616</v>
      </c>
      <c r="E568" s="10" t="s">
        <v>1797</v>
      </c>
      <c r="F568" s="11">
        <v>4</v>
      </c>
      <c r="G568" s="11">
        <v>354.12</v>
      </c>
      <c r="H568" s="11">
        <v>0.06</v>
      </c>
      <c r="I568" s="10" t="s">
        <v>1826</v>
      </c>
      <c r="J568" s="18">
        <v>1331.4911999999999</v>
      </c>
      <c r="K568" s="11">
        <f t="shared" si="16"/>
        <v>4</v>
      </c>
      <c r="L568" s="11">
        <f>IF(G568="",Table8[[#This Row],[Total_Amount2]]/(Table8[[#This Row],[Quantity]]*(1-Table8[[#This Row],[Discount]])),G568)</f>
        <v>354.12</v>
      </c>
      <c r="M568" s="11">
        <f>IF(H568="",1-(Table8[[#This Row],[Total_Amount2]]/(Table8[[#This Row],[Quantity]]*Table8[[#This Row],[Unit_Price]])),H568)</f>
        <v>0.06</v>
      </c>
      <c r="N568" s="11">
        <f t="shared" si="17"/>
        <v>1331.4911999999999</v>
      </c>
    </row>
    <row r="569" spans="1:14" x14ac:dyDescent="0.3">
      <c r="A569" s="9" t="s">
        <v>2393</v>
      </c>
      <c r="B569" s="36">
        <v>45602</v>
      </c>
      <c r="C569" s="10" t="s">
        <v>1397</v>
      </c>
      <c r="D569" s="10" t="s">
        <v>1616</v>
      </c>
      <c r="E569" s="10" t="s">
        <v>1761</v>
      </c>
      <c r="F569" s="11">
        <v>4</v>
      </c>
      <c r="G569" s="11">
        <v>282.48</v>
      </c>
      <c r="H569" s="11">
        <v>0.11</v>
      </c>
      <c r="I569" s="10" t="s">
        <v>1826</v>
      </c>
      <c r="J569" s="18">
        <v>1005.6288</v>
      </c>
      <c r="K569" s="11">
        <f t="shared" si="16"/>
        <v>4</v>
      </c>
      <c r="L569" s="11">
        <f>IF(G569="",Table8[[#This Row],[Total_Amount2]]/(Table8[[#This Row],[Quantity]]*(1-Table8[[#This Row],[Discount]])),G569)</f>
        <v>282.48</v>
      </c>
      <c r="M569" s="11">
        <f>IF(H569="",1-(Table8[[#This Row],[Total_Amount2]]/(Table8[[#This Row],[Quantity]]*Table8[[#This Row],[Unit_Price]])),H569)</f>
        <v>0.11</v>
      </c>
      <c r="N569" s="11">
        <f t="shared" si="17"/>
        <v>1005.6288</v>
      </c>
    </row>
    <row r="570" spans="1:14" x14ac:dyDescent="0.3">
      <c r="A570" s="9" t="s">
        <v>2394</v>
      </c>
      <c r="B570" s="36">
        <v>45446</v>
      </c>
      <c r="C570" s="10" t="s">
        <v>1032</v>
      </c>
      <c r="D570" s="10" t="s">
        <v>1616</v>
      </c>
      <c r="E570" s="10" t="s">
        <v>1776</v>
      </c>
      <c r="F570" s="11">
        <v>2</v>
      </c>
      <c r="G570" s="11">
        <v>740.68</v>
      </c>
      <c r="H570" s="11">
        <v>0.02</v>
      </c>
      <c r="I570" s="10" t="s">
        <v>1826</v>
      </c>
      <c r="J570" s="18">
        <v>1451.7328</v>
      </c>
      <c r="K570" s="11">
        <f t="shared" si="16"/>
        <v>2</v>
      </c>
      <c r="L570" s="11">
        <f>IF(G570="",Table8[[#This Row],[Total_Amount2]]/(Table8[[#This Row],[Quantity]]*(1-Table8[[#This Row],[Discount]])),G570)</f>
        <v>740.68</v>
      </c>
      <c r="M570" s="11">
        <f>IF(H570="",1-(Table8[[#This Row],[Total_Amount2]]/(Table8[[#This Row],[Quantity]]*Table8[[#This Row],[Unit_Price]])),H570)</f>
        <v>0.02</v>
      </c>
      <c r="N570" s="11">
        <f t="shared" si="17"/>
        <v>1451.7328</v>
      </c>
    </row>
    <row r="571" spans="1:14" x14ac:dyDescent="0.3">
      <c r="A571" s="9" t="s">
        <v>2395</v>
      </c>
      <c r="B571" s="36">
        <v>45384</v>
      </c>
      <c r="C571" s="10" t="s">
        <v>372</v>
      </c>
      <c r="D571" s="10" t="s">
        <v>1616</v>
      </c>
      <c r="E571" s="10" t="s">
        <v>1786</v>
      </c>
      <c r="F571" s="11">
        <v>3</v>
      </c>
      <c r="G571" s="11">
        <v>600.58000000000004</v>
      </c>
      <c r="H571" s="11">
        <v>0.28999999999999998</v>
      </c>
      <c r="I571" s="10" t="s">
        <v>1829</v>
      </c>
      <c r="J571" s="18">
        <v>1279.2354</v>
      </c>
      <c r="K571" s="11">
        <f t="shared" si="16"/>
        <v>3</v>
      </c>
      <c r="L571" s="11">
        <f>IF(G571="",Table8[[#This Row],[Total_Amount2]]/(Table8[[#This Row],[Quantity]]*(1-Table8[[#This Row],[Discount]])),G571)</f>
        <v>600.58000000000004</v>
      </c>
      <c r="M571" s="11">
        <f>IF(H571="",1-(Table8[[#This Row],[Total_Amount2]]/(Table8[[#This Row],[Quantity]]*Table8[[#This Row],[Unit_Price]])),H571)</f>
        <v>0.28999999999999998</v>
      </c>
      <c r="N571" s="11">
        <f t="shared" si="17"/>
        <v>1279.2354</v>
      </c>
    </row>
    <row r="572" spans="1:14" x14ac:dyDescent="0.3">
      <c r="A572" s="9" t="s">
        <v>2396</v>
      </c>
      <c r="B572" s="36">
        <v>45348</v>
      </c>
      <c r="C572" s="10" t="s">
        <v>1422</v>
      </c>
      <c r="D572" s="10" t="s">
        <v>1616</v>
      </c>
      <c r="E572" s="10" t="s">
        <v>1766</v>
      </c>
      <c r="F572" s="11">
        <v>3</v>
      </c>
      <c r="G572" s="11">
        <v>345.58</v>
      </c>
      <c r="H572" s="11">
        <v>0.22</v>
      </c>
      <c r="I572" s="10" t="s">
        <v>1824</v>
      </c>
      <c r="J572" s="18">
        <v>808.65719999999999</v>
      </c>
      <c r="K572" s="11">
        <f t="shared" si="16"/>
        <v>3</v>
      </c>
      <c r="L572" s="11">
        <f>IF(G572="",Table8[[#This Row],[Total_Amount2]]/(Table8[[#This Row],[Quantity]]*(1-Table8[[#This Row],[Discount]])),G572)</f>
        <v>345.58</v>
      </c>
      <c r="M572" s="11">
        <f>IF(H572="",1-(Table8[[#This Row],[Total_Amount2]]/(Table8[[#This Row],[Quantity]]*Table8[[#This Row],[Unit_Price]])),H572)</f>
        <v>0.22</v>
      </c>
      <c r="N572" s="11">
        <f t="shared" si="17"/>
        <v>808.65719999999999</v>
      </c>
    </row>
    <row r="573" spans="1:14" x14ac:dyDescent="0.3">
      <c r="A573" s="9" t="s">
        <v>2397</v>
      </c>
      <c r="B573" s="36">
        <v>45688</v>
      </c>
      <c r="C573" s="10" t="s">
        <v>902</v>
      </c>
      <c r="D573" s="10" t="s">
        <v>1616</v>
      </c>
      <c r="E573" s="10" t="s">
        <v>1792</v>
      </c>
      <c r="F573" s="11">
        <v>1</v>
      </c>
      <c r="G573" s="11">
        <v>974.52</v>
      </c>
      <c r="H573" s="11">
        <v>0.01</v>
      </c>
      <c r="I573" s="10" t="s">
        <v>1826</v>
      </c>
      <c r="J573" s="18">
        <v>964.77480000000003</v>
      </c>
      <c r="K573" s="11">
        <f t="shared" si="16"/>
        <v>1</v>
      </c>
      <c r="L573" s="11">
        <f>IF(G573="",Table8[[#This Row],[Total_Amount2]]/(Table8[[#This Row],[Quantity]]*(1-Table8[[#This Row],[Discount]])),G573)</f>
        <v>974.52</v>
      </c>
      <c r="M573" s="11">
        <f>IF(H573="",1-(Table8[[#This Row],[Total_Amount2]]/(Table8[[#This Row],[Quantity]]*Table8[[#This Row],[Unit_Price]])),H573)</f>
        <v>0.01</v>
      </c>
      <c r="N573" s="11">
        <f t="shared" si="17"/>
        <v>964.77480000000003</v>
      </c>
    </row>
    <row r="574" spans="1:14" x14ac:dyDescent="0.3">
      <c r="A574" s="9" t="s">
        <v>2398</v>
      </c>
      <c r="B574" s="36">
        <v>45249</v>
      </c>
      <c r="C574" s="10" t="s">
        <v>157</v>
      </c>
      <c r="D574" s="10" t="s">
        <v>1616</v>
      </c>
      <c r="E574" s="10" t="s">
        <v>1757</v>
      </c>
      <c r="F574" s="11">
        <v>3</v>
      </c>
      <c r="G574" s="11">
        <v>282.33</v>
      </c>
      <c r="H574" s="11">
        <v>7.0000000000000007E-2</v>
      </c>
      <c r="I574" s="10" t="s">
        <v>1824</v>
      </c>
      <c r="J574" s="18">
        <v>787.70069999999998</v>
      </c>
      <c r="K574" s="11">
        <f t="shared" si="16"/>
        <v>3</v>
      </c>
      <c r="L574" s="11">
        <f>IF(G574="",Table8[[#This Row],[Total_Amount2]]/(Table8[[#This Row],[Quantity]]*(1-Table8[[#This Row],[Discount]])),G574)</f>
        <v>282.33</v>
      </c>
      <c r="M574" s="11">
        <f>IF(H574="",1-(Table8[[#This Row],[Total_Amount2]]/(Table8[[#This Row],[Quantity]]*Table8[[#This Row],[Unit_Price]])),H574)</f>
        <v>7.0000000000000007E-2</v>
      </c>
      <c r="N574" s="11">
        <f t="shared" si="17"/>
        <v>787.70069999999998</v>
      </c>
    </row>
    <row r="575" spans="1:14" x14ac:dyDescent="0.3">
      <c r="A575" s="9" t="s">
        <v>2399</v>
      </c>
      <c r="B575" s="36">
        <v>45726</v>
      </c>
      <c r="C575" s="10" t="s">
        <v>1193</v>
      </c>
      <c r="D575" s="10" t="s">
        <v>1616</v>
      </c>
      <c r="E575" s="10" t="s">
        <v>1813</v>
      </c>
      <c r="F575" s="11">
        <v>4</v>
      </c>
      <c r="G575" s="11">
        <v>158.46</v>
      </c>
      <c r="H575" s="11">
        <v>0.09</v>
      </c>
      <c r="I575" s="10" t="s">
        <v>1826</v>
      </c>
      <c r="J575" s="18">
        <v>576.7944</v>
      </c>
      <c r="K575" s="11">
        <f t="shared" si="16"/>
        <v>4</v>
      </c>
      <c r="L575" s="11">
        <f>IF(G575="",Table8[[#This Row],[Total_Amount2]]/(Table8[[#This Row],[Quantity]]*(1-Table8[[#This Row],[Discount]])),G575)</f>
        <v>158.46</v>
      </c>
      <c r="M575" s="11">
        <f>IF(H575="",1-(Table8[[#This Row],[Total_Amount2]]/(Table8[[#This Row],[Quantity]]*Table8[[#This Row],[Unit_Price]])),H575)</f>
        <v>0.09</v>
      </c>
      <c r="N575" s="11">
        <f t="shared" si="17"/>
        <v>576.7944</v>
      </c>
    </row>
    <row r="576" spans="1:14" x14ac:dyDescent="0.3">
      <c r="A576" s="9" t="s">
        <v>2400</v>
      </c>
      <c r="B576" s="36">
        <v>45283</v>
      </c>
      <c r="C576" s="10" t="s">
        <v>1077</v>
      </c>
      <c r="D576" s="10" t="s">
        <v>1616</v>
      </c>
      <c r="E576" s="10" t="s">
        <v>1779</v>
      </c>
      <c r="F576" s="11">
        <v>2</v>
      </c>
      <c r="G576" s="11">
        <v>778.56</v>
      </c>
      <c r="H576" s="11">
        <v>0.11</v>
      </c>
      <c r="I576" s="10" t="s">
        <v>1829</v>
      </c>
      <c r="J576" s="18">
        <v>1385.8368</v>
      </c>
      <c r="K576" s="11">
        <f t="shared" si="16"/>
        <v>2</v>
      </c>
      <c r="L576" s="11">
        <f>IF(G576="",Table8[[#This Row],[Total_Amount2]]/(Table8[[#This Row],[Quantity]]*(1-Table8[[#This Row],[Discount]])),G576)</f>
        <v>778.56</v>
      </c>
      <c r="M576" s="11">
        <f>IF(H576="",1-(Table8[[#This Row],[Total_Amount2]]/(Table8[[#This Row],[Quantity]]*Table8[[#This Row],[Unit_Price]])),H576)</f>
        <v>0.11</v>
      </c>
      <c r="N576" s="11">
        <f t="shared" si="17"/>
        <v>1385.8368</v>
      </c>
    </row>
    <row r="577" spans="1:14" x14ac:dyDescent="0.3">
      <c r="A577" s="9" t="s">
        <v>2401</v>
      </c>
      <c r="B577" s="36">
        <v>45353</v>
      </c>
      <c r="C577" s="10" t="s">
        <v>761</v>
      </c>
      <c r="D577" s="10" t="s">
        <v>1616</v>
      </c>
      <c r="E577" s="10" t="s">
        <v>1813</v>
      </c>
      <c r="F577" s="11">
        <v>4</v>
      </c>
      <c r="G577" s="11">
        <v>280.16000000000003</v>
      </c>
      <c r="H577" s="11">
        <v>0.18</v>
      </c>
      <c r="I577" s="10" t="s">
        <v>1829</v>
      </c>
      <c r="J577" s="18">
        <v>918.92480000000012</v>
      </c>
      <c r="K577" s="11">
        <f t="shared" si="16"/>
        <v>4</v>
      </c>
      <c r="L577" s="11">
        <f>IF(G577="",Table8[[#This Row],[Total_Amount2]]/(Table8[[#This Row],[Quantity]]*(1-Table8[[#This Row],[Discount]])),G577)</f>
        <v>280.16000000000003</v>
      </c>
      <c r="M577" s="11">
        <f>IF(H577="",1-(Table8[[#This Row],[Total_Amount2]]/(Table8[[#This Row],[Quantity]]*Table8[[#This Row],[Unit_Price]])),H577)</f>
        <v>0.18</v>
      </c>
      <c r="N577" s="11">
        <f t="shared" si="17"/>
        <v>918.92480000000012</v>
      </c>
    </row>
    <row r="578" spans="1:14" x14ac:dyDescent="0.3">
      <c r="A578" s="9" t="s">
        <v>2402</v>
      </c>
      <c r="B578" s="36">
        <v>45592</v>
      </c>
      <c r="C578" s="10" t="s">
        <v>911</v>
      </c>
      <c r="D578" s="10" t="s">
        <v>1616</v>
      </c>
      <c r="E578" s="10" t="s">
        <v>1797</v>
      </c>
      <c r="F578" s="11">
        <v>2</v>
      </c>
      <c r="G578" s="11">
        <v>649.54999999999995</v>
      </c>
      <c r="H578" s="11">
        <v>0.28999999999999998</v>
      </c>
      <c r="I578" s="10" t="s">
        <v>1826</v>
      </c>
      <c r="J578" s="18">
        <v>922.36099999999988</v>
      </c>
      <c r="K578" s="11">
        <f t="shared" ref="K578:K641" si="18">IF(F578="",N578/(G578*(1-H578)),F578)</f>
        <v>2</v>
      </c>
      <c r="L578" s="11">
        <f>IF(G578="",Table8[[#This Row],[Total_Amount2]]/(Table8[[#This Row],[Quantity]]*(1-Table8[[#This Row],[Discount]])),G578)</f>
        <v>649.54999999999995</v>
      </c>
      <c r="M578" s="11">
        <f>IF(H578="",1-(Table8[[#This Row],[Total_Amount2]]/(Table8[[#This Row],[Quantity]]*Table8[[#This Row],[Unit_Price]])),H578)</f>
        <v>0.28999999999999998</v>
      </c>
      <c r="N578" s="11">
        <f t="shared" ref="N578:N641" si="19">IF(J578="",F578*G578*(1-H578),J578)</f>
        <v>922.36099999999988</v>
      </c>
    </row>
    <row r="579" spans="1:14" x14ac:dyDescent="0.3">
      <c r="A579" s="9" t="s">
        <v>2403</v>
      </c>
      <c r="B579" s="36">
        <v>45360</v>
      </c>
      <c r="C579" s="10" t="s">
        <v>40</v>
      </c>
      <c r="D579" s="10" t="s">
        <v>1616</v>
      </c>
      <c r="E579" s="10" t="s">
        <v>1761</v>
      </c>
      <c r="F579" s="11">
        <v>2</v>
      </c>
      <c r="G579" s="11">
        <v>994.32</v>
      </c>
      <c r="H579" s="11">
        <v>0.27</v>
      </c>
      <c r="I579" s="10" t="s">
        <v>1826</v>
      </c>
      <c r="J579" s="18">
        <v>1451.7072000000001</v>
      </c>
      <c r="K579" s="11">
        <f t="shared" si="18"/>
        <v>2</v>
      </c>
      <c r="L579" s="11">
        <f>IF(G579="",Table8[[#This Row],[Total_Amount2]]/(Table8[[#This Row],[Quantity]]*(1-Table8[[#This Row],[Discount]])),G579)</f>
        <v>994.32</v>
      </c>
      <c r="M579" s="11">
        <f>IF(H579="",1-(Table8[[#This Row],[Total_Amount2]]/(Table8[[#This Row],[Quantity]]*Table8[[#This Row],[Unit_Price]])),H579)</f>
        <v>0.27</v>
      </c>
      <c r="N579" s="11">
        <f t="shared" si="19"/>
        <v>1451.7072000000001</v>
      </c>
    </row>
    <row r="580" spans="1:14" x14ac:dyDescent="0.3">
      <c r="A580" s="9" t="s">
        <v>2404</v>
      </c>
      <c r="B580" s="36">
        <v>45649</v>
      </c>
      <c r="C580" s="10" t="s">
        <v>722</v>
      </c>
      <c r="D580" s="10" t="s">
        <v>1616</v>
      </c>
      <c r="E580" s="10" t="s">
        <v>1794</v>
      </c>
      <c r="F580" s="11">
        <v>1</v>
      </c>
      <c r="G580" s="11">
        <v>64.94</v>
      </c>
      <c r="H580" s="11">
        <v>0.21</v>
      </c>
      <c r="I580" s="10" t="s">
        <v>1826</v>
      </c>
      <c r="J580" s="18">
        <v>51.302599999999998</v>
      </c>
      <c r="K580" s="11">
        <f t="shared" si="18"/>
        <v>1</v>
      </c>
      <c r="L580" s="11">
        <f>IF(G580="",Table8[[#This Row],[Total_Amount2]]/(Table8[[#This Row],[Quantity]]*(1-Table8[[#This Row],[Discount]])),G580)</f>
        <v>64.94</v>
      </c>
      <c r="M580" s="11">
        <f>IF(H580="",1-(Table8[[#This Row],[Total_Amount2]]/(Table8[[#This Row],[Quantity]]*Table8[[#This Row],[Unit_Price]])),H580)</f>
        <v>0.21</v>
      </c>
      <c r="N580" s="11">
        <f t="shared" si="19"/>
        <v>51.302599999999998</v>
      </c>
    </row>
    <row r="581" spans="1:14" x14ac:dyDescent="0.3">
      <c r="A581" s="9" t="s">
        <v>2405</v>
      </c>
      <c r="B581" s="36">
        <v>45709</v>
      </c>
      <c r="C581" s="10" t="s">
        <v>464</v>
      </c>
      <c r="D581" s="10" t="s">
        <v>1616</v>
      </c>
      <c r="E581" s="10" t="s">
        <v>1779</v>
      </c>
      <c r="F581" s="11">
        <v>2</v>
      </c>
      <c r="G581" s="11">
        <v>507.66</v>
      </c>
      <c r="H581" s="11">
        <v>0</v>
      </c>
      <c r="I581" s="10" t="s">
        <v>1829</v>
      </c>
      <c r="J581" s="18">
        <v>1015.32</v>
      </c>
      <c r="K581" s="11">
        <f t="shared" si="18"/>
        <v>2</v>
      </c>
      <c r="L581" s="11">
        <f>IF(G581="",Table8[[#This Row],[Total_Amount2]]/(Table8[[#This Row],[Quantity]]*(1-Table8[[#This Row],[Discount]])),G581)</f>
        <v>507.66</v>
      </c>
      <c r="M581" s="11">
        <f>IF(H581="",1-(Table8[[#This Row],[Total_Amount2]]/(Table8[[#This Row],[Quantity]]*Table8[[#This Row],[Unit_Price]])),H581)</f>
        <v>0</v>
      </c>
      <c r="N581" s="11">
        <f t="shared" si="19"/>
        <v>1015.32</v>
      </c>
    </row>
    <row r="582" spans="1:14" x14ac:dyDescent="0.3">
      <c r="A582" s="9" t="s">
        <v>2406</v>
      </c>
      <c r="B582" s="36">
        <v>45273</v>
      </c>
      <c r="C582" s="10" t="s">
        <v>776</v>
      </c>
      <c r="D582" s="10" t="s">
        <v>1616</v>
      </c>
      <c r="E582" s="10" t="s">
        <v>1769</v>
      </c>
      <c r="F582" s="11">
        <v>4</v>
      </c>
      <c r="G582" s="11">
        <v>968.27</v>
      </c>
      <c r="H582" s="11">
        <v>0.03</v>
      </c>
      <c r="I582" s="10" t="s">
        <v>1826</v>
      </c>
      <c r="J582" s="18">
        <v>3756.8876</v>
      </c>
      <c r="K582" s="11">
        <f t="shared" si="18"/>
        <v>4</v>
      </c>
      <c r="L582" s="11">
        <f>IF(G582="",Table8[[#This Row],[Total_Amount2]]/(Table8[[#This Row],[Quantity]]*(1-Table8[[#This Row],[Discount]])),G582)</f>
        <v>968.27</v>
      </c>
      <c r="M582" s="11">
        <f>IF(H582="",1-(Table8[[#This Row],[Total_Amount2]]/(Table8[[#This Row],[Quantity]]*Table8[[#This Row],[Unit_Price]])),H582)</f>
        <v>0.03</v>
      </c>
      <c r="N582" s="11">
        <f t="shared" si="19"/>
        <v>3756.8876</v>
      </c>
    </row>
    <row r="583" spans="1:14" x14ac:dyDescent="0.3">
      <c r="A583" s="9" t="s">
        <v>2407</v>
      </c>
      <c r="B583" s="36">
        <v>45250</v>
      </c>
      <c r="C583" s="10" t="s">
        <v>78</v>
      </c>
      <c r="D583" s="10" t="s">
        <v>1616</v>
      </c>
      <c r="E583" s="10" t="s">
        <v>1773</v>
      </c>
      <c r="F583" s="11">
        <v>4</v>
      </c>
      <c r="G583" s="11">
        <v>510.33</v>
      </c>
      <c r="H583" s="11">
        <v>0.2</v>
      </c>
      <c r="I583" s="10" t="s">
        <v>1826</v>
      </c>
      <c r="J583" s="18">
        <v>1633.056</v>
      </c>
      <c r="K583" s="11">
        <f t="shared" si="18"/>
        <v>4</v>
      </c>
      <c r="L583" s="11">
        <f>IF(G583="",Table8[[#This Row],[Total_Amount2]]/(Table8[[#This Row],[Quantity]]*(1-Table8[[#This Row],[Discount]])),G583)</f>
        <v>510.33</v>
      </c>
      <c r="M583" s="11">
        <f>IF(H583="",1-(Table8[[#This Row],[Total_Amount2]]/(Table8[[#This Row],[Quantity]]*Table8[[#This Row],[Unit_Price]])),H583)</f>
        <v>0.2</v>
      </c>
      <c r="N583" s="11">
        <f t="shared" si="19"/>
        <v>1633.056</v>
      </c>
    </row>
    <row r="584" spans="1:14" x14ac:dyDescent="0.3">
      <c r="A584" s="9" t="s">
        <v>2408</v>
      </c>
      <c r="B584" s="36">
        <v>45539</v>
      </c>
      <c r="C584" s="10" t="s">
        <v>55</v>
      </c>
      <c r="D584" s="10" t="s">
        <v>1618</v>
      </c>
      <c r="E584" s="10" t="s">
        <v>1813</v>
      </c>
      <c r="F584" s="11">
        <v>2</v>
      </c>
      <c r="G584" s="11">
        <v>156.72999999999999</v>
      </c>
      <c r="H584" s="11">
        <v>0.18</v>
      </c>
      <c r="I584" s="10" t="s">
        <v>1829</v>
      </c>
      <c r="J584" s="18">
        <v>257.03719999999998</v>
      </c>
      <c r="K584" s="11">
        <f t="shared" si="18"/>
        <v>2</v>
      </c>
      <c r="L584" s="11">
        <f>IF(G584="",Table8[[#This Row],[Total_Amount2]]/(Table8[[#This Row],[Quantity]]*(1-Table8[[#This Row],[Discount]])),G584)</f>
        <v>156.72999999999999</v>
      </c>
      <c r="M584" s="11">
        <f>IF(H584="",1-(Table8[[#This Row],[Total_Amount2]]/(Table8[[#This Row],[Quantity]]*Table8[[#This Row],[Unit_Price]])),H584)</f>
        <v>0.18</v>
      </c>
      <c r="N584" s="11">
        <f t="shared" si="19"/>
        <v>257.03719999999998</v>
      </c>
    </row>
    <row r="585" spans="1:14" x14ac:dyDescent="0.3">
      <c r="A585" s="9" t="s">
        <v>2409</v>
      </c>
      <c r="B585" s="36">
        <v>45810</v>
      </c>
      <c r="C585" s="10" t="s">
        <v>481</v>
      </c>
      <c r="D585" s="10" t="s">
        <v>1618</v>
      </c>
      <c r="E585" s="10" t="s">
        <v>1789</v>
      </c>
      <c r="F585" s="11">
        <v>3</v>
      </c>
      <c r="G585" s="11">
        <v>53.83</v>
      </c>
      <c r="H585" s="11">
        <v>0.24</v>
      </c>
      <c r="I585" s="10" t="s">
        <v>1824</v>
      </c>
      <c r="J585" s="18">
        <v>122.7324</v>
      </c>
      <c r="K585" s="11">
        <f t="shared" si="18"/>
        <v>3</v>
      </c>
      <c r="L585" s="11">
        <f>IF(G585="",Table8[[#This Row],[Total_Amount2]]/(Table8[[#This Row],[Quantity]]*(1-Table8[[#This Row],[Discount]])),G585)</f>
        <v>53.83</v>
      </c>
      <c r="M585" s="11">
        <f>IF(H585="",1-(Table8[[#This Row],[Total_Amount2]]/(Table8[[#This Row],[Quantity]]*Table8[[#This Row],[Unit_Price]])),H585)</f>
        <v>0.24</v>
      </c>
      <c r="N585" s="11">
        <f t="shared" si="19"/>
        <v>122.7324</v>
      </c>
    </row>
    <row r="586" spans="1:14" x14ac:dyDescent="0.3">
      <c r="A586" s="9" t="s">
        <v>2410</v>
      </c>
      <c r="B586" s="36">
        <v>45350</v>
      </c>
      <c r="C586" s="10" t="s">
        <v>1178</v>
      </c>
      <c r="D586" s="10" t="s">
        <v>1618</v>
      </c>
      <c r="E586" s="10" t="s">
        <v>1769</v>
      </c>
      <c r="F586" s="11">
        <v>1</v>
      </c>
      <c r="G586" s="11">
        <v>34.71</v>
      </c>
      <c r="H586" s="11">
        <v>0.1</v>
      </c>
      <c r="I586" s="10" t="s">
        <v>1829</v>
      </c>
      <c r="J586" s="18">
        <v>31.239000000000001</v>
      </c>
      <c r="K586" s="11">
        <f t="shared" si="18"/>
        <v>1</v>
      </c>
      <c r="L586" s="11">
        <f>IF(G586="",Table8[[#This Row],[Total_Amount2]]/(Table8[[#This Row],[Quantity]]*(1-Table8[[#This Row],[Discount]])),G586)</f>
        <v>34.71</v>
      </c>
      <c r="M586" s="11">
        <f>IF(H586="",1-(Table8[[#This Row],[Total_Amount2]]/(Table8[[#This Row],[Quantity]]*Table8[[#This Row],[Unit_Price]])),H586)</f>
        <v>0.1</v>
      </c>
      <c r="N586" s="11">
        <f t="shared" si="19"/>
        <v>31.239000000000001</v>
      </c>
    </row>
    <row r="587" spans="1:14" x14ac:dyDescent="0.3">
      <c r="A587" s="9" t="s">
        <v>2411</v>
      </c>
      <c r="B587" s="36">
        <v>45633</v>
      </c>
      <c r="C587" s="10" t="s">
        <v>737</v>
      </c>
      <c r="D587" s="10" t="s">
        <v>1618</v>
      </c>
      <c r="E587" s="10" t="s">
        <v>1757</v>
      </c>
      <c r="F587" s="11">
        <v>2</v>
      </c>
      <c r="G587" s="11">
        <v>829.15</v>
      </c>
      <c r="H587" s="11">
        <v>0.11</v>
      </c>
      <c r="I587" s="10" t="s">
        <v>1826</v>
      </c>
      <c r="J587" s="18">
        <v>1475.8869999999999</v>
      </c>
      <c r="K587" s="11">
        <f t="shared" si="18"/>
        <v>2</v>
      </c>
      <c r="L587" s="11">
        <f>IF(G587="",Table8[[#This Row],[Total_Amount2]]/(Table8[[#This Row],[Quantity]]*(1-Table8[[#This Row],[Discount]])),G587)</f>
        <v>829.15</v>
      </c>
      <c r="M587" s="11">
        <f>IF(H587="",1-(Table8[[#This Row],[Total_Amount2]]/(Table8[[#This Row],[Quantity]]*Table8[[#This Row],[Unit_Price]])),H587)</f>
        <v>0.11</v>
      </c>
      <c r="N587" s="11">
        <f t="shared" si="19"/>
        <v>1475.8869999999999</v>
      </c>
    </row>
    <row r="588" spans="1:14" x14ac:dyDescent="0.3">
      <c r="A588" s="9" t="s">
        <v>2412</v>
      </c>
      <c r="B588" s="36">
        <v>45798</v>
      </c>
      <c r="C588" s="10" t="s">
        <v>842</v>
      </c>
      <c r="D588" s="10" t="s">
        <v>1618</v>
      </c>
      <c r="E588" s="10" t="s">
        <v>1766</v>
      </c>
      <c r="F588" s="11">
        <v>2</v>
      </c>
      <c r="G588" s="11">
        <v>481.86</v>
      </c>
      <c r="H588" s="11">
        <v>0.1</v>
      </c>
      <c r="I588" s="10" t="s">
        <v>1829</v>
      </c>
      <c r="J588" s="18">
        <v>867.34800000000007</v>
      </c>
      <c r="K588" s="11">
        <f t="shared" si="18"/>
        <v>2</v>
      </c>
      <c r="L588" s="11">
        <f>IF(G588="",Table8[[#This Row],[Total_Amount2]]/(Table8[[#This Row],[Quantity]]*(1-Table8[[#This Row],[Discount]])),G588)</f>
        <v>481.86</v>
      </c>
      <c r="M588" s="11">
        <f>IF(H588="",1-(Table8[[#This Row],[Total_Amount2]]/(Table8[[#This Row],[Quantity]]*Table8[[#This Row],[Unit_Price]])),H588)</f>
        <v>0.1</v>
      </c>
      <c r="N588" s="11">
        <f t="shared" si="19"/>
        <v>867.34800000000007</v>
      </c>
    </row>
    <row r="589" spans="1:14" x14ac:dyDescent="0.3">
      <c r="A589" s="9" t="s">
        <v>2413</v>
      </c>
      <c r="B589" s="36">
        <v>45354</v>
      </c>
      <c r="C589" s="10" t="s">
        <v>496</v>
      </c>
      <c r="D589" s="10" t="s">
        <v>1618</v>
      </c>
      <c r="E589" s="10" t="s">
        <v>1779</v>
      </c>
      <c r="F589" s="11">
        <v>4</v>
      </c>
      <c r="G589" s="11">
        <v>915.17</v>
      </c>
      <c r="H589" s="11">
        <v>0.19</v>
      </c>
      <c r="I589" s="10" t="s">
        <v>1829</v>
      </c>
      <c r="J589" s="18">
        <v>2965.1507999999999</v>
      </c>
      <c r="K589" s="11">
        <f t="shared" si="18"/>
        <v>4</v>
      </c>
      <c r="L589" s="11">
        <f>IF(G589="",Table8[[#This Row],[Total_Amount2]]/(Table8[[#This Row],[Quantity]]*(1-Table8[[#This Row],[Discount]])),G589)</f>
        <v>915.17</v>
      </c>
      <c r="M589" s="11">
        <f>IF(H589="",1-(Table8[[#This Row],[Total_Amount2]]/(Table8[[#This Row],[Quantity]]*Table8[[#This Row],[Unit_Price]])),H589)</f>
        <v>0.19</v>
      </c>
      <c r="N589" s="11">
        <f t="shared" si="19"/>
        <v>2965.1507999999999</v>
      </c>
    </row>
    <row r="590" spans="1:14" x14ac:dyDescent="0.3">
      <c r="A590" s="9" t="s">
        <v>2414</v>
      </c>
      <c r="B590" s="36">
        <v>45357</v>
      </c>
      <c r="C590" s="10" t="s">
        <v>696</v>
      </c>
      <c r="D590" s="10" t="s">
        <v>1618</v>
      </c>
      <c r="E590" s="10" t="s">
        <v>1810</v>
      </c>
      <c r="F590" s="11">
        <v>1</v>
      </c>
      <c r="G590" s="11">
        <v>250.95</v>
      </c>
      <c r="H590" s="11">
        <v>0.03</v>
      </c>
      <c r="I590" s="10" t="s">
        <v>1826</v>
      </c>
      <c r="J590" s="18">
        <v>243.42150000000001</v>
      </c>
      <c r="K590" s="11">
        <f t="shared" si="18"/>
        <v>1</v>
      </c>
      <c r="L590" s="11">
        <f>IF(G590="",Table8[[#This Row],[Total_Amount2]]/(Table8[[#This Row],[Quantity]]*(1-Table8[[#This Row],[Discount]])),G590)</f>
        <v>250.95</v>
      </c>
      <c r="M590" s="11">
        <f>IF(H590="",1-(Table8[[#This Row],[Total_Amount2]]/(Table8[[#This Row],[Quantity]]*Table8[[#This Row],[Unit_Price]])),H590)</f>
        <v>0.03</v>
      </c>
      <c r="N590" s="11">
        <f t="shared" si="19"/>
        <v>243.42150000000001</v>
      </c>
    </row>
    <row r="591" spans="1:14" x14ac:dyDescent="0.3">
      <c r="A591" s="9" t="s">
        <v>2415</v>
      </c>
      <c r="B591" s="36">
        <v>45257</v>
      </c>
      <c r="C591" s="10" t="s">
        <v>1023</v>
      </c>
      <c r="D591" s="10" t="s">
        <v>1618</v>
      </c>
      <c r="E591" s="10" t="s">
        <v>1773</v>
      </c>
      <c r="F591" s="11">
        <v>3</v>
      </c>
      <c r="G591" s="11">
        <v>882.84</v>
      </c>
      <c r="H591" s="11">
        <v>0.1</v>
      </c>
      <c r="I591" s="10" t="s">
        <v>1824</v>
      </c>
      <c r="J591" s="18">
        <v>2383.6680000000001</v>
      </c>
      <c r="K591" s="11">
        <f t="shared" si="18"/>
        <v>3</v>
      </c>
      <c r="L591" s="11">
        <f>IF(G591="",Table8[[#This Row],[Total_Amount2]]/(Table8[[#This Row],[Quantity]]*(1-Table8[[#This Row],[Discount]])),G591)</f>
        <v>882.84</v>
      </c>
      <c r="M591" s="11">
        <f>IF(H591="",1-(Table8[[#This Row],[Total_Amount2]]/(Table8[[#This Row],[Quantity]]*Table8[[#This Row],[Unit_Price]])),H591)</f>
        <v>0.1</v>
      </c>
      <c r="N591" s="11">
        <f t="shared" si="19"/>
        <v>2383.6680000000001</v>
      </c>
    </row>
    <row r="592" spans="1:14" x14ac:dyDescent="0.3">
      <c r="A592" s="9" t="s">
        <v>2416</v>
      </c>
      <c r="B592" s="36">
        <v>45702</v>
      </c>
      <c r="C592" s="10" t="s">
        <v>470</v>
      </c>
      <c r="D592" s="10" t="s">
        <v>1618</v>
      </c>
      <c r="E592" s="10" t="s">
        <v>1810</v>
      </c>
      <c r="F592" s="11">
        <v>4</v>
      </c>
      <c r="G592" s="11">
        <v>573.37</v>
      </c>
      <c r="H592" s="11">
        <v>0.04</v>
      </c>
      <c r="I592" s="10" t="s">
        <v>1829</v>
      </c>
      <c r="J592" s="18">
        <v>2201.7408</v>
      </c>
      <c r="K592" s="11">
        <f t="shared" si="18"/>
        <v>4</v>
      </c>
      <c r="L592" s="11">
        <f>IF(G592="",Table8[[#This Row],[Total_Amount2]]/(Table8[[#This Row],[Quantity]]*(1-Table8[[#This Row],[Discount]])),G592)</f>
        <v>573.37</v>
      </c>
      <c r="M592" s="11">
        <f>IF(H592="",1-(Table8[[#This Row],[Total_Amount2]]/(Table8[[#This Row],[Quantity]]*Table8[[#This Row],[Unit_Price]])),H592)</f>
        <v>0.04</v>
      </c>
      <c r="N592" s="11">
        <f t="shared" si="19"/>
        <v>2201.7408</v>
      </c>
    </row>
    <row r="593" spans="1:14" x14ac:dyDescent="0.3">
      <c r="A593" s="9" t="s">
        <v>2417</v>
      </c>
      <c r="B593" s="36">
        <v>45318</v>
      </c>
      <c r="C593" s="10" t="s">
        <v>218</v>
      </c>
      <c r="D593" s="10" t="s">
        <v>1618</v>
      </c>
      <c r="E593" s="10" t="s">
        <v>1794</v>
      </c>
      <c r="F593" s="11">
        <v>3</v>
      </c>
      <c r="G593" s="11">
        <v>622.72</v>
      </c>
      <c r="H593" s="11">
        <v>0.04</v>
      </c>
      <c r="I593" s="10" t="s">
        <v>1824</v>
      </c>
      <c r="J593" s="18">
        <v>1793.4336000000001</v>
      </c>
      <c r="K593" s="11">
        <f t="shared" si="18"/>
        <v>3</v>
      </c>
      <c r="L593" s="11">
        <f>IF(G593="",Table8[[#This Row],[Total_Amount2]]/(Table8[[#This Row],[Quantity]]*(1-Table8[[#This Row],[Discount]])),G593)</f>
        <v>622.72</v>
      </c>
      <c r="M593" s="11">
        <f>IF(H593="",1-(Table8[[#This Row],[Total_Amount2]]/(Table8[[#This Row],[Quantity]]*Table8[[#This Row],[Unit_Price]])),H593)</f>
        <v>0.04</v>
      </c>
      <c r="N593" s="11">
        <f t="shared" si="19"/>
        <v>1793.4336000000001</v>
      </c>
    </row>
    <row r="594" spans="1:14" x14ac:dyDescent="0.3">
      <c r="A594" s="9" t="s">
        <v>2418</v>
      </c>
      <c r="B594" s="36">
        <v>45943</v>
      </c>
      <c r="C594" s="10" t="s">
        <v>1211</v>
      </c>
      <c r="D594" s="10" t="s">
        <v>1618</v>
      </c>
      <c r="E594" s="10" t="s">
        <v>1807</v>
      </c>
      <c r="F594" s="11">
        <v>3</v>
      </c>
      <c r="G594" s="11">
        <v>259.74</v>
      </c>
      <c r="H594" s="11">
        <v>0.24</v>
      </c>
      <c r="I594" s="10" t="s">
        <v>1824</v>
      </c>
      <c r="J594" s="18">
        <v>592.20720000000006</v>
      </c>
      <c r="K594" s="11">
        <f t="shared" si="18"/>
        <v>3</v>
      </c>
      <c r="L594" s="11">
        <f>IF(G594="",Table8[[#This Row],[Total_Amount2]]/(Table8[[#This Row],[Quantity]]*(1-Table8[[#This Row],[Discount]])),G594)</f>
        <v>259.74</v>
      </c>
      <c r="M594" s="11">
        <f>IF(H594="",1-(Table8[[#This Row],[Total_Amount2]]/(Table8[[#This Row],[Quantity]]*Table8[[#This Row],[Unit_Price]])),H594)</f>
        <v>0.24</v>
      </c>
      <c r="N594" s="11">
        <f t="shared" si="19"/>
        <v>592.20720000000006</v>
      </c>
    </row>
    <row r="595" spans="1:14" x14ac:dyDescent="0.3">
      <c r="A595" s="9" t="s">
        <v>2419</v>
      </c>
      <c r="B595" s="36">
        <v>45769</v>
      </c>
      <c r="C595" s="10" t="s">
        <v>205</v>
      </c>
      <c r="D595" s="10" t="s">
        <v>1618</v>
      </c>
      <c r="E595" s="10" t="s">
        <v>1797</v>
      </c>
      <c r="F595" s="11">
        <v>4</v>
      </c>
      <c r="G595" s="11">
        <v>951.09</v>
      </c>
      <c r="H595" s="11">
        <v>0.14000000000000001</v>
      </c>
      <c r="I595" s="10" t="s">
        <v>1829</v>
      </c>
      <c r="J595" s="18">
        <v>3271.7496000000001</v>
      </c>
      <c r="K595" s="11">
        <f t="shared" si="18"/>
        <v>4</v>
      </c>
      <c r="L595" s="11">
        <f>IF(G595="",Table8[[#This Row],[Total_Amount2]]/(Table8[[#This Row],[Quantity]]*(1-Table8[[#This Row],[Discount]])),G595)</f>
        <v>951.09</v>
      </c>
      <c r="M595" s="11">
        <f>IF(H595="",1-(Table8[[#This Row],[Total_Amount2]]/(Table8[[#This Row],[Quantity]]*Table8[[#This Row],[Unit_Price]])),H595)</f>
        <v>0.14000000000000001</v>
      </c>
      <c r="N595" s="11">
        <f t="shared" si="19"/>
        <v>3271.7496000000001</v>
      </c>
    </row>
    <row r="596" spans="1:14" x14ac:dyDescent="0.3">
      <c r="A596" s="9" t="s">
        <v>2420</v>
      </c>
      <c r="B596" s="36">
        <v>45765</v>
      </c>
      <c r="C596" s="10" t="s">
        <v>651</v>
      </c>
      <c r="D596" s="10" t="s">
        <v>1618</v>
      </c>
      <c r="E596" s="10" t="s">
        <v>1761</v>
      </c>
      <c r="F596" s="11">
        <v>1</v>
      </c>
      <c r="G596" s="11">
        <v>71.709999999999994</v>
      </c>
      <c r="H596" s="11">
        <v>0.23</v>
      </c>
      <c r="I596" s="10" t="s">
        <v>1829</v>
      </c>
      <c r="J596" s="18">
        <v>55.216700000000003</v>
      </c>
      <c r="K596" s="11">
        <f t="shared" si="18"/>
        <v>1</v>
      </c>
      <c r="L596" s="11">
        <f>IF(G596="",Table8[[#This Row],[Total_Amount2]]/(Table8[[#This Row],[Quantity]]*(1-Table8[[#This Row],[Discount]])),G596)</f>
        <v>71.709999999999994</v>
      </c>
      <c r="M596" s="11">
        <f>IF(H596="",1-(Table8[[#This Row],[Total_Amount2]]/(Table8[[#This Row],[Quantity]]*Table8[[#This Row],[Unit_Price]])),H596)</f>
        <v>0.23</v>
      </c>
      <c r="N596" s="11">
        <f t="shared" si="19"/>
        <v>55.216700000000003</v>
      </c>
    </row>
    <row r="597" spans="1:14" x14ac:dyDescent="0.3">
      <c r="A597" s="9" t="s">
        <v>2421</v>
      </c>
      <c r="B597" s="36">
        <v>45891</v>
      </c>
      <c r="C597" s="10" t="s">
        <v>574</v>
      </c>
      <c r="D597" s="10" t="s">
        <v>1618</v>
      </c>
      <c r="E597" s="10" t="s">
        <v>1779</v>
      </c>
      <c r="F597" s="11">
        <v>4</v>
      </c>
      <c r="G597" s="11">
        <v>894.93</v>
      </c>
      <c r="H597" s="11">
        <v>0.05</v>
      </c>
      <c r="I597" s="10" t="s">
        <v>1829</v>
      </c>
      <c r="J597" s="18">
        <v>3400.733999999999</v>
      </c>
      <c r="K597" s="11">
        <f t="shared" si="18"/>
        <v>4</v>
      </c>
      <c r="L597" s="11">
        <f>IF(G597="",Table8[[#This Row],[Total_Amount2]]/(Table8[[#This Row],[Quantity]]*(1-Table8[[#This Row],[Discount]])),G597)</f>
        <v>894.93</v>
      </c>
      <c r="M597" s="11">
        <f>IF(H597="",1-(Table8[[#This Row],[Total_Amount2]]/(Table8[[#This Row],[Quantity]]*Table8[[#This Row],[Unit_Price]])),H597)</f>
        <v>0.05</v>
      </c>
      <c r="N597" s="11">
        <f t="shared" si="19"/>
        <v>3400.733999999999</v>
      </c>
    </row>
    <row r="598" spans="1:14" x14ac:dyDescent="0.3">
      <c r="A598" s="9" t="s">
        <v>2422</v>
      </c>
      <c r="B598" s="36">
        <v>45842</v>
      </c>
      <c r="C598" s="10" t="s">
        <v>660</v>
      </c>
      <c r="D598" s="10" t="s">
        <v>1618</v>
      </c>
      <c r="E598" s="10" t="s">
        <v>1782</v>
      </c>
      <c r="F598" s="11">
        <v>4</v>
      </c>
      <c r="G598" s="11">
        <v>870.18</v>
      </c>
      <c r="H598" s="11">
        <v>0.13</v>
      </c>
      <c r="I598" s="10" t="s">
        <v>1829</v>
      </c>
      <c r="J598" s="18">
        <v>3028.2264</v>
      </c>
      <c r="K598" s="11">
        <f t="shared" si="18"/>
        <v>4</v>
      </c>
      <c r="L598" s="11">
        <f>IF(G598="",Table8[[#This Row],[Total_Amount2]]/(Table8[[#This Row],[Quantity]]*(1-Table8[[#This Row],[Discount]])),G598)</f>
        <v>870.18</v>
      </c>
      <c r="M598" s="11">
        <f>IF(H598="",1-(Table8[[#This Row],[Total_Amount2]]/(Table8[[#This Row],[Quantity]]*Table8[[#This Row],[Unit_Price]])),H598)</f>
        <v>0.13</v>
      </c>
      <c r="N598" s="11">
        <f t="shared" si="19"/>
        <v>3028.2264</v>
      </c>
    </row>
    <row r="599" spans="1:14" x14ac:dyDescent="0.3">
      <c r="A599" s="9" t="s">
        <v>2423</v>
      </c>
      <c r="B599" s="36">
        <v>45382</v>
      </c>
      <c r="C599" s="10" t="s">
        <v>884</v>
      </c>
      <c r="D599" s="10" t="s">
        <v>1618</v>
      </c>
      <c r="E599" s="10" t="s">
        <v>1761</v>
      </c>
      <c r="F599" s="11">
        <v>2</v>
      </c>
      <c r="G599" s="11">
        <v>552.72</v>
      </c>
      <c r="H599" s="11">
        <v>0.06</v>
      </c>
      <c r="I599" s="10" t="s">
        <v>1826</v>
      </c>
      <c r="J599" s="18">
        <v>1039.1135999999999</v>
      </c>
      <c r="K599" s="11">
        <f t="shared" si="18"/>
        <v>2</v>
      </c>
      <c r="L599" s="11">
        <f>IF(G599="",Table8[[#This Row],[Total_Amount2]]/(Table8[[#This Row],[Quantity]]*(1-Table8[[#This Row],[Discount]])),G599)</f>
        <v>552.72</v>
      </c>
      <c r="M599" s="11">
        <f>IF(H599="",1-(Table8[[#This Row],[Total_Amount2]]/(Table8[[#This Row],[Quantity]]*Table8[[#This Row],[Unit_Price]])),H599)</f>
        <v>0.06</v>
      </c>
      <c r="N599" s="11">
        <f t="shared" si="19"/>
        <v>1039.1135999999999</v>
      </c>
    </row>
    <row r="600" spans="1:14" x14ac:dyDescent="0.3">
      <c r="A600" s="9" t="s">
        <v>2424</v>
      </c>
      <c r="B600" s="36">
        <v>45236</v>
      </c>
      <c r="C600" s="10" t="s">
        <v>788</v>
      </c>
      <c r="D600" s="10" t="s">
        <v>1618</v>
      </c>
      <c r="E600" s="10" t="s">
        <v>1782</v>
      </c>
      <c r="F600" s="11">
        <v>3</v>
      </c>
      <c r="G600" s="11">
        <v>700.43</v>
      </c>
      <c r="H600" s="11">
        <v>0.01</v>
      </c>
      <c r="I600" s="10" t="s">
        <v>1829</v>
      </c>
      <c r="J600" s="18">
        <v>2080.2770999999998</v>
      </c>
      <c r="K600" s="11">
        <f t="shared" si="18"/>
        <v>3</v>
      </c>
      <c r="L600" s="11">
        <f>IF(G600="",Table8[[#This Row],[Total_Amount2]]/(Table8[[#This Row],[Quantity]]*(1-Table8[[#This Row],[Discount]])),G600)</f>
        <v>700.43</v>
      </c>
      <c r="M600" s="11">
        <f>IF(H600="",1-(Table8[[#This Row],[Total_Amount2]]/(Table8[[#This Row],[Quantity]]*Table8[[#This Row],[Unit_Price]])),H600)</f>
        <v>0.01</v>
      </c>
      <c r="N600" s="11">
        <f t="shared" si="19"/>
        <v>2080.2770999999998</v>
      </c>
    </row>
    <row r="601" spans="1:14" x14ac:dyDescent="0.3">
      <c r="A601" s="9" t="s">
        <v>2425</v>
      </c>
      <c r="B601" s="36">
        <v>45806</v>
      </c>
      <c r="C601" s="10" t="s">
        <v>1065</v>
      </c>
      <c r="D601" s="10" t="s">
        <v>1618</v>
      </c>
      <c r="E601" s="10" t="s">
        <v>1761</v>
      </c>
      <c r="F601" s="11">
        <v>2</v>
      </c>
      <c r="G601" s="11">
        <v>823.03</v>
      </c>
      <c r="H601" s="11">
        <v>0.18</v>
      </c>
      <c r="I601" s="10" t="s">
        <v>1826</v>
      </c>
      <c r="J601" s="18">
        <v>1349.7692</v>
      </c>
      <c r="K601" s="11">
        <f t="shared" si="18"/>
        <v>2</v>
      </c>
      <c r="L601" s="11">
        <f>IF(G601="",Table8[[#This Row],[Total_Amount2]]/(Table8[[#This Row],[Quantity]]*(1-Table8[[#This Row],[Discount]])),G601)</f>
        <v>823.03</v>
      </c>
      <c r="M601" s="11">
        <f>IF(H601="",1-(Table8[[#This Row],[Total_Amount2]]/(Table8[[#This Row],[Quantity]]*Table8[[#This Row],[Unit_Price]])),H601)</f>
        <v>0.18</v>
      </c>
      <c r="N601" s="11">
        <f t="shared" si="19"/>
        <v>1349.7692</v>
      </c>
    </row>
    <row r="602" spans="1:14" x14ac:dyDescent="0.3">
      <c r="A602" s="9" t="s">
        <v>2426</v>
      </c>
      <c r="B602" s="36">
        <v>45401</v>
      </c>
      <c r="C602" s="10" t="s">
        <v>815</v>
      </c>
      <c r="D602" s="10" t="s">
        <v>1618</v>
      </c>
      <c r="E602" s="10" t="s">
        <v>1776</v>
      </c>
      <c r="F602" s="11">
        <v>1</v>
      </c>
      <c r="G602" s="11">
        <v>117.37</v>
      </c>
      <c r="H602" s="11">
        <v>0.21</v>
      </c>
      <c r="I602" s="10" t="s">
        <v>1824</v>
      </c>
      <c r="J602" s="18">
        <v>92.722300000000004</v>
      </c>
      <c r="K602" s="11">
        <f t="shared" si="18"/>
        <v>1</v>
      </c>
      <c r="L602" s="11">
        <f>IF(G602="",Table8[[#This Row],[Total_Amount2]]/(Table8[[#This Row],[Quantity]]*(1-Table8[[#This Row],[Discount]])),G602)</f>
        <v>117.37</v>
      </c>
      <c r="M602" s="11">
        <f>IF(H602="",1-(Table8[[#This Row],[Total_Amount2]]/(Table8[[#This Row],[Quantity]]*Table8[[#This Row],[Unit_Price]])),H602)</f>
        <v>0.21</v>
      </c>
      <c r="N602" s="11">
        <f t="shared" si="19"/>
        <v>92.722300000000004</v>
      </c>
    </row>
    <row r="603" spans="1:14" x14ac:dyDescent="0.3">
      <c r="A603" s="9" t="s">
        <v>2427</v>
      </c>
      <c r="B603" s="36">
        <v>45716</v>
      </c>
      <c r="C603" s="10" t="s">
        <v>369</v>
      </c>
      <c r="D603" s="10" t="s">
        <v>1620</v>
      </c>
      <c r="E603" s="10" t="s">
        <v>1757</v>
      </c>
      <c r="F603" s="11">
        <v>4</v>
      </c>
      <c r="G603" s="11">
        <v>165.37</v>
      </c>
      <c r="H603" s="11">
        <v>0.28999999999999998</v>
      </c>
      <c r="I603" s="10" t="s">
        <v>1824</v>
      </c>
      <c r="J603" s="18">
        <v>469.6508</v>
      </c>
      <c r="K603" s="11">
        <f t="shared" si="18"/>
        <v>4</v>
      </c>
      <c r="L603" s="11">
        <f>IF(G603="",Table8[[#This Row],[Total_Amount2]]/(Table8[[#This Row],[Quantity]]*(1-Table8[[#This Row],[Discount]])),G603)</f>
        <v>165.37</v>
      </c>
      <c r="M603" s="11">
        <f>IF(H603="",1-(Table8[[#This Row],[Total_Amount2]]/(Table8[[#This Row],[Quantity]]*Table8[[#This Row],[Unit_Price]])),H603)</f>
        <v>0.28999999999999998</v>
      </c>
      <c r="N603" s="11">
        <f t="shared" si="19"/>
        <v>469.6508</v>
      </c>
    </row>
    <row r="604" spans="1:14" x14ac:dyDescent="0.3">
      <c r="A604" s="9" t="s">
        <v>2428</v>
      </c>
      <c r="B604" s="36">
        <v>45718</v>
      </c>
      <c r="C604" s="10" t="s">
        <v>1181</v>
      </c>
      <c r="D604" s="10" t="s">
        <v>1620</v>
      </c>
      <c r="E604" s="10" t="s">
        <v>1789</v>
      </c>
      <c r="F604" s="11">
        <v>3</v>
      </c>
      <c r="G604" s="11">
        <v>483.06</v>
      </c>
      <c r="H604" s="11">
        <v>0.05</v>
      </c>
      <c r="I604" s="10" t="s">
        <v>1824</v>
      </c>
      <c r="J604" s="18">
        <v>1376.721</v>
      </c>
      <c r="K604" s="11">
        <f t="shared" si="18"/>
        <v>3</v>
      </c>
      <c r="L604" s="11">
        <f>IF(G604="",Table8[[#This Row],[Total_Amount2]]/(Table8[[#This Row],[Quantity]]*(1-Table8[[#This Row],[Discount]])),G604)</f>
        <v>483.06</v>
      </c>
      <c r="M604" s="11">
        <f>IF(H604="",1-(Table8[[#This Row],[Total_Amount2]]/(Table8[[#This Row],[Quantity]]*Table8[[#This Row],[Unit_Price]])),H604)</f>
        <v>0.05</v>
      </c>
      <c r="N604" s="11">
        <f t="shared" si="19"/>
        <v>1376.721</v>
      </c>
    </row>
    <row r="605" spans="1:14" x14ac:dyDescent="0.3">
      <c r="A605" s="9" t="s">
        <v>2429</v>
      </c>
      <c r="B605" s="36">
        <v>45379</v>
      </c>
      <c r="C605" s="10" t="s">
        <v>929</v>
      </c>
      <c r="D605" s="10" t="s">
        <v>1620</v>
      </c>
      <c r="E605" s="10" t="s">
        <v>1779</v>
      </c>
      <c r="F605" s="11">
        <v>4</v>
      </c>
      <c r="G605" s="11">
        <v>262.05</v>
      </c>
      <c r="H605" s="11">
        <v>0.24</v>
      </c>
      <c r="I605" s="10" t="s">
        <v>1826</v>
      </c>
      <c r="J605" s="18">
        <v>796.63200000000006</v>
      </c>
      <c r="K605" s="11">
        <f t="shared" si="18"/>
        <v>4</v>
      </c>
      <c r="L605" s="11">
        <f>IF(G605="",Table8[[#This Row],[Total_Amount2]]/(Table8[[#This Row],[Quantity]]*(1-Table8[[#This Row],[Discount]])),G605)</f>
        <v>262.05</v>
      </c>
      <c r="M605" s="11">
        <f>IF(H605="",1-(Table8[[#This Row],[Total_Amount2]]/(Table8[[#This Row],[Quantity]]*Table8[[#This Row],[Unit_Price]])),H605)</f>
        <v>0.24</v>
      </c>
      <c r="N605" s="11">
        <f t="shared" si="19"/>
        <v>796.63200000000006</v>
      </c>
    </row>
    <row r="606" spans="1:14" x14ac:dyDescent="0.3">
      <c r="A606" s="9" t="s">
        <v>2430</v>
      </c>
      <c r="B606" s="36">
        <v>45635</v>
      </c>
      <c r="C606" s="10" t="s">
        <v>1428</v>
      </c>
      <c r="D606" s="10" t="s">
        <v>1620</v>
      </c>
      <c r="E606" s="10" t="s">
        <v>1799</v>
      </c>
      <c r="F606" s="11">
        <v>3</v>
      </c>
      <c r="G606" s="11">
        <v>970.89</v>
      </c>
      <c r="H606" s="11">
        <v>0.11</v>
      </c>
      <c r="I606" s="10" t="s">
        <v>1829</v>
      </c>
      <c r="J606" s="18">
        <v>2592.2763</v>
      </c>
      <c r="K606" s="11">
        <f t="shared" si="18"/>
        <v>3</v>
      </c>
      <c r="L606" s="11">
        <f>IF(G606="",Table8[[#This Row],[Total_Amount2]]/(Table8[[#This Row],[Quantity]]*(1-Table8[[#This Row],[Discount]])),G606)</f>
        <v>970.89</v>
      </c>
      <c r="M606" s="11">
        <f>IF(H606="",1-(Table8[[#This Row],[Total_Amount2]]/(Table8[[#This Row],[Quantity]]*Table8[[#This Row],[Unit_Price]])),H606)</f>
        <v>0.11</v>
      </c>
      <c r="N606" s="11">
        <f t="shared" si="19"/>
        <v>2592.2763</v>
      </c>
    </row>
    <row r="607" spans="1:14" x14ac:dyDescent="0.3">
      <c r="A607" s="9" t="s">
        <v>2431</v>
      </c>
      <c r="B607" s="36">
        <v>45222</v>
      </c>
      <c r="C607" s="10" t="s">
        <v>702</v>
      </c>
      <c r="D607" s="10" t="s">
        <v>1620</v>
      </c>
      <c r="E607" s="10" t="s">
        <v>1752</v>
      </c>
      <c r="F607" s="11">
        <v>1</v>
      </c>
      <c r="G607" s="11">
        <v>61.11</v>
      </c>
      <c r="H607" s="11">
        <v>0.1</v>
      </c>
      <c r="I607" s="10" t="s">
        <v>1826</v>
      </c>
      <c r="J607" s="18">
        <v>54.999000000000002</v>
      </c>
      <c r="K607" s="11">
        <f t="shared" si="18"/>
        <v>1</v>
      </c>
      <c r="L607" s="11">
        <f>IF(G607="",Table8[[#This Row],[Total_Amount2]]/(Table8[[#This Row],[Quantity]]*(1-Table8[[#This Row],[Discount]])),G607)</f>
        <v>61.11</v>
      </c>
      <c r="M607" s="11">
        <f>IF(H607="",1-(Table8[[#This Row],[Total_Amount2]]/(Table8[[#This Row],[Quantity]]*Table8[[#This Row],[Unit_Price]])),H607)</f>
        <v>0.1</v>
      </c>
      <c r="N607" s="11">
        <f t="shared" si="19"/>
        <v>54.999000000000002</v>
      </c>
    </row>
    <row r="608" spans="1:14" x14ac:dyDescent="0.3">
      <c r="A608" s="9" t="s">
        <v>2432</v>
      </c>
      <c r="B608" s="36">
        <v>45555</v>
      </c>
      <c r="C608" s="10" t="s">
        <v>121</v>
      </c>
      <c r="D608" s="10" t="s">
        <v>1620</v>
      </c>
      <c r="E608" s="10" t="s">
        <v>1782</v>
      </c>
      <c r="F608" s="11">
        <v>3</v>
      </c>
      <c r="G608" s="11">
        <v>827.88</v>
      </c>
      <c r="H608" s="11">
        <v>0.19</v>
      </c>
      <c r="I608" s="10" t="s">
        <v>1826</v>
      </c>
      <c r="J608" s="18">
        <v>2011.7483999999999</v>
      </c>
      <c r="K608" s="11">
        <f t="shared" si="18"/>
        <v>3</v>
      </c>
      <c r="L608" s="11">
        <f>IF(G608="",Table8[[#This Row],[Total_Amount2]]/(Table8[[#This Row],[Quantity]]*(1-Table8[[#This Row],[Discount]])),G608)</f>
        <v>827.88</v>
      </c>
      <c r="M608" s="11">
        <f>IF(H608="",1-(Table8[[#This Row],[Total_Amount2]]/(Table8[[#This Row],[Quantity]]*Table8[[#This Row],[Unit_Price]])),H608)</f>
        <v>0.19</v>
      </c>
      <c r="N608" s="11">
        <f t="shared" si="19"/>
        <v>2011.7483999999999</v>
      </c>
    </row>
    <row r="609" spans="1:14" x14ac:dyDescent="0.3">
      <c r="A609" s="9" t="s">
        <v>2433</v>
      </c>
      <c r="B609" s="36">
        <v>45583</v>
      </c>
      <c r="C609" s="10" t="s">
        <v>1334</v>
      </c>
      <c r="D609" s="10" t="s">
        <v>1620</v>
      </c>
      <c r="E609" s="10" t="s">
        <v>1797</v>
      </c>
      <c r="F609" s="11">
        <v>3</v>
      </c>
      <c r="G609" s="11">
        <v>926.85</v>
      </c>
      <c r="H609" s="11">
        <v>0.18</v>
      </c>
      <c r="I609" s="10" t="s">
        <v>1829</v>
      </c>
      <c r="J609" s="18">
        <v>2280.0509999999999</v>
      </c>
      <c r="K609" s="11">
        <f t="shared" si="18"/>
        <v>3</v>
      </c>
      <c r="L609" s="11">
        <f>IF(G609="",Table8[[#This Row],[Total_Amount2]]/(Table8[[#This Row],[Quantity]]*(1-Table8[[#This Row],[Discount]])),G609)</f>
        <v>926.85</v>
      </c>
      <c r="M609" s="11">
        <f>IF(H609="",1-(Table8[[#This Row],[Total_Amount2]]/(Table8[[#This Row],[Quantity]]*Table8[[#This Row],[Unit_Price]])),H609)</f>
        <v>0.18</v>
      </c>
      <c r="N609" s="11">
        <f t="shared" si="19"/>
        <v>2280.0509999999999</v>
      </c>
    </row>
    <row r="610" spans="1:14" x14ac:dyDescent="0.3">
      <c r="A610" s="9" t="s">
        <v>2434</v>
      </c>
      <c r="B610" s="36">
        <v>45662</v>
      </c>
      <c r="C610" s="10" t="s">
        <v>999</v>
      </c>
      <c r="D610" s="10" t="s">
        <v>1620</v>
      </c>
      <c r="E610" s="10" t="s">
        <v>1799</v>
      </c>
      <c r="F610" s="11">
        <v>1</v>
      </c>
      <c r="G610" s="11">
        <v>874.59</v>
      </c>
      <c r="H610" s="11">
        <v>0.28999999999999998</v>
      </c>
      <c r="I610" s="10" t="s">
        <v>1826</v>
      </c>
      <c r="J610" s="18">
        <v>620.95889999999997</v>
      </c>
      <c r="K610" s="11">
        <f t="shared" si="18"/>
        <v>1</v>
      </c>
      <c r="L610" s="11">
        <f>IF(G610="",Table8[[#This Row],[Total_Amount2]]/(Table8[[#This Row],[Quantity]]*(1-Table8[[#This Row],[Discount]])),G610)</f>
        <v>874.59</v>
      </c>
      <c r="M610" s="11">
        <f>IF(H610="",1-(Table8[[#This Row],[Total_Amount2]]/(Table8[[#This Row],[Quantity]]*Table8[[#This Row],[Unit_Price]])),H610)</f>
        <v>0.28999999999999998</v>
      </c>
      <c r="N610" s="11">
        <f t="shared" si="19"/>
        <v>620.95889999999997</v>
      </c>
    </row>
    <row r="611" spans="1:14" x14ac:dyDescent="0.3">
      <c r="A611" s="9" t="s">
        <v>2435</v>
      </c>
      <c r="B611" s="36">
        <v>45921</v>
      </c>
      <c r="C611" s="10" t="s">
        <v>1449</v>
      </c>
      <c r="D611" s="10" t="s">
        <v>1620</v>
      </c>
      <c r="E611" s="10" t="s">
        <v>1757</v>
      </c>
      <c r="F611" s="11">
        <v>4</v>
      </c>
      <c r="G611" s="11">
        <v>479.11</v>
      </c>
      <c r="H611" s="11">
        <v>0.24</v>
      </c>
      <c r="I611" s="10" t="s">
        <v>1826</v>
      </c>
      <c r="J611" s="18">
        <v>1456.4944</v>
      </c>
      <c r="K611" s="11">
        <f t="shared" si="18"/>
        <v>4</v>
      </c>
      <c r="L611" s="11">
        <f>IF(G611="",Table8[[#This Row],[Total_Amount2]]/(Table8[[#This Row],[Quantity]]*(1-Table8[[#This Row],[Discount]])),G611)</f>
        <v>479.11</v>
      </c>
      <c r="M611" s="11">
        <f>IF(H611="",1-(Table8[[#This Row],[Total_Amount2]]/(Table8[[#This Row],[Quantity]]*Table8[[#This Row],[Unit_Price]])),H611)</f>
        <v>0.24</v>
      </c>
      <c r="N611" s="11">
        <f t="shared" si="19"/>
        <v>1456.4944</v>
      </c>
    </row>
    <row r="612" spans="1:14" x14ac:dyDescent="0.3">
      <c r="A612" s="9" t="s">
        <v>2436</v>
      </c>
      <c r="B612" s="36">
        <v>45490</v>
      </c>
      <c r="C612" s="10" t="s">
        <v>693</v>
      </c>
      <c r="D612" s="10" t="s">
        <v>1620</v>
      </c>
      <c r="E612" s="10" t="s">
        <v>1807</v>
      </c>
      <c r="F612" s="11">
        <v>3</v>
      </c>
      <c r="G612" s="11">
        <v>182.91</v>
      </c>
      <c r="H612" s="11">
        <v>0.28999999999999998</v>
      </c>
      <c r="I612" s="10" t="s">
        <v>1824</v>
      </c>
      <c r="J612" s="18">
        <v>389.59829999999999</v>
      </c>
      <c r="K612" s="11">
        <f t="shared" si="18"/>
        <v>3</v>
      </c>
      <c r="L612" s="11">
        <f>IF(G612="",Table8[[#This Row],[Total_Amount2]]/(Table8[[#This Row],[Quantity]]*(1-Table8[[#This Row],[Discount]])),G612)</f>
        <v>182.91</v>
      </c>
      <c r="M612" s="11">
        <f>IF(H612="",1-(Table8[[#This Row],[Total_Amount2]]/(Table8[[#This Row],[Quantity]]*Table8[[#This Row],[Unit_Price]])),H612)</f>
        <v>0.28999999999999998</v>
      </c>
      <c r="N612" s="11">
        <f t="shared" si="19"/>
        <v>389.59829999999999</v>
      </c>
    </row>
    <row r="613" spans="1:14" x14ac:dyDescent="0.3">
      <c r="A613" s="9" t="s">
        <v>2437</v>
      </c>
      <c r="B613" s="36">
        <v>45652</v>
      </c>
      <c r="C613" s="10" t="s">
        <v>866</v>
      </c>
      <c r="D613" s="10" t="s">
        <v>1620</v>
      </c>
      <c r="E613" s="10" t="s">
        <v>1773</v>
      </c>
      <c r="F613" s="11">
        <v>4</v>
      </c>
      <c r="G613" s="11">
        <v>745.51</v>
      </c>
      <c r="H613" s="11">
        <v>0.05</v>
      </c>
      <c r="I613" s="10" t="s">
        <v>1824</v>
      </c>
      <c r="J613" s="18">
        <v>2832.9380000000001</v>
      </c>
      <c r="K613" s="11">
        <f t="shared" si="18"/>
        <v>4</v>
      </c>
      <c r="L613" s="11">
        <f>IF(G613="",Table8[[#This Row],[Total_Amount2]]/(Table8[[#This Row],[Quantity]]*(1-Table8[[#This Row],[Discount]])),G613)</f>
        <v>745.51</v>
      </c>
      <c r="M613" s="11">
        <f>IF(H613="",1-(Table8[[#This Row],[Total_Amount2]]/(Table8[[#This Row],[Quantity]]*Table8[[#This Row],[Unit_Price]])),H613)</f>
        <v>0.05</v>
      </c>
      <c r="N613" s="11">
        <f t="shared" si="19"/>
        <v>2832.9380000000001</v>
      </c>
    </row>
    <row r="614" spans="1:14" x14ac:dyDescent="0.3">
      <c r="A614" s="9" t="s">
        <v>2438</v>
      </c>
      <c r="B614" s="36">
        <v>45598</v>
      </c>
      <c r="C614" s="10" t="s">
        <v>1481</v>
      </c>
      <c r="D614" s="10" t="s">
        <v>1620</v>
      </c>
      <c r="E614" s="10" t="s">
        <v>1801</v>
      </c>
      <c r="F614" s="11">
        <v>3</v>
      </c>
      <c r="G614" s="11">
        <v>920.61</v>
      </c>
      <c r="H614" s="11">
        <v>0.04</v>
      </c>
      <c r="I614" s="10" t="s">
        <v>1824</v>
      </c>
      <c r="J614" s="18">
        <v>2651.3568</v>
      </c>
      <c r="K614" s="11">
        <f t="shared" si="18"/>
        <v>3</v>
      </c>
      <c r="L614" s="11">
        <f>IF(G614="",Table8[[#This Row],[Total_Amount2]]/(Table8[[#This Row],[Quantity]]*(1-Table8[[#This Row],[Discount]])),G614)</f>
        <v>920.61</v>
      </c>
      <c r="M614" s="11">
        <f>IF(H614="",1-(Table8[[#This Row],[Total_Amount2]]/(Table8[[#This Row],[Quantity]]*Table8[[#This Row],[Unit_Price]])),H614)</f>
        <v>0.04</v>
      </c>
      <c r="N614" s="11">
        <f t="shared" si="19"/>
        <v>2651.3568</v>
      </c>
    </row>
    <row r="615" spans="1:14" x14ac:dyDescent="0.3">
      <c r="A615" s="9" t="s">
        <v>2439</v>
      </c>
      <c r="B615" s="36">
        <v>45772</v>
      </c>
      <c r="C615" s="10" t="s">
        <v>1319</v>
      </c>
      <c r="D615" s="10" t="s">
        <v>1620</v>
      </c>
      <c r="E615" s="10" t="s">
        <v>1789</v>
      </c>
      <c r="F615" s="11">
        <v>4</v>
      </c>
      <c r="G615" s="11">
        <v>659.03</v>
      </c>
      <c r="H615" s="11">
        <v>0.15</v>
      </c>
      <c r="I615" s="10" t="s">
        <v>1824</v>
      </c>
      <c r="J615" s="18">
        <v>2240.7020000000002</v>
      </c>
      <c r="K615" s="11">
        <f t="shared" si="18"/>
        <v>4</v>
      </c>
      <c r="L615" s="11">
        <f>IF(G615="",Table8[[#This Row],[Total_Amount2]]/(Table8[[#This Row],[Quantity]]*(1-Table8[[#This Row],[Discount]])),G615)</f>
        <v>659.03</v>
      </c>
      <c r="M615" s="11">
        <f>IF(H615="",1-(Table8[[#This Row],[Total_Amount2]]/(Table8[[#This Row],[Quantity]]*Table8[[#This Row],[Unit_Price]])),H615)</f>
        <v>0.15</v>
      </c>
      <c r="N615" s="11">
        <f t="shared" si="19"/>
        <v>2240.7020000000002</v>
      </c>
    </row>
    <row r="616" spans="1:14" x14ac:dyDescent="0.3">
      <c r="A616" s="9" t="s">
        <v>2440</v>
      </c>
      <c r="B616" s="36">
        <v>45338</v>
      </c>
      <c r="C616" s="10" t="s">
        <v>1510</v>
      </c>
      <c r="D616" s="10" t="s">
        <v>1620</v>
      </c>
      <c r="E616" s="10" t="s">
        <v>1761</v>
      </c>
      <c r="F616" s="11">
        <v>1</v>
      </c>
      <c r="G616" s="11">
        <v>312.91000000000003</v>
      </c>
      <c r="H616" s="11">
        <v>0.12</v>
      </c>
      <c r="I616" s="10" t="s">
        <v>1826</v>
      </c>
      <c r="J616" s="18">
        <v>275.36079999999998</v>
      </c>
      <c r="K616" s="11">
        <f t="shared" si="18"/>
        <v>1</v>
      </c>
      <c r="L616" s="11">
        <f>IF(G616="",Table8[[#This Row],[Total_Amount2]]/(Table8[[#This Row],[Quantity]]*(1-Table8[[#This Row],[Discount]])),G616)</f>
        <v>312.91000000000003</v>
      </c>
      <c r="M616" s="11">
        <f>IF(H616="",1-(Table8[[#This Row],[Total_Amount2]]/(Table8[[#This Row],[Quantity]]*Table8[[#This Row],[Unit_Price]])),H616)</f>
        <v>0.12</v>
      </c>
      <c r="N616" s="11">
        <f t="shared" si="19"/>
        <v>275.36079999999998</v>
      </c>
    </row>
    <row r="617" spans="1:14" x14ac:dyDescent="0.3">
      <c r="A617" s="9" t="s">
        <v>2441</v>
      </c>
      <c r="B617" s="36">
        <v>45524</v>
      </c>
      <c r="C617" s="10" t="s">
        <v>735</v>
      </c>
      <c r="D617" s="10" t="s">
        <v>1620</v>
      </c>
      <c r="E617" s="10" t="s">
        <v>1810</v>
      </c>
      <c r="F617" s="11">
        <v>4</v>
      </c>
      <c r="G617" s="11">
        <v>705.64</v>
      </c>
      <c r="H617" s="11">
        <v>0.11</v>
      </c>
      <c r="I617" s="10" t="s">
        <v>1826</v>
      </c>
      <c r="J617" s="18">
        <v>2512.0783999999999</v>
      </c>
      <c r="K617" s="11">
        <f t="shared" si="18"/>
        <v>4</v>
      </c>
      <c r="L617" s="11">
        <f>IF(G617="",Table8[[#This Row],[Total_Amount2]]/(Table8[[#This Row],[Quantity]]*(1-Table8[[#This Row],[Discount]])),G617)</f>
        <v>705.64</v>
      </c>
      <c r="M617" s="11">
        <f>IF(H617="",1-(Table8[[#This Row],[Total_Amount2]]/(Table8[[#This Row],[Quantity]]*Table8[[#This Row],[Unit_Price]])),H617)</f>
        <v>0.11</v>
      </c>
      <c r="N617" s="11">
        <f t="shared" si="19"/>
        <v>2512.0783999999999</v>
      </c>
    </row>
    <row r="618" spans="1:14" x14ac:dyDescent="0.3">
      <c r="A618" s="9" t="s">
        <v>2442</v>
      </c>
      <c r="B618" s="36">
        <v>45497</v>
      </c>
      <c r="C618" s="10" t="s">
        <v>487</v>
      </c>
      <c r="D618" s="10" t="s">
        <v>1620</v>
      </c>
      <c r="E618" s="10" t="s">
        <v>1789</v>
      </c>
      <c r="F618" s="11">
        <v>4</v>
      </c>
      <c r="G618" s="11">
        <v>386.41</v>
      </c>
      <c r="H618" s="11">
        <v>0.13</v>
      </c>
      <c r="I618" s="10" t="s">
        <v>1829</v>
      </c>
      <c r="J618" s="18">
        <v>1344.7067999999999</v>
      </c>
      <c r="K618" s="11">
        <f t="shared" si="18"/>
        <v>4</v>
      </c>
      <c r="L618" s="11">
        <f>IF(G618="",Table8[[#This Row],[Total_Amount2]]/(Table8[[#This Row],[Quantity]]*(1-Table8[[#This Row],[Discount]])),G618)</f>
        <v>386.41</v>
      </c>
      <c r="M618" s="11">
        <f>IF(H618="",1-(Table8[[#This Row],[Total_Amount2]]/(Table8[[#This Row],[Quantity]]*Table8[[#This Row],[Unit_Price]])),H618)</f>
        <v>0.13</v>
      </c>
      <c r="N618" s="11">
        <f t="shared" si="19"/>
        <v>1344.7067999999999</v>
      </c>
    </row>
    <row r="619" spans="1:14" x14ac:dyDescent="0.3">
      <c r="A619" s="9" t="s">
        <v>2443</v>
      </c>
      <c r="B619" s="36">
        <v>45534</v>
      </c>
      <c r="C619" s="10" t="s">
        <v>121</v>
      </c>
      <c r="D619" s="10" t="s">
        <v>1620</v>
      </c>
      <c r="E619" s="10" t="s">
        <v>1792</v>
      </c>
      <c r="F619" s="11">
        <v>3</v>
      </c>
      <c r="G619" s="11">
        <v>265.89</v>
      </c>
      <c r="H619" s="11">
        <v>0.08</v>
      </c>
      <c r="I619" s="10" t="s">
        <v>1829</v>
      </c>
      <c r="J619" s="18">
        <v>733.85640000000001</v>
      </c>
      <c r="K619" s="11">
        <f t="shared" si="18"/>
        <v>3</v>
      </c>
      <c r="L619" s="11">
        <f>IF(G619="",Table8[[#This Row],[Total_Amount2]]/(Table8[[#This Row],[Quantity]]*(1-Table8[[#This Row],[Discount]])),G619)</f>
        <v>265.89</v>
      </c>
      <c r="M619" s="11">
        <f>IF(H619="",1-(Table8[[#This Row],[Total_Amount2]]/(Table8[[#This Row],[Quantity]]*Table8[[#This Row],[Unit_Price]])),H619)</f>
        <v>0.08</v>
      </c>
      <c r="N619" s="11">
        <f t="shared" si="19"/>
        <v>733.85640000000001</v>
      </c>
    </row>
    <row r="620" spans="1:14" x14ac:dyDescent="0.3">
      <c r="A620" s="9" t="s">
        <v>2444</v>
      </c>
      <c r="B620" s="36">
        <v>45925</v>
      </c>
      <c r="C620" s="10" t="s">
        <v>275</v>
      </c>
      <c r="D620" s="10" t="s">
        <v>1622</v>
      </c>
      <c r="E620" s="10" t="s">
        <v>1804</v>
      </c>
      <c r="F620" s="11">
        <v>1</v>
      </c>
      <c r="G620" s="11">
        <v>703.16</v>
      </c>
      <c r="H620" s="11">
        <v>0.28999999999999998</v>
      </c>
      <c r="I620" s="10" t="s">
        <v>1824</v>
      </c>
      <c r="J620" s="18">
        <v>499.24360000000001</v>
      </c>
      <c r="K620" s="11">
        <f t="shared" si="18"/>
        <v>1</v>
      </c>
      <c r="L620" s="11">
        <f>IF(G620="",Table8[[#This Row],[Total_Amount2]]/(Table8[[#This Row],[Quantity]]*(1-Table8[[#This Row],[Discount]])),G620)</f>
        <v>703.16</v>
      </c>
      <c r="M620" s="11">
        <f>IF(H620="",1-(Table8[[#This Row],[Total_Amount2]]/(Table8[[#This Row],[Quantity]]*Table8[[#This Row],[Unit_Price]])),H620)</f>
        <v>0.28999999999999998</v>
      </c>
      <c r="N620" s="11">
        <f t="shared" si="19"/>
        <v>499.24360000000001</v>
      </c>
    </row>
    <row r="621" spans="1:14" x14ac:dyDescent="0.3">
      <c r="A621" s="9" t="s">
        <v>2445</v>
      </c>
      <c r="B621" s="36">
        <v>45765</v>
      </c>
      <c r="C621" s="10" t="s">
        <v>1452</v>
      </c>
      <c r="D621" s="10" t="s">
        <v>1622</v>
      </c>
      <c r="E621" s="10" t="s">
        <v>1797</v>
      </c>
      <c r="F621" s="11">
        <v>2</v>
      </c>
      <c r="G621" s="11">
        <v>394.5</v>
      </c>
      <c r="H621" s="11">
        <v>0.28999999999999998</v>
      </c>
      <c r="I621" s="10" t="s">
        <v>1829</v>
      </c>
      <c r="J621" s="18">
        <v>560.18999999999994</v>
      </c>
      <c r="K621" s="11">
        <f t="shared" si="18"/>
        <v>2</v>
      </c>
      <c r="L621" s="11">
        <f>IF(G621="",Table8[[#This Row],[Total_Amount2]]/(Table8[[#This Row],[Quantity]]*(1-Table8[[#This Row],[Discount]])),G621)</f>
        <v>394.5</v>
      </c>
      <c r="M621" s="11">
        <f>IF(H621="",1-(Table8[[#This Row],[Total_Amount2]]/(Table8[[#This Row],[Quantity]]*Table8[[#This Row],[Unit_Price]])),H621)</f>
        <v>0.28999999999999998</v>
      </c>
      <c r="N621" s="11">
        <f t="shared" si="19"/>
        <v>560.18999999999994</v>
      </c>
    </row>
    <row r="622" spans="1:14" x14ac:dyDescent="0.3">
      <c r="A622" s="9" t="s">
        <v>2446</v>
      </c>
      <c r="B622" s="36">
        <v>45882</v>
      </c>
      <c r="C622" s="10" t="s">
        <v>408</v>
      </c>
      <c r="D622" s="10" t="s">
        <v>1622</v>
      </c>
      <c r="E622" s="10" t="s">
        <v>1779</v>
      </c>
      <c r="F622" s="11">
        <v>3</v>
      </c>
      <c r="G622" s="11">
        <v>411.25</v>
      </c>
      <c r="H622" s="11">
        <v>0.05</v>
      </c>
      <c r="I622" s="10" t="s">
        <v>1824</v>
      </c>
      <c r="J622" s="18">
        <v>1172.0625</v>
      </c>
      <c r="K622" s="11">
        <f t="shared" si="18"/>
        <v>3</v>
      </c>
      <c r="L622" s="11">
        <f>IF(G622="",Table8[[#This Row],[Total_Amount2]]/(Table8[[#This Row],[Quantity]]*(1-Table8[[#This Row],[Discount]])),G622)</f>
        <v>411.25</v>
      </c>
      <c r="M622" s="11">
        <f>IF(H622="",1-(Table8[[#This Row],[Total_Amount2]]/(Table8[[#This Row],[Quantity]]*Table8[[#This Row],[Unit_Price]])),H622)</f>
        <v>0.05</v>
      </c>
      <c r="N622" s="11">
        <f t="shared" si="19"/>
        <v>1172.0625</v>
      </c>
    </row>
    <row r="623" spans="1:14" x14ac:dyDescent="0.3">
      <c r="A623" s="9" t="s">
        <v>2447</v>
      </c>
      <c r="B623" s="36">
        <v>45923</v>
      </c>
      <c r="C623" s="10" t="s">
        <v>1107</v>
      </c>
      <c r="D623" s="10" t="s">
        <v>1622</v>
      </c>
      <c r="E623" s="10" t="s">
        <v>1761</v>
      </c>
      <c r="F623" s="11">
        <v>4</v>
      </c>
      <c r="G623" s="11">
        <v>395.45</v>
      </c>
      <c r="H623" s="11">
        <v>0.01</v>
      </c>
      <c r="I623" s="10" t="s">
        <v>1824</v>
      </c>
      <c r="J623" s="18">
        <v>1565.982</v>
      </c>
      <c r="K623" s="11">
        <f t="shared" si="18"/>
        <v>4</v>
      </c>
      <c r="L623" s="11">
        <f>IF(G623="",Table8[[#This Row],[Total_Amount2]]/(Table8[[#This Row],[Quantity]]*(1-Table8[[#This Row],[Discount]])),G623)</f>
        <v>395.45</v>
      </c>
      <c r="M623" s="11">
        <f>IF(H623="",1-(Table8[[#This Row],[Total_Amount2]]/(Table8[[#This Row],[Quantity]]*Table8[[#This Row],[Unit_Price]])),H623)</f>
        <v>0.01</v>
      </c>
      <c r="N623" s="11">
        <f t="shared" si="19"/>
        <v>1565.982</v>
      </c>
    </row>
    <row r="624" spans="1:14" x14ac:dyDescent="0.3">
      <c r="A624" s="9" t="s">
        <v>2448</v>
      </c>
      <c r="B624" s="36">
        <v>45421</v>
      </c>
      <c r="C624" s="10" t="s">
        <v>144</v>
      </c>
      <c r="D624" s="10" t="s">
        <v>1622</v>
      </c>
      <c r="E624" s="10" t="s">
        <v>1773</v>
      </c>
      <c r="F624" s="11">
        <v>2</v>
      </c>
      <c r="G624" s="11">
        <v>678.98</v>
      </c>
      <c r="H624" s="11">
        <v>0.23</v>
      </c>
      <c r="I624" s="10" t="s">
        <v>1824</v>
      </c>
      <c r="J624" s="18">
        <v>1045.6292000000001</v>
      </c>
      <c r="K624" s="11">
        <f t="shared" si="18"/>
        <v>2</v>
      </c>
      <c r="L624" s="11">
        <f>IF(G624="",Table8[[#This Row],[Total_Amount2]]/(Table8[[#This Row],[Quantity]]*(1-Table8[[#This Row],[Discount]])),G624)</f>
        <v>678.98</v>
      </c>
      <c r="M624" s="11">
        <f>IF(H624="",1-(Table8[[#This Row],[Total_Amount2]]/(Table8[[#This Row],[Quantity]]*Table8[[#This Row],[Unit_Price]])),H624)</f>
        <v>0.23</v>
      </c>
      <c r="N624" s="11">
        <f t="shared" si="19"/>
        <v>1045.6292000000001</v>
      </c>
    </row>
    <row r="625" spans="1:14" x14ac:dyDescent="0.3">
      <c r="A625" s="9" t="s">
        <v>2449</v>
      </c>
      <c r="B625" s="36">
        <v>45608</v>
      </c>
      <c r="C625" s="10" t="s">
        <v>264</v>
      </c>
      <c r="D625" s="10" t="s">
        <v>1622</v>
      </c>
      <c r="E625" s="10" t="s">
        <v>1799</v>
      </c>
      <c r="F625" s="11">
        <v>4</v>
      </c>
      <c r="G625" s="11">
        <v>757.71</v>
      </c>
      <c r="H625" s="11">
        <v>0.26</v>
      </c>
      <c r="I625" s="10" t="s">
        <v>1829</v>
      </c>
      <c r="J625" s="18">
        <v>2242.8216000000002</v>
      </c>
      <c r="K625" s="11">
        <f t="shared" si="18"/>
        <v>4</v>
      </c>
      <c r="L625" s="11">
        <f>IF(G625="",Table8[[#This Row],[Total_Amount2]]/(Table8[[#This Row],[Quantity]]*(1-Table8[[#This Row],[Discount]])),G625)</f>
        <v>757.71</v>
      </c>
      <c r="M625" s="11">
        <f>IF(H625="",1-(Table8[[#This Row],[Total_Amount2]]/(Table8[[#This Row],[Quantity]]*Table8[[#This Row],[Unit_Price]])),H625)</f>
        <v>0.26</v>
      </c>
      <c r="N625" s="11">
        <f t="shared" si="19"/>
        <v>2242.8216000000002</v>
      </c>
    </row>
    <row r="626" spans="1:14" x14ac:dyDescent="0.3">
      <c r="A626" s="9" t="s">
        <v>2450</v>
      </c>
      <c r="B626" s="36">
        <v>45644</v>
      </c>
      <c r="C626" s="10" t="s">
        <v>221</v>
      </c>
      <c r="D626" s="10" t="s">
        <v>1622</v>
      </c>
      <c r="E626" s="10" t="s">
        <v>1769</v>
      </c>
      <c r="F626" s="11">
        <v>1</v>
      </c>
      <c r="G626" s="11">
        <v>647.86</v>
      </c>
      <c r="H626" s="11">
        <v>0.05</v>
      </c>
      <c r="I626" s="10" t="s">
        <v>1829</v>
      </c>
      <c r="J626" s="18">
        <v>615.46699999999998</v>
      </c>
      <c r="K626" s="11">
        <f t="shared" si="18"/>
        <v>1</v>
      </c>
      <c r="L626" s="11">
        <f>IF(G626="",Table8[[#This Row],[Total_Amount2]]/(Table8[[#This Row],[Quantity]]*(1-Table8[[#This Row],[Discount]])),G626)</f>
        <v>647.86</v>
      </c>
      <c r="M626" s="11">
        <f>IF(H626="",1-(Table8[[#This Row],[Total_Amount2]]/(Table8[[#This Row],[Quantity]]*Table8[[#This Row],[Unit_Price]])),H626)</f>
        <v>0.05</v>
      </c>
      <c r="N626" s="11">
        <f t="shared" si="19"/>
        <v>615.46699999999998</v>
      </c>
    </row>
    <row r="627" spans="1:14" x14ac:dyDescent="0.3">
      <c r="A627" s="9" t="s">
        <v>2451</v>
      </c>
      <c r="B627" s="36">
        <v>45517</v>
      </c>
      <c r="C627" s="10" t="s">
        <v>461</v>
      </c>
      <c r="D627" s="10" t="s">
        <v>1622</v>
      </c>
      <c r="E627" s="10" t="s">
        <v>1776</v>
      </c>
      <c r="F627" s="11">
        <v>2</v>
      </c>
      <c r="G627" s="11">
        <v>179.64</v>
      </c>
      <c r="H627" s="11">
        <v>0.1</v>
      </c>
      <c r="I627" s="10" t="s">
        <v>1826</v>
      </c>
      <c r="J627" s="18">
        <v>323.35199999999998</v>
      </c>
      <c r="K627" s="11">
        <f t="shared" si="18"/>
        <v>2</v>
      </c>
      <c r="L627" s="11">
        <f>IF(G627="",Table8[[#This Row],[Total_Amount2]]/(Table8[[#This Row],[Quantity]]*(1-Table8[[#This Row],[Discount]])),G627)</f>
        <v>179.64</v>
      </c>
      <c r="M627" s="11">
        <f>IF(H627="",1-(Table8[[#This Row],[Total_Amount2]]/(Table8[[#This Row],[Quantity]]*Table8[[#This Row],[Unit_Price]])),H627)</f>
        <v>0.1</v>
      </c>
      <c r="N627" s="11">
        <f t="shared" si="19"/>
        <v>323.35199999999998</v>
      </c>
    </row>
    <row r="628" spans="1:14" x14ac:dyDescent="0.3">
      <c r="A628" s="9" t="s">
        <v>2452</v>
      </c>
      <c r="B628" s="36">
        <v>45545</v>
      </c>
      <c r="C628" s="10" t="s">
        <v>1235</v>
      </c>
      <c r="D628" s="10" t="s">
        <v>1622</v>
      </c>
      <c r="E628" s="10" t="s">
        <v>1769</v>
      </c>
      <c r="F628" s="11">
        <v>3</v>
      </c>
      <c r="G628" s="11">
        <v>392.65</v>
      </c>
      <c r="H628" s="11">
        <v>0.17</v>
      </c>
      <c r="I628" s="10" t="s">
        <v>1826</v>
      </c>
      <c r="J628" s="18">
        <v>977.69849999999985</v>
      </c>
      <c r="K628" s="11">
        <f t="shared" si="18"/>
        <v>3</v>
      </c>
      <c r="L628" s="11">
        <f>IF(G628="",Table8[[#This Row],[Total_Amount2]]/(Table8[[#This Row],[Quantity]]*(1-Table8[[#This Row],[Discount]])),G628)</f>
        <v>392.65</v>
      </c>
      <c r="M628" s="11">
        <f>IF(H628="",1-(Table8[[#This Row],[Total_Amount2]]/(Table8[[#This Row],[Quantity]]*Table8[[#This Row],[Unit_Price]])),H628)</f>
        <v>0.17</v>
      </c>
      <c r="N628" s="11">
        <f t="shared" si="19"/>
        <v>977.69849999999985</v>
      </c>
    </row>
    <row r="629" spans="1:14" x14ac:dyDescent="0.3">
      <c r="A629" s="9" t="s">
        <v>2453</v>
      </c>
      <c r="B629" s="36">
        <v>45547</v>
      </c>
      <c r="C629" s="10" t="s">
        <v>582</v>
      </c>
      <c r="D629" s="10" t="s">
        <v>1622</v>
      </c>
      <c r="E629" s="10" t="s">
        <v>1804</v>
      </c>
      <c r="F629" s="11">
        <v>4</v>
      </c>
      <c r="G629" s="11">
        <v>969.55</v>
      </c>
      <c r="H629" s="11">
        <v>0.09</v>
      </c>
      <c r="I629" s="10" t="s">
        <v>1829</v>
      </c>
      <c r="J629" s="18">
        <v>3529.1619999999998</v>
      </c>
      <c r="K629" s="11">
        <f t="shared" si="18"/>
        <v>4</v>
      </c>
      <c r="L629" s="11">
        <f>IF(G629="",Table8[[#This Row],[Total_Amount2]]/(Table8[[#This Row],[Quantity]]*(1-Table8[[#This Row],[Discount]])),G629)</f>
        <v>969.55</v>
      </c>
      <c r="M629" s="11">
        <f>IF(H629="",1-(Table8[[#This Row],[Total_Amount2]]/(Table8[[#This Row],[Quantity]]*Table8[[#This Row],[Unit_Price]])),H629)</f>
        <v>0.09</v>
      </c>
      <c r="N629" s="11">
        <f t="shared" si="19"/>
        <v>3529.1619999999998</v>
      </c>
    </row>
    <row r="630" spans="1:14" x14ac:dyDescent="0.3">
      <c r="A630" s="9" t="s">
        <v>2454</v>
      </c>
      <c r="B630" s="36">
        <v>45433</v>
      </c>
      <c r="C630" s="10" t="s">
        <v>1425</v>
      </c>
      <c r="D630" s="10" t="s">
        <v>1622</v>
      </c>
      <c r="E630" s="10" t="s">
        <v>1794</v>
      </c>
      <c r="F630" s="11">
        <v>3</v>
      </c>
      <c r="G630" s="11">
        <v>322.94</v>
      </c>
      <c r="H630" s="11">
        <v>0.01</v>
      </c>
      <c r="I630" s="10" t="s">
        <v>1824</v>
      </c>
      <c r="J630" s="18">
        <v>959.13179999999988</v>
      </c>
      <c r="K630" s="11">
        <f t="shared" si="18"/>
        <v>3</v>
      </c>
      <c r="L630" s="11">
        <f>IF(G630="",Table8[[#This Row],[Total_Amount2]]/(Table8[[#This Row],[Quantity]]*(1-Table8[[#This Row],[Discount]])),G630)</f>
        <v>322.94</v>
      </c>
      <c r="M630" s="11">
        <f>IF(H630="",1-(Table8[[#This Row],[Total_Amount2]]/(Table8[[#This Row],[Quantity]]*Table8[[#This Row],[Unit_Price]])),H630)</f>
        <v>0.01</v>
      </c>
      <c r="N630" s="11">
        <f t="shared" si="19"/>
        <v>959.13179999999988</v>
      </c>
    </row>
    <row r="631" spans="1:14" x14ac:dyDescent="0.3">
      <c r="A631" s="9" t="s">
        <v>2455</v>
      </c>
      <c r="B631" s="36">
        <v>45792</v>
      </c>
      <c r="C631" s="10" t="s">
        <v>1133</v>
      </c>
      <c r="D631" s="10" t="s">
        <v>1622</v>
      </c>
      <c r="E631" s="10" t="s">
        <v>1752</v>
      </c>
      <c r="F631" s="11">
        <v>1</v>
      </c>
      <c r="G631" s="11">
        <v>92.83</v>
      </c>
      <c r="H631" s="11">
        <v>0.26</v>
      </c>
      <c r="I631" s="10" t="s">
        <v>1826</v>
      </c>
      <c r="J631" s="18">
        <v>68.694199999999995</v>
      </c>
      <c r="K631" s="11">
        <f t="shared" si="18"/>
        <v>1</v>
      </c>
      <c r="L631" s="11">
        <f>IF(G631="",Table8[[#This Row],[Total_Amount2]]/(Table8[[#This Row],[Quantity]]*(1-Table8[[#This Row],[Discount]])),G631)</f>
        <v>92.83</v>
      </c>
      <c r="M631" s="11">
        <f>IF(H631="",1-(Table8[[#This Row],[Total_Amount2]]/(Table8[[#This Row],[Quantity]]*Table8[[#This Row],[Unit_Price]])),H631)</f>
        <v>0.26</v>
      </c>
      <c r="N631" s="11">
        <f t="shared" si="19"/>
        <v>68.694199999999995</v>
      </c>
    </row>
    <row r="632" spans="1:14" x14ac:dyDescent="0.3">
      <c r="A632" s="9" t="s">
        <v>2456</v>
      </c>
      <c r="B632" s="36">
        <v>45804</v>
      </c>
      <c r="C632" s="10" t="s">
        <v>1304</v>
      </c>
      <c r="D632" s="10" t="s">
        <v>1622</v>
      </c>
      <c r="E632" s="10" t="s">
        <v>1766</v>
      </c>
      <c r="F632" s="11">
        <v>4</v>
      </c>
      <c r="G632" s="11">
        <v>432.29</v>
      </c>
      <c r="H632" s="11">
        <v>0.16</v>
      </c>
      <c r="I632" s="10" t="s">
        <v>1829</v>
      </c>
      <c r="J632" s="18">
        <v>1452.4944</v>
      </c>
      <c r="K632" s="11">
        <f t="shared" si="18"/>
        <v>4</v>
      </c>
      <c r="L632" s="11">
        <f>IF(G632="",Table8[[#This Row],[Total_Amount2]]/(Table8[[#This Row],[Quantity]]*(1-Table8[[#This Row],[Discount]])),G632)</f>
        <v>432.29</v>
      </c>
      <c r="M632" s="11">
        <f>IF(H632="",1-(Table8[[#This Row],[Total_Amount2]]/(Table8[[#This Row],[Quantity]]*Table8[[#This Row],[Unit_Price]])),H632)</f>
        <v>0.16</v>
      </c>
      <c r="N632" s="11">
        <f t="shared" si="19"/>
        <v>1452.4944</v>
      </c>
    </row>
    <row r="633" spans="1:14" x14ac:dyDescent="0.3">
      <c r="A633" s="9" t="s">
        <v>2457</v>
      </c>
      <c r="B633" s="36">
        <v>45311</v>
      </c>
      <c r="C633" s="10" t="s">
        <v>292</v>
      </c>
      <c r="D633" s="10" t="s">
        <v>1622</v>
      </c>
      <c r="E633" s="10" t="s">
        <v>1797</v>
      </c>
      <c r="F633" s="11">
        <v>2</v>
      </c>
      <c r="G633" s="11">
        <v>925.78</v>
      </c>
      <c r="H633" s="11">
        <v>0.14000000000000001</v>
      </c>
      <c r="I633" s="10" t="s">
        <v>1829</v>
      </c>
      <c r="J633" s="18">
        <v>1592.3416</v>
      </c>
      <c r="K633" s="11">
        <f t="shared" si="18"/>
        <v>2</v>
      </c>
      <c r="L633" s="11">
        <f>IF(G633="",Table8[[#This Row],[Total_Amount2]]/(Table8[[#This Row],[Quantity]]*(1-Table8[[#This Row],[Discount]])),G633)</f>
        <v>925.78</v>
      </c>
      <c r="M633" s="11">
        <f>IF(H633="",1-(Table8[[#This Row],[Total_Amount2]]/(Table8[[#This Row],[Quantity]]*Table8[[#This Row],[Unit_Price]])),H633)</f>
        <v>0.14000000000000001</v>
      </c>
      <c r="N633" s="11">
        <f t="shared" si="19"/>
        <v>1592.3416</v>
      </c>
    </row>
    <row r="634" spans="1:14" x14ac:dyDescent="0.3">
      <c r="A634" s="9" t="s">
        <v>2458</v>
      </c>
      <c r="B634" s="36">
        <v>45605</v>
      </c>
      <c r="C634" s="10" t="s">
        <v>1469</v>
      </c>
      <c r="D634" s="10" t="s">
        <v>1622</v>
      </c>
      <c r="E634" s="10" t="s">
        <v>1792</v>
      </c>
      <c r="F634" s="11">
        <v>2</v>
      </c>
      <c r="G634" s="11">
        <v>151.47</v>
      </c>
      <c r="H634" s="11">
        <v>0.21</v>
      </c>
      <c r="I634" s="10" t="s">
        <v>1826</v>
      </c>
      <c r="J634" s="18">
        <v>239.32259999999999</v>
      </c>
      <c r="K634" s="11">
        <f t="shared" si="18"/>
        <v>2</v>
      </c>
      <c r="L634" s="11">
        <f>IF(G634="",Table8[[#This Row],[Total_Amount2]]/(Table8[[#This Row],[Quantity]]*(1-Table8[[#This Row],[Discount]])),G634)</f>
        <v>151.47</v>
      </c>
      <c r="M634" s="11">
        <f>IF(H634="",1-(Table8[[#This Row],[Total_Amount2]]/(Table8[[#This Row],[Quantity]]*Table8[[#This Row],[Unit_Price]])),H634)</f>
        <v>0.21</v>
      </c>
      <c r="N634" s="11">
        <f t="shared" si="19"/>
        <v>239.32259999999999</v>
      </c>
    </row>
    <row r="635" spans="1:14" x14ac:dyDescent="0.3">
      <c r="A635" s="9" t="s">
        <v>2459</v>
      </c>
      <c r="B635" s="36">
        <v>45338</v>
      </c>
      <c r="C635" s="10" t="s">
        <v>1389</v>
      </c>
      <c r="D635" s="10" t="s">
        <v>1622</v>
      </c>
      <c r="E635" s="10" t="s">
        <v>1789</v>
      </c>
      <c r="F635" s="11">
        <v>1</v>
      </c>
      <c r="G635" s="11">
        <v>343.05</v>
      </c>
      <c r="H635" s="11">
        <v>0.28000000000000003</v>
      </c>
      <c r="I635" s="10" t="s">
        <v>1826</v>
      </c>
      <c r="J635" s="18">
        <v>246.99600000000001</v>
      </c>
      <c r="K635" s="11">
        <f t="shared" si="18"/>
        <v>1</v>
      </c>
      <c r="L635" s="11">
        <f>IF(G635="",Table8[[#This Row],[Total_Amount2]]/(Table8[[#This Row],[Quantity]]*(1-Table8[[#This Row],[Discount]])),G635)</f>
        <v>343.05</v>
      </c>
      <c r="M635" s="11">
        <f>IF(H635="",1-(Table8[[#This Row],[Total_Amount2]]/(Table8[[#This Row],[Quantity]]*Table8[[#This Row],[Unit_Price]])),H635)</f>
        <v>0.28000000000000003</v>
      </c>
      <c r="N635" s="11">
        <f t="shared" si="19"/>
        <v>246.99600000000001</v>
      </c>
    </row>
    <row r="636" spans="1:14" x14ac:dyDescent="0.3">
      <c r="A636" s="9" t="s">
        <v>2460</v>
      </c>
      <c r="B636" s="36">
        <v>45642</v>
      </c>
      <c r="C636" s="10" t="s">
        <v>244</v>
      </c>
      <c r="D636" s="10" t="s">
        <v>1622</v>
      </c>
      <c r="E636" s="10" t="s">
        <v>1769</v>
      </c>
      <c r="F636" s="11">
        <v>1</v>
      </c>
      <c r="G636" s="11">
        <v>373.06</v>
      </c>
      <c r="H636" s="11">
        <v>0.11</v>
      </c>
      <c r="I636" s="10" t="s">
        <v>1826</v>
      </c>
      <c r="J636" s="18">
        <v>332.02339999999998</v>
      </c>
      <c r="K636" s="11">
        <f t="shared" si="18"/>
        <v>1</v>
      </c>
      <c r="L636" s="11">
        <f>IF(G636="",Table8[[#This Row],[Total_Amount2]]/(Table8[[#This Row],[Quantity]]*(1-Table8[[#This Row],[Discount]])),G636)</f>
        <v>373.06</v>
      </c>
      <c r="M636" s="11">
        <f>IF(H636="",1-(Table8[[#This Row],[Total_Amount2]]/(Table8[[#This Row],[Quantity]]*Table8[[#This Row],[Unit_Price]])),H636)</f>
        <v>0.11</v>
      </c>
      <c r="N636" s="11">
        <f t="shared" si="19"/>
        <v>332.02339999999998</v>
      </c>
    </row>
    <row r="637" spans="1:14" x14ac:dyDescent="0.3">
      <c r="A637" s="9" t="s">
        <v>2461</v>
      </c>
      <c r="B637" s="36">
        <v>45693</v>
      </c>
      <c r="C637" s="10" t="s">
        <v>1278</v>
      </c>
      <c r="D637" s="10" t="s">
        <v>1622</v>
      </c>
      <c r="E637" s="10" t="s">
        <v>1801</v>
      </c>
      <c r="F637" s="11">
        <v>1</v>
      </c>
      <c r="G637" s="11">
        <v>124.98</v>
      </c>
      <c r="H637" s="11">
        <v>7.0000000000000007E-2</v>
      </c>
      <c r="I637" s="10" t="s">
        <v>1829</v>
      </c>
      <c r="J637" s="18">
        <v>116.23139999999999</v>
      </c>
      <c r="K637" s="11">
        <f t="shared" si="18"/>
        <v>1</v>
      </c>
      <c r="L637" s="11">
        <f>IF(G637="",Table8[[#This Row],[Total_Amount2]]/(Table8[[#This Row],[Quantity]]*(1-Table8[[#This Row],[Discount]])),G637)</f>
        <v>124.98</v>
      </c>
      <c r="M637" s="11">
        <f>IF(H637="",1-(Table8[[#This Row],[Total_Amount2]]/(Table8[[#This Row],[Quantity]]*Table8[[#This Row],[Unit_Price]])),H637)</f>
        <v>7.0000000000000007E-2</v>
      </c>
      <c r="N637" s="11">
        <f t="shared" si="19"/>
        <v>116.23139999999999</v>
      </c>
    </row>
    <row r="638" spans="1:14" x14ac:dyDescent="0.3">
      <c r="A638" s="9" t="s">
        <v>2462</v>
      </c>
      <c r="B638" s="36">
        <v>45763</v>
      </c>
      <c r="C638" s="10" t="s">
        <v>866</v>
      </c>
      <c r="D638" s="10" t="s">
        <v>1622</v>
      </c>
      <c r="E638" s="10" t="s">
        <v>1813</v>
      </c>
      <c r="F638" s="11">
        <v>4</v>
      </c>
      <c r="G638" s="11">
        <v>221.49</v>
      </c>
      <c r="H638" s="11">
        <v>0.26</v>
      </c>
      <c r="I638" s="10" t="s">
        <v>1826</v>
      </c>
      <c r="J638" s="18">
        <v>655.61040000000003</v>
      </c>
      <c r="K638" s="11">
        <f t="shared" si="18"/>
        <v>4</v>
      </c>
      <c r="L638" s="11">
        <f>IF(G638="",Table8[[#This Row],[Total_Amount2]]/(Table8[[#This Row],[Quantity]]*(1-Table8[[#This Row],[Discount]])),G638)</f>
        <v>221.49</v>
      </c>
      <c r="M638" s="11">
        <f>IF(H638="",1-(Table8[[#This Row],[Total_Amount2]]/(Table8[[#This Row],[Quantity]]*Table8[[#This Row],[Unit_Price]])),H638)</f>
        <v>0.26</v>
      </c>
      <c r="N638" s="11">
        <f t="shared" si="19"/>
        <v>655.61040000000003</v>
      </c>
    </row>
    <row r="639" spans="1:14" x14ac:dyDescent="0.3">
      <c r="A639" s="9" t="s">
        <v>2463</v>
      </c>
      <c r="B639" s="36">
        <v>45572</v>
      </c>
      <c r="C639" s="10" t="s">
        <v>565</v>
      </c>
      <c r="D639" s="10" t="s">
        <v>1622</v>
      </c>
      <c r="E639" s="10" t="s">
        <v>1801</v>
      </c>
      <c r="F639" s="11">
        <v>1</v>
      </c>
      <c r="G639" s="11">
        <v>563.32000000000005</v>
      </c>
      <c r="H639" s="11">
        <v>0.01</v>
      </c>
      <c r="I639" s="10" t="s">
        <v>1826</v>
      </c>
      <c r="J639" s="18">
        <v>557.68680000000006</v>
      </c>
      <c r="K639" s="11">
        <f t="shared" si="18"/>
        <v>1</v>
      </c>
      <c r="L639" s="11">
        <f>IF(G639="",Table8[[#This Row],[Total_Amount2]]/(Table8[[#This Row],[Quantity]]*(1-Table8[[#This Row],[Discount]])),G639)</f>
        <v>563.32000000000005</v>
      </c>
      <c r="M639" s="11">
        <f>IF(H639="",1-(Table8[[#This Row],[Total_Amount2]]/(Table8[[#This Row],[Quantity]]*Table8[[#This Row],[Unit_Price]])),H639)</f>
        <v>0.01</v>
      </c>
      <c r="N639" s="11">
        <f t="shared" si="19"/>
        <v>557.68680000000006</v>
      </c>
    </row>
    <row r="640" spans="1:14" x14ac:dyDescent="0.3">
      <c r="A640" s="9" t="s">
        <v>2464</v>
      </c>
      <c r="B640" s="36">
        <v>45338</v>
      </c>
      <c r="C640" s="10" t="s">
        <v>1217</v>
      </c>
      <c r="D640" s="10" t="s">
        <v>1622</v>
      </c>
      <c r="E640" s="10" t="s">
        <v>1752</v>
      </c>
      <c r="F640" s="11">
        <v>1</v>
      </c>
      <c r="G640" s="11">
        <v>362.93</v>
      </c>
      <c r="H640" s="11">
        <v>0.27</v>
      </c>
      <c r="I640" s="10" t="s">
        <v>1824</v>
      </c>
      <c r="J640" s="18">
        <v>264.93889999999999</v>
      </c>
      <c r="K640" s="11">
        <f t="shared" si="18"/>
        <v>1</v>
      </c>
      <c r="L640" s="11">
        <f>IF(G640="",Table8[[#This Row],[Total_Amount2]]/(Table8[[#This Row],[Quantity]]*(1-Table8[[#This Row],[Discount]])),G640)</f>
        <v>362.93</v>
      </c>
      <c r="M640" s="11">
        <f>IF(H640="",1-(Table8[[#This Row],[Total_Amount2]]/(Table8[[#This Row],[Quantity]]*Table8[[#This Row],[Unit_Price]])),H640)</f>
        <v>0.27</v>
      </c>
      <c r="N640" s="11">
        <f t="shared" si="19"/>
        <v>264.93889999999999</v>
      </c>
    </row>
    <row r="641" spans="1:14" x14ac:dyDescent="0.3">
      <c r="A641" s="9" t="s">
        <v>2465</v>
      </c>
      <c r="B641" s="36">
        <v>45373</v>
      </c>
      <c r="C641" s="10" t="s">
        <v>1056</v>
      </c>
      <c r="D641" s="10" t="s">
        <v>1622</v>
      </c>
      <c r="E641" s="10" t="s">
        <v>1801</v>
      </c>
      <c r="F641" s="11">
        <v>4</v>
      </c>
      <c r="G641" s="11">
        <v>369.22</v>
      </c>
      <c r="H641" s="11">
        <v>0.18</v>
      </c>
      <c r="I641" s="10" t="s">
        <v>1829</v>
      </c>
      <c r="J641" s="18">
        <v>1211.0416</v>
      </c>
      <c r="K641" s="11">
        <f t="shared" si="18"/>
        <v>4</v>
      </c>
      <c r="L641" s="11">
        <f>IF(G641="",Table8[[#This Row],[Total_Amount2]]/(Table8[[#This Row],[Quantity]]*(1-Table8[[#This Row],[Discount]])),G641)</f>
        <v>369.22</v>
      </c>
      <c r="M641" s="11">
        <f>IF(H641="",1-(Table8[[#This Row],[Total_Amount2]]/(Table8[[#This Row],[Quantity]]*Table8[[#This Row],[Unit_Price]])),H641)</f>
        <v>0.18</v>
      </c>
      <c r="N641" s="11">
        <f t="shared" si="19"/>
        <v>1211.0416</v>
      </c>
    </row>
    <row r="642" spans="1:14" x14ac:dyDescent="0.3">
      <c r="A642" s="9" t="s">
        <v>2466</v>
      </c>
      <c r="B642" s="36">
        <v>45590</v>
      </c>
      <c r="C642" s="10" t="s">
        <v>1275</v>
      </c>
      <c r="D642" s="10" t="s">
        <v>1622</v>
      </c>
      <c r="E642" s="10" t="s">
        <v>1799</v>
      </c>
      <c r="F642" s="11">
        <v>3</v>
      </c>
      <c r="G642" s="11">
        <v>950.83</v>
      </c>
      <c r="H642" s="11">
        <v>0.06</v>
      </c>
      <c r="I642" s="10" t="s">
        <v>1826</v>
      </c>
      <c r="J642" s="18">
        <v>2681.3406</v>
      </c>
      <c r="K642" s="11">
        <f t="shared" ref="K642:K705" si="20">IF(F642="",N642/(G642*(1-H642)),F642)</f>
        <v>3</v>
      </c>
      <c r="L642" s="11">
        <f>IF(G642="",Table8[[#This Row],[Total_Amount2]]/(Table8[[#This Row],[Quantity]]*(1-Table8[[#This Row],[Discount]])),G642)</f>
        <v>950.83</v>
      </c>
      <c r="M642" s="11">
        <f>IF(H642="",1-(Table8[[#This Row],[Total_Amount2]]/(Table8[[#This Row],[Quantity]]*Table8[[#This Row],[Unit_Price]])),H642)</f>
        <v>0.06</v>
      </c>
      <c r="N642" s="11">
        <f t="shared" ref="N642:N705" si="21">IF(J642="",F642*G642*(1-H642),J642)</f>
        <v>2681.3406</v>
      </c>
    </row>
    <row r="643" spans="1:14" x14ac:dyDescent="0.3">
      <c r="A643" s="9" t="s">
        <v>2467</v>
      </c>
      <c r="B643" s="36">
        <v>45365</v>
      </c>
      <c r="C643" s="10" t="s">
        <v>484</v>
      </c>
      <c r="D643" s="10" t="s">
        <v>1622</v>
      </c>
      <c r="E643" s="10" t="s">
        <v>1797</v>
      </c>
      <c r="F643" s="11">
        <v>3</v>
      </c>
      <c r="G643" s="11">
        <v>338.79</v>
      </c>
      <c r="H643" s="11">
        <v>0.01</v>
      </c>
      <c r="I643" s="10" t="s">
        <v>1824</v>
      </c>
      <c r="J643" s="18">
        <v>1006.2063000000001</v>
      </c>
      <c r="K643" s="11">
        <f t="shared" si="20"/>
        <v>3</v>
      </c>
      <c r="L643" s="11">
        <f>IF(G643="",Table8[[#This Row],[Total_Amount2]]/(Table8[[#This Row],[Quantity]]*(1-Table8[[#This Row],[Discount]])),G643)</f>
        <v>338.79</v>
      </c>
      <c r="M643" s="11">
        <f>IF(H643="",1-(Table8[[#This Row],[Total_Amount2]]/(Table8[[#This Row],[Quantity]]*Table8[[#This Row],[Unit_Price]])),H643)</f>
        <v>0.01</v>
      </c>
      <c r="N643" s="11">
        <f t="shared" si="21"/>
        <v>1006.2063000000001</v>
      </c>
    </row>
    <row r="644" spans="1:14" x14ac:dyDescent="0.3">
      <c r="A644" s="9" t="s">
        <v>2468</v>
      </c>
      <c r="B644" s="36">
        <v>45711</v>
      </c>
      <c r="C644" s="10" t="s">
        <v>493</v>
      </c>
      <c r="D644" s="10" t="s">
        <v>1622</v>
      </c>
      <c r="E644" s="10" t="s">
        <v>1757</v>
      </c>
      <c r="F644" s="11">
        <v>3</v>
      </c>
      <c r="G644" s="11">
        <v>853.32</v>
      </c>
      <c r="H644" s="11">
        <v>7.0000000000000007E-2</v>
      </c>
      <c r="I644" s="10" t="s">
        <v>1829</v>
      </c>
      <c r="J644" s="18">
        <v>2380.7628</v>
      </c>
      <c r="K644" s="11">
        <f t="shared" si="20"/>
        <v>3</v>
      </c>
      <c r="L644" s="11">
        <f>IF(G644="",Table8[[#This Row],[Total_Amount2]]/(Table8[[#This Row],[Quantity]]*(1-Table8[[#This Row],[Discount]])),G644)</f>
        <v>853.32</v>
      </c>
      <c r="M644" s="11">
        <f>IF(H644="",1-(Table8[[#This Row],[Total_Amount2]]/(Table8[[#This Row],[Quantity]]*Table8[[#This Row],[Unit_Price]])),H644)</f>
        <v>7.0000000000000007E-2</v>
      </c>
      <c r="N644" s="11">
        <f t="shared" si="21"/>
        <v>2380.7628</v>
      </c>
    </row>
    <row r="645" spans="1:14" x14ac:dyDescent="0.3">
      <c r="A645" s="9" t="s">
        <v>2469</v>
      </c>
      <c r="B645" s="36">
        <v>45586</v>
      </c>
      <c r="C645" s="10" t="s">
        <v>502</v>
      </c>
      <c r="D645" s="10" t="s">
        <v>1622</v>
      </c>
      <c r="E645" s="10" t="s">
        <v>1776</v>
      </c>
      <c r="F645" s="11">
        <v>3</v>
      </c>
      <c r="G645" s="11">
        <v>89.78</v>
      </c>
      <c r="H645" s="11">
        <v>0.2</v>
      </c>
      <c r="I645" s="10" t="s">
        <v>1829</v>
      </c>
      <c r="J645" s="18">
        <v>215.47200000000001</v>
      </c>
      <c r="K645" s="11">
        <f t="shared" si="20"/>
        <v>3</v>
      </c>
      <c r="L645" s="11">
        <f>IF(G645="",Table8[[#This Row],[Total_Amount2]]/(Table8[[#This Row],[Quantity]]*(1-Table8[[#This Row],[Discount]])),G645)</f>
        <v>89.78</v>
      </c>
      <c r="M645" s="11">
        <f>IF(H645="",1-(Table8[[#This Row],[Total_Amount2]]/(Table8[[#This Row],[Quantity]]*Table8[[#This Row],[Unit_Price]])),H645)</f>
        <v>0.2</v>
      </c>
      <c r="N645" s="11">
        <f t="shared" si="21"/>
        <v>215.47200000000001</v>
      </c>
    </row>
    <row r="646" spans="1:14" x14ac:dyDescent="0.3">
      <c r="A646" s="9" t="s">
        <v>2470</v>
      </c>
      <c r="B646" s="36">
        <v>45334</v>
      </c>
      <c r="C646" s="10" t="s">
        <v>628</v>
      </c>
      <c r="D646" s="10" t="s">
        <v>1622</v>
      </c>
      <c r="E646" s="10" t="s">
        <v>1757</v>
      </c>
      <c r="F646" s="11">
        <v>1</v>
      </c>
      <c r="G646" s="11">
        <v>172.04</v>
      </c>
      <c r="H646" s="11">
        <v>0.04</v>
      </c>
      <c r="I646" s="10" t="s">
        <v>1826</v>
      </c>
      <c r="J646" s="18">
        <v>165.1584</v>
      </c>
      <c r="K646" s="11">
        <f t="shared" si="20"/>
        <v>1</v>
      </c>
      <c r="L646" s="11">
        <f>IF(G646="",Table8[[#This Row],[Total_Amount2]]/(Table8[[#This Row],[Quantity]]*(1-Table8[[#This Row],[Discount]])),G646)</f>
        <v>172.04</v>
      </c>
      <c r="M646" s="11">
        <f>IF(H646="",1-(Table8[[#This Row],[Total_Amount2]]/(Table8[[#This Row],[Quantity]]*Table8[[#This Row],[Unit_Price]])),H646)</f>
        <v>0.04</v>
      </c>
      <c r="N646" s="11">
        <f t="shared" si="21"/>
        <v>165.1584</v>
      </c>
    </row>
    <row r="647" spans="1:14" x14ac:dyDescent="0.3">
      <c r="A647" s="9" t="s">
        <v>2471</v>
      </c>
      <c r="B647" s="36">
        <v>45333</v>
      </c>
      <c r="C647" s="10" t="s">
        <v>1440</v>
      </c>
      <c r="D647" s="10" t="s">
        <v>1622</v>
      </c>
      <c r="E647" s="10" t="s">
        <v>1757</v>
      </c>
      <c r="F647" s="11">
        <v>1</v>
      </c>
      <c r="G647" s="11">
        <v>389.2</v>
      </c>
      <c r="H647" s="11">
        <v>0.05</v>
      </c>
      <c r="I647" s="10" t="s">
        <v>1824</v>
      </c>
      <c r="J647" s="18">
        <v>369.74</v>
      </c>
      <c r="K647" s="11">
        <f t="shared" si="20"/>
        <v>1</v>
      </c>
      <c r="L647" s="11">
        <f>IF(G647="",Table8[[#This Row],[Total_Amount2]]/(Table8[[#This Row],[Quantity]]*(1-Table8[[#This Row],[Discount]])),G647)</f>
        <v>389.2</v>
      </c>
      <c r="M647" s="11">
        <f>IF(H647="",1-(Table8[[#This Row],[Total_Amount2]]/(Table8[[#This Row],[Quantity]]*Table8[[#This Row],[Unit_Price]])),H647)</f>
        <v>0.05</v>
      </c>
      <c r="N647" s="11">
        <f t="shared" si="21"/>
        <v>369.74</v>
      </c>
    </row>
    <row r="648" spans="1:14" x14ac:dyDescent="0.3">
      <c r="A648" s="9" t="s">
        <v>2472</v>
      </c>
      <c r="B648" s="36">
        <v>45778</v>
      </c>
      <c r="C648" s="10" t="s">
        <v>1422</v>
      </c>
      <c r="D648" s="10" t="s">
        <v>1622</v>
      </c>
      <c r="E648" s="10" t="s">
        <v>1797</v>
      </c>
      <c r="F648" s="11">
        <v>3</v>
      </c>
      <c r="G648" s="11">
        <v>865.96</v>
      </c>
      <c r="H648" s="11">
        <v>0.12</v>
      </c>
      <c r="I648" s="10" t="s">
        <v>1826</v>
      </c>
      <c r="J648" s="18">
        <v>2286.1343999999999</v>
      </c>
      <c r="K648" s="11">
        <f t="shared" si="20"/>
        <v>3</v>
      </c>
      <c r="L648" s="11">
        <f>IF(G648="",Table8[[#This Row],[Total_Amount2]]/(Table8[[#This Row],[Quantity]]*(1-Table8[[#This Row],[Discount]])),G648)</f>
        <v>865.96</v>
      </c>
      <c r="M648" s="11">
        <f>IF(H648="",1-(Table8[[#This Row],[Total_Amount2]]/(Table8[[#This Row],[Quantity]]*Table8[[#This Row],[Unit_Price]])),H648)</f>
        <v>0.12</v>
      </c>
      <c r="N648" s="11">
        <f t="shared" si="21"/>
        <v>2286.1343999999999</v>
      </c>
    </row>
    <row r="649" spans="1:14" x14ac:dyDescent="0.3">
      <c r="A649" s="9" t="s">
        <v>2473</v>
      </c>
      <c r="B649" s="36">
        <v>45592</v>
      </c>
      <c r="C649" s="10" t="s">
        <v>562</v>
      </c>
      <c r="D649" s="10" t="s">
        <v>1624</v>
      </c>
      <c r="E649" s="10" t="s">
        <v>1757</v>
      </c>
      <c r="F649" s="11">
        <v>3</v>
      </c>
      <c r="G649" s="11">
        <v>79.95</v>
      </c>
      <c r="H649" s="11">
        <v>0.2</v>
      </c>
      <c r="I649" s="10" t="s">
        <v>1829</v>
      </c>
      <c r="J649" s="18">
        <v>191.88</v>
      </c>
      <c r="K649" s="11">
        <f t="shared" si="20"/>
        <v>3</v>
      </c>
      <c r="L649" s="11">
        <f>IF(G649="",Table8[[#This Row],[Total_Amount2]]/(Table8[[#This Row],[Quantity]]*(1-Table8[[#This Row],[Discount]])),G649)</f>
        <v>79.95</v>
      </c>
      <c r="M649" s="11">
        <f>IF(H649="",1-(Table8[[#This Row],[Total_Amount2]]/(Table8[[#This Row],[Quantity]]*Table8[[#This Row],[Unit_Price]])),H649)</f>
        <v>0.2</v>
      </c>
      <c r="N649" s="11">
        <f t="shared" si="21"/>
        <v>191.88</v>
      </c>
    </row>
    <row r="650" spans="1:14" x14ac:dyDescent="0.3">
      <c r="A650" s="9" t="s">
        <v>2474</v>
      </c>
      <c r="B650" s="36">
        <v>45259</v>
      </c>
      <c r="C650" s="10" t="s">
        <v>1190</v>
      </c>
      <c r="D650" s="10" t="s">
        <v>1624</v>
      </c>
      <c r="E650" s="10" t="s">
        <v>1779</v>
      </c>
      <c r="F650" s="11">
        <v>1</v>
      </c>
      <c r="G650" s="11">
        <v>566.5</v>
      </c>
      <c r="H650" s="11">
        <v>0.25</v>
      </c>
      <c r="I650" s="10" t="s">
        <v>1829</v>
      </c>
      <c r="J650" s="18">
        <v>424.875</v>
      </c>
      <c r="K650" s="11">
        <f t="shared" si="20"/>
        <v>1</v>
      </c>
      <c r="L650" s="11">
        <f>IF(G650="",Table8[[#This Row],[Total_Amount2]]/(Table8[[#This Row],[Quantity]]*(1-Table8[[#This Row],[Discount]])),G650)</f>
        <v>566.5</v>
      </c>
      <c r="M650" s="11">
        <f>IF(H650="",1-(Table8[[#This Row],[Total_Amount2]]/(Table8[[#This Row],[Quantity]]*Table8[[#This Row],[Unit_Price]])),H650)</f>
        <v>0.25</v>
      </c>
      <c r="N650" s="11">
        <f t="shared" si="21"/>
        <v>424.875</v>
      </c>
    </row>
    <row r="651" spans="1:14" x14ac:dyDescent="0.3">
      <c r="A651" s="9" t="s">
        <v>2475</v>
      </c>
      <c r="B651" s="36">
        <v>45801</v>
      </c>
      <c r="C651" s="10" t="s">
        <v>1252</v>
      </c>
      <c r="D651" s="10" t="s">
        <v>1624</v>
      </c>
      <c r="E651" s="10" t="s">
        <v>1752</v>
      </c>
      <c r="F651" s="11">
        <v>2</v>
      </c>
      <c r="G651" s="11">
        <v>347.95</v>
      </c>
      <c r="H651" s="11">
        <v>0.13</v>
      </c>
      <c r="I651" s="10" t="s">
        <v>1829</v>
      </c>
      <c r="J651" s="18">
        <v>605.43299999999999</v>
      </c>
      <c r="K651" s="11">
        <f t="shared" si="20"/>
        <v>2</v>
      </c>
      <c r="L651" s="11">
        <f>IF(G651="",Table8[[#This Row],[Total_Amount2]]/(Table8[[#This Row],[Quantity]]*(1-Table8[[#This Row],[Discount]])),G651)</f>
        <v>347.95</v>
      </c>
      <c r="M651" s="11">
        <f>IF(H651="",1-(Table8[[#This Row],[Total_Amount2]]/(Table8[[#This Row],[Quantity]]*Table8[[#This Row],[Unit_Price]])),H651)</f>
        <v>0.13</v>
      </c>
      <c r="N651" s="11">
        <f t="shared" si="21"/>
        <v>605.43299999999999</v>
      </c>
    </row>
    <row r="652" spans="1:14" x14ac:dyDescent="0.3">
      <c r="A652" s="9" t="s">
        <v>2476</v>
      </c>
      <c r="B652" s="36">
        <v>45347</v>
      </c>
      <c r="C652" s="10" t="s">
        <v>681</v>
      </c>
      <c r="D652" s="10" t="s">
        <v>1624</v>
      </c>
      <c r="E652" s="10" t="s">
        <v>1766</v>
      </c>
      <c r="F652" s="11">
        <v>2</v>
      </c>
      <c r="G652" s="11">
        <v>250.83</v>
      </c>
      <c r="H652" s="11">
        <v>0.15</v>
      </c>
      <c r="I652" s="10" t="s">
        <v>1826</v>
      </c>
      <c r="J652" s="18">
        <v>426.411</v>
      </c>
      <c r="K652" s="11">
        <f t="shared" si="20"/>
        <v>2</v>
      </c>
      <c r="L652" s="11">
        <f>IF(G652="",Table8[[#This Row],[Total_Amount2]]/(Table8[[#This Row],[Quantity]]*(1-Table8[[#This Row],[Discount]])),G652)</f>
        <v>250.83</v>
      </c>
      <c r="M652" s="11">
        <f>IF(H652="",1-(Table8[[#This Row],[Total_Amount2]]/(Table8[[#This Row],[Quantity]]*Table8[[#This Row],[Unit_Price]])),H652)</f>
        <v>0.15</v>
      </c>
      <c r="N652" s="11">
        <f t="shared" si="21"/>
        <v>426.411</v>
      </c>
    </row>
    <row r="653" spans="1:14" x14ac:dyDescent="0.3">
      <c r="A653" s="9" t="s">
        <v>2477</v>
      </c>
      <c r="B653" s="36">
        <v>45721</v>
      </c>
      <c r="C653" s="10" t="s">
        <v>502</v>
      </c>
      <c r="D653" s="10" t="s">
        <v>1624</v>
      </c>
      <c r="E653" s="10" t="s">
        <v>1757</v>
      </c>
      <c r="F653" s="11">
        <v>1</v>
      </c>
      <c r="G653" s="11">
        <v>888.05</v>
      </c>
      <c r="H653" s="11">
        <v>0.2</v>
      </c>
      <c r="I653" s="10" t="s">
        <v>1826</v>
      </c>
      <c r="J653" s="18">
        <v>710.44</v>
      </c>
      <c r="K653" s="11">
        <f t="shared" si="20"/>
        <v>1</v>
      </c>
      <c r="L653" s="11">
        <f>IF(G653="",Table8[[#This Row],[Total_Amount2]]/(Table8[[#This Row],[Quantity]]*(1-Table8[[#This Row],[Discount]])),G653)</f>
        <v>888.05</v>
      </c>
      <c r="M653" s="11">
        <f>IF(H653="",1-(Table8[[#This Row],[Total_Amount2]]/(Table8[[#This Row],[Quantity]]*Table8[[#This Row],[Unit_Price]])),H653)</f>
        <v>0.2</v>
      </c>
      <c r="N653" s="11">
        <f t="shared" si="21"/>
        <v>710.44</v>
      </c>
    </row>
    <row r="654" spans="1:14" x14ac:dyDescent="0.3">
      <c r="A654" s="9" t="s">
        <v>2478</v>
      </c>
      <c r="B654" s="36">
        <v>45531</v>
      </c>
      <c r="C654" s="10" t="s">
        <v>36</v>
      </c>
      <c r="D654" s="10" t="s">
        <v>1624</v>
      </c>
      <c r="E654" s="10" t="s">
        <v>1810</v>
      </c>
      <c r="F654" s="11">
        <v>2</v>
      </c>
      <c r="G654" s="11">
        <v>673.02</v>
      </c>
      <c r="H654" s="11">
        <v>0.11</v>
      </c>
      <c r="I654" s="10" t="s">
        <v>1826</v>
      </c>
      <c r="J654" s="18">
        <v>1197.9756</v>
      </c>
      <c r="K654" s="11">
        <f t="shared" si="20"/>
        <v>2</v>
      </c>
      <c r="L654" s="11">
        <f>IF(G654="",Table8[[#This Row],[Total_Amount2]]/(Table8[[#This Row],[Quantity]]*(1-Table8[[#This Row],[Discount]])),G654)</f>
        <v>673.02</v>
      </c>
      <c r="M654" s="11">
        <f>IF(H654="",1-(Table8[[#This Row],[Total_Amount2]]/(Table8[[#This Row],[Quantity]]*Table8[[#This Row],[Unit_Price]])),H654)</f>
        <v>0.11</v>
      </c>
      <c r="N654" s="11">
        <f t="shared" si="21"/>
        <v>1197.9756</v>
      </c>
    </row>
    <row r="655" spans="1:14" x14ac:dyDescent="0.3">
      <c r="A655" s="9" t="s">
        <v>2479</v>
      </c>
      <c r="B655" s="36">
        <v>45332</v>
      </c>
      <c r="C655" s="10" t="s">
        <v>1362</v>
      </c>
      <c r="D655" s="10" t="s">
        <v>1624</v>
      </c>
      <c r="E655" s="10" t="s">
        <v>1766</v>
      </c>
      <c r="F655" s="11">
        <v>2</v>
      </c>
      <c r="G655" s="11">
        <v>492.62</v>
      </c>
      <c r="H655" s="11">
        <v>0.26</v>
      </c>
      <c r="I655" s="10" t="s">
        <v>1829</v>
      </c>
      <c r="J655" s="18">
        <v>729.07759999999996</v>
      </c>
      <c r="K655" s="11">
        <f t="shared" si="20"/>
        <v>2</v>
      </c>
      <c r="L655" s="11">
        <f>IF(G655="",Table8[[#This Row],[Total_Amount2]]/(Table8[[#This Row],[Quantity]]*(1-Table8[[#This Row],[Discount]])),G655)</f>
        <v>492.62</v>
      </c>
      <c r="M655" s="11">
        <f>IF(H655="",1-(Table8[[#This Row],[Total_Amount2]]/(Table8[[#This Row],[Quantity]]*Table8[[#This Row],[Unit_Price]])),H655)</f>
        <v>0.26</v>
      </c>
      <c r="N655" s="11">
        <f t="shared" si="21"/>
        <v>729.07759999999996</v>
      </c>
    </row>
    <row r="656" spans="1:14" x14ac:dyDescent="0.3">
      <c r="A656" s="9" t="s">
        <v>2480</v>
      </c>
      <c r="B656" s="36">
        <v>45344</v>
      </c>
      <c r="C656" s="10" t="s">
        <v>1175</v>
      </c>
      <c r="D656" s="10" t="s">
        <v>1624</v>
      </c>
      <c r="E656" s="10" t="s">
        <v>1766</v>
      </c>
      <c r="F656" s="11">
        <v>4</v>
      </c>
      <c r="G656" s="11">
        <v>986.93</v>
      </c>
      <c r="H656" s="11">
        <v>0.01</v>
      </c>
      <c r="I656" s="10" t="s">
        <v>1824</v>
      </c>
      <c r="J656" s="18">
        <v>3908.2428</v>
      </c>
      <c r="K656" s="11">
        <f t="shared" si="20"/>
        <v>4</v>
      </c>
      <c r="L656" s="11">
        <f>IF(G656="",Table8[[#This Row],[Total_Amount2]]/(Table8[[#This Row],[Quantity]]*(1-Table8[[#This Row],[Discount]])),G656)</f>
        <v>986.93</v>
      </c>
      <c r="M656" s="11">
        <f>IF(H656="",1-(Table8[[#This Row],[Total_Amount2]]/(Table8[[#This Row],[Quantity]]*Table8[[#This Row],[Unit_Price]])),H656)</f>
        <v>0.01</v>
      </c>
      <c r="N656" s="11">
        <f t="shared" si="21"/>
        <v>3908.2428</v>
      </c>
    </row>
    <row r="657" spans="1:14" x14ac:dyDescent="0.3">
      <c r="A657" s="9" t="s">
        <v>2481</v>
      </c>
      <c r="B657" s="36">
        <v>45388</v>
      </c>
      <c r="C657" s="10" t="s">
        <v>1475</v>
      </c>
      <c r="D657" s="10" t="s">
        <v>1624</v>
      </c>
      <c r="E657" s="10" t="s">
        <v>1794</v>
      </c>
      <c r="F657" s="11">
        <v>4</v>
      </c>
      <c r="G657" s="11">
        <v>411.68</v>
      </c>
      <c r="H657" s="11">
        <v>0.06</v>
      </c>
      <c r="I657" s="10" t="s">
        <v>1826</v>
      </c>
      <c r="J657" s="18">
        <v>1547.9168</v>
      </c>
      <c r="K657" s="11">
        <f t="shared" si="20"/>
        <v>4</v>
      </c>
      <c r="L657" s="11">
        <f>IF(G657="",Table8[[#This Row],[Total_Amount2]]/(Table8[[#This Row],[Quantity]]*(1-Table8[[#This Row],[Discount]])),G657)</f>
        <v>411.68</v>
      </c>
      <c r="M657" s="11">
        <f>IF(H657="",1-(Table8[[#This Row],[Total_Amount2]]/(Table8[[#This Row],[Quantity]]*Table8[[#This Row],[Unit_Price]])),H657)</f>
        <v>0.06</v>
      </c>
      <c r="N657" s="11">
        <f t="shared" si="21"/>
        <v>1547.9168</v>
      </c>
    </row>
    <row r="658" spans="1:14" x14ac:dyDescent="0.3">
      <c r="A658" s="9" t="s">
        <v>2482</v>
      </c>
      <c r="B658" s="36">
        <v>45397</v>
      </c>
      <c r="C658" s="10" t="s">
        <v>711</v>
      </c>
      <c r="D658" s="10" t="s">
        <v>1624</v>
      </c>
      <c r="E658" s="10" t="s">
        <v>1807</v>
      </c>
      <c r="F658" s="11">
        <v>2</v>
      </c>
      <c r="G658" s="11">
        <v>637.55999999999995</v>
      </c>
      <c r="H658" s="11">
        <v>0.05</v>
      </c>
      <c r="I658" s="10" t="s">
        <v>1829</v>
      </c>
      <c r="J658" s="18">
        <v>1211.364</v>
      </c>
      <c r="K658" s="11">
        <f t="shared" si="20"/>
        <v>2</v>
      </c>
      <c r="L658" s="11">
        <f>IF(G658="",Table8[[#This Row],[Total_Amount2]]/(Table8[[#This Row],[Quantity]]*(1-Table8[[#This Row],[Discount]])),G658)</f>
        <v>637.55999999999995</v>
      </c>
      <c r="M658" s="11">
        <f>IF(H658="",1-(Table8[[#This Row],[Total_Amount2]]/(Table8[[#This Row],[Quantity]]*Table8[[#This Row],[Unit_Price]])),H658)</f>
        <v>0.05</v>
      </c>
      <c r="N658" s="11">
        <f t="shared" si="21"/>
        <v>1211.364</v>
      </c>
    </row>
    <row r="659" spans="1:14" x14ac:dyDescent="0.3">
      <c r="A659" s="9" t="s">
        <v>2483</v>
      </c>
      <c r="B659" s="36">
        <v>45633</v>
      </c>
      <c r="C659" s="10" t="s">
        <v>67</v>
      </c>
      <c r="D659" s="10" t="s">
        <v>1624</v>
      </c>
      <c r="E659" s="10" t="s">
        <v>1766</v>
      </c>
      <c r="F659" s="11">
        <v>3</v>
      </c>
      <c r="G659" s="11">
        <v>706.87</v>
      </c>
      <c r="H659" s="11">
        <v>0.27</v>
      </c>
      <c r="I659" s="10" t="s">
        <v>1824</v>
      </c>
      <c r="J659" s="18">
        <v>1548.0453</v>
      </c>
      <c r="K659" s="11">
        <f t="shared" si="20"/>
        <v>3</v>
      </c>
      <c r="L659" s="11">
        <f>IF(G659="",Table8[[#This Row],[Total_Amount2]]/(Table8[[#This Row],[Quantity]]*(1-Table8[[#This Row],[Discount]])),G659)</f>
        <v>706.87</v>
      </c>
      <c r="M659" s="11">
        <f>IF(H659="",1-(Table8[[#This Row],[Total_Amount2]]/(Table8[[#This Row],[Quantity]]*Table8[[#This Row],[Unit_Price]])),H659)</f>
        <v>0.27</v>
      </c>
      <c r="N659" s="11">
        <f t="shared" si="21"/>
        <v>1548.0453</v>
      </c>
    </row>
    <row r="660" spans="1:14" x14ac:dyDescent="0.3">
      <c r="A660" s="9" t="s">
        <v>2484</v>
      </c>
      <c r="B660" s="36">
        <v>45629</v>
      </c>
      <c r="C660" s="10" t="s">
        <v>208</v>
      </c>
      <c r="D660" s="10" t="s">
        <v>1624</v>
      </c>
      <c r="E660" s="10" t="s">
        <v>1776</v>
      </c>
      <c r="F660" s="11">
        <v>2</v>
      </c>
      <c r="G660" s="11">
        <v>884.48</v>
      </c>
      <c r="H660" s="11">
        <v>0</v>
      </c>
      <c r="I660" s="10" t="s">
        <v>1829</v>
      </c>
      <c r="J660" s="18">
        <v>1768.96</v>
      </c>
      <c r="K660" s="11">
        <f t="shared" si="20"/>
        <v>2</v>
      </c>
      <c r="L660" s="11">
        <f>IF(G660="",Table8[[#This Row],[Total_Amount2]]/(Table8[[#This Row],[Quantity]]*(1-Table8[[#This Row],[Discount]])),G660)</f>
        <v>884.48</v>
      </c>
      <c r="M660" s="11">
        <f>IF(H660="",1-(Table8[[#This Row],[Total_Amount2]]/(Table8[[#This Row],[Quantity]]*Table8[[#This Row],[Unit_Price]])),H660)</f>
        <v>0</v>
      </c>
      <c r="N660" s="11">
        <f t="shared" si="21"/>
        <v>1768.96</v>
      </c>
    </row>
    <row r="661" spans="1:14" x14ac:dyDescent="0.3">
      <c r="A661" s="9" t="s">
        <v>2485</v>
      </c>
      <c r="B661" s="36">
        <v>45291</v>
      </c>
      <c r="C661" s="10" t="s">
        <v>181</v>
      </c>
      <c r="D661" s="10" t="s">
        <v>1624</v>
      </c>
      <c r="E661" s="10" t="s">
        <v>1769</v>
      </c>
      <c r="F661" s="11">
        <v>3</v>
      </c>
      <c r="G661" s="11">
        <v>718.23</v>
      </c>
      <c r="H661" s="11">
        <v>0.19</v>
      </c>
      <c r="I661" s="10" t="s">
        <v>1826</v>
      </c>
      <c r="J661" s="18">
        <v>1745.2989</v>
      </c>
      <c r="K661" s="11">
        <f t="shared" si="20"/>
        <v>3</v>
      </c>
      <c r="L661" s="11">
        <f>IF(G661="",Table8[[#This Row],[Total_Amount2]]/(Table8[[#This Row],[Quantity]]*(1-Table8[[#This Row],[Discount]])),G661)</f>
        <v>718.23</v>
      </c>
      <c r="M661" s="11">
        <f>IF(H661="",1-(Table8[[#This Row],[Total_Amount2]]/(Table8[[#This Row],[Quantity]]*Table8[[#This Row],[Unit_Price]])),H661)</f>
        <v>0.19</v>
      </c>
      <c r="N661" s="11">
        <f t="shared" si="21"/>
        <v>1745.2989</v>
      </c>
    </row>
    <row r="662" spans="1:14" x14ac:dyDescent="0.3">
      <c r="A662" s="9" t="s">
        <v>2486</v>
      </c>
      <c r="B662" s="36">
        <v>45914</v>
      </c>
      <c r="C662" s="10" t="s">
        <v>595</v>
      </c>
      <c r="D662" s="10" t="s">
        <v>1624</v>
      </c>
      <c r="E662" s="10" t="s">
        <v>1810</v>
      </c>
      <c r="F662" s="11">
        <v>3</v>
      </c>
      <c r="G662" s="11">
        <v>107.44</v>
      </c>
      <c r="H662" s="11">
        <v>0.27</v>
      </c>
      <c r="I662" s="10" t="s">
        <v>1826</v>
      </c>
      <c r="J662" s="18">
        <v>235.2936</v>
      </c>
      <c r="K662" s="11">
        <f t="shared" si="20"/>
        <v>3</v>
      </c>
      <c r="L662" s="11">
        <f>IF(G662="",Table8[[#This Row],[Total_Amount2]]/(Table8[[#This Row],[Quantity]]*(1-Table8[[#This Row],[Discount]])),G662)</f>
        <v>107.44</v>
      </c>
      <c r="M662" s="11">
        <f>IF(H662="",1-(Table8[[#This Row],[Total_Amount2]]/(Table8[[#This Row],[Quantity]]*Table8[[#This Row],[Unit_Price]])),H662)</f>
        <v>0.27</v>
      </c>
      <c r="N662" s="11">
        <f t="shared" si="21"/>
        <v>235.2936</v>
      </c>
    </row>
    <row r="663" spans="1:14" x14ac:dyDescent="0.3">
      <c r="A663" s="9" t="s">
        <v>2487</v>
      </c>
      <c r="B663" s="36">
        <v>45673</v>
      </c>
      <c r="C663" s="10" t="s">
        <v>211</v>
      </c>
      <c r="D663" s="10" t="s">
        <v>1624</v>
      </c>
      <c r="E663" s="10" t="s">
        <v>1766</v>
      </c>
      <c r="F663" s="11">
        <v>4</v>
      </c>
      <c r="G663" s="11">
        <v>608.97</v>
      </c>
      <c r="H663" s="11">
        <v>0.14000000000000001</v>
      </c>
      <c r="I663" s="10" t="s">
        <v>1829</v>
      </c>
      <c r="J663" s="18">
        <v>2094.8568</v>
      </c>
      <c r="K663" s="11">
        <f t="shared" si="20"/>
        <v>4</v>
      </c>
      <c r="L663" s="11">
        <f>IF(G663="",Table8[[#This Row],[Total_Amount2]]/(Table8[[#This Row],[Quantity]]*(1-Table8[[#This Row],[Discount]])),G663)</f>
        <v>608.97</v>
      </c>
      <c r="M663" s="11">
        <f>IF(H663="",1-(Table8[[#This Row],[Total_Amount2]]/(Table8[[#This Row],[Quantity]]*Table8[[#This Row],[Unit_Price]])),H663)</f>
        <v>0.14000000000000001</v>
      </c>
      <c r="N663" s="11">
        <f t="shared" si="21"/>
        <v>2094.8568</v>
      </c>
    </row>
    <row r="664" spans="1:14" x14ac:dyDescent="0.3">
      <c r="A664" s="9" t="s">
        <v>2488</v>
      </c>
      <c r="B664" s="36">
        <v>45689</v>
      </c>
      <c r="C664" s="10" t="s">
        <v>1109</v>
      </c>
      <c r="D664" s="10" t="s">
        <v>1624</v>
      </c>
      <c r="E664" s="10" t="s">
        <v>1776</v>
      </c>
      <c r="F664" s="11">
        <v>3</v>
      </c>
      <c r="G664" s="11">
        <v>260.45999999999998</v>
      </c>
      <c r="H664" s="11">
        <v>0.09</v>
      </c>
      <c r="I664" s="10" t="s">
        <v>1824</v>
      </c>
      <c r="J664" s="18">
        <v>711.05579999999986</v>
      </c>
      <c r="K664" s="11">
        <f t="shared" si="20"/>
        <v>3</v>
      </c>
      <c r="L664" s="11">
        <f>IF(G664="",Table8[[#This Row],[Total_Amount2]]/(Table8[[#This Row],[Quantity]]*(1-Table8[[#This Row],[Discount]])),G664)</f>
        <v>260.45999999999998</v>
      </c>
      <c r="M664" s="11">
        <f>IF(H664="",1-(Table8[[#This Row],[Total_Amount2]]/(Table8[[#This Row],[Quantity]]*Table8[[#This Row],[Unit_Price]])),H664)</f>
        <v>0.09</v>
      </c>
      <c r="N664" s="11">
        <f t="shared" si="21"/>
        <v>711.05579999999986</v>
      </c>
    </row>
    <row r="665" spans="1:14" x14ac:dyDescent="0.3">
      <c r="A665" s="9" t="s">
        <v>2489</v>
      </c>
      <c r="B665" s="36">
        <v>45646</v>
      </c>
      <c r="C665" s="10" t="s">
        <v>425</v>
      </c>
      <c r="D665" s="10" t="s">
        <v>1624</v>
      </c>
      <c r="E665" s="10" t="s">
        <v>1776</v>
      </c>
      <c r="F665" s="11">
        <v>1</v>
      </c>
      <c r="G665" s="11">
        <v>747.03</v>
      </c>
      <c r="H665" s="11">
        <v>0.01</v>
      </c>
      <c r="I665" s="10" t="s">
        <v>1824</v>
      </c>
      <c r="J665" s="18">
        <v>739.55970000000002</v>
      </c>
      <c r="K665" s="11">
        <f t="shared" si="20"/>
        <v>1</v>
      </c>
      <c r="L665" s="11">
        <f>IF(G665="",Table8[[#This Row],[Total_Amount2]]/(Table8[[#This Row],[Quantity]]*(1-Table8[[#This Row],[Discount]])),G665)</f>
        <v>747.03</v>
      </c>
      <c r="M665" s="11">
        <f>IF(H665="",1-(Table8[[#This Row],[Total_Amount2]]/(Table8[[#This Row],[Quantity]]*Table8[[#This Row],[Unit_Price]])),H665)</f>
        <v>0.01</v>
      </c>
      <c r="N665" s="11">
        <f t="shared" si="21"/>
        <v>739.55970000000002</v>
      </c>
    </row>
    <row r="666" spans="1:14" x14ac:dyDescent="0.3">
      <c r="A666" s="9" t="s">
        <v>2490</v>
      </c>
      <c r="B666" s="36">
        <v>45475</v>
      </c>
      <c r="C666" s="10" t="s">
        <v>1257</v>
      </c>
      <c r="D666" s="10" t="s">
        <v>1624</v>
      </c>
      <c r="E666" s="10" t="s">
        <v>1782</v>
      </c>
      <c r="F666" s="11">
        <v>4</v>
      </c>
      <c r="G666" s="11">
        <v>700.88</v>
      </c>
      <c r="H666" s="11">
        <v>0.23</v>
      </c>
      <c r="I666" s="10" t="s">
        <v>1826</v>
      </c>
      <c r="J666" s="18">
        <v>2158.7103999999999</v>
      </c>
      <c r="K666" s="11">
        <f t="shared" si="20"/>
        <v>4</v>
      </c>
      <c r="L666" s="11">
        <f>IF(G666="",Table8[[#This Row],[Total_Amount2]]/(Table8[[#This Row],[Quantity]]*(1-Table8[[#This Row],[Discount]])),G666)</f>
        <v>700.88</v>
      </c>
      <c r="M666" s="11">
        <f>IF(H666="",1-(Table8[[#This Row],[Total_Amount2]]/(Table8[[#This Row],[Quantity]]*Table8[[#This Row],[Unit_Price]])),H666)</f>
        <v>0.23</v>
      </c>
      <c r="N666" s="11">
        <f t="shared" si="21"/>
        <v>2158.7103999999999</v>
      </c>
    </row>
    <row r="667" spans="1:14" x14ac:dyDescent="0.3">
      <c r="A667" s="9" t="s">
        <v>2491</v>
      </c>
      <c r="B667" s="36">
        <v>45781</v>
      </c>
      <c r="C667" s="10" t="s">
        <v>185</v>
      </c>
      <c r="D667" s="10" t="s">
        <v>1624</v>
      </c>
      <c r="E667" s="10" t="s">
        <v>1799</v>
      </c>
      <c r="F667" s="11">
        <v>4</v>
      </c>
      <c r="G667" s="11">
        <v>20.09</v>
      </c>
      <c r="H667" s="11">
        <v>0.16</v>
      </c>
      <c r="I667" s="10" t="s">
        <v>1826</v>
      </c>
      <c r="J667" s="18">
        <v>67.502399999999994</v>
      </c>
      <c r="K667" s="11">
        <f t="shared" si="20"/>
        <v>4</v>
      </c>
      <c r="L667" s="11">
        <f>IF(G667="",Table8[[#This Row],[Total_Amount2]]/(Table8[[#This Row],[Quantity]]*(1-Table8[[#This Row],[Discount]])),G667)</f>
        <v>20.09</v>
      </c>
      <c r="M667" s="11">
        <f>IF(H667="",1-(Table8[[#This Row],[Total_Amount2]]/(Table8[[#This Row],[Quantity]]*Table8[[#This Row],[Unit_Price]])),H667)</f>
        <v>0.16</v>
      </c>
      <c r="N667" s="11">
        <f t="shared" si="21"/>
        <v>67.502399999999994</v>
      </c>
    </row>
    <row r="668" spans="1:14" x14ac:dyDescent="0.3">
      <c r="A668" s="9" t="s">
        <v>2492</v>
      </c>
      <c r="B668" s="36">
        <v>45654</v>
      </c>
      <c r="C668" s="10" t="s">
        <v>230</v>
      </c>
      <c r="D668" s="10" t="s">
        <v>1624</v>
      </c>
      <c r="E668" s="10" t="s">
        <v>1792</v>
      </c>
      <c r="F668" s="11">
        <v>3</v>
      </c>
      <c r="G668" s="11">
        <v>917.64</v>
      </c>
      <c r="H668" s="11">
        <v>0.24</v>
      </c>
      <c r="I668" s="10" t="s">
        <v>1826</v>
      </c>
      <c r="J668" s="18">
        <v>2092.2192</v>
      </c>
      <c r="K668" s="11">
        <f t="shared" si="20"/>
        <v>3</v>
      </c>
      <c r="L668" s="11">
        <f>IF(G668="",Table8[[#This Row],[Total_Amount2]]/(Table8[[#This Row],[Quantity]]*(1-Table8[[#This Row],[Discount]])),G668)</f>
        <v>917.64</v>
      </c>
      <c r="M668" s="11">
        <f>IF(H668="",1-(Table8[[#This Row],[Total_Amount2]]/(Table8[[#This Row],[Quantity]]*Table8[[#This Row],[Unit_Price]])),H668)</f>
        <v>0.24</v>
      </c>
      <c r="N668" s="11">
        <f t="shared" si="21"/>
        <v>2092.2192</v>
      </c>
    </row>
    <row r="669" spans="1:14" x14ac:dyDescent="0.3">
      <c r="A669" s="9" t="s">
        <v>2493</v>
      </c>
      <c r="B669" s="36">
        <v>45594</v>
      </c>
      <c r="C669" s="10" t="s">
        <v>195</v>
      </c>
      <c r="D669" s="10" t="s">
        <v>1624</v>
      </c>
      <c r="E669" s="10" t="s">
        <v>1752</v>
      </c>
      <c r="F669" s="11">
        <v>1</v>
      </c>
      <c r="G669" s="11">
        <v>242.08</v>
      </c>
      <c r="H669" s="11">
        <v>0.18</v>
      </c>
      <c r="I669" s="10" t="s">
        <v>1826</v>
      </c>
      <c r="J669" s="18">
        <v>198.50559999999999</v>
      </c>
      <c r="K669" s="11">
        <f t="shared" si="20"/>
        <v>1</v>
      </c>
      <c r="L669" s="11">
        <f>IF(G669="",Table8[[#This Row],[Total_Amount2]]/(Table8[[#This Row],[Quantity]]*(1-Table8[[#This Row],[Discount]])),G669)</f>
        <v>242.08</v>
      </c>
      <c r="M669" s="11">
        <f>IF(H669="",1-(Table8[[#This Row],[Total_Amount2]]/(Table8[[#This Row],[Quantity]]*Table8[[#This Row],[Unit_Price]])),H669)</f>
        <v>0.18</v>
      </c>
      <c r="N669" s="11">
        <f t="shared" si="21"/>
        <v>198.50559999999999</v>
      </c>
    </row>
    <row r="670" spans="1:14" x14ac:dyDescent="0.3">
      <c r="A670" s="9" t="s">
        <v>2494</v>
      </c>
      <c r="B670" s="36">
        <v>45581</v>
      </c>
      <c r="C670" s="10" t="s">
        <v>214</v>
      </c>
      <c r="D670" s="10" t="s">
        <v>1624</v>
      </c>
      <c r="E670" s="10" t="s">
        <v>1779</v>
      </c>
      <c r="F670" s="11">
        <v>1</v>
      </c>
      <c r="G670" s="11">
        <v>536.67999999999995</v>
      </c>
      <c r="H670" s="11">
        <v>0.27</v>
      </c>
      <c r="I670" s="10" t="s">
        <v>1824</v>
      </c>
      <c r="J670" s="18">
        <v>391.77640000000002</v>
      </c>
      <c r="K670" s="11">
        <f t="shared" si="20"/>
        <v>1</v>
      </c>
      <c r="L670" s="11">
        <f>IF(G670="",Table8[[#This Row],[Total_Amount2]]/(Table8[[#This Row],[Quantity]]*(1-Table8[[#This Row],[Discount]])),G670)</f>
        <v>536.67999999999995</v>
      </c>
      <c r="M670" s="11">
        <f>IF(H670="",1-(Table8[[#This Row],[Total_Amount2]]/(Table8[[#This Row],[Quantity]]*Table8[[#This Row],[Unit_Price]])),H670)</f>
        <v>0.27</v>
      </c>
      <c r="N670" s="11">
        <f t="shared" si="21"/>
        <v>391.77640000000002</v>
      </c>
    </row>
    <row r="671" spans="1:14" x14ac:dyDescent="0.3">
      <c r="A671" s="9" t="s">
        <v>2495</v>
      </c>
      <c r="B671" s="36">
        <v>45748</v>
      </c>
      <c r="C671" s="10" t="s">
        <v>338</v>
      </c>
      <c r="D671" s="10" t="s">
        <v>1624</v>
      </c>
      <c r="E671" s="10" t="s">
        <v>1769</v>
      </c>
      <c r="F671" s="11">
        <v>2</v>
      </c>
      <c r="G671" s="11">
        <v>145.18</v>
      </c>
      <c r="H671" s="11">
        <v>0.26</v>
      </c>
      <c r="I671" s="10" t="s">
        <v>1826</v>
      </c>
      <c r="J671" s="18">
        <v>214.8664</v>
      </c>
      <c r="K671" s="11">
        <f t="shared" si="20"/>
        <v>2</v>
      </c>
      <c r="L671" s="11">
        <f>IF(G671="",Table8[[#This Row],[Total_Amount2]]/(Table8[[#This Row],[Quantity]]*(1-Table8[[#This Row],[Discount]])),G671)</f>
        <v>145.18</v>
      </c>
      <c r="M671" s="11">
        <f>IF(H671="",1-(Table8[[#This Row],[Total_Amount2]]/(Table8[[#This Row],[Quantity]]*Table8[[#This Row],[Unit_Price]])),H671)</f>
        <v>0.26</v>
      </c>
      <c r="N671" s="11">
        <f t="shared" si="21"/>
        <v>214.8664</v>
      </c>
    </row>
    <row r="672" spans="1:14" x14ac:dyDescent="0.3">
      <c r="A672" s="9" t="s">
        <v>2496</v>
      </c>
      <c r="B672" s="36">
        <v>45369</v>
      </c>
      <c r="C672" s="10" t="s">
        <v>716</v>
      </c>
      <c r="D672" s="10" t="s">
        <v>1624</v>
      </c>
      <c r="E672" s="10" t="s">
        <v>1769</v>
      </c>
      <c r="F672" s="11">
        <v>2</v>
      </c>
      <c r="G672" s="11">
        <v>132.77000000000001</v>
      </c>
      <c r="H672" s="11">
        <v>0.13</v>
      </c>
      <c r="I672" s="10" t="s">
        <v>1829</v>
      </c>
      <c r="J672" s="18">
        <v>231.0198</v>
      </c>
      <c r="K672" s="11">
        <f t="shared" si="20"/>
        <v>2</v>
      </c>
      <c r="L672" s="11">
        <f>IF(G672="",Table8[[#This Row],[Total_Amount2]]/(Table8[[#This Row],[Quantity]]*(1-Table8[[#This Row],[Discount]])),G672)</f>
        <v>132.77000000000001</v>
      </c>
      <c r="M672" s="11">
        <f>IF(H672="",1-(Table8[[#This Row],[Total_Amount2]]/(Table8[[#This Row],[Quantity]]*Table8[[#This Row],[Unit_Price]])),H672)</f>
        <v>0.13</v>
      </c>
      <c r="N672" s="11">
        <f t="shared" si="21"/>
        <v>231.0198</v>
      </c>
    </row>
    <row r="673" spans="1:14" x14ac:dyDescent="0.3">
      <c r="A673" s="9" t="s">
        <v>2497</v>
      </c>
      <c r="B673" s="36">
        <v>45701</v>
      </c>
      <c r="C673" s="10" t="s">
        <v>63</v>
      </c>
      <c r="D673" s="10" t="s">
        <v>1624</v>
      </c>
      <c r="E673" s="10" t="s">
        <v>1786</v>
      </c>
      <c r="F673" s="11">
        <v>4</v>
      </c>
      <c r="G673" s="11">
        <v>682.11</v>
      </c>
      <c r="H673" s="11">
        <v>0.14000000000000001</v>
      </c>
      <c r="I673" s="10" t="s">
        <v>1824</v>
      </c>
      <c r="J673" s="18">
        <v>2346.4584</v>
      </c>
      <c r="K673" s="11">
        <f t="shared" si="20"/>
        <v>4</v>
      </c>
      <c r="L673" s="11">
        <f>IF(G673="",Table8[[#This Row],[Total_Amount2]]/(Table8[[#This Row],[Quantity]]*(1-Table8[[#This Row],[Discount]])),G673)</f>
        <v>682.11</v>
      </c>
      <c r="M673" s="11">
        <f>IF(H673="",1-(Table8[[#This Row],[Total_Amount2]]/(Table8[[#This Row],[Quantity]]*Table8[[#This Row],[Unit_Price]])),H673)</f>
        <v>0.14000000000000001</v>
      </c>
      <c r="N673" s="11">
        <f t="shared" si="21"/>
        <v>2346.4584</v>
      </c>
    </row>
    <row r="674" spans="1:14" x14ac:dyDescent="0.3">
      <c r="A674" s="9" t="s">
        <v>2498</v>
      </c>
      <c r="B674" s="36">
        <v>45510</v>
      </c>
      <c r="C674" s="10" t="s">
        <v>1495</v>
      </c>
      <c r="D674" s="10" t="s">
        <v>1626</v>
      </c>
      <c r="E674" s="10" t="s">
        <v>1807</v>
      </c>
      <c r="F674" s="11">
        <v>4</v>
      </c>
      <c r="G674" s="11">
        <v>502.95</v>
      </c>
      <c r="H674" s="11">
        <v>0.14000000000000001</v>
      </c>
      <c r="I674" s="10" t="s">
        <v>1829</v>
      </c>
      <c r="J674" s="18">
        <v>1730.1479999999999</v>
      </c>
      <c r="K674" s="11">
        <f t="shared" si="20"/>
        <v>4</v>
      </c>
      <c r="L674" s="11">
        <f>IF(G674="",Table8[[#This Row],[Total_Amount2]]/(Table8[[#This Row],[Quantity]]*(1-Table8[[#This Row],[Discount]])),G674)</f>
        <v>502.95</v>
      </c>
      <c r="M674" s="11">
        <f>IF(H674="",1-(Table8[[#This Row],[Total_Amount2]]/(Table8[[#This Row],[Quantity]]*Table8[[#This Row],[Unit_Price]])),H674)</f>
        <v>0.14000000000000001</v>
      </c>
      <c r="N674" s="11">
        <f t="shared" si="21"/>
        <v>1730.1479999999999</v>
      </c>
    </row>
    <row r="675" spans="1:14" x14ac:dyDescent="0.3">
      <c r="A675" s="9" t="s">
        <v>2499</v>
      </c>
      <c r="B675" s="36">
        <v>45538</v>
      </c>
      <c r="C675" s="10" t="s">
        <v>752</v>
      </c>
      <c r="D675" s="10" t="s">
        <v>1626</v>
      </c>
      <c r="E675" s="10" t="s">
        <v>1804</v>
      </c>
      <c r="F675" s="11">
        <v>2</v>
      </c>
      <c r="G675" s="11">
        <v>472.08</v>
      </c>
      <c r="H675" s="11">
        <v>7.0000000000000007E-2</v>
      </c>
      <c r="I675" s="10" t="s">
        <v>1824</v>
      </c>
      <c r="J675" s="18">
        <v>878.0687999999999</v>
      </c>
      <c r="K675" s="11">
        <f t="shared" si="20"/>
        <v>2</v>
      </c>
      <c r="L675" s="11">
        <f>IF(G675="",Table8[[#This Row],[Total_Amount2]]/(Table8[[#This Row],[Quantity]]*(1-Table8[[#This Row],[Discount]])),G675)</f>
        <v>472.08</v>
      </c>
      <c r="M675" s="11">
        <f>IF(H675="",1-(Table8[[#This Row],[Total_Amount2]]/(Table8[[#This Row],[Quantity]]*Table8[[#This Row],[Unit_Price]])),H675)</f>
        <v>7.0000000000000007E-2</v>
      </c>
      <c r="N675" s="11">
        <f t="shared" si="21"/>
        <v>878.0687999999999</v>
      </c>
    </row>
    <row r="676" spans="1:14" x14ac:dyDescent="0.3">
      <c r="A676" s="9" t="s">
        <v>2500</v>
      </c>
      <c r="B676" s="36">
        <v>45665</v>
      </c>
      <c r="C676" s="10" t="s">
        <v>1458</v>
      </c>
      <c r="D676" s="10" t="s">
        <v>1626</v>
      </c>
      <c r="E676" s="10" t="s">
        <v>1807</v>
      </c>
      <c r="F676" s="11">
        <v>2</v>
      </c>
      <c r="G676" s="11">
        <v>218.11</v>
      </c>
      <c r="H676" s="11">
        <v>0.02</v>
      </c>
      <c r="I676" s="10" t="s">
        <v>1829</v>
      </c>
      <c r="J676" s="18">
        <v>427.49560000000002</v>
      </c>
      <c r="K676" s="11">
        <f t="shared" si="20"/>
        <v>2</v>
      </c>
      <c r="L676" s="11">
        <f>IF(G676="",Table8[[#This Row],[Total_Amount2]]/(Table8[[#This Row],[Quantity]]*(1-Table8[[#This Row],[Discount]])),G676)</f>
        <v>218.11</v>
      </c>
      <c r="M676" s="11">
        <f>IF(H676="",1-(Table8[[#This Row],[Total_Amount2]]/(Table8[[#This Row],[Quantity]]*Table8[[#This Row],[Unit_Price]])),H676)</f>
        <v>0.02</v>
      </c>
      <c r="N676" s="11">
        <f t="shared" si="21"/>
        <v>427.49560000000002</v>
      </c>
    </row>
    <row r="677" spans="1:14" x14ac:dyDescent="0.3">
      <c r="A677" s="9" t="s">
        <v>2501</v>
      </c>
      <c r="B677" s="36">
        <v>45859</v>
      </c>
      <c r="C677" s="10" t="s">
        <v>214</v>
      </c>
      <c r="D677" s="10" t="s">
        <v>1626</v>
      </c>
      <c r="E677" s="10" t="s">
        <v>1776</v>
      </c>
      <c r="F677" s="11">
        <v>4</v>
      </c>
      <c r="G677" s="11">
        <v>845.58</v>
      </c>
      <c r="H677" s="11">
        <v>0.06</v>
      </c>
      <c r="I677" s="10" t="s">
        <v>1826</v>
      </c>
      <c r="J677" s="18">
        <v>3179.3807999999999</v>
      </c>
      <c r="K677" s="11">
        <f t="shared" si="20"/>
        <v>4</v>
      </c>
      <c r="L677" s="11">
        <f>IF(G677="",Table8[[#This Row],[Total_Amount2]]/(Table8[[#This Row],[Quantity]]*(1-Table8[[#This Row],[Discount]])),G677)</f>
        <v>845.58</v>
      </c>
      <c r="M677" s="11">
        <f>IF(H677="",1-(Table8[[#This Row],[Total_Amount2]]/(Table8[[#This Row],[Quantity]]*Table8[[#This Row],[Unit_Price]])),H677)</f>
        <v>0.06</v>
      </c>
      <c r="N677" s="11">
        <f t="shared" si="21"/>
        <v>3179.3807999999999</v>
      </c>
    </row>
    <row r="678" spans="1:14" x14ac:dyDescent="0.3">
      <c r="A678" s="9" t="s">
        <v>2502</v>
      </c>
      <c r="B678" s="36">
        <v>45255</v>
      </c>
      <c r="C678" s="10" t="s">
        <v>441</v>
      </c>
      <c r="D678" s="10" t="s">
        <v>1626</v>
      </c>
      <c r="E678" s="10" t="s">
        <v>1761</v>
      </c>
      <c r="F678" s="11">
        <v>2</v>
      </c>
      <c r="G678" s="11">
        <v>111.28</v>
      </c>
      <c r="H678" s="11">
        <v>0.14000000000000001</v>
      </c>
      <c r="I678" s="10" t="s">
        <v>1824</v>
      </c>
      <c r="J678" s="18">
        <v>191.4016</v>
      </c>
      <c r="K678" s="11">
        <f t="shared" si="20"/>
        <v>2</v>
      </c>
      <c r="L678" s="11">
        <f>IF(G678="",Table8[[#This Row],[Total_Amount2]]/(Table8[[#This Row],[Quantity]]*(1-Table8[[#This Row],[Discount]])),G678)</f>
        <v>111.28</v>
      </c>
      <c r="M678" s="11">
        <f>IF(H678="",1-(Table8[[#This Row],[Total_Amount2]]/(Table8[[#This Row],[Quantity]]*Table8[[#This Row],[Unit_Price]])),H678)</f>
        <v>0.14000000000000001</v>
      </c>
      <c r="N678" s="11">
        <f t="shared" si="21"/>
        <v>191.4016</v>
      </c>
    </row>
    <row r="679" spans="1:14" x14ac:dyDescent="0.3">
      <c r="A679" s="9" t="s">
        <v>2503</v>
      </c>
      <c r="B679" s="36">
        <v>45842</v>
      </c>
      <c r="C679" s="10" t="s">
        <v>585</v>
      </c>
      <c r="D679" s="10" t="s">
        <v>1626</v>
      </c>
      <c r="E679" s="10" t="s">
        <v>1799</v>
      </c>
      <c r="F679" s="11">
        <v>2</v>
      </c>
      <c r="G679" s="11">
        <v>37.21</v>
      </c>
      <c r="H679" s="11">
        <v>0.19</v>
      </c>
      <c r="I679" s="10" t="s">
        <v>1824</v>
      </c>
      <c r="J679" s="18">
        <v>60.280200000000008</v>
      </c>
      <c r="K679" s="11">
        <f t="shared" si="20"/>
        <v>2</v>
      </c>
      <c r="L679" s="11">
        <f>IF(G679="",Table8[[#This Row],[Total_Amount2]]/(Table8[[#This Row],[Quantity]]*(1-Table8[[#This Row],[Discount]])),G679)</f>
        <v>37.21</v>
      </c>
      <c r="M679" s="11">
        <f>IF(H679="",1-(Table8[[#This Row],[Total_Amount2]]/(Table8[[#This Row],[Quantity]]*Table8[[#This Row],[Unit_Price]])),H679)</f>
        <v>0.19</v>
      </c>
      <c r="N679" s="11">
        <f t="shared" si="21"/>
        <v>60.280200000000008</v>
      </c>
    </row>
    <row r="680" spans="1:14" x14ac:dyDescent="0.3">
      <c r="A680" s="9" t="s">
        <v>2504</v>
      </c>
      <c r="B680" s="36">
        <v>45220</v>
      </c>
      <c r="C680" s="10" t="s">
        <v>1295</v>
      </c>
      <c r="D680" s="10" t="s">
        <v>1626</v>
      </c>
      <c r="E680" s="10" t="s">
        <v>1797</v>
      </c>
      <c r="F680" s="11">
        <v>1</v>
      </c>
      <c r="G680" s="11">
        <v>331.73</v>
      </c>
      <c r="H680" s="11">
        <v>0.04</v>
      </c>
      <c r="I680" s="10" t="s">
        <v>1824</v>
      </c>
      <c r="J680" s="18">
        <v>318.46080000000001</v>
      </c>
      <c r="K680" s="11">
        <f t="shared" si="20"/>
        <v>1</v>
      </c>
      <c r="L680" s="11">
        <f>IF(G680="",Table8[[#This Row],[Total_Amount2]]/(Table8[[#This Row],[Quantity]]*(1-Table8[[#This Row],[Discount]])),G680)</f>
        <v>331.73</v>
      </c>
      <c r="M680" s="11">
        <f>IF(H680="",1-(Table8[[#This Row],[Total_Amount2]]/(Table8[[#This Row],[Quantity]]*Table8[[#This Row],[Unit_Price]])),H680)</f>
        <v>0.04</v>
      </c>
      <c r="N680" s="11">
        <f t="shared" si="21"/>
        <v>318.46080000000001</v>
      </c>
    </row>
    <row r="681" spans="1:14" x14ac:dyDescent="0.3">
      <c r="A681" s="9" t="s">
        <v>2505</v>
      </c>
      <c r="B681" s="36">
        <v>45273</v>
      </c>
      <c r="C681" s="10" t="s">
        <v>1139</v>
      </c>
      <c r="D681" s="10" t="s">
        <v>1626</v>
      </c>
      <c r="E681" s="10" t="s">
        <v>1794</v>
      </c>
      <c r="F681" s="11">
        <v>3</v>
      </c>
      <c r="G681" s="11">
        <v>306.70999999999998</v>
      </c>
      <c r="H681" s="11">
        <v>0.09</v>
      </c>
      <c r="I681" s="10" t="s">
        <v>1826</v>
      </c>
      <c r="J681" s="18">
        <v>837.31829999999991</v>
      </c>
      <c r="K681" s="11">
        <f t="shared" si="20"/>
        <v>3</v>
      </c>
      <c r="L681" s="11">
        <f>IF(G681="",Table8[[#This Row],[Total_Amount2]]/(Table8[[#This Row],[Quantity]]*(1-Table8[[#This Row],[Discount]])),G681)</f>
        <v>306.70999999999998</v>
      </c>
      <c r="M681" s="11">
        <f>IF(H681="",1-(Table8[[#This Row],[Total_Amount2]]/(Table8[[#This Row],[Quantity]]*Table8[[#This Row],[Unit_Price]])),H681)</f>
        <v>0.09</v>
      </c>
      <c r="N681" s="11">
        <f t="shared" si="21"/>
        <v>837.31829999999991</v>
      </c>
    </row>
    <row r="682" spans="1:14" x14ac:dyDescent="0.3">
      <c r="A682" s="9" t="s">
        <v>2506</v>
      </c>
      <c r="B682" s="36">
        <v>45456</v>
      </c>
      <c r="C682" s="10" t="s">
        <v>860</v>
      </c>
      <c r="D682" s="10" t="s">
        <v>1626</v>
      </c>
      <c r="E682" s="10" t="s">
        <v>1776</v>
      </c>
      <c r="F682" s="11">
        <v>4</v>
      </c>
      <c r="G682" s="11">
        <v>484.92</v>
      </c>
      <c r="H682" s="11">
        <v>0.28000000000000003</v>
      </c>
      <c r="I682" s="10" t="s">
        <v>1826</v>
      </c>
      <c r="J682" s="18">
        <v>1396.5696</v>
      </c>
      <c r="K682" s="11">
        <f t="shared" si="20"/>
        <v>4</v>
      </c>
      <c r="L682" s="11">
        <f>IF(G682="",Table8[[#This Row],[Total_Amount2]]/(Table8[[#This Row],[Quantity]]*(1-Table8[[#This Row],[Discount]])),G682)</f>
        <v>484.92</v>
      </c>
      <c r="M682" s="11">
        <f>IF(H682="",1-(Table8[[#This Row],[Total_Amount2]]/(Table8[[#This Row],[Quantity]]*Table8[[#This Row],[Unit_Price]])),H682)</f>
        <v>0.28000000000000003</v>
      </c>
      <c r="N682" s="11">
        <f t="shared" si="21"/>
        <v>1396.5696</v>
      </c>
    </row>
    <row r="683" spans="1:14" x14ac:dyDescent="0.3">
      <c r="A683" s="9" t="s">
        <v>2507</v>
      </c>
      <c r="B683" s="36">
        <v>45292</v>
      </c>
      <c r="C683" s="10" t="s">
        <v>168</v>
      </c>
      <c r="D683" s="10" t="s">
        <v>1626</v>
      </c>
      <c r="E683" s="10" t="s">
        <v>1773</v>
      </c>
      <c r="F683" s="11">
        <v>2</v>
      </c>
      <c r="G683" s="11">
        <v>42.04</v>
      </c>
      <c r="H683" s="11">
        <v>7.0000000000000007E-2</v>
      </c>
      <c r="I683" s="10" t="s">
        <v>1824</v>
      </c>
      <c r="J683" s="18">
        <v>78.194399999999987</v>
      </c>
      <c r="K683" s="11">
        <f t="shared" si="20"/>
        <v>2</v>
      </c>
      <c r="L683" s="11">
        <f>IF(G683="",Table8[[#This Row],[Total_Amount2]]/(Table8[[#This Row],[Quantity]]*(1-Table8[[#This Row],[Discount]])),G683)</f>
        <v>42.04</v>
      </c>
      <c r="M683" s="11">
        <f>IF(H683="",1-(Table8[[#This Row],[Total_Amount2]]/(Table8[[#This Row],[Quantity]]*Table8[[#This Row],[Unit_Price]])),H683)</f>
        <v>7.0000000000000007E-2</v>
      </c>
      <c r="N683" s="11">
        <f t="shared" si="21"/>
        <v>78.194399999999987</v>
      </c>
    </row>
    <row r="684" spans="1:14" x14ac:dyDescent="0.3">
      <c r="A684" s="9" t="s">
        <v>2508</v>
      </c>
      <c r="B684" s="36">
        <v>45278</v>
      </c>
      <c r="C684" s="10" t="s">
        <v>893</v>
      </c>
      <c r="D684" s="10" t="s">
        <v>1626</v>
      </c>
      <c r="E684" s="10" t="s">
        <v>1776</v>
      </c>
      <c r="F684" s="11">
        <v>3</v>
      </c>
      <c r="G684" s="11">
        <v>599.48</v>
      </c>
      <c r="H684" s="11">
        <v>0.22</v>
      </c>
      <c r="I684" s="10" t="s">
        <v>1826</v>
      </c>
      <c r="J684" s="18">
        <v>1402.7832000000001</v>
      </c>
      <c r="K684" s="11">
        <f t="shared" si="20"/>
        <v>3</v>
      </c>
      <c r="L684" s="11">
        <f>IF(G684="",Table8[[#This Row],[Total_Amount2]]/(Table8[[#This Row],[Quantity]]*(1-Table8[[#This Row],[Discount]])),G684)</f>
        <v>599.48</v>
      </c>
      <c r="M684" s="11">
        <f>IF(H684="",1-(Table8[[#This Row],[Total_Amount2]]/(Table8[[#This Row],[Quantity]]*Table8[[#This Row],[Unit_Price]])),H684)</f>
        <v>0.22</v>
      </c>
      <c r="N684" s="11">
        <f t="shared" si="21"/>
        <v>1402.7832000000001</v>
      </c>
    </row>
    <row r="685" spans="1:14" x14ac:dyDescent="0.3">
      <c r="A685" s="9" t="s">
        <v>2509</v>
      </c>
      <c r="B685" s="36">
        <v>45232</v>
      </c>
      <c r="C685" s="10" t="s">
        <v>1118</v>
      </c>
      <c r="D685" s="10" t="s">
        <v>1626</v>
      </c>
      <c r="E685" s="10" t="s">
        <v>1757</v>
      </c>
      <c r="F685" s="11">
        <v>3</v>
      </c>
      <c r="G685" s="11">
        <v>401.42</v>
      </c>
      <c r="H685" s="11">
        <v>0.01</v>
      </c>
      <c r="I685" s="10" t="s">
        <v>1829</v>
      </c>
      <c r="J685" s="18">
        <v>1192.2174</v>
      </c>
      <c r="K685" s="11">
        <f t="shared" si="20"/>
        <v>3</v>
      </c>
      <c r="L685" s="11">
        <f>IF(G685="",Table8[[#This Row],[Total_Amount2]]/(Table8[[#This Row],[Quantity]]*(1-Table8[[#This Row],[Discount]])),G685)</f>
        <v>401.42</v>
      </c>
      <c r="M685" s="11">
        <f>IF(H685="",1-(Table8[[#This Row],[Total_Amount2]]/(Table8[[#This Row],[Quantity]]*Table8[[#This Row],[Unit_Price]])),H685)</f>
        <v>0.01</v>
      </c>
      <c r="N685" s="11">
        <f t="shared" si="21"/>
        <v>1192.2174</v>
      </c>
    </row>
    <row r="686" spans="1:14" x14ac:dyDescent="0.3">
      <c r="A686" s="9" t="s">
        <v>2510</v>
      </c>
      <c r="B686" s="36">
        <v>45907</v>
      </c>
      <c r="C686" s="10" t="s">
        <v>631</v>
      </c>
      <c r="D686" s="10" t="s">
        <v>1626</v>
      </c>
      <c r="E686" s="10" t="s">
        <v>1782</v>
      </c>
      <c r="F686" s="11">
        <v>4</v>
      </c>
      <c r="G686" s="11">
        <v>442.54</v>
      </c>
      <c r="H686" s="11">
        <v>0.06</v>
      </c>
      <c r="I686" s="10" t="s">
        <v>1824</v>
      </c>
      <c r="J686" s="18">
        <v>1663.9503999999999</v>
      </c>
      <c r="K686" s="11">
        <f t="shared" si="20"/>
        <v>4</v>
      </c>
      <c r="L686" s="11">
        <f>IF(G686="",Table8[[#This Row],[Total_Amount2]]/(Table8[[#This Row],[Quantity]]*(1-Table8[[#This Row],[Discount]])),G686)</f>
        <v>442.54</v>
      </c>
      <c r="M686" s="11">
        <f>IF(H686="",1-(Table8[[#This Row],[Total_Amount2]]/(Table8[[#This Row],[Quantity]]*Table8[[#This Row],[Unit_Price]])),H686)</f>
        <v>0.06</v>
      </c>
      <c r="N686" s="11">
        <f t="shared" si="21"/>
        <v>1663.9503999999999</v>
      </c>
    </row>
    <row r="687" spans="1:14" x14ac:dyDescent="0.3">
      <c r="A687" s="9" t="s">
        <v>2511</v>
      </c>
      <c r="B687" s="36">
        <v>45270</v>
      </c>
      <c r="C687" s="10" t="s">
        <v>1408</v>
      </c>
      <c r="D687" s="10" t="s">
        <v>1626</v>
      </c>
      <c r="E687" s="10" t="s">
        <v>1797</v>
      </c>
      <c r="F687" s="11">
        <v>4</v>
      </c>
      <c r="G687" s="11">
        <v>451.41</v>
      </c>
      <c r="H687" s="11">
        <v>0.06</v>
      </c>
      <c r="I687" s="10" t="s">
        <v>1826</v>
      </c>
      <c r="J687" s="18">
        <v>1697.3016</v>
      </c>
      <c r="K687" s="11">
        <f t="shared" si="20"/>
        <v>4</v>
      </c>
      <c r="L687" s="11">
        <f>IF(G687="",Table8[[#This Row],[Total_Amount2]]/(Table8[[#This Row],[Quantity]]*(1-Table8[[#This Row],[Discount]])),G687)</f>
        <v>451.41</v>
      </c>
      <c r="M687" s="11">
        <f>IF(H687="",1-(Table8[[#This Row],[Total_Amount2]]/(Table8[[#This Row],[Quantity]]*Table8[[#This Row],[Unit_Price]])),H687)</f>
        <v>0.06</v>
      </c>
      <c r="N687" s="11">
        <f t="shared" si="21"/>
        <v>1697.3016</v>
      </c>
    </row>
    <row r="688" spans="1:14" x14ac:dyDescent="0.3">
      <c r="A688" s="9" t="s">
        <v>2512</v>
      </c>
      <c r="B688" s="36">
        <v>45942</v>
      </c>
      <c r="C688" s="10" t="s">
        <v>846</v>
      </c>
      <c r="D688" s="10" t="s">
        <v>1626</v>
      </c>
      <c r="E688" s="10" t="s">
        <v>1786</v>
      </c>
      <c r="F688" s="11">
        <v>4</v>
      </c>
      <c r="G688" s="11">
        <v>547.21</v>
      </c>
      <c r="H688" s="11">
        <v>0.25</v>
      </c>
      <c r="I688" s="10" t="s">
        <v>1824</v>
      </c>
      <c r="J688" s="18">
        <v>1641.63</v>
      </c>
      <c r="K688" s="11">
        <f t="shared" si="20"/>
        <v>4</v>
      </c>
      <c r="L688" s="11">
        <f>IF(G688="",Table8[[#This Row],[Total_Amount2]]/(Table8[[#This Row],[Quantity]]*(1-Table8[[#This Row],[Discount]])),G688)</f>
        <v>547.21</v>
      </c>
      <c r="M688" s="11">
        <f>IF(H688="",1-(Table8[[#This Row],[Total_Amount2]]/(Table8[[#This Row],[Quantity]]*Table8[[#This Row],[Unit_Price]])),H688)</f>
        <v>0.25</v>
      </c>
      <c r="N688" s="11">
        <f t="shared" si="21"/>
        <v>1641.63</v>
      </c>
    </row>
    <row r="689" spans="1:14" x14ac:dyDescent="0.3">
      <c r="A689" s="9" t="s">
        <v>2513</v>
      </c>
      <c r="B689" s="36">
        <v>45750</v>
      </c>
      <c r="C689" s="10" t="s">
        <v>663</v>
      </c>
      <c r="D689" s="10" t="s">
        <v>1626</v>
      </c>
      <c r="E689" s="10" t="s">
        <v>1769</v>
      </c>
      <c r="F689" s="11">
        <v>1</v>
      </c>
      <c r="G689" s="11">
        <v>979.28</v>
      </c>
      <c r="H689" s="11">
        <v>0.2</v>
      </c>
      <c r="I689" s="10" t="s">
        <v>1826</v>
      </c>
      <c r="J689" s="18">
        <v>783.42399999999998</v>
      </c>
      <c r="K689" s="11">
        <f t="shared" si="20"/>
        <v>1</v>
      </c>
      <c r="L689" s="11">
        <f>IF(G689="",Table8[[#This Row],[Total_Amount2]]/(Table8[[#This Row],[Quantity]]*(1-Table8[[#This Row],[Discount]])),G689)</f>
        <v>979.28</v>
      </c>
      <c r="M689" s="11">
        <f>IF(H689="",1-(Table8[[#This Row],[Total_Amount2]]/(Table8[[#This Row],[Quantity]]*Table8[[#This Row],[Unit_Price]])),H689)</f>
        <v>0.2</v>
      </c>
      <c r="N689" s="11">
        <f t="shared" si="21"/>
        <v>783.42399999999998</v>
      </c>
    </row>
    <row r="690" spans="1:14" x14ac:dyDescent="0.3">
      <c r="A690" s="9" t="s">
        <v>2514</v>
      </c>
      <c r="B690" s="36">
        <v>45300</v>
      </c>
      <c r="C690" s="10" t="s">
        <v>1431</v>
      </c>
      <c r="D690" s="10" t="s">
        <v>1626</v>
      </c>
      <c r="E690" s="10" t="s">
        <v>1779</v>
      </c>
      <c r="F690" s="11">
        <v>4</v>
      </c>
      <c r="G690" s="11">
        <v>263.58999999999997</v>
      </c>
      <c r="H690" s="11">
        <v>0.04</v>
      </c>
      <c r="I690" s="10" t="s">
        <v>1824</v>
      </c>
      <c r="J690" s="18">
        <v>1012.1856</v>
      </c>
      <c r="K690" s="11">
        <f t="shared" si="20"/>
        <v>4</v>
      </c>
      <c r="L690" s="11">
        <f>IF(G690="",Table8[[#This Row],[Total_Amount2]]/(Table8[[#This Row],[Quantity]]*(1-Table8[[#This Row],[Discount]])),G690)</f>
        <v>263.58999999999997</v>
      </c>
      <c r="M690" s="11">
        <f>IF(H690="",1-(Table8[[#This Row],[Total_Amount2]]/(Table8[[#This Row],[Quantity]]*Table8[[#This Row],[Unit_Price]])),H690)</f>
        <v>0.04</v>
      </c>
      <c r="N690" s="11">
        <f t="shared" si="21"/>
        <v>1012.1856</v>
      </c>
    </row>
    <row r="691" spans="1:14" x14ac:dyDescent="0.3">
      <c r="A691" s="9" t="s">
        <v>2515</v>
      </c>
      <c r="B691" s="36">
        <v>45876</v>
      </c>
      <c r="C691" s="10" t="s">
        <v>20</v>
      </c>
      <c r="D691" s="10" t="s">
        <v>1626</v>
      </c>
      <c r="E691" s="10" t="s">
        <v>1773</v>
      </c>
      <c r="F691" s="11">
        <v>1</v>
      </c>
      <c r="G691" s="11">
        <v>692.75</v>
      </c>
      <c r="H691" s="11">
        <v>0.11</v>
      </c>
      <c r="I691" s="10" t="s">
        <v>1829</v>
      </c>
      <c r="J691" s="18">
        <v>616.54750000000001</v>
      </c>
      <c r="K691" s="11">
        <f t="shared" si="20"/>
        <v>1</v>
      </c>
      <c r="L691" s="11">
        <f>IF(G691="",Table8[[#This Row],[Total_Amount2]]/(Table8[[#This Row],[Quantity]]*(1-Table8[[#This Row],[Discount]])),G691)</f>
        <v>692.75</v>
      </c>
      <c r="M691" s="11">
        <f>IF(H691="",1-(Table8[[#This Row],[Total_Amount2]]/(Table8[[#This Row],[Quantity]]*Table8[[#This Row],[Unit_Price]])),H691)</f>
        <v>0.11</v>
      </c>
      <c r="N691" s="11">
        <f t="shared" si="21"/>
        <v>616.54750000000001</v>
      </c>
    </row>
    <row r="692" spans="1:14" x14ac:dyDescent="0.3">
      <c r="A692" s="9" t="s">
        <v>2516</v>
      </c>
      <c r="B692" s="36">
        <v>45301</v>
      </c>
      <c r="C692" s="10" t="s">
        <v>544</v>
      </c>
      <c r="D692" s="10" t="s">
        <v>1626</v>
      </c>
      <c r="E692" s="10" t="s">
        <v>1766</v>
      </c>
      <c r="F692" s="11">
        <v>3</v>
      </c>
      <c r="G692" s="11">
        <v>142.83000000000001</v>
      </c>
      <c r="H692" s="11">
        <v>0.01</v>
      </c>
      <c r="I692" s="10" t="s">
        <v>1824</v>
      </c>
      <c r="J692" s="18">
        <v>424.20510000000002</v>
      </c>
      <c r="K692" s="11">
        <f t="shared" si="20"/>
        <v>3</v>
      </c>
      <c r="L692" s="11">
        <f>IF(G692="",Table8[[#This Row],[Total_Amount2]]/(Table8[[#This Row],[Quantity]]*(1-Table8[[#This Row],[Discount]])),G692)</f>
        <v>142.83000000000001</v>
      </c>
      <c r="M692" s="11">
        <f>IF(H692="",1-(Table8[[#This Row],[Total_Amount2]]/(Table8[[#This Row],[Quantity]]*Table8[[#This Row],[Unit_Price]])),H692)</f>
        <v>0.01</v>
      </c>
      <c r="N692" s="11">
        <f t="shared" si="21"/>
        <v>424.20510000000002</v>
      </c>
    </row>
    <row r="693" spans="1:14" x14ac:dyDescent="0.3">
      <c r="A693" s="9" t="s">
        <v>2517</v>
      </c>
      <c r="B693" s="36">
        <v>45857</v>
      </c>
      <c r="C693" s="10" t="s">
        <v>428</v>
      </c>
      <c r="D693" s="10" t="s">
        <v>1626</v>
      </c>
      <c r="E693" s="10" t="s">
        <v>1761</v>
      </c>
      <c r="F693" s="11">
        <v>2</v>
      </c>
      <c r="G693" s="11">
        <v>419.25</v>
      </c>
      <c r="H693" s="11">
        <v>0.17</v>
      </c>
      <c r="I693" s="10" t="s">
        <v>1826</v>
      </c>
      <c r="J693" s="18">
        <v>695.95499999999993</v>
      </c>
      <c r="K693" s="11">
        <f t="shared" si="20"/>
        <v>2</v>
      </c>
      <c r="L693" s="11">
        <f>IF(G693="",Table8[[#This Row],[Total_Amount2]]/(Table8[[#This Row],[Quantity]]*(1-Table8[[#This Row],[Discount]])),G693)</f>
        <v>419.25</v>
      </c>
      <c r="M693" s="11">
        <f>IF(H693="",1-(Table8[[#This Row],[Total_Amount2]]/(Table8[[#This Row],[Quantity]]*Table8[[#This Row],[Unit_Price]])),H693)</f>
        <v>0.17</v>
      </c>
      <c r="N693" s="11">
        <f t="shared" si="21"/>
        <v>695.95499999999993</v>
      </c>
    </row>
    <row r="694" spans="1:14" x14ac:dyDescent="0.3">
      <c r="A694" s="9" t="s">
        <v>2518</v>
      </c>
      <c r="B694" s="36">
        <v>45650</v>
      </c>
      <c r="C694" s="10" t="s">
        <v>770</v>
      </c>
      <c r="D694" s="10" t="s">
        <v>1626</v>
      </c>
      <c r="E694" s="10" t="s">
        <v>1813</v>
      </c>
      <c r="F694" s="11">
        <v>2</v>
      </c>
      <c r="G694" s="11">
        <v>800.84</v>
      </c>
      <c r="H694" s="11">
        <v>0.27</v>
      </c>
      <c r="I694" s="10" t="s">
        <v>1829</v>
      </c>
      <c r="J694" s="18">
        <v>1169.2264</v>
      </c>
      <c r="K694" s="11">
        <f t="shared" si="20"/>
        <v>2</v>
      </c>
      <c r="L694" s="11">
        <f>IF(G694="",Table8[[#This Row],[Total_Amount2]]/(Table8[[#This Row],[Quantity]]*(1-Table8[[#This Row],[Discount]])),G694)</f>
        <v>800.84</v>
      </c>
      <c r="M694" s="11">
        <f>IF(H694="",1-(Table8[[#This Row],[Total_Amount2]]/(Table8[[#This Row],[Quantity]]*Table8[[#This Row],[Unit_Price]])),H694)</f>
        <v>0.27</v>
      </c>
      <c r="N694" s="11">
        <f t="shared" si="21"/>
        <v>1169.2264</v>
      </c>
    </row>
    <row r="695" spans="1:14" x14ac:dyDescent="0.3">
      <c r="A695" s="9" t="s">
        <v>2519</v>
      </c>
      <c r="B695" s="36">
        <v>45520</v>
      </c>
      <c r="C695" s="10" t="s">
        <v>14</v>
      </c>
      <c r="D695" s="10" t="s">
        <v>1626</v>
      </c>
      <c r="E695" s="10" t="s">
        <v>1761</v>
      </c>
      <c r="F695" s="11">
        <v>1</v>
      </c>
      <c r="G695" s="11">
        <v>301.24</v>
      </c>
      <c r="H695" s="11">
        <v>0.11</v>
      </c>
      <c r="I695" s="10" t="s">
        <v>1826</v>
      </c>
      <c r="J695" s="18">
        <v>268.10359999999997</v>
      </c>
      <c r="K695" s="11">
        <f t="shared" si="20"/>
        <v>1</v>
      </c>
      <c r="L695" s="11">
        <f>IF(G695="",Table8[[#This Row],[Total_Amount2]]/(Table8[[#This Row],[Quantity]]*(1-Table8[[#This Row],[Discount]])),G695)</f>
        <v>301.24</v>
      </c>
      <c r="M695" s="11">
        <f>IF(H695="",1-(Table8[[#This Row],[Total_Amount2]]/(Table8[[#This Row],[Quantity]]*Table8[[#This Row],[Unit_Price]])),H695)</f>
        <v>0.11</v>
      </c>
      <c r="N695" s="11">
        <f t="shared" si="21"/>
        <v>268.10359999999997</v>
      </c>
    </row>
    <row r="696" spans="1:14" x14ac:dyDescent="0.3">
      <c r="A696" s="9" t="s">
        <v>2520</v>
      </c>
      <c r="B696" s="36">
        <v>45497</v>
      </c>
      <c r="C696" s="10" t="s">
        <v>914</v>
      </c>
      <c r="D696" s="10" t="s">
        <v>1626</v>
      </c>
      <c r="E696" s="10" t="s">
        <v>1773</v>
      </c>
      <c r="F696" s="11">
        <v>2</v>
      </c>
      <c r="G696" s="11">
        <v>701.49</v>
      </c>
      <c r="H696" s="11">
        <v>0.09</v>
      </c>
      <c r="I696" s="10" t="s">
        <v>1826</v>
      </c>
      <c r="J696" s="18">
        <v>1276.7118</v>
      </c>
      <c r="K696" s="11">
        <f t="shared" si="20"/>
        <v>2</v>
      </c>
      <c r="L696" s="11">
        <f>IF(G696="",Table8[[#This Row],[Total_Amount2]]/(Table8[[#This Row],[Quantity]]*(1-Table8[[#This Row],[Discount]])),G696)</f>
        <v>701.49</v>
      </c>
      <c r="M696" s="11">
        <f>IF(H696="",1-(Table8[[#This Row],[Total_Amount2]]/(Table8[[#This Row],[Quantity]]*Table8[[#This Row],[Unit_Price]])),H696)</f>
        <v>0.09</v>
      </c>
      <c r="N696" s="11">
        <f t="shared" si="21"/>
        <v>1276.7118</v>
      </c>
    </row>
    <row r="697" spans="1:14" x14ac:dyDescent="0.3">
      <c r="A697" s="9" t="s">
        <v>2521</v>
      </c>
      <c r="B697" s="36">
        <v>45615</v>
      </c>
      <c r="C697" s="10" t="s">
        <v>1101</v>
      </c>
      <c r="D697" s="10" t="s">
        <v>1626</v>
      </c>
      <c r="E697" s="10" t="s">
        <v>1789</v>
      </c>
      <c r="F697" s="11">
        <v>4</v>
      </c>
      <c r="G697" s="11">
        <v>413.48</v>
      </c>
      <c r="H697" s="11">
        <v>0.02</v>
      </c>
      <c r="I697" s="10" t="s">
        <v>1826</v>
      </c>
      <c r="J697" s="18">
        <v>1620.8416</v>
      </c>
      <c r="K697" s="11">
        <f t="shared" si="20"/>
        <v>4</v>
      </c>
      <c r="L697" s="11">
        <f>IF(G697="",Table8[[#This Row],[Total_Amount2]]/(Table8[[#This Row],[Quantity]]*(1-Table8[[#This Row],[Discount]])),G697)</f>
        <v>413.48</v>
      </c>
      <c r="M697" s="11">
        <f>IF(H697="",1-(Table8[[#This Row],[Total_Amount2]]/(Table8[[#This Row],[Quantity]]*Table8[[#This Row],[Unit_Price]])),H697)</f>
        <v>0.02</v>
      </c>
      <c r="N697" s="11">
        <f t="shared" si="21"/>
        <v>1620.8416</v>
      </c>
    </row>
    <row r="698" spans="1:14" x14ac:dyDescent="0.3">
      <c r="A698" s="9" t="s">
        <v>2522</v>
      </c>
      <c r="B698" s="36">
        <v>45365</v>
      </c>
      <c r="C698" s="10" t="s">
        <v>646</v>
      </c>
      <c r="D698" s="10" t="s">
        <v>1626</v>
      </c>
      <c r="E698" s="10" t="s">
        <v>1757</v>
      </c>
      <c r="F698" s="11">
        <v>4</v>
      </c>
      <c r="G698" s="11">
        <v>167.83</v>
      </c>
      <c r="H698" s="11">
        <v>0.15</v>
      </c>
      <c r="I698" s="10" t="s">
        <v>1824</v>
      </c>
      <c r="J698" s="18">
        <v>570.62200000000007</v>
      </c>
      <c r="K698" s="11">
        <f t="shared" si="20"/>
        <v>4</v>
      </c>
      <c r="L698" s="11">
        <f>IF(G698="",Table8[[#This Row],[Total_Amount2]]/(Table8[[#This Row],[Quantity]]*(1-Table8[[#This Row],[Discount]])),G698)</f>
        <v>167.83</v>
      </c>
      <c r="M698" s="11">
        <f>IF(H698="",1-(Table8[[#This Row],[Total_Amount2]]/(Table8[[#This Row],[Quantity]]*Table8[[#This Row],[Unit_Price]])),H698)</f>
        <v>0.15</v>
      </c>
      <c r="N698" s="11">
        <f t="shared" si="21"/>
        <v>570.62200000000007</v>
      </c>
    </row>
    <row r="699" spans="1:14" x14ac:dyDescent="0.3">
      <c r="A699" s="9" t="s">
        <v>2523</v>
      </c>
      <c r="B699" s="36">
        <v>45832</v>
      </c>
      <c r="C699" s="10" t="s">
        <v>472</v>
      </c>
      <c r="D699" s="10" t="s">
        <v>1626</v>
      </c>
      <c r="E699" s="10" t="s">
        <v>1810</v>
      </c>
      <c r="F699" s="11">
        <v>2</v>
      </c>
      <c r="G699" s="11">
        <v>669.12</v>
      </c>
      <c r="H699" s="11">
        <v>0.22</v>
      </c>
      <c r="I699" s="10" t="s">
        <v>1824</v>
      </c>
      <c r="J699" s="18">
        <v>1043.8271999999999</v>
      </c>
      <c r="K699" s="11">
        <f t="shared" si="20"/>
        <v>2</v>
      </c>
      <c r="L699" s="11">
        <f>IF(G699="",Table8[[#This Row],[Total_Amount2]]/(Table8[[#This Row],[Quantity]]*(1-Table8[[#This Row],[Discount]])),G699)</f>
        <v>669.12</v>
      </c>
      <c r="M699" s="11">
        <f>IF(H699="",1-(Table8[[#This Row],[Total_Amount2]]/(Table8[[#This Row],[Quantity]]*Table8[[#This Row],[Unit_Price]])),H699)</f>
        <v>0.22</v>
      </c>
      <c r="N699" s="11">
        <f t="shared" si="21"/>
        <v>1043.8271999999999</v>
      </c>
    </row>
    <row r="700" spans="1:14" x14ac:dyDescent="0.3">
      <c r="A700" s="9" t="s">
        <v>2524</v>
      </c>
      <c r="B700" s="36">
        <v>45530</v>
      </c>
      <c r="C700" s="10" t="s">
        <v>153</v>
      </c>
      <c r="D700" s="10" t="s">
        <v>1626</v>
      </c>
      <c r="E700" s="10" t="s">
        <v>1779</v>
      </c>
      <c r="F700" s="11">
        <v>3</v>
      </c>
      <c r="G700" s="11">
        <v>346.77</v>
      </c>
      <c r="H700" s="11">
        <v>0.18</v>
      </c>
      <c r="I700" s="10" t="s">
        <v>1826</v>
      </c>
      <c r="J700" s="18">
        <v>853.05420000000004</v>
      </c>
      <c r="K700" s="11">
        <f t="shared" si="20"/>
        <v>3</v>
      </c>
      <c r="L700" s="11">
        <f>IF(G700="",Table8[[#This Row],[Total_Amount2]]/(Table8[[#This Row],[Quantity]]*(1-Table8[[#This Row],[Discount]])),G700)</f>
        <v>346.77</v>
      </c>
      <c r="M700" s="11">
        <f>IF(H700="",1-(Table8[[#This Row],[Total_Amount2]]/(Table8[[#This Row],[Quantity]]*Table8[[#This Row],[Unit_Price]])),H700)</f>
        <v>0.18</v>
      </c>
      <c r="N700" s="11">
        <f t="shared" si="21"/>
        <v>853.05420000000004</v>
      </c>
    </row>
    <row r="701" spans="1:14" x14ac:dyDescent="0.3">
      <c r="A701" s="9" t="s">
        <v>2525</v>
      </c>
      <c r="B701" s="36">
        <v>45939</v>
      </c>
      <c r="C701" s="10" t="s">
        <v>221</v>
      </c>
      <c r="D701" s="10" t="s">
        <v>1626</v>
      </c>
      <c r="E701" s="10" t="s">
        <v>1813</v>
      </c>
      <c r="F701" s="11">
        <v>3</v>
      </c>
      <c r="G701" s="11">
        <v>648.33000000000004</v>
      </c>
      <c r="H701" s="11">
        <v>0.2</v>
      </c>
      <c r="I701" s="10" t="s">
        <v>1829</v>
      </c>
      <c r="J701" s="18">
        <v>1555.992</v>
      </c>
      <c r="K701" s="11">
        <f t="shared" si="20"/>
        <v>3</v>
      </c>
      <c r="L701" s="11">
        <f>IF(G701="",Table8[[#This Row],[Total_Amount2]]/(Table8[[#This Row],[Quantity]]*(1-Table8[[#This Row],[Discount]])),G701)</f>
        <v>648.33000000000004</v>
      </c>
      <c r="M701" s="11">
        <f>IF(H701="",1-(Table8[[#This Row],[Total_Amount2]]/(Table8[[#This Row],[Quantity]]*Table8[[#This Row],[Unit_Price]])),H701)</f>
        <v>0.2</v>
      </c>
      <c r="N701" s="11">
        <f t="shared" si="21"/>
        <v>1555.992</v>
      </c>
    </row>
    <row r="702" spans="1:14" x14ac:dyDescent="0.3">
      <c r="A702" s="9" t="s">
        <v>2526</v>
      </c>
      <c r="B702" s="36">
        <v>45401</v>
      </c>
      <c r="C702" s="10" t="s">
        <v>905</v>
      </c>
      <c r="D702" s="10" t="s">
        <v>1626</v>
      </c>
      <c r="E702" s="10" t="s">
        <v>1761</v>
      </c>
      <c r="F702" s="11">
        <v>4</v>
      </c>
      <c r="G702" s="11">
        <v>254.94</v>
      </c>
      <c r="H702" s="11">
        <v>0.06</v>
      </c>
      <c r="I702" s="10" t="s">
        <v>1826</v>
      </c>
      <c r="J702" s="18">
        <v>958.57439999999997</v>
      </c>
      <c r="K702" s="11">
        <f t="shared" si="20"/>
        <v>4</v>
      </c>
      <c r="L702" s="11">
        <f>IF(G702="",Table8[[#This Row],[Total_Amount2]]/(Table8[[#This Row],[Quantity]]*(1-Table8[[#This Row],[Discount]])),G702)</f>
        <v>254.94</v>
      </c>
      <c r="M702" s="11">
        <f>IF(H702="",1-(Table8[[#This Row],[Total_Amount2]]/(Table8[[#This Row],[Quantity]]*Table8[[#This Row],[Unit_Price]])),H702)</f>
        <v>0.06</v>
      </c>
      <c r="N702" s="11">
        <f t="shared" si="21"/>
        <v>958.57439999999997</v>
      </c>
    </row>
    <row r="703" spans="1:14" x14ac:dyDescent="0.3">
      <c r="A703" s="9" t="s">
        <v>2527</v>
      </c>
      <c r="B703" s="36">
        <v>45420</v>
      </c>
      <c r="C703" s="10" t="s">
        <v>1062</v>
      </c>
      <c r="D703" s="10" t="s">
        <v>1626</v>
      </c>
      <c r="E703" s="10" t="s">
        <v>1769</v>
      </c>
      <c r="F703" s="11">
        <v>1</v>
      </c>
      <c r="G703" s="11">
        <v>445.5</v>
      </c>
      <c r="H703" s="11">
        <v>0.28000000000000003</v>
      </c>
      <c r="I703" s="10" t="s">
        <v>1824</v>
      </c>
      <c r="J703" s="18">
        <v>320.76</v>
      </c>
      <c r="K703" s="11">
        <f t="shared" si="20"/>
        <v>1</v>
      </c>
      <c r="L703" s="11">
        <f>IF(G703="",Table8[[#This Row],[Total_Amount2]]/(Table8[[#This Row],[Quantity]]*(1-Table8[[#This Row],[Discount]])),G703)</f>
        <v>445.5</v>
      </c>
      <c r="M703" s="11">
        <f>IF(H703="",1-(Table8[[#This Row],[Total_Amount2]]/(Table8[[#This Row],[Quantity]]*Table8[[#This Row],[Unit_Price]])),H703)</f>
        <v>0.28000000000000003</v>
      </c>
      <c r="N703" s="11">
        <f t="shared" si="21"/>
        <v>320.76</v>
      </c>
    </row>
    <row r="704" spans="1:14" x14ac:dyDescent="0.3">
      <c r="A704" s="9" t="s">
        <v>2528</v>
      </c>
      <c r="B704" s="36">
        <v>45459</v>
      </c>
      <c r="C704" s="10" t="s">
        <v>716</v>
      </c>
      <c r="D704" s="10" t="s">
        <v>1626</v>
      </c>
      <c r="E704" s="10" t="s">
        <v>1769</v>
      </c>
      <c r="F704" s="11">
        <v>1</v>
      </c>
      <c r="G704" s="11">
        <v>900.94</v>
      </c>
      <c r="H704" s="11">
        <v>0.1</v>
      </c>
      <c r="I704" s="10" t="s">
        <v>1824</v>
      </c>
      <c r="J704" s="18">
        <v>810.84600000000012</v>
      </c>
      <c r="K704" s="11">
        <f t="shared" si="20"/>
        <v>1</v>
      </c>
      <c r="L704" s="11">
        <f>IF(G704="",Table8[[#This Row],[Total_Amount2]]/(Table8[[#This Row],[Quantity]]*(1-Table8[[#This Row],[Discount]])),G704)</f>
        <v>900.94</v>
      </c>
      <c r="M704" s="11">
        <f>IF(H704="",1-(Table8[[#This Row],[Total_Amount2]]/(Table8[[#This Row],[Quantity]]*Table8[[#This Row],[Unit_Price]])),H704)</f>
        <v>0.1</v>
      </c>
      <c r="N704" s="11">
        <f t="shared" si="21"/>
        <v>810.84600000000012</v>
      </c>
    </row>
    <row r="705" spans="1:14" x14ac:dyDescent="0.3">
      <c r="A705" s="9" t="s">
        <v>2529</v>
      </c>
      <c r="B705" s="36">
        <v>45429</v>
      </c>
      <c r="C705" s="10" t="s">
        <v>643</v>
      </c>
      <c r="D705" s="10" t="s">
        <v>1626</v>
      </c>
      <c r="E705" s="10" t="s">
        <v>1804</v>
      </c>
      <c r="F705" s="11">
        <v>3</v>
      </c>
      <c r="G705" s="11">
        <v>262.69</v>
      </c>
      <c r="H705" s="11">
        <v>0.04</v>
      </c>
      <c r="I705" s="10" t="s">
        <v>1826</v>
      </c>
      <c r="J705" s="18">
        <v>756.54719999999986</v>
      </c>
      <c r="K705" s="11">
        <f t="shared" si="20"/>
        <v>3</v>
      </c>
      <c r="L705" s="11">
        <f>IF(G705="",Table8[[#This Row],[Total_Amount2]]/(Table8[[#This Row],[Quantity]]*(1-Table8[[#This Row],[Discount]])),G705)</f>
        <v>262.69</v>
      </c>
      <c r="M705" s="11">
        <f>IF(H705="",1-(Table8[[#This Row],[Total_Amount2]]/(Table8[[#This Row],[Quantity]]*Table8[[#This Row],[Unit_Price]])),H705)</f>
        <v>0.04</v>
      </c>
      <c r="N705" s="11">
        <f t="shared" si="21"/>
        <v>756.54719999999986</v>
      </c>
    </row>
    <row r="706" spans="1:14" x14ac:dyDescent="0.3">
      <c r="A706" s="9" t="s">
        <v>2530</v>
      </c>
      <c r="B706" s="36">
        <v>45386</v>
      </c>
      <c r="C706" s="10" t="s">
        <v>1484</v>
      </c>
      <c r="D706" s="10" t="s">
        <v>1553</v>
      </c>
      <c r="E706" s="10" t="s">
        <v>1761</v>
      </c>
      <c r="F706" s="11">
        <v>3</v>
      </c>
      <c r="G706" s="11">
        <v>212.72</v>
      </c>
      <c r="H706" s="11">
        <v>0.22</v>
      </c>
      <c r="I706" s="10" t="s">
        <v>1826</v>
      </c>
      <c r="J706" s="18">
        <v>497.76479999999998</v>
      </c>
      <c r="K706" s="11">
        <f t="shared" ref="K706:K769" si="22">IF(F706="",N706/(G706*(1-H706)),F706)</f>
        <v>3</v>
      </c>
      <c r="L706" s="11">
        <f>IF(G706="",Table8[[#This Row],[Total_Amount2]]/(Table8[[#This Row],[Quantity]]*(1-Table8[[#This Row],[Discount]])),G706)</f>
        <v>212.72</v>
      </c>
      <c r="M706" s="11">
        <f>IF(H706="",1-(Table8[[#This Row],[Total_Amount2]]/(Table8[[#This Row],[Quantity]]*Table8[[#This Row],[Unit_Price]])),H706)</f>
        <v>0.22</v>
      </c>
      <c r="N706" s="11">
        <f t="shared" ref="N706:N769" si="23">IF(J706="",F706*G706*(1-H706),J706)</f>
        <v>497.76479999999998</v>
      </c>
    </row>
    <row r="707" spans="1:14" x14ac:dyDescent="0.3">
      <c r="A707" s="9" t="s">
        <v>2531</v>
      </c>
      <c r="B707" s="36">
        <v>45803</v>
      </c>
      <c r="C707" s="10" t="s">
        <v>508</v>
      </c>
      <c r="D707" s="10" t="s">
        <v>1553</v>
      </c>
      <c r="E707" s="10" t="s">
        <v>1810</v>
      </c>
      <c r="F707" s="11">
        <v>4</v>
      </c>
      <c r="G707" s="11">
        <v>757.9</v>
      </c>
      <c r="H707" s="11">
        <v>0.22</v>
      </c>
      <c r="I707" s="10" t="s">
        <v>1826</v>
      </c>
      <c r="J707" s="18">
        <v>2364.6480000000001</v>
      </c>
      <c r="K707" s="11">
        <f t="shared" si="22"/>
        <v>4</v>
      </c>
      <c r="L707" s="11">
        <f>IF(G707="",Table8[[#This Row],[Total_Amount2]]/(Table8[[#This Row],[Quantity]]*(1-Table8[[#This Row],[Discount]])),G707)</f>
        <v>757.9</v>
      </c>
      <c r="M707" s="11">
        <f>IF(H707="",1-(Table8[[#This Row],[Total_Amount2]]/(Table8[[#This Row],[Quantity]]*Table8[[#This Row],[Unit_Price]])),H707)</f>
        <v>0.22</v>
      </c>
      <c r="N707" s="11">
        <f t="shared" si="23"/>
        <v>2364.6480000000001</v>
      </c>
    </row>
    <row r="708" spans="1:14" x14ac:dyDescent="0.3">
      <c r="A708" s="9" t="s">
        <v>2532</v>
      </c>
      <c r="B708" s="36">
        <v>45346</v>
      </c>
      <c r="C708" s="10" t="s">
        <v>78</v>
      </c>
      <c r="D708" s="10" t="s">
        <v>1553</v>
      </c>
      <c r="E708" s="10" t="s">
        <v>1807</v>
      </c>
      <c r="F708" s="11">
        <v>1</v>
      </c>
      <c r="G708" s="11">
        <v>846.04</v>
      </c>
      <c r="H708" s="11">
        <v>0.08</v>
      </c>
      <c r="I708" s="10" t="s">
        <v>1826</v>
      </c>
      <c r="J708" s="18">
        <v>778.35680000000002</v>
      </c>
      <c r="K708" s="11">
        <f t="shared" si="22"/>
        <v>1</v>
      </c>
      <c r="L708" s="11">
        <f>IF(G708="",Table8[[#This Row],[Total_Amount2]]/(Table8[[#This Row],[Quantity]]*(1-Table8[[#This Row],[Discount]])),G708)</f>
        <v>846.04</v>
      </c>
      <c r="M708" s="11">
        <f>IF(H708="",1-(Table8[[#This Row],[Total_Amount2]]/(Table8[[#This Row],[Quantity]]*Table8[[#This Row],[Unit_Price]])),H708)</f>
        <v>0.08</v>
      </c>
      <c r="N708" s="11">
        <f t="shared" si="23"/>
        <v>778.35680000000002</v>
      </c>
    </row>
    <row r="709" spans="1:14" x14ac:dyDescent="0.3">
      <c r="A709" s="9" t="s">
        <v>2533</v>
      </c>
      <c r="B709" s="36">
        <v>45267</v>
      </c>
      <c r="C709" s="10" t="s">
        <v>532</v>
      </c>
      <c r="D709" s="10" t="s">
        <v>1553</v>
      </c>
      <c r="E709" s="10" t="s">
        <v>1779</v>
      </c>
      <c r="F709" s="11">
        <v>3</v>
      </c>
      <c r="G709" s="11">
        <v>179.7</v>
      </c>
      <c r="H709" s="11">
        <v>0.17</v>
      </c>
      <c r="I709" s="10" t="s">
        <v>1829</v>
      </c>
      <c r="J709" s="18">
        <v>447.45299999999992</v>
      </c>
      <c r="K709" s="11">
        <f t="shared" si="22"/>
        <v>3</v>
      </c>
      <c r="L709" s="11">
        <f>IF(G709="",Table8[[#This Row],[Total_Amount2]]/(Table8[[#This Row],[Quantity]]*(1-Table8[[#This Row],[Discount]])),G709)</f>
        <v>179.7</v>
      </c>
      <c r="M709" s="11">
        <f>IF(H709="",1-(Table8[[#This Row],[Total_Amount2]]/(Table8[[#This Row],[Quantity]]*Table8[[#This Row],[Unit_Price]])),H709)</f>
        <v>0.17</v>
      </c>
      <c r="N709" s="11">
        <f t="shared" si="23"/>
        <v>447.45299999999992</v>
      </c>
    </row>
    <row r="710" spans="1:14" x14ac:dyDescent="0.3">
      <c r="A710" s="9" t="s">
        <v>2534</v>
      </c>
      <c r="B710" s="36">
        <v>45572</v>
      </c>
      <c r="C710" s="10" t="s">
        <v>1380</v>
      </c>
      <c r="D710" s="10" t="s">
        <v>1553</v>
      </c>
      <c r="E710" s="10" t="s">
        <v>1769</v>
      </c>
      <c r="F710" s="11">
        <v>4</v>
      </c>
      <c r="G710" s="11">
        <v>681.08</v>
      </c>
      <c r="H710" s="11">
        <v>0</v>
      </c>
      <c r="I710" s="10" t="s">
        <v>1826</v>
      </c>
      <c r="J710" s="18">
        <v>2724.32</v>
      </c>
      <c r="K710" s="11">
        <f t="shared" si="22"/>
        <v>4</v>
      </c>
      <c r="L710" s="11">
        <f>IF(G710="",Table8[[#This Row],[Total_Amount2]]/(Table8[[#This Row],[Quantity]]*(1-Table8[[#This Row],[Discount]])),G710)</f>
        <v>681.08</v>
      </c>
      <c r="M710" s="11">
        <f>IF(H710="",1-(Table8[[#This Row],[Total_Amount2]]/(Table8[[#This Row],[Quantity]]*Table8[[#This Row],[Unit_Price]])),H710)</f>
        <v>0</v>
      </c>
      <c r="N710" s="11">
        <f t="shared" si="23"/>
        <v>2724.32</v>
      </c>
    </row>
    <row r="711" spans="1:14" x14ac:dyDescent="0.3">
      <c r="A711" s="9" t="s">
        <v>2535</v>
      </c>
      <c r="B711" s="36">
        <v>45252</v>
      </c>
      <c r="C711" s="10" t="s">
        <v>1254</v>
      </c>
      <c r="D711" s="10" t="s">
        <v>1553</v>
      </c>
      <c r="E711" s="10" t="s">
        <v>1779</v>
      </c>
      <c r="F711" s="11">
        <v>4</v>
      </c>
      <c r="G711" s="11">
        <v>723.44</v>
      </c>
      <c r="H711" s="11">
        <v>0.14000000000000001</v>
      </c>
      <c r="I711" s="10" t="s">
        <v>1826</v>
      </c>
      <c r="J711" s="18">
        <v>2488.6336000000001</v>
      </c>
      <c r="K711" s="11">
        <f t="shared" si="22"/>
        <v>4</v>
      </c>
      <c r="L711" s="11">
        <f>IF(G711="",Table8[[#This Row],[Total_Amount2]]/(Table8[[#This Row],[Quantity]]*(1-Table8[[#This Row],[Discount]])),G711)</f>
        <v>723.44</v>
      </c>
      <c r="M711" s="11">
        <f>IF(H711="",1-(Table8[[#This Row],[Total_Amount2]]/(Table8[[#This Row],[Quantity]]*Table8[[#This Row],[Unit_Price]])),H711)</f>
        <v>0.14000000000000001</v>
      </c>
      <c r="N711" s="11">
        <f t="shared" si="23"/>
        <v>2488.6336000000001</v>
      </c>
    </row>
    <row r="712" spans="1:14" x14ac:dyDescent="0.3">
      <c r="A712" s="9" t="s">
        <v>2536</v>
      </c>
      <c r="B712" s="36">
        <v>45939</v>
      </c>
      <c r="C712" s="10" t="s">
        <v>435</v>
      </c>
      <c r="D712" s="10" t="s">
        <v>1553</v>
      </c>
      <c r="E712" s="10" t="s">
        <v>1799</v>
      </c>
      <c r="F712" s="11">
        <v>4</v>
      </c>
      <c r="G712" s="11">
        <v>471.89</v>
      </c>
      <c r="H712" s="11">
        <v>0.12</v>
      </c>
      <c r="I712" s="10" t="s">
        <v>1829</v>
      </c>
      <c r="J712" s="18">
        <v>1661.0527999999999</v>
      </c>
      <c r="K712" s="11">
        <f t="shared" si="22"/>
        <v>4</v>
      </c>
      <c r="L712" s="11">
        <f>IF(G712="",Table8[[#This Row],[Total_Amount2]]/(Table8[[#This Row],[Quantity]]*(1-Table8[[#This Row],[Discount]])),G712)</f>
        <v>471.89</v>
      </c>
      <c r="M712" s="11">
        <f>IF(H712="",1-(Table8[[#This Row],[Total_Amount2]]/(Table8[[#This Row],[Quantity]]*Table8[[#This Row],[Unit_Price]])),H712)</f>
        <v>0.12</v>
      </c>
      <c r="N712" s="11">
        <f t="shared" si="23"/>
        <v>1661.0527999999999</v>
      </c>
    </row>
    <row r="713" spans="1:14" x14ac:dyDescent="0.3">
      <c r="A713" s="9" t="s">
        <v>2537</v>
      </c>
      <c r="B713" s="36">
        <v>45559</v>
      </c>
      <c r="C713" s="10" t="s">
        <v>1145</v>
      </c>
      <c r="D713" s="10" t="s">
        <v>1553</v>
      </c>
      <c r="E713" s="10" t="s">
        <v>1807</v>
      </c>
      <c r="F713" s="11">
        <v>1</v>
      </c>
      <c r="G713" s="11">
        <v>613.17999999999995</v>
      </c>
      <c r="H713" s="11">
        <v>0.14000000000000001</v>
      </c>
      <c r="I713" s="10" t="s">
        <v>1829</v>
      </c>
      <c r="J713" s="18">
        <v>527.33479999999997</v>
      </c>
      <c r="K713" s="11">
        <f t="shared" si="22"/>
        <v>1</v>
      </c>
      <c r="L713" s="11">
        <f>IF(G713="",Table8[[#This Row],[Total_Amount2]]/(Table8[[#This Row],[Quantity]]*(1-Table8[[#This Row],[Discount]])),G713)</f>
        <v>613.17999999999995</v>
      </c>
      <c r="M713" s="11">
        <f>IF(H713="",1-(Table8[[#This Row],[Total_Amount2]]/(Table8[[#This Row],[Quantity]]*Table8[[#This Row],[Unit_Price]])),H713)</f>
        <v>0.14000000000000001</v>
      </c>
      <c r="N713" s="11">
        <f t="shared" si="23"/>
        <v>527.33479999999997</v>
      </c>
    </row>
    <row r="714" spans="1:14" x14ac:dyDescent="0.3">
      <c r="A714" s="9" t="s">
        <v>2538</v>
      </c>
      <c r="B714" s="36">
        <v>45229</v>
      </c>
      <c r="C714" s="10" t="s">
        <v>195</v>
      </c>
      <c r="D714" s="10" t="s">
        <v>1553</v>
      </c>
      <c r="E714" s="10" t="s">
        <v>1769</v>
      </c>
      <c r="F714" s="11">
        <v>1</v>
      </c>
      <c r="G714" s="11">
        <v>651.30999999999995</v>
      </c>
      <c r="H714" s="11">
        <v>0.24</v>
      </c>
      <c r="I714" s="10" t="s">
        <v>1826</v>
      </c>
      <c r="J714" s="18">
        <v>494.99560000000002</v>
      </c>
      <c r="K714" s="11">
        <f t="shared" si="22"/>
        <v>1</v>
      </c>
      <c r="L714" s="11">
        <f>IF(G714="",Table8[[#This Row],[Total_Amount2]]/(Table8[[#This Row],[Quantity]]*(1-Table8[[#This Row],[Discount]])),G714)</f>
        <v>651.30999999999995</v>
      </c>
      <c r="M714" s="11">
        <f>IF(H714="",1-(Table8[[#This Row],[Total_Amount2]]/(Table8[[#This Row],[Quantity]]*Table8[[#This Row],[Unit_Price]])),H714)</f>
        <v>0.24</v>
      </c>
      <c r="N714" s="11">
        <f t="shared" si="23"/>
        <v>494.99560000000002</v>
      </c>
    </row>
    <row r="715" spans="1:14" x14ac:dyDescent="0.3">
      <c r="A715" s="9" t="s">
        <v>2539</v>
      </c>
      <c r="B715" s="36">
        <v>45333</v>
      </c>
      <c r="C715" s="10" t="s">
        <v>103</v>
      </c>
      <c r="D715" s="10" t="s">
        <v>1553</v>
      </c>
      <c r="E715" s="10" t="s">
        <v>1776</v>
      </c>
      <c r="F715" s="11">
        <v>2</v>
      </c>
      <c r="G715" s="11">
        <v>635.14</v>
      </c>
      <c r="H715" s="11">
        <v>0.1</v>
      </c>
      <c r="I715" s="10" t="s">
        <v>1829</v>
      </c>
      <c r="J715" s="18">
        <v>1143.252</v>
      </c>
      <c r="K715" s="11">
        <f t="shared" si="22"/>
        <v>2</v>
      </c>
      <c r="L715" s="11">
        <f>IF(G715="",Table8[[#This Row],[Total_Amount2]]/(Table8[[#This Row],[Quantity]]*(1-Table8[[#This Row],[Discount]])),G715)</f>
        <v>635.14</v>
      </c>
      <c r="M715" s="11">
        <f>IF(H715="",1-(Table8[[#This Row],[Total_Amount2]]/(Table8[[#This Row],[Quantity]]*Table8[[#This Row],[Unit_Price]])),H715)</f>
        <v>0.1</v>
      </c>
      <c r="N715" s="11">
        <f t="shared" si="23"/>
        <v>1143.252</v>
      </c>
    </row>
    <row r="716" spans="1:14" x14ac:dyDescent="0.3">
      <c r="A716" s="9" t="s">
        <v>2540</v>
      </c>
      <c r="B716" s="36">
        <v>45752</v>
      </c>
      <c r="C716" s="10" t="s">
        <v>1187</v>
      </c>
      <c r="D716" s="10" t="s">
        <v>1553</v>
      </c>
      <c r="E716" s="10" t="s">
        <v>1799</v>
      </c>
      <c r="F716" s="11">
        <v>4</v>
      </c>
      <c r="G716" s="11">
        <v>912.61</v>
      </c>
      <c r="H716" s="11">
        <v>0.14000000000000001</v>
      </c>
      <c r="I716" s="10" t="s">
        <v>1824</v>
      </c>
      <c r="J716" s="18">
        <v>3139.3784000000001</v>
      </c>
      <c r="K716" s="11">
        <f t="shared" si="22"/>
        <v>4</v>
      </c>
      <c r="L716" s="11">
        <f>IF(G716="",Table8[[#This Row],[Total_Amount2]]/(Table8[[#This Row],[Quantity]]*(1-Table8[[#This Row],[Discount]])),G716)</f>
        <v>912.61</v>
      </c>
      <c r="M716" s="11">
        <f>IF(H716="",1-(Table8[[#This Row],[Total_Amount2]]/(Table8[[#This Row],[Quantity]]*Table8[[#This Row],[Unit_Price]])),H716)</f>
        <v>0.14000000000000001</v>
      </c>
      <c r="N716" s="11">
        <f t="shared" si="23"/>
        <v>3139.3784000000001</v>
      </c>
    </row>
    <row r="717" spans="1:14" x14ac:dyDescent="0.3">
      <c r="A717" s="9" t="s">
        <v>2541</v>
      </c>
      <c r="B717" s="36">
        <v>45795</v>
      </c>
      <c r="C717" s="10" t="s">
        <v>872</v>
      </c>
      <c r="D717" s="10" t="s">
        <v>1553</v>
      </c>
      <c r="E717" s="10" t="s">
        <v>1779</v>
      </c>
      <c r="F717" s="11">
        <v>3</v>
      </c>
      <c r="G717" s="11">
        <v>79.77</v>
      </c>
      <c r="H717" s="11">
        <v>0.09</v>
      </c>
      <c r="I717" s="10" t="s">
        <v>1824</v>
      </c>
      <c r="J717" s="18">
        <v>217.77209999999999</v>
      </c>
      <c r="K717" s="11">
        <f t="shared" si="22"/>
        <v>3</v>
      </c>
      <c r="L717" s="11">
        <f>IF(G717="",Table8[[#This Row],[Total_Amount2]]/(Table8[[#This Row],[Quantity]]*(1-Table8[[#This Row],[Discount]])),G717)</f>
        <v>79.77</v>
      </c>
      <c r="M717" s="11">
        <f>IF(H717="",1-(Table8[[#This Row],[Total_Amount2]]/(Table8[[#This Row],[Quantity]]*Table8[[#This Row],[Unit_Price]])),H717)</f>
        <v>0.09</v>
      </c>
      <c r="N717" s="11">
        <f t="shared" si="23"/>
        <v>217.77209999999999</v>
      </c>
    </row>
    <row r="718" spans="1:14" x14ac:dyDescent="0.3">
      <c r="A718" s="9" t="s">
        <v>2542</v>
      </c>
      <c r="B718" s="36">
        <v>45755</v>
      </c>
      <c r="C718" s="10" t="s">
        <v>881</v>
      </c>
      <c r="D718" s="10" t="s">
        <v>1553</v>
      </c>
      <c r="E718" s="10" t="s">
        <v>1801</v>
      </c>
      <c r="F718" s="11">
        <v>4</v>
      </c>
      <c r="G718" s="11">
        <v>603.52</v>
      </c>
      <c r="H718" s="11">
        <v>0.25</v>
      </c>
      <c r="I718" s="10" t="s">
        <v>1824</v>
      </c>
      <c r="J718" s="18">
        <v>1810.56</v>
      </c>
      <c r="K718" s="11">
        <f t="shared" si="22"/>
        <v>4</v>
      </c>
      <c r="L718" s="11">
        <f>IF(G718="",Table8[[#This Row],[Total_Amount2]]/(Table8[[#This Row],[Quantity]]*(1-Table8[[#This Row],[Discount]])),G718)</f>
        <v>603.52</v>
      </c>
      <c r="M718" s="11">
        <f>IF(H718="",1-(Table8[[#This Row],[Total_Amount2]]/(Table8[[#This Row],[Quantity]]*Table8[[#This Row],[Unit_Price]])),H718)</f>
        <v>0.25</v>
      </c>
      <c r="N718" s="11">
        <f t="shared" si="23"/>
        <v>1810.56</v>
      </c>
    </row>
    <row r="719" spans="1:14" x14ac:dyDescent="0.3">
      <c r="A719" s="9" t="s">
        <v>2543</v>
      </c>
      <c r="B719" s="36">
        <v>45625</v>
      </c>
      <c r="C719" s="10" t="s">
        <v>281</v>
      </c>
      <c r="D719" s="10" t="s">
        <v>1553</v>
      </c>
      <c r="E719" s="10" t="s">
        <v>1794</v>
      </c>
      <c r="F719" s="11">
        <v>4</v>
      </c>
      <c r="G719" s="11">
        <v>453.12</v>
      </c>
      <c r="H719" s="11">
        <v>0.23</v>
      </c>
      <c r="I719" s="10" t="s">
        <v>1829</v>
      </c>
      <c r="J719" s="18">
        <v>1395.6096</v>
      </c>
      <c r="K719" s="11">
        <f t="shared" si="22"/>
        <v>4</v>
      </c>
      <c r="L719" s="11">
        <f>IF(G719="",Table8[[#This Row],[Total_Amount2]]/(Table8[[#This Row],[Quantity]]*(1-Table8[[#This Row],[Discount]])),G719)</f>
        <v>453.12</v>
      </c>
      <c r="M719" s="11">
        <f>IF(H719="",1-(Table8[[#This Row],[Total_Amount2]]/(Table8[[#This Row],[Quantity]]*Table8[[#This Row],[Unit_Price]])),H719)</f>
        <v>0.23</v>
      </c>
      <c r="N719" s="11">
        <f t="shared" si="23"/>
        <v>1395.6096</v>
      </c>
    </row>
    <row r="720" spans="1:14" x14ac:dyDescent="0.3">
      <c r="A720" s="9" t="s">
        <v>2544</v>
      </c>
      <c r="B720" s="36">
        <v>45656</v>
      </c>
      <c r="C720" s="10" t="s">
        <v>1527</v>
      </c>
      <c r="D720" s="10" t="s">
        <v>1553</v>
      </c>
      <c r="E720" s="10" t="s">
        <v>1786</v>
      </c>
      <c r="F720" s="11">
        <v>2</v>
      </c>
      <c r="G720" s="11">
        <v>974.35</v>
      </c>
      <c r="H720" s="11">
        <v>0.15</v>
      </c>
      <c r="I720" s="10" t="s">
        <v>1824</v>
      </c>
      <c r="J720" s="18">
        <v>1656.395</v>
      </c>
      <c r="K720" s="11">
        <f t="shared" si="22"/>
        <v>2</v>
      </c>
      <c r="L720" s="11">
        <f>IF(G720="",Table8[[#This Row],[Total_Amount2]]/(Table8[[#This Row],[Quantity]]*(1-Table8[[#This Row],[Discount]])),G720)</f>
        <v>974.35</v>
      </c>
      <c r="M720" s="11">
        <f>IF(H720="",1-(Table8[[#This Row],[Total_Amount2]]/(Table8[[#This Row],[Quantity]]*Table8[[#This Row],[Unit_Price]])),H720)</f>
        <v>0.15</v>
      </c>
      <c r="N720" s="11">
        <f t="shared" si="23"/>
        <v>1656.395</v>
      </c>
    </row>
    <row r="721" spans="1:14" x14ac:dyDescent="0.3">
      <c r="A721" s="9" t="s">
        <v>2545</v>
      </c>
      <c r="B721" s="36">
        <v>45824</v>
      </c>
      <c r="C721" s="10" t="s">
        <v>1466</v>
      </c>
      <c r="D721" s="10" t="s">
        <v>1628</v>
      </c>
      <c r="E721" s="10" t="s">
        <v>1807</v>
      </c>
      <c r="F721" s="11">
        <v>4</v>
      </c>
      <c r="G721" s="11">
        <v>52.35</v>
      </c>
      <c r="H721" s="11">
        <v>0.23</v>
      </c>
      <c r="I721" s="10" t="s">
        <v>1829</v>
      </c>
      <c r="J721" s="18">
        <v>161.238</v>
      </c>
      <c r="K721" s="11">
        <f t="shared" si="22"/>
        <v>4</v>
      </c>
      <c r="L721" s="11">
        <f>IF(G721="",Table8[[#This Row],[Total_Amount2]]/(Table8[[#This Row],[Quantity]]*(1-Table8[[#This Row],[Discount]])),G721)</f>
        <v>52.35</v>
      </c>
      <c r="M721" s="11">
        <f>IF(H721="",1-(Table8[[#This Row],[Total_Amount2]]/(Table8[[#This Row],[Quantity]]*Table8[[#This Row],[Unit_Price]])),H721)</f>
        <v>0.23</v>
      </c>
      <c r="N721" s="11">
        <f t="shared" si="23"/>
        <v>161.238</v>
      </c>
    </row>
    <row r="722" spans="1:14" x14ac:dyDescent="0.3">
      <c r="A722" s="9" t="s">
        <v>2546</v>
      </c>
      <c r="B722" s="36">
        <v>45824</v>
      </c>
      <c r="C722" s="10" t="s">
        <v>1157</v>
      </c>
      <c r="D722" s="10" t="s">
        <v>1628</v>
      </c>
      <c r="E722" s="10" t="s">
        <v>1807</v>
      </c>
      <c r="F722" s="11">
        <v>3</v>
      </c>
      <c r="G722" s="11">
        <v>681.58</v>
      </c>
      <c r="H722" s="11">
        <v>0.23</v>
      </c>
      <c r="I722" s="10" t="s">
        <v>1824</v>
      </c>
      <c r="J722" s="18">
        <v>1574.4498000000001</v>
      </c>
      <c r="K722" s="11">
        <f t="shared" si="22"/>
        <v>3</v>
      </c>
      <c r="L722" s="11">
        <f>IF(G722="",Table8[[#This Row],[Total_Amount2]]/(Table8[[#This Row],[Quantity]]*(1-Table8[[#This Row],[Discount]])),G722)</f>
        <v>681.58</v>
      </c>
      <c r="M722" s="11">
        <f>IF(H722="",1-(Table8[[#This Row],[Total_Amount2]]/(Table8[[#This Row],[Quantity]]*Table8[[#This Row],[Unit_Price]])),H722)</f>
        <v>0.23</v>
      </c>
      <c r="N722" s="11">
        <f t="shared" si="23"/>
        <v>1574.4498000000001</v>
      </c>
    </row>
    <row r="723" spans="1:14" x14ac:dyDescent="0.3">
      <c r="A723" s="9" t="s">
        <v>2547</v>
      </c>
      <c r="B723" s="36">
        <v>45384</v>
      </c>
      <c r="C723" s="10" t="s">
        <v>585</v>
      </c>
      <c r="D723" s="10" t="s">
        <v>1628</v>
      </c>
      <c r="E723" s="10" t="s">
        <v>1801</v>
      </c>
      <c r="F723" s="11">
        <v>3</v>
      </c>
      <c r="G723" s="11">
        <v>71.23</v>
      </c>
      <c r="H723" s="11">
        <v>0.03</v>
      </c>
      <c r="I723" s="10" t="s">
        <v>1824</v>
      </c>
      <c r="J723" s="18">
        <v>207.27930000000001</v>
      </c>
      <c r="K723" s="11">
        <f t="shared" si="22"/>
        <v>3</v>
      </c>
      <c r="L723" s="11">
        <f>IF(G723="",Table8[[#This Row],[Total_Amount2]]/(Table8[[#This Row],[Quantity]]*(1-Table8[[#This Row],[Discount]])),G723)</f>
        <v>71.23</v>
      </c>
      <c r="M723" s="11">
        <f>IF(H723="",1-(Table8[[#This Row],[Total_Amount2]]/(Table8[[#This Row],[Quantity]]*Table8[[#This Row],[Unit_Price]])),H723)</f>
        <v>0.03</v>
      </c>
      <c r="N723" s="11">
        <f t="shared" si="23"/>
        <v>207.27930000000001</v>
      </c>
    </row>
    <row r="724" spans="1:14" x14ac:dyDescent="0.3">
      <c r="A724" s="9" t="s">
        <v>2548</v>
      </c>
      <c r="B724" s="36">
        <v>45379</v>
      </c>
      <c r="C724" s="10" t="s">
        <v>773</v>
      </c>
      <c r="D724" s="10" t="s">
        <v>1628</v>
      </c>
      <c r="E724" s="10" t="s">
        <v>1799</v>
      </c>
      <c r="F724" s="11">
        <v>1</v>
      </c>
      <c r="G724" s="11">
        <v>31.36</v>
      </c>
      <c r="H724" s="11">
        <v>0.21</v>
      </c>
      <c r="I724" s="10" t="s">
        <v>1829</v>
      </c>
      <c r="J724" s="18">
        <v>24.7744</v>
      </c>
      <c r="K724" s="11">
        <f t="shared" si="22"/>
        <v>1</v>
      </c>
      <c r="L724" s="11">
        <f>IF(G724="",Table8[[#This Row],[Total_Amount2]]/(Table8[[#This Row],[Quantity]]*(1-Table8[[#This Row],[Discount]])),G724)</f>
        <v>31.36</v>
      </c>
      <c r="M724" s="11">
        <f>IF(H724="",1-(Table8[[#This Row],[Total_Amount2]]/(Table8[[#This Row],[Quantity]]*Table8[[#This Row],[Unit_Price]])),H724)</f>
        <v>0.21</v>
      </c>
      <c r="N724" s="11">
        <f t="shared" si="23"/>
        <v>24.7744</v>
      </c>
    </row>
    <row r="725" spans="1:14" x14ac:dyDescent="0.3">
      <c r="A725" s="9" t="s">
        <v>2549</v>
      </c>
      <c r="B725" s="36">
        <v>45674</v>
      </c>
      <c r="C725" s="10" t="s">
        <v>1071</v>
      </c>
      <c r="D725" s="10" t="s">
        <v>1628</v>
      </c>
      <c r="E725" s="10" t="s">
        <v>1797</v>
      </c>
      <c r="F725" s="11">
        <v>2</v>
      </c>
      <c r="G725" s="11">
        <v>555.54999999999995</v>
      </c>
      <c r="H725" s="11">
        <v>0.14000000000000001</v>
      </c>
      <c r="I725" s="10" t="s">
        <v>1824</v>
      </c>
      <c r="J725" s="18">
        <v>955.54599999999994</v>
      </c>
      <c r="K725" s="11">
        <f t="shared" si="22"/>
        <v>2</v>
      </c>
      <c r="L725" s="11">
        <f>IF(G725="",Table8[[#This Row],[Total_Amount2]]/(Table8[[#This Row],[Quantity]]*(1-Table8[[#This Row],[Discount]])),G725)</f>
        <v>555.54999999999995</v>
      </c>
      <c r="M725" s="11">
        <f>IF(H725="",1-(Table8[[#This Row],[Total_Amount2]]/(Table8[[#This Row],[Quantity]]*Table8[[#This Row],[Unit_Price]])),H725)</f>
        <v>0.14000000000000001</v>
      </c>
      <c r="N725" s="11">
        <f t="shared" si="23"/>
        <v>955.54599999999994</v>
      </c>
    </row>
    <row r="726" spans="1:14" x14ac:dyDescent="0.3">
      <c r="A726" s="9" t="s">
        <v>2550</v>
      </c>
      <c r="B726" s="36">
        <v>45760</v>
      </c>
      <c r="C726" s="10" t="s">
        <v>803</v>
      </c>
      <c r="D726" s="10" t="s">
        <v>1628</v>
      </c>
      <c r="E726" s="10" t="s">
        <v>1804</v>
      </c>
      <c r="F726" s="11">
        <v>4</v>
      </c>
      <c r="G726" s="11">
        <v>805.99</v>
      </c>
      <c r="H726" s="11">
        <v>0.06</v>
      </c>
      <c r="I726" s="10" t="s">
        <v>1824</v>
      </c>
      <c r="J726" s="18">
        <v>3030.5223999999998</v>
      </c>
      <c r="K726" s="11">
        <f t="shared" si="22"/>
        <v>4</v>
      </c>
      <c r="L726" s="11">
        <f>IF(G726="",Table8[[#This Row],[Total_Amount2]]/(Table8[[#This Row],[Quantity]]*(1-Table8[[#This Row],[Discount]])),G726)</f>
        <v>805.99</v>
      </c>
      <c r="M726" s="11">
        <f>IF(H726="",1-(Table8[[#This Row],[Total_Amount2]]/(Table8[[#This Row],[Quantity]]*Table8[[#This Row],[Unit_Price]])),H726)</f>
        <v>0.06</v>
      </c>
      <c r="N726" s="11">
        <f t="shared" si="23"/>
        <v>3030.5223999999998</v>
      </c>
    </row>
    <row r="727" spans="1:14" x14ac:dyDescent="0.3">
      <c r="A727" s="9" t="s">
        <v>2551</v>
      </c>
      <c r="B727" s="36">
        <v>45474</v>
      </c>
      <c r="C727" s="10" t="s">
        <v>1211</v>
      </c>
      <c r="D727" s="10" t="s">
        <v>1628</v>
      </c>
      <c r="E727" s="10" t="s">
        <v>1757</v>
      </c>
      <c r="F727" s="11">
        <v>1</v>
      </c>
      <c r="G727" s="11">
        <v>506.55</v>
      </c>
      <c r="H727" s="11">
        <v>0.28000000000000003</v>
      </c>
      <c r="I727" s="10" t="s">
        <v>1824</v>
      </c>
      <c r="J727" s="18">
        <v>364.71600000000001</v>
      </c>
      <c r="K727" s="11">
        <f t="shared" si="22"/>
        <v>1</v>
      </c>
      <c r="L727" s="11">
        <f>IF(G727="",Table8[[#This Row],[Total_Amount2]]/(Table8[[#This Row],[Quantity]]*(1-Table8[[#This Row],[Discount]])),G727)</f>
        <v>506.55</v>
      </c>
      <c r="M727" s="11">
        <f>IF(H727="",1-(Table8[[#This Row],[Total_Amount2]]/(Table8[[#This Row],[Quantity]]*Table8[[#This Row],[Unit_Price]])),H727)</f>
        <v>0.28000000000000003</v>
      </c>
      <c r="N727" s="11">
        <f t="shared" si="23"/>
        <v>364.71600000000001</v>
      </c>
    </row>
    <row r="728" spans="1:14" x14ac:dyDescent="0.3">
      <c r="A728" s="9" t="s">
        <v>2552</v>
      </c>
      <c r="B728" s="36">
        <v>45640</v>
      </c>
      <c r="C728" s="10" t="s">
        <v>447</v>
      </c>
      <c r="D728" s="10" t="s">
        <v>1628</v>
      </c>
      <c r="E728" s="10" t="s">
        <v>1792</v>
      </c>
      <c r="F728" s="11">
        <v>3</v>
      </c>
      <c r="G728" s="11">
        <v>28.69</v>
      </c>
      <c r="H728" s="11">
        <v>0.02</v>
      </c>
      <c r="I728" s="10" t="s">
        <v>1824</v>
      </c>
      <c r="J728" s="18">
        <v>84.348600000000005</v>
      </c>
      <c r="K728" s="11">
        <f t="shared" si="22"/>
        <v>3</v>
      </c>
      <c r="L728" s="11">
        <f>IF(G728="",Table8[[#This Row],[Total_Amount2]]/(Table8[[#This Row],[Quantity]]*(1-Table8[[#This Row],[Discount]])),G728)</f>
        <v>28.69</v>
      </c>
      <c r="M728" s="11">
        <f>IF(H728="",1-(Table8[[#This Row],[Total_Amount2]]/(Table8[[#This Row],[Quantity]]*Table8[[#This Row],[Unit_Price]])),H728)</f>
        <v>0.02</v>
      </c>
      <c r="N728" s="11">
        <f t="shared" si="23"/>
        <v>84.348600000000005</v>
      </c>
    </row>
    <row r="729" spans="1:14" x14ac:dyDescent="0.3">
      <c r="A729" s="9" t="s">
        <v>2553</v>
      </c>
      <c r="B729" s="36">
        <v>45253</v>
      </c>
      <c r="C729" s="10" t="s">
        <v>1208</v>
      </c>
      <c r="D729" s="10" t="s">
        <v>1628</v>
      </c>
      <c r="E729" s="10" t="s">
        <v>1769</v>
      </c>
      <c r="F729" s="11">
        <v>1</v>
      </c>
      <c r="G729" s="11">
        <v>106.07</v>
      </c>
      <c r="H729" s="11">
        <v>0.23</v>
      </c>
      <c r="I729" s="10" t="s">
        <v>1829</v>
      </c>
      <c r="J729" s="18">
        <v>81.673900000000003</v>
      </c>
      <c r="K729" s="11">
        <f t="shared" si="22"/>
        <v>1</v>
      </c>
      <c r="L729" s="11">
        <f>IF(G729="",Table8[[#This Row],[Total_Amount2]]/(Table8[[#This Row],[Quantity]]*(1-Table8[[#This Row],[Discount]])),G729)</f>
        <v>106.07</v>
      </c>
      <c r="M729" s="11">
        <f>IF(H729="",1-(Table8[[#This Row],[Total_Amount2]]/(Table8[[#This Row],[Quantity]]*Table8[[#This Row],[Unit_Price]])),H729)</f>
        <v>0.23</v>
      </c>
      <c r="N729" s="11">
        <f t="shared" si="23"/>
        <v>81.673900000000003</v>
      </c>
    </row>
    <row r="730" spans="1:14" x14ac:dyDescent="0.3">
      <c r="A730" s="9" t="s">
        <v>2554</v>
      </c>
      <c r="B730" s="36">
        <v>45225</v>
      </c>
      <c r="C730" s="10" t="s">
        <v>830</v>
      </c>
      <c r="D730" s="10" t="s">
        <v>1628</v>
      </c>
      <c r="E730" s="10" t="s">
        <v>1752</v>
      </c>
      <c r="F730" s="11">
        <v>4</v>
      </c>
      <c r="G730" s="11">
        <v>289.77</v>
      </c>
      <c r="H730" s="11">
        <v>0.06</v>
      </c>
      <c r="I730" s="10" t="s">
        <v>1826</v>
      </c>
      <c r="J730" s="18">
        <v>1089.5352</v>
      </c>
      <c r="K730" s="11">
        <f t="shared" si="22"/>
        <v>4</v>
      </c>
      <c r="L730" s="11">
        <f>IF(G730="",Table8[[#This Row],[Total_Amount2]]/(Table8[[#This Row],[Quantity]]*(1-Table8[[#This Row],[Discount]])),G730)</f>
        <v>289.77</v>
      </c>
      <c r="M730" s="11">
        <f>IF(H730="",1-(Table8[[#This Row],[Total_Amount2]]/(Table8[[#This Row],[Quantity]]*Table8[[#This Row],[Unit_Price]])),H730)</f>
        <v>0.06</v>
      </c>
      <c r="N730" s="11">
        <f t="shared" si="23"/>
        <v>1089.5352</v>
      </c>
    </row>
    <row r="731" spans="1:14" x14ac:dyDescent="0.3">
      <c r="A731" s="9" t="s">
        <v>2555</v>
      </c>
      <c r="B731" s="36">
        <v>45263</v>
      </c>
      <c r="C731" s="10" t="s">
        <v>523</v>
      </c>
      <c r="D731" s="10" t="s">
        <v>1628</v>
      </c>
      <c r="E731" s="10" t="s">
        <v>1810</v>
      </c>
      <c r="F731" s="11">
        <v>2</v>
      </c>
      <c r="G731" s="11">
        <v>354.26</v>
      </c>
      <c r="H731" s="11">
        <v>0.01</v>
      </c>
      <c r="I731" s="10" t="s">
        <v>1829</v>
      </c>
      <c r="J731" s="18">
        <v>701.4348</v>
      </c>
      <c r="K731" s="11">
        <f t="shared" si="22"/>
        <v>2</v>
      </c>
      <c r="L731" s="11">
        <f>IF(G731="",Table8[[#This Row],[Total_Amount2]]/(Table8[[#This Row],[Quantity]]*(1-Table8[[#This Row],[Discount]])),G731)</f>
        <v>354.26</v>
      </c>
      <c r="M731" s="11">
        <f>IF(H731="",1-(Table8[[#This Row],[Total_Amount2]]/(Table8[[#This Row],[Quantity]]*Table8[[#This Row],[Unit_Price]])),H731)</f>
        <v>0.01</v>
      </c>
      <c r="N731" s="11">
        <f t="shared" si="23"/>
        <v>701.4348</v>
      </c>
    </row>
    <row r="732" spans="1:14" x14ac:dyDescent="0.3">
      <c r="A732" s="9" t="s">
        <v>2556</v>
      </c>
      <c r="B732" s="36">
        <v>45554</v>
      </c>
      <c r="C732" s="10" t="s">
        <v>1202</v>
      </c>
      <c r="D732" s="10" t="s">
        <v>1628</v>
      </c>
      <c r="E732" s="10" t="s">
        <v>1799</v>
      </c>
      <c r="F732" s="11">
        <v>1</v>
      </c>
      <c r="G732" s="11">
        <v>522.72</v>
      </c>
      <c r="H732" s="11">
        <v>0.25</v>
      </c>
      <c r="I732" s="10" t="s">
        <v>1826</v>
      </c>
      <c r="J732" s="18">
        <v>392.04</v>
      </c>
      <c r="K732" s="11">
        <f t="shared" si="22"/>
        <v>1</v>
      </c>
      <c r="L732" s="11">
        <f>IF(G732="",Table8[[#This Row],[Total_Amount2]]/(Table8[[#This Row],[Quantity]]*(1-Table8[[#This Row],[Discount]])),G732)</f>
        <v>522.72</v>
      </c>
      <c r="M732" s="11">
        <f>IF(H732="",1-(Table8[[#This Row],[Total_Amount2]]/(Table8[[#This Row],[Quantity]]*Table8[[#This Row],[Unit_Price]])),H732)</f>
        <v>0.25</v>
      </c>
      <c r="N732" s="11">
        <f t="shared" si="23"/>
        <v>392.04</v>
      </c>
    </row>
    <row r="733" spans="1:14" x14ac:dyDescent="0.3">
      <c r="A733" s="9" t="s">
        <v>2557</v>
      </c>
      <c r="B733" s="36">
        <v>45569</v>
      </c>
      <c r="C733" s="10" t="s">
        <v>214</v>
      </c>
      <c r="D733" s="10" t="s">
        <v>1628</v>
      </c>
      <c r="E733" s="10" t="s">
        <v>1786</v>
      </c>
      <c r="F733" s="11">
        <v>3</v>
      </c>
      <c r="G733" s="11">
        <v>966.02</v>
      </c>
      <c r="H733" s="11">
        <v>0.03</v>
      </c>
      <c r="I733" s="10" t="s">
        <v>1829</v>
      </c>
      <c r="J733" s="18">
        <v>2811.1181999999999</v>
      </c>
      <c r="K733" s="11">
        <f t="shared" si="22"/>
        <v>3</v>
      </c>
      <c r="L733" s="11">
        <f>IF(G733="",Table8[[#This Row],[Total_Amount2]]/(Table8[[#This Row],[Quantity]]*(1-Table8[[#This Row],[Discount]])),G733)</f>
        <v>966.02</v>
      </c>
      <c r="M733" s="11">
        <f>IF(H733="",1-(Table8[[#This Row],[Total_Amount2]]/(Table8[[#This Row],[Quantity]]*Table8[[#This Row],[Unit_Price]])),H733)</f>
        <v>0.03</v>
      </c>
      <c r="N733" s="11">
        <f t="shared" si="23"/>
        <v>2811.1181999999999</v>
      </c>
    </row>
    <row r="734" spans="1:14" x14ac:dyDescent="0.3">
      <c r="A734" s="9" t="s">
        <v>2558</v>
      </c>
      <c r="B734" s="36">
        <v>45217</v>
      </c>
      <c r="C734" s="10" t="s">
        <v>724</v>
      </c>
      <c r="D734" s="10" t="s">
        <v>1628</v>
      </c>
      <c r="E734" s="10" t="s">
        <v>1807</v>
      </c>
      <c r="F734" s="11">
        <v>1</v>
      </c>
      <c r="G734" s="11">
        <v>498.61</v>
      </c>
      <c r="H734" s="11">
        <v>0.04</v>
      </c>
      <c r="I734" s="10" t="s">
        <v>1826</v>
      </c>
      <c r="J734" s="18">
        <v>478.66559999999998</v>
      </c>
      <c r="K734" s="11">
        <f t="shared" si="22"/>
        <v>1</v>
      </c>
      <c r="L734" s="11">
        <f>IF(G734="",Table8[[#This Row],[Total_Amount2]]/(Table8[[#This Row],[Quantity]]*(1-Table8[[#This Row],[Discount]])),G734)</f>
        <v>498.61</v>
      </c>
      <c r="M734" s="11">
        <f>IF(H734="",1-(Table8[[#This Row],[Total_Amount2]]/(Table8[[#This Row],[Quantity]]*Table8[[#This Row],[Unit_Price]])),H734)</f>
        <v>0.04</v>
      </c>
      <c r="N734" s="11">
        <f t="shared" si="23"/>
        <v>478.66559999999998</v>
      </c>
    </row>
    <row r="735" spans="1:14" x14ac:dyDescent="0.3">
      <c r="A735" s="9" t="s">
        <v>2559</v>
      </c>
      <c r="B735" s="36">
        <v>45783</v>
      </c>
      <c r="C735" s="10" t="s">
        <v>1038</v>
      </c>
      <c r="D735" s="10" t="s">
        <v>1628</v>
      </c>
      <c r="E735" s="10" t="s">
        <v>1776</v>
      </c>
      <c r="F735" s="11">
        <v>4</v>
      </c>
      <c r="G735" s="11">
        <v>758.27</v>
      </c>
      <c r="H735" s="11">
        <v>0.05</v>
      </c>
      <c r="I735" s="10" t="s">
        <v>1826</v>
      </c>
      <c r="J735" s="18">
        <v>2881.4259999999999</v>
      </c>
      <c r="K735" s="11">
        <f t="shared" si="22"/>
        <v>4</v>
      </c>
      <c r="L735" s="11">
        <f>IF(G735="",Table8[[#This Row],[Total_Amount2]]/(Table8[[#This Row],[Quantity]]*(1-Table8[[#This Row],[Discount]])),G735)</f>
        <v>758.27</v>
      </c>
      <c r="M735" s="11">
        <f>IF(H735="",1-(Table8[[#This Row],[Total_Amount2]]/(Table8[[#This Row],[Quantity]]*Table8[[#This Row],[Unit_Price]])),H735)</f>
        <v>0.05</v>
      </c>
      <c r="N735" s="11">
        <f t="shared" si="23"/>
        <v>2881.4259999999999</v>
      </c>
    </row>
    <row r="736" spans="1:14" x14ac:dyDescent="0.3">
      <c r="A736" s="9" t="s">
        <v>2560</v>
      </c>
      <c r="B736" s="36">
        <v>45371</v>
      </c>
      <c r="C736" s="10" t="s">
        <v>648</v>
      </c>
      <c r="D736" s="10" t="s">
        <v>1628</v>
      </c>
      <c r="E736" s="10" t="s">
        <v>1761</v>
      </c>
      <c r="F736" s="11">
        <v>2</v>
      </c>
      <c r="G736" s="11">
        <v>371.03</v>
      </c>
      <c r="H736" s="11">
        <v>0.23</v>
      </c>
      <c r="I736" s="10" t="s">
        <v>1826</v>
      </c>
      <c r="J736" s="18">
        <v>571.38619999999992</v>
      </c>
      <c r="K736" s="11">
        <f t="shared" si="22"/>
        <v>2</v>
      </c>
      <c r="L736" s="11">
        <f>IF(G736="",Table8[[#This Row],[Total_Amount2]]/(Table8[[#This Row],[Quantity]]*(1-Table8[[#This Row],[Discount]])),G736)</f>
        <v>371.03</v>
      </c>
      <c r="M736" s="11">
        <f>IF(H736="",1-(Table8[[#This Row],[Total_Amount2]]/(Table8[[#This Row],[Quantity]]*Table8[[#This Row],[Unit_Price]])),H736)</f>
        <v>0.23</v>
      </c>
      <c r="N736" s="11">
        <f t="shared" si="23"/>
        <v>571.38619999999992</v>
      </c>
    </row>
    <row r="737" spans="1:14" x14ac:dyDescent="0.3">
      <c r="A737" s="9" t="s">
        <v>2561</v>
      </c>
      <c r="B737" s="36">
        <v>45453</v>
      </c>
      <c r="C737" s="10" t="s">
        <v>1112</v>
      </c>
      <c r="D737" s="10" t="s">
        <v>1628</v>
      </c>
      <c r="E737" s="10" t="s">
        <v>1807</v>
      </c>
      <c r="F737" s="11">
        <v>1</v>
      </c>
      <c r="G737" s="11">
        <v>230.32</v>
      </c>
      <c r="H737" s="11">
        <v>0.05</v>
      </c>
      <c r="I737" s="10" t="s">
        <v>1829</v>
      </c>
      <c r="J737" s="18">
        <v>218.804</v>
      </c>
      <c r="K737" s="11">
        <f t="shared" si="22"/>
        <v>1</v>
      </c>
      <c r="L737" s="11">
        <f>IF(G737="",Table8[[#This Row],[Total_Amount2]]/(Table8[[#This Row],[Quantity]]*(1-Table8[[#This Row],[Discount]])),G737)</f>
        <v>230.32</v>
      </c>
      <c r="M737" s="11">
        <f>IF(H737="",1-(Table8[[#This Row],[Total_Amount2]]/(Table8[[#This Row],[Quantity]]*Table8[[#This Row],[Unit_Price]])),H737)</f>
        <v>0.05</v>
      </c>
      <c r="N737" s="11">
        <f t="shared" si="23"/>
        <v>218.804</v>
      </c>
    </row>
    <row r="738" spans="1:14" x14ac:dyDescent="0.3">
      <c r="A738" s="9" t="s">
        <v>2562</v>
      </c>
      <c r="B738" s="36">
        <v>45526</v>
      </c>
      <c r="C738" s="10" t="s">
        <v>1074</v>
      </c>
      <c r="D738" s="10" t="s">
        <v>1628</v>
      </c>
      <c r="E738" s="10" t="s">
        <v>1776</v>
      </c>
      <c r="F738" s="11">
        <v>2</v>
      </c>
      <c r="G738" s="11">
        <v>985.43</v>
      </c>
      <c r="H738" s="11">
        <v>0.28000000000000003</v>
      </c>
      <c r="I738" s="10" t="s">
        <v>1829</v>
      </c>
      <c r="J738" s="18">
        <v>1419.0192</v>
      </c>
      <c r="K738" s="11">
        <f t="shared" si="22"/>
        <v>2</v>
      </c>
      <c r="L738" s="11">
        <f>IF(G738="",Table8[[#This Row],[Total_Amount2]]/(Table8[[#This Row],[Quantity]]*(1-Table8[[#This Row],[Discount]])),G738)</f>
        <v>985.43</v>
      </c>
      <c r="M738" s="11">
        <f>IF(H738="",1-(Table8[[#This Row],[Total_Amount2]]/(Table8[[#This Row],[Quantity]]*Table8[[#This Row],[Unit_Price]])),H738)</f>
        <v>0.28000000000000003</v>
      </c>
      <c r="N738" s="11">
        <f t="shared" si="23"/>
        <v>1419.0192</v>
      </c>
    </row>
    <row r="739" spans="1:14" x14ac:dyDescent="0.3">
      <c r="A739" s="9" t="s">
        <v>2563</v>
      </c>
      <c r="B739" s="36">
        <v>45756</v>
      </c>
      <c r="C739" s="10" t="s">
        <v>1310</v>
      </c>
      <c r="D739" s="10" t="s">
        <v>1628</v>
      </c>
      <c r="E739" s="10" t="s">
        <v>1769</v>
      </c>
      <c r="F739" s="11">
        <v>2</v>
      </c>
      <c r="G739" s="11">
        <v>492.5</v>
      </c>
      <c r="H739" s="11">
        <v>0.3</v>
      </c>
      <c r="I739" s="10" t="s">
        <v>1826</v>
      </c>
      <c r="J739" s="18">
        <v>689.5</v>
      </c>
      <c r="K739" s="11">
        <f t="shared" si="22"/>
        <v>2</v>
      </c>
      <c r="L739" s="11">
        <f>IF(G739="",Table8[[#This Row],[Total_Amount2]]/(Table8[[#This Row],[Quantity]]*(1-Table8[[#This Row],[Discount]])),G739)</f>
        <v>492.5</v>
      </c>
      <c r="M739" s="11">
        <f>IF(H739="",1-(Table8[[#This Row],[Total_Amount2]]/(Table8[[#This Row],[Quantity]]*Table8[[#This Row],[Unit_Price]])),H739)</f>
        <v>0.3</v>
      </c>
      <c r="N739" s="11">
        <f t="shared" si="23"/>
        <v>689.5</v>
      </c>
    </row>
    <row r="740" spans="1:14" x14ac:dyDescent="0.3">
      <c r="A740" s="9" t="s">
        <v>2564</v>
      </c>
      <c r="B740" s="36">
        <v>45657</v>
      </c>
      <c r="C740" s="10" t="s">
        <v>1139</v>
      </c>
      <c r="D740" s="10" t="s">
        <v>1628</v>
      </c>
      <c r="E740" s="10" t="s">
        <v>1792</v>
      </c>
      <c r="F740" s="11">
        <v>2</v>
      </c>
      <c r="G740" s="11">
        <v>213.69</v>
      </c>
      <c r="H740" s="11">
        <v>0.28000000000000003</v>
      </c>
      <c r="I740" s="10" t="s">
        <v>1826</v>
      </c>
      <c r="J740" s="18">
        <v>307.71359999999999</v>
      </c>
      <c r="K740" s="11">
        <f t="shared" si="22"/>
        <v>2</v>
      </c>
      <c r="L740" s="11">
        <f>IF(G740="",Table8[[#This Row],[Total_Amount2]]/(Table8[[#This Row],[Quantity]]*(1-Table8[[#This Row],[Discount]])),G740)</f>
        <v>213.69</v>
      </c>
      <c r="M740" s="11">
        <f>IF(H740="",1-(Table8[[#This Row],[Total_Amount2]]/(Table8[[#This Row],[Quantity]]*Table8[[#This Row],[Unit_Price]])),H740)</f>
        <v>0.28000000000000003</v>
      </c>
      <c r="N740" s="11">
        <f t="shared" si="23"/>
        <v>307.71359999999999</v>
      </c>
    </row>
    <row r="741" spans="1:14" x14ac:dyDescent="0.3">
      <c r="A741" s="9" t="s">
        <v>2565</v>
      </c>
      <c r="B741" s="36">
        <v>45716</v>
      </c>
      <c r="C741" s="10" t="s">
        <v>241</v>
      </c>
      <c r="D741" s="10" t="s">
        <v>1628</v>
      </c>
      <c r="E741" s="10" t="s">
        <v>1782</v>
      </c>
      <c r="F741" s="11">
        <v>4</v>
      </c>
      <c r="G741" s="11">
        <v>618.83000000000004</v>
      </c>
      <c r="H741" s="11">
        <v>0.08</v>
      </c>
      <c r="I741" s="10" t="s">
        <v>1826</v>
      </c>
      <c r="J741" s="18">
        <v>2277.2944000000002</v>
      </c>
      <c r="K741" s="11">
        <f t="shared" si="22"/>
        <v>4</v>
      </c>
      <c r="L741" s="11">
        <f>IF(G741="",Table8[[#This Row],[Total_Amount2]]/(Table8[[#This Row],[Quantity]]*(1-Table8[[#This Row],[Discount]])),G741)</f>
        <v>618.83000000000004</v>
      </c>
      <c r="M741" s="11">
        <f>IF(H741="",1-(Table8[[#This Row],[Total_Amount2]]/(Table8[[#This Row],[Quantity]]*Table8[[#This Row],[Unit_Price]])),H741)</f>
        <v>0.08</v>
      </c>
      <c r="N741" s="11">
        <f t="shared" si="23"/>
        <v>2277.2944000000002</v>
      </c>
    </row>
    <row r="742" spans="1:14" x14ac:dyDescent="0.3">
      <c r="A742" s="9" t="s">
        <v>2566</v>
      </c>
      <c r="B742" s="36">
        <v>45313</v>
      </c>
      <c r="C742" s="10" t="s">
        <v>335</v>
      </c>
      <c r="D742" s="10" t="s">
        <v>1630</v>
      </c>
      <c r="E742" s="10" t="s">
        <v>1792</v>
      </c>
      <c r="F742" s="11">
        <v>2</v>
      </c>
      <c r="G742" s="11">
        <v>81.16</v>
      </c>
      <c r="H742" s="11">
        <v>0.16</v>
      </c>
      <c r="I742" s="10" t="s">
        <v>1826</v>
      </c>
      <c r="J742" s="18">
        <v>136.34880000000001</v>
      </c>
      <c r="K742" s="11">
        <f t="shared" si="22"/>
        <v>2</v>
      </c>
      <c r="L742" s="11">
        <f>IF(G742="",Table8[[#This Row],[Total_Amount2]]/(Table8[[#This Row],[Quantity]]*(1-Table8[[#This Row],[Discount]])),G742)</f>
        <v>81.16</v>
      </c>
      <c r="M742" s="11">
        <f>IF(H742="",1-(Table8[[#This Row],[Total_Amount2]]/(Table8[[#This Row],[Quantity]]*Table8[[#This Row],[Unit_Price]])),H742)</f>
        <v>0.16</v>
      </c>
      <c r="N742" s="11">
        <f t="shared" si="23"/>
        <v>136.34880000000001</v>
      </c>
    </row>
    <row r="743" spans="1:14" x14ac:dyDescent="0.3">
      <c r="A743" s="9" t="s">
        <v>2567</v>
      </c>
      <c r="B743" s="36">
        <v>45372</v>
      </c>
      <c r="C743" s="10" t="s">
        <v>20</v>
      </c>
      <c r="D743" s="10" t="s">
        <v>1630</v>
      </c>
      <c r="E743" s="10" t="s">
        <v>1786</v>
      </c>
      <c r="F743" s="11">
        <v>1</v>
      </c>
      <c r="G743" s="11">
        <v>431.69</v>
      </c>
      <c r="H743" s="11">
        <v>0.09</v>
      </c>
      <c r="I743" s="10" t="s">
        <v>1824</v>
      </c>
      <c r="J743" s="18">
        <v>392.83789999999999</v>
      </c>
      <c r="K743" s="11">
        <f t="shared" si="22"/>
        <v>1</v>
      </c>
      <c r="L743" s="11">
        <f>IF(G743="",Table8[[#This Row],[Total_Amount2]]/(Table8[[#This Row],[Quantity]]*(1-Table8[[#This Row],[Discount]])),G743)</f>
        <v>431.69</v>
      </c>
      <c r="M743" s="11">
        <f>IF(H743="",1-(Table8[[#This Row],[Total_Amount2]]/(Table8[[#This Row],[Quantity]]*Table8[[#This Row],[Unit_Price]])),H743)</f>
        <v>0.09</v>
      </c>
      <c r="N743" s="11">
        <f t="shared" si="23"/>
        <v>392.83789999999999</v>
      </c>
    </row>
    <row r="744" spans="1:14" x14ac:dyDescent="0.3">
      <c r="A744" s="9" t="s">
        <v>2568</v>
      </c>
      <c r="B744" s="36">
        <v>45648</v>
      </c>
      <c r="C744" s="10" t="s">
        <v>1260</v>
      </c>
      <c r="D744" s="10" t="s">
        <v>1630</v>
      </c>
      <c r="E744" s="10" t="s">
        <v>1773</v>
      </c>
      <c r="F744" s="11">
        <v>3</v>
      </c>
      <c r="G744" s="11">
        <v>438.65</v>
      </c>
      <c r="H744" s="11">
        <v>0.28999999999999998</v>
      </c>
      <c r="I744" s="10" t="s">
        <v>1826</v>
      </c>
      <c r="J744" s="18">
        <v>934.32449999999983</v>
      </c>
      <c r="K744" s="11">
        <f t="shared" si="22"/>
        <v>3</v>
      </c>
      <c r="L744" s="11">
        <f>IF(G744="",Table8[[#This Row],[Total_Amount2]]/(Table8[[#This Row],[Quantity]]*(1-Table8[[#This Row],[Discount]])),G744)</f>
        <v>438.65</v>
      </c>
      <c r="M744" s="11">
        <f>IF(H744="",1-(Table8[[#This Row],[Total_Amount2]]/(Table8[[#This Row],[Quantity]]*Table8[[#This Row],[Unit_Price]])),H744)</f>
        <v>0.28999999999999998</v>
      </c>
      <c r="N744" s="11">
        <f t="shared" si="23"/>
        <v>934.32449999999983</v>
      </c>
    </row>
    <row r="745" spans="1:14" x14ac:dyDescent="0.3">
      <c r="A745" s="9" t="s">
        <v>2569</v>
      </c>
      <c r="B745" s="36">
        <v>45384</v>
      </c>
      <c r="C745" s="10" t="s">
        <v>571</v>
      </c>
      <c r="D745" s="10" t="s">
        <v>1630</v>
      </c>
      <c r="E745" s="10" t="s">
        <v>1766</v>
      </c>
      <c r="F745" s="11">
        <v>3</v>
      </c>
      <c r="G745" s="11">
        <v>339.41</v>
      </c>
      <c r="H745" s="11">
        <v>0.26</v>
      </c>
      <c r="I745" s="10" t="s">
        <v>1824</v>
      </c>
      <c r="J745" s="18">
        <v>753.49019999999996</v>
      </c>
      <c r="K745" s="11">
        <f t="shared" si="22"/>
        <v>3</v>
      </c>
      <c r="L745" s="11">
        <f>IF(G745="",Table8[[#This Row],[Total_Amount2]]/(Table8[[#This Row],[Quantity]]*(1-Table8[[#This Row],[Discount]])),G745)</f>
        <v>339.41</v>
      </c>
      <c r="M745" s="11">
        <f>IF(H745="",1-(Table8[[#This Row],[Total_Amount2]]/(Table8[[#This Row],[Quantity]]*Table8[[#This Row],[Unit_Price]])),H745)</f>
        <v>0.26</v>
      </c>
      <c r="N745" s="11">
        <f t="shared" si="23"/>
        <v>753.49019999999996</v>
      </c>
    </row>
    <row r="746" spans="1:14" x14ac:dyDescent="0.3">
      <c r="A746" s="9" t="s">
        <v>2570</v>
      </c>
      <c r="B746" s="36">
        <v>45687</v>
      </c>
      <c r="C746" s="10" t="s">
        <v>1449</v>
      </c>
      <c r="D746" s="10" t="s">
        <v>1630</v>
      </c>
      <c r="E746" s="10" t="s">
        <v>1786</v>
      </c>
      <c r="F746" s="11">
        <v>4</v>
      </c>
      <c r="G746" s="11">
        <v>848.47</v>
      </c>
      <c r="H746" s="11">
        <v>0.21</v>
      </c>
      <c r="I746" s="10" t="s">
        <v>1829</v>
      </c>
      <c r="J746" s="18">
        <v>2681.1651999999999</v>
      </c>
      <c r="K746" s="11">
        <f t="shared" si="22"/>
        <v>4</v>
      </c>
      <c r="L746" s="11">
        <f>IF(G746="",Table8[[#This Row],[Total_Amount2]]/(Table8[[#This Row],[Quantity]]*(1-Table8[[#This Row],[Discount]])),G746)</f>
        <v>848.47</v>
      </c>
      <c r="M746" s="11">
        <f>IF(H746="",1-(Table8[[#This Row],[Total_Amount2]]/(Table8[[#This Row],[Quantity]]*Table8[[#This Row],[Unit_Price]])),H746)</f>
        <v>0.21</v>
      </c>
      <c r="N746" s="11">
        <f t="shared" si="23"/>
        <v>2681.1651999999999</v>
      </c>
    </row>
    <row r="747" spans="1:14" x14ac:dyDescent="0.3">
      <c r="A747" s="9" t="s">
        <v>2571</v>
      </c>
      <c r="B747" s="36">
        <v>45747</v>
      </c>
      <c r="C747" s="10" t="s">
        <v>631</v>
      </c>
      <c r="D747" s="10" t="s">
        <v>1630</v>
      </c>
      <c r="E747" s="10" t="s">
        <v>1782</v>
      </c>
      <c r="F747" s="11">
        <v>1</v>
      </c>
      <c r="G747" s="11">
        <v>664.87</v>
      </c>
      <c r="H747" s="11">
        <v>0.08</v>
      </c>
      <c r="I747" s="10" t="s">
        <v>1826</v>
      </c>
      <c r="J747" s="18">
        <v>611.68040000000008</v>
      </c>
      <c r="K747" s="11">
        <f t="shared" si="22"/>
        <v>1</v>
      </c>
      <c r="L747" s="11">
        <f>IF(G747="",Table8[[#This Row],[Total_Amount2]]/(Table8[[#This Row],[Quantity]]*(1-Table8[[#This Row],[Discount]])),G747)</f>
        <v>664.87</v>
      </c>
      <c r="M747" s="11">
        <f>IF(H747="",1-(Table8[[#This Row],[Total_Amount2]]/(Table8[[#This Row],[Quantity]]*Table8[[#This Row],[Unit_Price]])),H747)</f>
        <v>0.08</v>
      </c>
      <c r="N747" s="11">
        <f t="shared" si="23"/>
        <v>611.68040000000008</v>
      </c>
    </row>
    <row r="748" spans="1:14" x14ac:dyDescent="0.3">
      <c r="A748" s="9" t="s">
        <v>2572</v>
      </c>
      <c r="B748" s="36">
        <v>45687</v>
      </c>
      <c r="C748" s="10" t="s">
        <v>353</v>
      </c>
      <c r="D748" s="10" t="s">
        <v>1630</v>
      </c>
      <c r="E748" s="10" t="s">
        <v>1779</v>
      </c>
      <c r="F748" s="11">
        <v>1</v>
      </c>
      <c r="G748" s="11">
        <v>412.11</v>
      </c>
      <c r="H748" s="11">
        <v>0.23</v>
      </c>
      <c r="I748" s="10" t="s">
        <v>1826</v>
      </c>
      <c r="J748" s="18">
        <v>317.32470000000001</v>
      </c>
      <c r="K748" s="11">
        <f t="shared" si="22"/>
        <v>1</v>
      </c>
      <c r="L748" s="11">
        <f>IF(G748="",Table8[[#This Row],[Total_Amount2]]/(Table8[[#This Row],[Quantity]]*(1-Table8[[#This Row],[Discount]])),G748)</f>
        <v>412.11</v>
      </c>
      <c r="M748" s="11">
        <f>IF(H748="",1-(Table8[[#This Row],[Total_Amount2]]/(Table8[[#This Row],[Quantity]]*Table8[[#This Row],[Unit_Price]])),H748)</f>
        <v>0.23</v>
      </c>
      <c r="N748" s="11">
        <f t="shared" si="23"/>
        <v>317.32470000000001</v>
      </c>
    </row>
    <row r="749" spans="1:14" x14ac:dyDescent="0.3">
      <c r="A749" s="9" t="s">
        <v>2573</v>
      </c>
      <c r="B749" s="36">
        <v>45916</v>
      </c>
      <c r="C749" s="10" t="s">
        <v>422</v>
      </c>
      <c r="D749" s="10" t="s">
        <v>1630</v>
      </c>
      <c r="E749" s="10" t="s">
        <v>1757</v>
      </c>
      <c r="F749" s="11">
        <v>1</v>
      </c>
      <c r="G749" s="11">
        <v>126.09</v>
      </c>
      <c r="H749" s="11">
        <v>0.05</v>
      </c>
      <c r="I749" s="10" t="s">
        <v>1829</v>
      </c>
      <c r="J749" s="18">
        <v>119.7855</v>
      </c>
      <c r="K749" s="11">
        <f t="shared" si="22"/>
        <v>1</v>
      </c>
      <c r="L749" s="11">
        <f>IF(G749="",Table8[[#This Row],[Total_Amount2]]/(Table8[[#This Row],[Quantity]]*(1-Table8[[#This Row],[Discount]])),G749)</f>
        <v>126.09</v>
      </c>
      <c r="M749" s="11">
        <f>IF(H749="",1-(Table8[[#This Row],[Total_Amount2]]/(Table8[[#This Row],[Quantity]]*Table8[[#This Row],[Unit_Price]])),H749)</f>
        <v>0.05</v>
      </c>
      <c r="N749" s="11">
        <f t="shared" si="23"/>
        <v>119.7855</v>
      </c>
    </row>
    <row r="750" spans="1:14" x14ac:dyDescent="0.3">
      <c r="A750" s="9" t="s">
        <v>2574</v>
      </c>
      <c r="B750" s="36">
        <v>45917</v>
      </c>
      <c r="C750" s="10" t="s">
        <v>648</v>
      </c>
      <c r="D750" s="10" t="s">
        <v>1630</v>
      </c>
      <c r="E750" s="10" t="s">
        <v>1789</v>
      </c>
      <c r="F750" s="11">
        <v>4</v>
      </c>
      <c r="G750" s="11">
        <v>602.39</v>
      </c>
      <c r="H750" s="11">
        <v>0.19</v>
      </c>
      <c r="I750" s="10" t="s">
        <v>1829</v>
      </c>
      <c r="J750" s="18">
        <v>1951.7436</v>
      </c>
      <c r="K750" s="11">
        <f t="shared" si="22"/>
        <v>4</v>
      </c>
      <c r="L750" s="11">
        <f>IF(G750="",Table8[[#This Row],[Total_Amount2]]/(Table8[[#This Row],[Quantity]]*(1-Table8[[#This Row],[Discount]])),G750)</f>
        <v>602.39</v>
      </c>
      <c r="M750" s="11">
        <f>IF(H750="",1-(Table8[[#This Row],[Total_Amount2]]/(Table8[[#This Row],[Quantity]]*Table8[[#This Row],[Unit_Price]])),H750)</f>
        <v>0.19</v>
      </c>
      <c r="N750" s="11">
        <f t="shared" si="23"/>
        <v>1951.7436</v>
      </c>
    </row>
    <row r="751" spans="1:14" x14ac:dyDescent="0.3">
      <c r="A751" s="9" t="s">
        <v>2575</v>
      </c>
      <c r="B751" s="36">
        <v>45941</v>
      </c>
      <c r="C751" s="10" t="s">
        <v>1023</v>
      </c>
      <c r="D751" s="10" t="s">
        <v>1630</v>
      </c>
      <c r="E751" s="10" t="s">
        <v>1766</v>
      </c>
      <c r="F751" s="11">
        <v>3</v>
      </c>
      <c r="G751" s="11">
        <v>447.69</v>
      </c>
      <c r="H751" s="11">
        <v>0.02</v>
      </c>
      <c r="I751" s="10" t="s">
        <v>1829</v>
      </c>
      <c r="J751" s="18">
        <v>1316.2085999999999</v>
      </c>
      <c r="K751" s="11">
        <f t="shared" si="22"/>
        <v>3</v>
      </c>
      <c r="L751" s="11">
        <f>IF(G751="",Table8[[#This Row],[Total_Amount2]]/(Table8[[#This Row],[Quantity]]*(1-Table8[[#This Row],[Discount]])),G751)</f>
        <v>447.69</v>
      </c>
      <c r="M751" s="11">
        <f>IF(H751="",1-(Table8[[#This Row],[Total_Amount2]]/(Table8[[#This Row],[Quantity]]*Table8[[#This Row],[Unit_Price]])),H751)</f>
        <v>0.02</v>
      </c>
      <c r="N751" s="11">
        <f t="shared" si="23"/>
        <v>1316.2085999999999</v>
      </c>
    </row>
    <row r="752" spans="1:14" x14ac:dyDescent="0.3">
      <c r="A752" s="9" t="s">
        <v>2576</v>
      </c>
      <c r="B752" s="36">
        <v>45778</v>
      </c>
      <c r="C752" s="10" t="s">
        <v>794</v>
      </c>
      <c r="D752" s="10" t="s">
        <v>1630</v>
      </c>
      <c r="E752" s="10" t="s">
        <v>1766</v>
      </c>
      <c r="F752" s="11">
        <v>3</v>
      </c>
      <c r="G752" s="11">
        <v>35.159999999999997</v>
      </c>
      <c r="H752" s="11">
        <v>0.04</v>
      </c>
      <c r="I752" s="10" t="s">
        <v>1829</v>
      </c>
      <c r="J752" s="18">
        <v>101.2608</v>
      </c>
      <c r="K752" s="11">
        <f t="shared" si="22"/>
        <v>3</v>
      </c>
      <c r="L752" s="11">
        <f>IF(G752="",Table8[[#This Row],[Total_Amount2]]/(Table8[[#This Row],[Quantity]]*(1-Table8[[#This Row],[Discount]])),G752)</f>
        <v>35.159999999999997</v>
      </c>
      <c r="M752" s="11">
        <f>IF(H752="",1-(Table8[[#This Row],[Total_Amount2]]/(Table8[[#This Row],[Quantity]]*Table8[[#This Row],[Unit_Price]])),H752)</f>
        <v>0.04</v>
      </c>
      <c r="N752" s="11">
        <f t="shared" si="23"/>
        <v>101.2608</v>
      </c>
    </row>
    <row r="753" spans="1:14" x14ac:dyDescent="0.3">
      <c r="A753" s="9" t="s">
        <v>2577</v>
      </c>
      <c r="B753" s="36">
        <v>45740</v>
      </c>
      <c r="C753" s="10" t="s">
        <v>1038</v>
      </c>
      <c r="D753" s="10" t="s">
        <v>1630</v>
      </c>
      <c r="E753" s="10" t="s">
        <v>1792</v>
      </c>
      <c r="F753" s="11">
        <v>2</v>
      </c>
      <c r="G753" s="11">
        <v>838.59</v>
      </c>
      <c r="H753" s="11">
        <v>0.18</v>
      </c>
      <c r="I753" s="10" t="s">
        <v>1829</v>
      </c>
      <c r="J753" s="18">
        <v>1375.2876000000001</v>
      </c>
      <c r="K753" s="11">
        <f t="shared" si="22"/>
        <v>2</v>
      </c>
      <c r="L753" s="11">
        <f>IF(G753="",Table8[[#This Row],[Total_Amount2]]/(Table8[[#This Row],[Quantity]]*(1-Table8[[#This Row],[Discount]])),G753)</f>
        <v>838.59</v>
      </c>
      <c r="M753" s="11">
        <f>IF(H753="",1-(Table8[[#This Row],[Total_Amount2]]/(Table8[[#This Row],[Quantity]]*Table8[[#This Row],[Unit_Price]])),H753)</f>
        <v>0.18</v>
      </c>
      <c r="N753" s="11">
        <f t="shared" si="23"/>
        <v>1375.2876000000001</v>
      </c>
    </row>
    <row r="754" spans="1:14" x14ac:dyDescent="0.3">
      <c r="A754" s="9" t="s">
        <v>2578</v>
      </c>
      <c r="B754" s="36">
        <v>45598</v>
      </c>
      <c r="C754" s="10" t="s">
        <v>321</v>
      </c>
      <c r="D754" s="10" t="s">
        <v>1630</v>
      </c>
      <c r="E754" s="10" t="s">
        <v>1776</v>
      </c>
      <c r="F754" s="11">
        <v>4</v>
      </c>
      <c r="G754" s="11">
        <v>867.94</v>
      </c>
      <c r="H754" s="11">
        <v>0.26</v>
      </c>
      <c r="I754" s="10" t="s">
        <v>1826</v>
      </c>
      <c r="J754" s="18">
        <v>2569.1024000000002</v>
      </c>
      <c r="K754" s="11">
        <f t="shared" si="22"/>
        <v>4</v>
      </c>
      <c r="L754" s="11">
        <f>IF(G754="",Table8[[#This Row],[Total_Amount2]]/(Table8[[#This Row],[Quantity]]*(1-Table8[[#This Row],[Discount]])),G754)</f>
        <v>867.94</v>
      </c>
      <c r="M754" s="11">
        <f>IF(H754="",1-(Table8[[#This Row],[Total_Amount2]]/(Table8[[#This Row],[Quantity]]*Table8[[#This Row],[Unit_Price]])),H754)</f>
        <v>0.26</v>
      </c>
      <c r="N754" s="11">
        <f t="shared" si="23"/>
        <v>2569.1024000000002</v>
      </c>
    </row>
    <row r="755" spans="1:14" x14ac:dyDescent="0.3">
      <c r="A755" s="9" t="s">
        <v>2579</v>
      </c>
      <c r="B755" s="36">
        <v>45591</v>
      </c>
      <c r="C755" s="10" t="s">
        <v>643</v>
      </c>
      <c r="D755" s="10" t="s">
        <v>1630</v>
      </c>
      <c r="E755" s="10" t="s">
        <v>1807</v>
      </c>
      <c r="F755" s="11">
        <v>1</v>
      </c>
      <c r="G755" s="11">
        <v>623.88</v>
      </c>
      <c r="H755" s="11">
        <v>0.25</v>
      </c>
      <c r="I755" s="10" t="s">
        <v>1824</v>
      </c>
      <c r="J755" s="18">
        <v>467.91</v>
      </c>
      <c r="K755" s="11">
        <f t="shared" si="22"/>
        <v>1</v>
      </c>
      <c r="L755" s="11">
        <f>IF(G755="",Table8[[#This Row],[Total_Amount2]]/(Table8[[#This Row],[Quantity]]*(1-Table8[[#This Row],[Discount]])),G755)</f>
        <v>623.88</v>
      </c>
      <c r="M755" s="11">
        <f>IF(H755="",1-(Table8[[#This Row],[Total_Amount2]]/(Table8[[#This Row],[Quantity]]*Table8[[#This Row],[Unit_Price]])),H755)</f>
        <v>0.25</v>
      </c>
      <c r="N755" s="11">
        <f t="shared" si="23"/>
        <v>467.91</v>
      </c>
    </row>
    <row r="756" spans="1:14" x14ac:dyDescent="0.3">
      <c r="A756" s="9" t="s">
        <v>2580</v>
      </c>
      <c r="B756" s="36">
        <v>45546</v>
      </c>
      <c r="C756" s="10" t="s">
        <v>585</v>
      </c>
      <c r="D756" s="10" t="s">
        <v>1630</v>
      </c>
      <c r="E756" s="10" t="s">
        <v>1799</v>
      </c>
      <c r="F756" s="11">
        <v>2</v>
      </c>
      <c r="G756" s="11">
        <v>567.95000000000005</v>
      </c>
      <c r="H756" s="11">
        <v>0.12</v>
      </c>
      <c r="I756" s="10" t="s">
        <v>1826</v>
      </c>
      <c r="J756" s="18">
        <v>999.5920000000001</v>
      </c>
      <c r="K756" s="11">
        <f t="shared" si="22"/>
        <v>2</v>
      </c>
      <c r="L756" s="11">
        <f>IF(G756="",Table8[[#This Row],[Total_Amount2]]/(Table8[[#This Row],[Quantity]]*(1-Table8[[#This Row],[Discount]])),G756)</f>
        <v>567.95000000000005</v>
      </c>
      <c r="M756" s="11">
        <f>IF(H756="",1-(Table8[[#This Row],[Total_Amount2]]/(Table8[[#This Row],[Quantity]]*Table8[[#This Row],[Unit_Price]])),H756)</f>
        <v>0.12</v>
      </c>
      <c r="N756" s="11">
        <f t="shared" si="23"/>
        <v>999.5920000000001</v>
      </c>
    </row>
    <row r="757" spans="1:14" x14ac:dyDescent="0.3">
      <c r="A757" s="9" t="s">
        <v>2581</v>
      </c>
      <c r="B757" s="36">
        <v>45483</v>
      </c>
      <c r="C757" s="10" t="s">
        <v>1017</v>
      </c>
      <c r="D757" s="10" t="s">
        <v>1630</v>
      </c>
      <c r="E757" s="10" t="s">
        <v>1810</v>
      </c>
      <c r="F757" s="11">
        <v>2</v>
      </c>
      <c r="G757" s="11">
        <v>671.69</v>
      </c>
      <c r="H757" s="11">
        <v>0.19</v>
      </c>
      <c r="I757" s="10" t="s">
        <v>1824</v>
      </c>
      <c r="J757" s="18">
        <v>1088.1378</v>
      </c>
      <c r="K757" s="11">
        <f t="shared" si="22"/>
        <v>2</v>
      </c>
      <c r="L757" s="11">
        <f>IF(G757="",Table8[[#This Row],[Total_Amount2]]/(Table8[[#This Row],[Quantity]]*(1-Table8[[#This Row],[Discount]])),G757)</f>
        <v>671.69</v>
      </c>
      <c r="M757" s="11">
        <f>IF(H757="",1-(Table8[[#This Row],[Total_Amount2]]/(Table8[[#This Row],[Quantity]]*Table8[[#This Row],[Unit_Price]])),H757)</f>
        <v>0.19</v>
      </c>
      <c r="N757" s="11">
        <f t="shared" si="23"/>
        <v>1088.1378</v>
      </c>
    </row>
    <row r="758" spans="1:14" x14ac:dyDescent="0.3">
      <c r="A758" s="9" t="s">
        <v>2582</v>
      </c>
      <c r="B758" s="36">
        <v>45786</v>
      </c>
      <c r="C758" s="10" t="s">
        <v>672</v>
      </c>
      <c r="D758" s="10" t="s">
        <v>1630</v>
      </c>
      <c r="E758" s="10" t="s">
        <v>1779</v>
      </c>
      <c r="F758" s="11">
        <v>2</v>
      </c>
      <c r="G758" s="11">
        <v>257.95999999999998</v>
      </c>
      <c r="H758" s="11">
        <v>0.21</v>
      </c>
      <c r="I758" s="10" t="s">
        <v>1826</v>
      </c>
      <c r="J758" s="18">
        <v>407.57679999999999</v>
      </c>
      <c r="K758" s="11">
        <f t="shared" si="22"/>
        <v>2</v>
      </c>
      <c r="L758" s="11">
        <f>IF(G758="",Table8[[#This Row],[Total_Amount2]]/(Table8[[#This Row],[Quantity]]*(1-Table8[[#This Row],[Discount]])),G758)</f>
        <v>257.95999999999998</v>
      </c>
      <c r="M758" s="11">
        <f>IF(H758="",1-(Table8[[#This Row],[Total_Amount2]]/(Table8[[#This Row],[Quantity]]*Table8[[#This Row],[Unit_Price]])),H758)</f>
        <v>0.21</v>
      </c>
      <c r="N758" s="11">
        <f t="shared" si="23"/>
        <v>407.57679999999999</v>
      </c>
    </row>
    <row r="759" spans="1:14" x14ac:dyDescent="0.3">
      <c r="A759" s="9" t="s">
        <v>2583</v>
      </c>
      <c r="B759" s="36">
        <v>45475</v>
      </c>
      <c r="C759" s="10" t="s">
        <v>666</v>
      </c>
      <c r="D759" s="10" t="s">
        <v>1632</v>
      </c>
      <c r="E759" s="10" t="s">
        <v>1813</v>
      </c>
      <c r="F759" s="11">
        <v>4</v>
      </c>
      <c r="G759" s="11">
        <v>281.48</v>
      </c>
      <c r="H759" s="11">
        <v>0.27</v>
      </c>
      <c r="I759" s="10" t="s">
        <v>1826</v>
      </c>
      <c r="J759" s="18">
        <v>821.92160000000001</v>
      </c>
      <c r="K759" s="11">
        <f t="shared" si="22"/>
        <v>4</v>
      </c>
      <c r="L759" s="11">
        <f>IF(G759="",Table8[[#This Row],[Total_Amount2]]/(Table8[[#This Row],[Quantity]]*(1-Table8[[#This Row],[Discount]])),G759)</f>
        <v>281.48</v>
      </c>
      <c r="M759" s="11">
        <f>IF(H759="",1-(Table8[[#This Row],[Total_Amount2]]/(Table8[[#This Row],[Quantity]]*Table8[[#This Row],[Unit_Price]])),H759)</f>
        <v>0.27</v>
      </c>
      <c r="N759" s="11">
        <f t="shared" si="23"/>
        <v>821.92160000000001</v>
      </c>
    </row>
    <row r="760" spans="1:14" x14ac:dyDescent="0.3">
      <c r="A760" s="9" t="s">
        <v>2584</v>
      </c>
      <c r="B760" s="36">
        <v>45470</v>
      </c>
      <c r="C760" s="10" t="s">
        <v>996</v>
      </c>
      <c r="D760" s="10" t="s">
        <v>1632</v>
      </c>
      <c r="E760" s="10" t="s">
        <v>1792</v>
      </c>
      <c r="F760" s="11">
        <v>1</v>
      </c>
      <c r="G760" s="11">
        <v>202.13</v>
      </c>
      <c r="H760" s="11">
        <v>0.13</v>
      </c>
      <c r="I760" s="10" t="s">
        <v>1829</v>
      </c>
      <c r="J760" s="18">
        <v>175.85310000000001</v>
      </c>
      <c r="K760" s="11">
        <f t="shared" si="22"/>
        <v>1</v>
      </c>
      <c r="L760" s="11">
        <f>IF(G760="",Table8[[#This Row],[Total_Amount2]]/(Table8[[#This Row],[Quantity]]*(1-Table8[[#This Row],[Discount]])),G760)</f>
        <v>202.13</v>
      </c>
      <c r="M760" s="11">
        <f>IF(H760="",1-(Table8[[#This Row],[Total_Amount2]]/(Table8[[#This Row],[Quantity]]*Table8[[#This Row],[Unit_Price]])),H760)</f>
        <v>0.13</v>
      </c>
      <c r="N760" s="11">
        <f t="shared" si="23"/>
        <v>175.85310000000001</v>
      </c>
    </row>
    <row r="761" spans="1:14" x14ac:dyDescent="0.3">
      <c r="A761" s="9" t="s">
        <v>2585</v>
      </c>
      <c r="B761" s="36">
        <v>45243</v>
      </c>
      <c r="C761" s="10" t="s">
        <v>863</v>
      </c>
      <c r="D761" s="10" t="s">
        <v>1632</v>
      </c>
      <c r="E761" s="10" t="s">
        <v>1773</v>
      </c>
      <c r="F761" s="11">
        <v>1</v>
      </c>
      <c r="G761" s="11">
        <v>370.66</v>
      </c>
      <c r="H761" s="11">
        <v>0.01</v>
      </c>
      <c r="I761" s="10" t="s">
        <v>1826</v>
      </c>
      <c r="J761" s="18">
        <v>366.95339999999999</v>
      </c>
      <c r="K761" s="11">
        <f t="shared" si="22"/>
        <v>1</v>
      </c>
      <c r="L761" s="11">
        <f>IF(G761="",Table8[[#This Row],[Total_Amount2]]/(Table8[[#This Row],[Quantity]]*(1-Table8[[#This Row],[Discount]])),G761)</f>
        <v>370.66</v>
      </c>
      <c r="M761" s="11">
        <f>IF(H761="",1-(Table8[[#This Row],[Total_Amount2]]/(Table8[[#This Row],[Quantity]]*Table8[[#This Row],[Unit_Price]])),H761)</f>
        <v>0.01</v>
      </c>
      <c r="N761" s="11">
        <f t="shared" si="23"/>
        <v>366.95339999999999</v>
      </c>
    </row>
    <row r="762" spans="1:14" x14ac:dyDescent="0.3">
      <c r="A762" s="9" t="s">
        <v>2586</v>
      </c>
      <c r="B762" s="36">
        <v>45341</v>
      </c>
      <c r="C762" s="10" t="s">
        <v>32</v>
      </c>
      <c r="D762" s="10" t="s">
        <v>1632</v>
      </c>
      <c r="E762" s="10" t="s">
        <v>1794</v>
      </c>
      <c r="F762" s="11">
        <v>4</v>
      </c>
      <c r="G762" s="11">
        <v>731.53</v>
      </c>
      <c r="H762" s="11">
        <v>0.12</v>
      </c>
      <c r="I762" s="10" t="s">
        <v>1824</v>
      </c>
      <c r="J762" s="18">
        <v>2574.9856</v>
      </c>
      <c r="K762" s="11">
        <f t="shared" si="22"/>
        <v>4</v>
      </c>
      <c r="L762" s="11">
        <f>IF(G762="",Table8[[#This Row],[Total_Amount2]]/(Table8[[#This Row],[Quantity]]*(1-Table8[[#This Row],[Discount]])),G762)</f>
        <v>731.53</v>
      </c>
      <c r="M762" s="11">
        <f>IF(H762="",1-(Table8[[#This Row],[Total_Amount2]]/(Table8[[#This Row],[Quantity]]*Table8[[#This Row],[Unit_Price]])),H762)</f>
        <v>0.12</v>
      </c>
      <c r="N762" s="11">
        <f t="shared" si="23"/>
        <v>2574.9856</v>
      </c>
    </row>
    <row r="763" spans="1:14" x14ac:dyDescent="0.3">
      <c r="A763" s="9" t="s">
        <v>2587</v>
      </c>
      <c r="B763" s="36">
        <v>45371</v>
      </c>
      <c r="C763" s="10" t="s">
        <v>550</v>
      </c>
      <c r="D763" s="10" t="s">
        <v>1632</v>
      </c>
      <c r="E763" s="10" t="s">
        <v>1757</v>
      </c>
      <c r="F763" s="11">
        <v>3</v>
      </c>
      <c r="G763" s="11">
        <v>468.25</v>
      </c>
      <c r="H763" s="11">
        <v>7.0000000000000007E-2</v>
      </c>
      <c r="I763" s="10" t="s">
        <v>1826</v>
      </c>
      <c r="J763" s="18">
        <v>1306.4175</v>
      </c>
      <c r="K763" s="11">
        <f t="shared" si="22"/>
        <v>3</v>
      </c>
      <c r="L763" s="11">
        <f>IF(G763="",Table8[[#This Row],[Total_Amount2]]/(Table8[[#This Row],[Quantity]]*(1-Table8[[#This Row],[Discount]])),G763)</f>
        <v>468.25</v>
      </c>
      <c r="M763" s="11">
        <f>IF(H763="",1-(Table8[[#This Row],[Total_Amount2]]/(Table8[[#This Row],[Quantity]]*Table8[[#This Row],[Unit_Price]])),H763)</f>
        <v>7.0000000000000007E-2</v>
      </c>
      <c r="N763" s="11">
        <f t="shared" si="23"/>
        <v>1306.4175</v>
      </c>
    </row>
    <row r="764" spans="1:14" x14ac:dyDescent="0.3">
      <c r="A764" s="9" t="s">
        <v>2588</v>
      </c>
      <c r="B764" s="36">
        <v>45360</v>
      </c>
      <c r="C764" s="10" t="s">
        <v>14</v>
      </c>
      <c r="D764" s="10" t="s">
        <v>1632</v>
      </c>
      <c r="E764" s="10" t="s">
        <v>1752</v>
      </c>
      <c r="F764" s="11">
        <v>1</v>
      </c>
      <c r="G764" s="11">
        <v>928.72</v>
      </c>
      <c r="H764" s="11">
        <v>0.1</v>
      </c>
      <c r="I764" s="10" t="s">
        <v>1829</v>
      </c>
      <c r="J764" s="18">
        <v>835.84800000000007</v>
      </c>
      <c r="K764" s="11">
        <f t="shared" si="22"/>
        <v>1</v>
      </c>
      <c r="L764" s="11">
        <f>IF(G764="",Table8[[#This Row],[Total_Amount2]]/(Table8[[#This Row],[Quantity]]*(1-Table8[[#This Row],[Discount]])),G764)</f>
        <v>928.72</v>
      </c>
      <c r="M764" s="11">
        <f>IF(H764="",1-(Table8[[#This Row],[Total_Amount2]]/(Table8[[#This Row],[Quantity]]*Table8[[#This Row],[Unit_Price]])),H764)</f>
        <v>0.1</v>
      </c>
      <c r="N764" s="11">
        <f t="shared" si="23"/>
        <v>835.84800000000007</v>
      </c>
    </row>
    <row r="765" spans="1:14" x14ac:dyDescent="0.3">
      <c r="A765" s="9" t="s">
        <v>2589</v>
      </c>
      <c r="B765" s="36">
        <v>45499</v>
      </c>
      <c r="C765" s="10" t="s">
        <v>360</v>
      </c>
      <c r="D765" s="10" t="s">
        <v>1632</v>
      </c>
      <c r="E765" s="10" t="s">
        <v>1810</v>
      </c>
      <c r="F765" s="11">
        <v>3</v>
      </c>
      <c r="G765" s="11">
        <v>217.22</v>
      </c>
      <c r="H765" s="11">
        <v>0.06</v>
      </c>
      <c r="I765" s="10" t="s">
        <v>1826</v>
      </c>
      <c r="J765" s="18">
        <v>612.56039999999996</v>
      </c>
      <c r="K765" s="11">
        <f t="shared" si="22"/>
        <v>3</v>
      </c>
      <c r="L765" s="11">
        <f>IF(G765="",Table8[[#This Row],[Total_Amount2]]/(Table8[[#This Row],[Quantity]]*(1-Table8[[#This Row],[Discount]])),G765)</f>
        <v>217.22</v>
      </c>
      <c r="M765" s="11">
        <f>IF(H765="",1-(Table8[[#This Row],[Total_Amount2]]/(Table8[[#This Row],[Quantity]]*Table8[[#This Row],[Unit_Price]])),H765)</f>
        <v>0.06</v>
      </c>
      <c r="N765" s="11">
        <f t="shared" si="23"/>
        <v>612.56039999999996</v>
      </c>
    </row>
    <row r="766" spans="1:14" x14ac:dyDescent="0.3">
      <c r="A766" s="9" t="s">
        <v>2590</v>
      </c>
      <c r="B766" s="36">
        <v>45745</v>
      </c>
      <c r="C766" s="10" t="s">
        <v>1260</v>
      </c>
      <c r="D766" s="10" t="s">
        <v>1632</v>
      </c>
      <c r="E766" s="10" t="s">
        <v>1766</v>
      </c>
      <c r="F766" s="11">
        <v>1</v>
      </c>
      <c r="G766" s="11">
        <v>387.99</v>
      </c>
      <c r="H766" s="11">
        <v>0.3</v>
      </c>
      <c r="I766" s="10" t="s">
        <v>1824</v>
      </c>
      <c r="J766" s="18">
        <v>271.59300000000002</v>
      </c>
      <c r="K766" s="11">
        <f t="shared" si="22"/>
        <v>1</v>
      </c>
      <c r="L766" s="11">
        <f>IF(G766="",Table8[[#This Row],[Total_Amount2]]/(Table8[[#This Row],[Quantity]]*(1-Table8[[#This Row],[Discount]])),G766)</f>
        <v>387.99</v>
      </c>
      <c r="M766" s="11">
        <f>IF(H766="",1-(Table8[[#This Row],[Total_Amount2]]/(Table8[[#This Row],[Quantity]]*Table8[[#This Row],[Unit_Price]])),H766)</f>
        <v>0.3</v>
      </c>
      <c r="N766" s="11">
        <f t="shared" si="23"/>
        <v>271.59300000000002</v>
      </c>
    </row>
    <row r="767" spans="1:14" x14ac:dyDescent="0.3">
      <c r="A767" s="9" t="s">
        <v>2591</v>
      </c>
      <c r="B767" s="36">
        <v>45718</v>
      </c>
      <c r="C767" s="10" t="s">
        <v>1466</v>
      </c>
      <c r="D767" s="10" t="s">
        <v>1632</v>
      </c>
      <c r="E767" s="10" t="s">
        <v>1776</v>
      </c>
      <c r="F767" s="11">
        <v>4</v>
      </c>
      <c r="G767" s="11">
        <v>186.24</v>
      </c>
      <c r="H767" s="11">
        <v>0.23</v>
      </c>
      <c r="I767" s="10" t="s">
        <v>1824</v>
      </c>
      <c r="J767" s="18">
        <v>573.61920000000009</v>
      </c>
      <c r="K767" s="11">
        <f t="shared" si="22"/>
        <v>4</v>
      </c>
      <c r="L767" s="11">
        <f>IF(G767="",Table8[[#This Row],[Total_Amount2]]/(Table8[[#This Row],[Quantity]]*(1-Table8[[#This Row],[Discount]])),G767)</f>
        <v>186.24</v>
      </c>
      <c r="M767" s="11">
        <f>IF(H767="",1-(Table8[[#This Row],[Total_Amount2]]/(Table8[[#This Row],[Quantity]]*Table8[[#This Row],[Unit_Price]])),H767)</f>
        <v>0.23</v>
      </c>
      <c r="N767" s="11">
        <f t="shared" si="23"/>
        <v>573.61920000000009</v>
      </c>
    </row>
    <row r="768" spans="1:14" x14ac:dyDescent="0.3">
      <c r="A768" s="9" t="s">
        <v>2592</v>
      </c>
      <c r="B768" s="36">
        <v>45454</v>
      </c>
      <c r="C768" s="10" t="s">
        <v>937</v>
      </c>
      <c r="D768" s="10" t="s">
        <v>1632</v>
      </c>
      <c r="E768" s="10" t="s">
        <v>1782</v>
      </c>
      <c r="F768" s="11">
        <v>4</v>
      </c>
      <c r="G768" s="11">
        <v>609.05999999999995</v>
      </c>
      <c r="H768" s="11">
        <v>0.22</v>
      </c>
      <c r="I768" s="10" t="s">
        <v>1829</v>
      </c>
      <c r="J768" s="18">
        <v>1900.2672</v>
      </c>
      <c r="K768" s="11">
        <f t="shared" si="22"/>
        <v>4</v>
      </c>
      <c r="L768" s="11">
        <f>IF(G768="",Table8[[#This Row],[Total_Amount2]]/(Table8[[#This Row],[Quantity]]*(1-Table8[[#This Row],[Discount]])),G768)</f>
        <v>609.05999999999995</v>
      </c>
      <c r="M768" s="11">
        <f>IF(H768="",1-(Table8[[#This Row],[Total_Amount2]]/(Table8[[#This Row],[Quantity]]*Table8[[#This Row],[Unit_Price]])),H768)</f>
        <v>0.22</v>
      </c>
      <c r="N768" s="11">
        <f t="shared" si="23"/>
        <v>1900.2672</v>
      </c>
    </row>
    <row r="769" spans="1:14" x14ac:dyDescent="0.3">
      <c r="A769" s="9" t="s">
        <v>2593</v>
      </c>
      <c r="B769" s="36">
        <v>45434</v>
      </c>
      <c r="C769" s="10" t="s">
        <v>1355</v>
      </c>
      <c r="D769" s="10" t="s">
        <v>1632</v>
      </c>
      <c r="E769" s="10" t="s">
        <v>1792</v>
      </c>
      <c r="F769" s="11">
        <v>1</v>
      </c>
      <c r="G769" s="11">
        <v>827.91</v>
      </c>
      <c r="H769" s="11">
        <v>0.21</v>
      </c>
      <c r="I769" s="10" t="s">
        <v>1826</v>
      </c>
      <c r="J769" s="18">
        <v>654.0489</v>
      </c>
      <c r="K769" s="11">
        <f t="shared" si="22"/>
        <v>1</v>
      </c>
      <c r="L769" s="11">
        <f>IF(G769="",Table8[[#This Row],[Total_Amount2]]/(Table8[[#This Row],[Quantity]]*(1-Table8[[#This Row],[Discount]])),G769)</f>
        <v>827.91</v>
      </c>
      <c r="M769" s="11">
        <f>IF(H769="",1-(Table8[[#This Row],[Total_Amount2]]/(Table8[[#This Row],[Quantity]]*Table8[[#This Row],[Unit_Price]])),H769)</f>
        <v>0.21</v>
      </c>
      <c r="N769" s="11">
        <f t="shared" si="23"/>
        <v>654.0489</v>
      </c>
    </row>
    <row r="770" spans="1:14" x14ac:dyDescent="0.3">
      <c r="A770" s="9" t="s">
        <v>2594</v>
      </c>
      <c r="B770" s="36">
        <v>45486</v>
      </c>
      <c r="C770" s="10" t="s">
        <v>582</v>
      </c>
      <c r="D770" s="10" t="s">
        <v>1632</v>
      </c>
      <c r="E770" s="10" t="s">
        <v>1752</v>
      </c>
      <c r="F770" s="11">
        <v>1</v>
      </c>
      <c r="G770" s="11">
        <v>303.79000000000002</v>
      </c>
      <c r="H770" s="11">
        <v>0.24</v>
      </c>
      <c r="I770" s="10" t="s">
        <v>1826</v>
      </c>
      <c r="J770" s="18">
        <v>230.88040000000001</v>
      </c>
      <c r="K770" s="11">
        <f t="shared" ref="K770:K833" si="24">IF(F770="",N770/(G770*(1-H770)),F770)</f>
        <v>1</v>
      </c>
      <c r="L770" s="11">
        <f>IF(G770="",Table8[[#This Row],[Total_Amount2]]/(Table8[[#This Row],[Quantity]]*(1-Table8[[#This Row],[Discount]])),G770)</f>
        <v>303.79000000000002</v>
      </c>
      <c r="M770" s="11">
        <f>IF(H770="",1-(Table8[[#This Row],[Total_Amount2]]/(Table8[[#This Row],[Quantity]]*Table8[[#This Row],[Unit_Price]])),H770)</f>
        <v>0.24</v>
      </c>
      <c r="N770" s="11">
        <f t="shared" ref="N770:N833" si="25">IF(J770="",F770*G770*(1-H770),J770)</f>
        <v>230.88040000000001</v>
      </c>
    </row>
    <row r="771" spans="1:14" x14ac:dyDescent="0.3">
      <c r="A771" s="9" t="s">
        <v>2595</v>
      </c>
      <c r="B771" s="36">
        <v>45902</v>
      </c>
      <c r="C771" s="10" t="s">
        <v>369</v>
      </c>
      <c r="D771" s="10" t="s">
        <v>1632</v>
      </c>
      <c r="E771" s="10" t="s">
        <v>1776</v>
      </c>
      <c r="F771" s="11">
        <v>2</v>
      </c>
      <c r="G771" s="11">
        <v>365.91</v>
      </c>
      <c r="H771" s="11">
        <v>0.14000000000000001</v>
      </c>
      <c r="I771" s="10" t="s">
        <v>1829</v>
      </c>
      <c r="J771" s="18">
        <v>629.36520000000007</v>
      </c>
      <c r="K771" s="11">
        <f t="shared" si="24"/>
        <v>2</v>
      </c>
      <c r="L771" s="11">
        <f>IF(G771="",Table8[[#This Row],[Total_Amount2]]/(Table8[[#This Row],[Quantity]]*(1-Table8[[#This Row],[Discount]])),G771)</f>
        <v>365.91</v>
      </c>
      <c r="M771" s="11">
        <f>IF(H771="",1-(Table8[[#This Row],[Total_Amount2]]/(Table8[[#This Row],[Quantity]]*Table8[[#This Row],[Unit_Price]])),H771)</f>
        <v>0.14000000000000001</v>
      </c>
      <c r="N771" s="11">
        <f t="shared" si="25"/>
        <v>629.36520000000007</v>
      </c>
    </row>
    <row r="772" spans="1:14" x14ac:dyDescent="0.3">
      <c r="A772" s="9" t="s">
        <v>2596</v>
      </c>
      <c r="B772" s="36">
        <v>45762</v>
      </c>
      <c r="C772" s="10" t="s">
        <v>255</v>
      </c>
      <c r="D772" s="10" t="s">
        <v>1632</v>
      </c>
      <c r="E772" s="10" t="s">
        <v>1807</v>
      </c>
      <c r="F772" s="11">
        <v>3</v>
      </c>
      <c r="G772" s="11">
        <v>852.72</v>
      </c>
      <c r="H772" s="11">
        <v>0.16</v>
      </c>
      <c r="I772" s="10" t="s">
        <v>1824</v>
      </c>
      <c r="J772" s="18">
        <v>2148.8544000000002</v>
      </c>
      <c r="K772" s="11">
        <f t="shared" si="24"/>
        <v>3</v>
      </c>
      <c r="L772" s="11">
        <f>IF(G772="",Table8[[#This Row],[Total_Amount2]]/(Table8[[#This Row],[Quantity]]*(1-Table8[[#This Row],[Discount]])),G772)</f>
        <v>852.72</v>
      </c>
      <c r="M772" s="11">
        <f>IF(H772="",1-(Table8[[#This Row],[Total_Amount2]]/(Table8[[#This Row],[Quantity]]*Table8[[#This Row],[Unit_Price]])),H772)</f>
        <v>0.16</v>
      </c>
      <c r="N772" s="11">
        <f t="shared" si="25"/>
        <v>2148.8544000000002</v>
      </c>
    </row>
    <row r="773" spans="1:14" x14ac:dyDescent="0.3">
      <c r="A773" s="9" t="s">
        <v>2597</v>
      </c>
      <c r="B773" s="36">
        <v>45752</v>
      </c>
      <c r="C773" s="10" t="s">
        <v>791</v>
      </c>
      <c r="D773" s="10" t="s">
        <v>1632</v>
      </c>
      <c r="E773" s="10" t="s">
        <v>1769</v>
      </c>
      <c r="F773" s="11">
        <v>1</v>
      </c>
      <c r="G773" s="11">
        <v>768.25</v>
      </c>
      <c r="H773" s="11">
        <v>0.18</v>
      </c>
      <c r="I773" s="10" t="s">
        <v>1824</v>
      </c>
      <c r="J773" s="18">
        <v>629.96500000000003</v>
      </c>
      <c r="K773" s="11">
        <f t="shared" si="24"/>
        <v>1</v>
      </c>
      <c r="L773" s="11">
        <f>IF(G773="",Table8[[#This Row],[Total_Amount2]]/(Table8[[#This Row],[Quantity]]*(1-Table8[[#This Row],[Discount]])),G773)</f>
        <v>768.25</v>
      </c>
      <c r="M773" s="11">
        <f>IF(H773="",1-(Table8[[#This Row],[Total_Amount2]]/(Table8[[#This Row],[Quantity]]*Table8[[#This Row],[Unit_Price]])),H773)</f>
        <v>0.18</v>
      </c>
      <c r="N773" s="11">
        <f t="shared" si="25"/>
        <v>629.96500000000003</v>
      </c>
    </row>
    <row r="774" spans="1:14" x14ac:dyDescent="0.3">
      <c r="A774" s="9" t="s">
        <v>2598</v>
      </c>
      <c r="B774" s="36">
        <v>45254</v>
      </c>
      <c r="C774" s="10" t="s">
        <v>1098</v>
      </c>
      <c r="D774" s="10" t="s">
        <v>1632</v>
      </c>
      <c r="E774" s="10" t="s">
        <v>1813</v>
      </c>
      <c r="F774" s="11">
        <v>2</v>
      </c>
      <c r="G774" s="11">
        <v>318.62</v>
      </c>
      <c r="H774" s="11">
        <v>0.02</v>
      </c>
      <c r="I774" s="10" t="s">
        <v>1829</v>
      </c>
      <c r="J774" s="18">
        <v>624.49519999999995</v>
      </c>
      <c r="K774" s="11">
        <f t="shared" si="24"/>
        <v>2</v>
      </c>
      <c r="L774" s="11">
        <f>IF(G774="",Table8[[#This Row],[Total_Amount2]]/(Table8[[#This Row],[Quantity]]*(1-Table8[[#This Row],[Discount]])),G774)</f>
        <v>318.62</v>
      </c>
      <c r="M774" s="11">
        <f>IF(H774="",1-(Table8[[#This Row],[Total_Amount2]]/(Table8[[#This Row],[Quantity]]*Table8[[#This Row],[Unit_Price]])),H774)</f>
        <v>0.02</v>
      </c>
      <c r="N774" s="11">
        <f t="shared" si="25"/>
        <v>624.49519999999995</v>
      </c>
    </row>
    <row r="775" spans="1:14" x14ac:dyDescent="0.3">
      <c r="A775" s="9" t="s">
        <v>2599</v>
      </c>
      <c r="B775" s="36">
        <v>45683</v>
      </c>
      <c r="C775" s="10" t="s">
        <v>188</v>
      </c>
      <c r="D775" s="10" t="s">
        <v>1632</v>
      </c>
      <c r="E775" s="10" t="s">
        <v>1761</v>
      </c>
      <c r="F775" s="11">
        <v>4</v>
      </c>
      <c r="G775" s="11">
        <v>402.11</v>
      </c>
      <c r="H775" s="11">
        <v>0.14000000000000001</v>
      </c>
      <c r="I775" s="10" t="s">
        <v>1826</v>
      </c>
      <c r="J775" s="18">
        <v>1383.2583999999999</v>
      </c>
      <c r="K775" s="11">
        <f t="shared" si="24"/>
        <v>4</v>
      </c>
      <c r="L775" s="11">
        <f>IF(G775="",Table8[[#This Row],[Total_Amount2]]/(Table8[[#This Row],[Quantity]]*(1-Table8[[#This Row],[Discount]])),G775)</f>
        <v>402.11</v>
      </c>
      <c r="M775" s="11">
        <f>IF(H775="",1-(Table8[[#This Row],[Total_Amount2]]/(Table8[[#This Row],[Quantity]]*Table8[[#This Row],[Unit_Price]])),H775)</f>
        <v>0.14000000000000001</v>
      </c>
      <c r="N775" s="11">
        <f t="shared" si="25"/>
        <v>1383.2583999999999</v>
      </c>
    </row>
    <row r="776" spans="1:14" x14ac:dyDescent="0.3">
      <c r="A776" s="9" t="s">
        <v>2600</v>
      </c>
      <c r="B776" s="36">
        <v>45804</v>
      </c>
      <c r="C776" s="10" t="s">
        <v>1269</v>
      </c>
      <c r="D776" s="10" t="s">
        <v>1632</v>
      </c>
      <c r="E776" s="10" t="s">
        <v>1807</v>
      </c>
      <c r="F776" s="11">
        <v>3</v>
      </c>
      <c r="G776" s="11">
        <v>846.31</v>
      </c>
      <c r="H776" s="11">
        <v>0.18</v>
      </c>
      <c r="I776" s="10" t="s">
        <v>1829</v>
      </c>
      <c r="J776" s="18">
        <v>2081.9225999999999</v>
      </c>
      <c r="K776" s="11">
        <f t="shared" si="24"/>
        <v>3</v>
      </c>
      <c r="L776" s="11">
        <f>IF(G776="",Table8[[#This Row],[Total_Amount2]]/(Table8[[#This Row],[Quantity]]*(1-Table8[[#This Row],[Discount]])),G776)</f>
        <v>846.31</v>
      </c>
      <c r="M776" s="11">
        <f>IF(H776="",1-(Table8[[#This Row],[Total_Amount2]]/(Table8[[#This Row],[Quantity]]*Table8[[#This Row],[Unit_Price]])),H776)</f>
        <v>0.18</v>
      </c>
      <c r="N776" s="11">
        <f t="shared" si="25"/>
        <v>2081.9225999999999</v>
      </c>
    </row>
    <row r="777" spans="1:14" x14ac:dyDescent="0.3">
      <c r="A777" s="9" t="s">
        <v>2601</v>
      </c>
      <c r="B777" s="36">
        <v>45821</v>
      </c>
      <c r="C777" s="10" t="s">
        <v>559</v>
      </c>
      <c r="D777" s="10" t="s">
        <v>1632</v>
      </c>
      <c r="E777" s="10" t="s">
        <v>1799</v>
      </c>
      <c r="F777" s="11">
        <v>1</v>
      </c>
      <c r="G777" s="11">
        <v>269.94</v>
      </c>
      <c r="H777" s="11">
        <v>7.0000000000000007E-2</v>
      </c>
      <c r="I777" s="10" t="s">
        <v>1829</v>
      </c>
      <c r="J777" s="18">
        <v>251.04419999999999</v>
      </c>
      <c r="K777" s="11">
        <f t="shared" si="24"/>
        <v>1</v>
      </c>
      <c r="L777" s="11">
        <f>IF(G777="",Table8[[#This Row],[Total_Amount2]]/(Table8[[#This Row],[Quantity]]*(1-Table8[[#This Row],[Discount]])),G777)</f>
        <v>269.94</v>
      </c>
      <c r="M777" s="11">
        <f>IF(H777="",1-(Table8[[#This Row],[Total_Amount2]]/(Table8[[#This Row],[Quantity]]*Table8[[#This Row],[Unit_Price]])),H777)</f>
        <v>7.0000000000000007E-2</v>
      </c>
      <c r="N777" s="11">
        <f t="shared" si="25"/>
        <v>251.04419999999999</v>
      </c>
    </row>
    <row r="778" spans="1:14" x14ac:dyDescent="0.3">
      <c r="A778" s="9" t="s">
        <v>2602</v>
      </c>
      <c r="B778" s="36">
        <v>45472</v>
      </c>
      <c r="C778" s="10" t="s">
        <v>773</v>
      </c>
      <c r="D778" s="10" t="s">
        <v>1632</v>
      </c>
      <c r="E778" s="10" t="s">
        <v>1769</v>
      </c>
      <c r="F778" s="11">
        <v>3</v>
      </c>
      <c r="G778" s="11">
        <v>909.25</v>
      </c>
      <c r="H778" s="11">
        <v>0.28999999999999998</v>
      </c>
      <c r="I778" s="10" t="s">
        <v>1829</v>
      </c>
      <c r="J778" s="18">
        <v>1936.7025000000001</v>
      </c>
      <c r="K778" s="11">
        <f t="shared" si="24"/>
        <v>3</v>
      </c>
      <c r="L778" s="11">
        <f>IF(G778="",Table8[[#This Row],[Total_Amount2]]/(Table8[[#This Row],[Quantity]]*(1-Table8[[#This Row],[Discount]])),G778)</f>
        <v>909.25</v>
      </c>
      <c r="M778" s="11">
        <f>IF(H778="",1-(Table8[[#This Row],[Total_Amount2]]/(Table8[[#This Row],[Quantity]]*Table8[[#This Row],[Unit_Price]])),H778)</f>
        <v>0.28999999999999998</v>
      </c>
      <c r="N778" s="11">
        <f t="shared" si="25"/>
        <v>1936.7025000000001</v>
      </c>
    </row>
    <row r="779" spans="1:14" x14ac:dyDescent="0.3">
      <c r="A779" s="9" t="s">
        <v>2603</v>
      </c>
      <c r="B779" s="36">
        <v>45331</v>
      </c>
      <c r="C779" s="10" t="s">
        <v>1136</v>
      </c>
      <c r="D779" s="10" t="s">
        <v>1632</v>
      </c>
      <c r="E779" s="10" t="s">
        <v>1794</v>
      </c>
      <c r="F779" s="11">
        <v>2</v>
      </c>
      <c r="G779" s="11">
        <v>229.81</v>
      </c>
      <c r="H779" s="11">
        <v>0.21</v>
      </c>
      <c r="I779" s="10" t="s">
        <v>1829</v>
      </c>
      <c r="J779" s="18">
        <v>363.09980000000002</v>
      </c>
      <c r="K779" s="11">
        <f t="shared" si="24"/>
        <v>2</v>
      </c>
      <c r="L779" s="11">
        <f>IF(G779="",Table8[[#This Row],[Total_Amount2]]/(Table8[[#This Row],[Quantity]]*(1-Table8[[#This Row],[Discount]])),G779)</f>
        <v>229.81</v>
      </c>
      <c r="M779" s="11">
        <f>IF(H779="",1-(Table8[[#This Row],[Total_Amount2]]/(Table8[[#This Row],[Quantity]]*Table8[[#This Row],[Unit_Price]])),H779)</f>
        <v>0.21</v>
      </c>
      <c r="N779" s="11">
        <f t="shared" si="25"/>
        <v>363.09980000000002</v>
      </c>
    </row>
    <row r="780" spans="1:14" x14ac:dyDescent="0.3">
      <c r="A780" s="9" t="s">
        <v>2604</v>
      </c>
      <c r="B780" s="36">
        <v>45451</v>
      </c>
      <c r="C780" s="10" t="s">
        <v>147</v>
      </c>
      <c r="D780" s="10" t="s">
        <v>1634</v>
      </c>
      <c r="E780" s="10" t="s">
        <v>1801</v>
      </c>
      <c r="F780" s="11">
        <v>3</v>
      </c>
      <c r="G780" s="11">
        <v>442.36</v>
      </c>
      <c r="H780" s="11">
        <v>0.06</v>
      </c>
      <c r="I780" s="10" t="s">
        <v>1826</v>
      </c>
      <c r="J780" s="18">
        <v>1247.4552000000001</v>
      </c>
      <c r="K780" s="11">
        <f t="shared" si="24"/>
        <v>3</v>
      </c>
      <c r="L780" s="11">
        <f>IF(G780="",Table8[[#This Row],[Total_Amount2]]/(Table8[[#This Row],[Quantity]]*(1-Table8[[#This Row],[Discount]])),G780)</f>
        <v>442.36</v>
      </c>
      <c r="M780" s="11">
        <f>IF(H780="",1-(Table8[[#This Row],[Total_Amount2]]/(Table8[[#This Row],[Quantity]]*Table8[[#This Row],[Unit_Price]])),H780)</f>
        <v>0.06</v>
      </c>
      <c r="N780" s="11">
        <f t="shared" si="25"/>
        <v>1247.4552000000001</v>
      </c>
    </row>
    <row r="781" spans="1:14" x14ac:dyDescent="0.3">
      <c r="A781" s="9" t="s">
        <v>2605</v>
      </c>
      <c r="B781" s="36">
        <v>45386</v>
      </c>
      <c r="C781" s="10" t="s">
        <v>767</v>
      </c>
      <c r="D781" s="10" t="s">
        <v>1634</v>
      </c>
      <c r="E781" s="10" t="s">
        <v>1766</v>
      </c>
      <c r="F781" s="11">
        <v>3</v>
      </c>
      <c r="G781" s="11">
        <v>413.74</v>
      </c>
      <c r="H781" s="11">
        <v>0.01</v>
      </c>
      <c r="I781" s="10" t="s">
        <v>1824</v>
      </c>
      <c r="J781" s="18">
        <v>1228.8078</v>
      </c>
      <c r="K781" s="11">
        <f t="shared" si="24"/>
        <v>3</v>
      </c>
      <c r="L781" s="11">
        <f>IF(G781="",Table8[[#This Row],[Total_Amount2]]/(Table8[[#This Row],[Quantity]]*(1-Table8[[#This Row],[Discount]])),G781)</f>
        <v>413.74</v>
      </c>
      <c r="M781" s="11">
        <f>IF(H781="",1-(Table8[[#This Row],[Total_Amount2]]/(Table8[[#This Row],[Quantity]]*Table8[[#This Row],[Unit_Price]])),H781)</f>
        <v>0.01</v>
      </c>
      <c r="N781" s="11">
        <f t="shared" si="25"/>
        <v>1228.8078</v>
      </c>
    </row>
    <row r="782" spans="1:14" x14ac:dyDescent="0.3">
      <c r="A782" s="9" t="s">
        <v>2606</v>
      </c>
      <c r="B782" s="36">
        <v>45477</v>
      </c>
      <c r="C782" s="10" t="s">
        <v>1524</v>
      </c>
      <c r="D782" s="10" t="s">
        <v>1634</v>
      </c>
      <c r="E782" s="10" t="s">
        <v>1799</v>
      </c>
      <c r="F782" s="11">
        <v>4</v>
      </c>
      <c r="G782" s="11">
        <v>79.75</v>
      </c>
      <c r="H782" s="11">
        <v>0.18</v>
      </c>
      <c r="I782" s="10" t="s">
        <v>1826</v>
      </c>
      <c r="J782" s="18">
        <v>261.58</v>
      </c>
      <c r="K782" s="11">
        <f t="shared" si="24"/>
        <v>4</v>
      </c>
      <c r="L782" s="11">
        <f>IF(G782="",Table8[[#This Row],[Total_Amount2]]/(Table8[[#This Row],[Quantity]]*(1-Table8[[#This Row],[Discount]])),G782)</f>
        <v>79.75</v>
      </c>
      <c r="M782" s="11">
        <f>IF(H782="",1-(Table8[[#This Row],[Total_Amount2]]/(Table8[[#This Row],[Quantity]]*Table8[[#This Row],[Unit_Price]])),H782)</f>
        <v>0.18</v>
      </c>
      <c r="N782" s="11">
        <f t="shared" si="25"/>
        <v>261.58</v>
      </c>
    </row>
    <row r="783" spans="1:14" x14ac:dyDescent="0.3">
      <c r="A783" s="9" t="s">
        <v>2607</v>
      </c>
      <c r="B783" s="36">
        <v>45433</v>
      </c>
      <c r="C783" s="10" t="s">
        <v>1521</v>
      </c>
      <c r="D783" s="10" t="s">
        <v>1634</v>
      </c>
      <c r="E783" s="10" t="s">
        <v>1794</v>
      </c>
      <c r="F783" s="11">
        <v>4</v>
      </c>
      <c r="G783" s="11">
        <v>95.06</v>
      </c>
      <c r="H783" s="11">
        <v>0.03</v>
      </c>
      <c r="I783" s="10" t="s">
        <v>1824</v>
      </c>
      <c r="J783" s="18">
        <v>368.83280000000002</v>
      </c>
      <c r="K783" s="11">
        <f t="shared" si="24"/>
        <v>4</v>
      </c>
      <c r="L783" s="11">
        <f>IF(G783="",Table8[[#This Row],[Total_Amount2]]/(Table8[[#This Row],[Quantity]]*(1-Table8[[#This Row],[Discount]])),G783)</f>
        <v>95.06</v>
      </c>
      <c r="M783" s="11">
        <f>IF(H783="",1-(Table8[[#This Row],[Total_Amount2]]/(Table8[[#This Row],[Quantity]]*Table8[[#This Row],[Unit_Price]])),H783)</f>
        <v>0.03</v>
      </c>
      <c r="N783" s="11">
        <f t="shared" si="25"/>
        <v>368.83280000000002</v>
      </c>
    </row>
    <row r="784" spans="1:14" x14ac:dyDescent="0.3">
      <c r="A784" s="9" t="s">
        <v>2608</v>
      </c>
      <c r="B784" s="36">
        <v>45759</v>
      </c>
      <c r="C784" s="10" t="s">
        <v>1292</v>
      </c>
      <c r="D784" s="10" t="s">
        <v>1634</v>
      </c>
      <c r="E784" s="10" t="s">
        <v>1779</v>
      </c>
      <c r="F784" s="11">
        <v>4</v>
      </c>
      <c r="G784" s="11">
        <v>107.08</v>
      </c>
      <c r="H784" s="11">
        <v>0.27</v>
      </c>
      <c r="I784" s="10" t="s">
        <v>1829</v>
      </c>
      <c r="J784" s="18">
        <v>312.67360000000002</v>
      </c>
      <c r="K784" s="11">
        <f t="shared" si="24"/>
        <v>4</v>
      </c>
      <c r="L784" s="11">
        <f>IF(G784="",Table8[[#This Row],[Total_Amount2]]/(Table8[[#This Row],[Quantity]]*(1-Table8[[#This Row],[Discount]])),G784)</f>
        <v>107.08</v>
      </c>
      <c r="M784" s="11">
        <f>IF(H784="",1-(Table8[[#This Row],[Total_Amount2]]/(Table8[[#This Row],[Quantity]]*Table8[[#This Row],[Unit_Price]])),H784)</f>
        <v>0.27</v>
      </c>
      <c r="N784" s="11">
        <f t="shared" si="25"/>
        <v>312.67360000000002</v>
      </c>
    </row>
    <row r="785" spans="1:14" x14ac:dyDescent="0.3">
      <c r="A785" s="9" t="s">
        <v>2609</v>
      </c>
      <c r="B785" s="36">
        <v>45794</v>
      </c>
      <c r="C785" s="10" t="s">
        <v>1461</v>
      </c>
      <c r="D785" s="10" t="s">
        <v>1634</v>
      </c>
      <c r="E785" s="10" t="s">
        <v>1810</v>
      </c>
      <c r="F785" s="11">
        <v>1</v>
      </c>
      <c r="G785" s="11">
        <v>873.18</v>
      </c>
      <c r="H785" s="11">
        <v>0.03</v>
      </c>
      <c r="I785" s="10" t="s">
        <v>1829</v>
      </c>
      <c r="J785" s="18">
        <v>846.98459999999989</v>
      </c>
      <c r="K785" s="11">
        <f t="shared" si="24"/>
        <v>1</v>
      </c>
      <c r="L785" s="11">
        <f>IF(G785="",Table8[[#This Row],[Total_Amount2]]/(Table8[[#This Row],[Quantity]]*(1-Table8[[#This Row],[Discount]])),G785)</f>
        <v>873.18</v>
      </c>
      <c r="M785" s="11">
        <f>IF(H785="",1-(Table8[[#This Row],[Total_Amount2]]/(Table8[[#This Row],[Quantity]]*Table8[[#This Row],[Unit_Price]])),H785)</f>
        <v>0.03</v>
      </c>
      <c r="N785" s="11">
        <f t="shared" si="25"/>
        <v>846.98459999999989</v>
      </c>
    </row>
    <row r="786" spans="1:14" x14ac:dyDescent="0.3">
      <c r="A786" s="9" t="s">
        <v>2610</v>
      </c>
      <c r="B786" s="36">
        <v>45764</v>
      </c>
      <c r="C786" s="10" t="s">
        <v>1178</v>
      </c>
      <c r="D786" s="10" t="s">
        <v>1634</v>
      </c>
      <c r="E786" s="10" t="s">
        <v>1810</v>
      </c>
      <c r="F786" s="11">
        <v>1</v>
      </c>
      <c r="G786" s="11">
        <v>914.75</v>
      </c>
      <c r="H786" s="11">
        <v>0.1</v>
      </c>
      <c r="I786" s="10" t="s">
        <v>1829</v>
      </c>
      <c r="J786" s="18">
        <v>823.27499999999998</v>
      </c>
      <c r="K786" s="11">
        <f t="shared" si="24"/>
        <v>1</v>
      </c>
      <c r="L786" s="11">
        <f>IF(G786="",Table8[[#This Row],[Total_Amount2]]/(Table8[[#This Row],[Quantity]]*(1-Table8[[#This Row],[Discount]])),G786)</f>
        <v>914.75</v>
      </c>
      <c r="M786" s="11">
        <f>IF(H786="",1-(Table8[[#This Row],[Total_Amount2]]/(Table8[[#This Row],[Quantity]]*Table8[[#This Row],[Unit_Price]])),H786)</f>
        <v>0.1</v>
      </c>
      <c r="N786" s="11">
        <f t="shared" si="25"/>
        <v>823.27499999999998</v>
      </c>
    </row>
    <row r="787" spans="1:14" x14ac:dyDescent="0.3">
      <c r="A787" s="9" t="s">
        <v>2611</v>
      </c>
      <c r="B787" s="36">
        <v>45279</v>
      </c>
      <c r="C787" s="10" t="s">
        <v>188</v>
      </c>
      <c r="D787" s="10" t="s">
        <v>1634</v>
      </c>
      <c r="E787" s="10" t="s">
        <v>1797</v>
      </c>
      <c r="F787" s="11">
        <v>4</v>
      </c>
      <c r="G787" s="11">
        <v>457.33</v>
      </c>
      <c r="H787" s="11">
        <v>0.1</v>
      </c>
      <c r="I787" s="10" t="s">
        <v>1824</v>
      </c>
      <c r="J787" s="18">
        <v>1646.3879999999999</v>
      </c>
      <c r="K787" s="11">
        <f t="shared" si="24"/>
        <v>4</v>
      </c>
      <c r="L787" s="11">
        <f>IF(G787="",Table8[[#This Row],[Total_Amount2]]/(Table8[[#This Row],[Quantity]]*(1-Table8[[#This Row],[Discount]])),G787)</f>
        <v>457.33</v>
      </c>
      <c r="M787" s="11">
        <f>IF(H787="",1-(Table8[[#This Row],[Total_Amount2]]/(Table8[[#This Row],[Quantity]]*Table8[[#This Row],[Unit_Price]])),H787)</f>
        <v>0.1</v>
      </c>
      <c r="N787" s="11">
        <f t="shared" si="25"/>
        <v>1646.3879999999999</v>
      </c>
    </row>
    <row r="788" spans="1:14" x14ac:dyDescent="0.3">
      <c r="A788" s="9" t="s">
        <v>2612</v>
      </c>
      <c r="B788" s="36">
        <v>45602</v>
      </c>
      <c r="C788" s="10" t="s">
        <v>926</v>
      </c>
      <c r="D788" s="10" t="s">
        <v>1634</v>
      </c>
      <c r="E788" s="10" t="s">
        <v>1766</v>
      </c>
      <c r="F788" s="11">
        <v>3</v>
      </c>
      <c r="G788" s="11">
        <v>761.88</v>
      </c>
      <c r="H788" s="11">
        <v>0.23</v>
      </c>
      <c r="I788" s="10" t="s">
        <v>1826</v>
      </c>
      <c r="J788" s="18">
        <v>1759.9428</v>
      </c>
      <c r="K788" s="11">
        <f t="shared" si="24"/>
        <v>3</v>
      </c>
      <c r="L788" s="11">
        <f>IF(G788="",Table8[[#This Row],[Total_Amount2]]/(Table8[[#This Row],[Quantity]]*(1-Table8[[#This Row],[Discount]])),G788)</f>
        <v>761.88</v>
      </c>
      <c r="M788" s="11">
        <f>IF(H788="",1-(Table8[[#This Row],[Total_Amount2]]/(Table8[[#This Row],[Quantity]]*Table8[[#This Row],[Unit_Price]])),H788)</f>
        <v>0.23</v>
      </c>
      <c r="N788" s="11">
        <f t="shared" si="25"/>
        <v>1759.9428</v>
      </c>
    </row>
    <row r="789" spans="1:14" x14ac:dyDescent="0.3">
      <c r="A789" s="9" t="s">
        <v>2613</v>
      </c>
      <c r="B789" s="36">
        <v>45793</v>
      </c>
      <c r="C789" s="10" t="s">
        <v>585</v>
      </c>
      <c r="D789" s="10" t="s">
        <v>1634</v>
      </c>
      <c r="E789" s="10" t="s">
        <v>1813</v>
      </c>
      <c r="F789" s="11">
        <v>4</v>
      </c>
      <c r="G789" s="11">
        <v>122.87</v>
      </c>
      <c r="H789" s="11">
        <v>0.13</v>
      </c>
      <c r="I789" s="10" t="s">
        <v>1824</v>
      </c>
      <c r="J789" s="18">
        <v>427.58760000000001</v>
      </c>
      <c r="K789" s="11">
        <f t="shared" si="24"/>
        <v>4</v>
      </c>
      <c r="L789" s="11">
        <f>IF(G789="",Table8[[#This Row],[Total_Amount2]]/(Table8[[#This Row],[Quantity]]*(1-Table8[[#This Row],[Discount]])),G789)</f>
        <v>122.87</v>
      </c>
      <c r="M789" s="11">
        <f>IF(H789="",1-(Table8[[#This Row],[Total_Amount2]]/(Table8[[#This Row],[Quantity]]*Table8[[#This Row],[Unit_Price]])),H789)</f>
        <v>0.13</v>
      </c>
      <c r="N789" s="11">
        <f t="shared" si="25"/>
        <v>427.58760000000001</v>
      </c>
    </row>
    <row r="790" spans="1:14" x14ac:dyDescent="0.3">
      <c r="A790" s="9" t="s">
        <v>2614</v>
      </c>
      <c r="B790" s="36">
        <v>45778</v>
      </c>
      <c r="C790" s="10" t="s">
        <v>1464</v>
      </c>
      <c r="D790" s="10" t="s">
        <v>1634</v>
      </c>
      <c r="E790" s="10" t="s">
        <v>1769</v>
      </c>
      <c r="F790" s="11">
        <v>4</v>
      </c>
      <c r="G790" s="11">
        <v>753</v>
      </c>
      <c r="H790" s="11">
        <v>0.28000000000000003</v>
      </c>
      <c r="I790" s="10" t="s">
        <v>1829</v>
      </c>
      <c r="J790" s="18">
        <v>2168.64</v>
      </c>
      <c r="K790" s="11">
        <f t="shared" si="24"/>
        <v>4</v>
      </c>
      <c r="L790" s="11">
        <f>IF(G790="",Table8[[#This Row],[Total_Amount2]]/(Table8[[#This Row],[Quantity]]*(1-Table8[[#This Row],[Discount]])),G790)</f>
        <v>753</v>
      </c>
      <c r="M790" s="11">
        <f>IF(H790="",1-(Table8[[#This Row],[Total_Amount2]]/(Table8[[#This Row],[Quantity]]*Table8[[#This Row],[Unit_Price]])),H790)</f>
        <v>0.28000000000000003</v>
      </c>
      <c r="N790" s="11">
        <f t="shared" si="25"/>
        <v>2168.64</v>
      </c>
    </row>
    <row r="791" spans="1:14" x14ac:dyDescent="0.3">
      <c r="A791" s="9" t="s">
        <v>2615</v>
      </c>
      <c r="B791" s="36">
        <v>45325</v>
      </c>
      <c r="C791" s="10" t="s">
        <v>1157</v>
      </c>
      <c r="D791" s="10" t="s">
        <v>1634</v>
      </c>
      <c r="E791" s="10" t="s">
        <v>1773</v>
      </c>
      <c r="F791" s="11">
        <v>2</v>
      </c>
      <c r="G791" s="11">
        <v>788.05</v>
      </c>
      <c r="H791" s="11">
        <v>0.21</v>
      </c>
      <c r="I791" s="10" t="s">
        <v>1824</v>
      </c>
      <c r="J791" s="18">
        <v>1245.1189999999999</v>
      </c>
      <c r="K791" s="11">
        <f t="shared" si="24"/>
        <v>2</v>
      </c>
      <c r="L791" s="11">
        <f>IF(G791="",Table8[[#This Row],[Total_Amount2]]/(Table8[[#This Row],[Quantity]]*(1-Table8[[#This Row],[Discount]])),G791)</f>
        <v>788.05</v>
      </c>
      <c r="M791" s="11">
        <f>IF(H791="",1-(Table8[[#This Row],[Total_Amount2]]/(Table8[[#This Row],[Quantity]]*Table8[[#This Row],[Unit_Price]])),H791)</f>
        <v>0.21</v>
      </c>
      <c r="N791" s="11">
        <f t="shared" si="25"/>
        <v>1245.1189999999999</v>
      </c>
    </row>
    <row r="792" spans="1:14" x14ac:dyDescent="0.3">
      <c r="A792" s="9" t="s">
        <v>2616</v>
      </c>
      <c r="B792" s="36">
        <v>45875</v>
      </c>
      <c r="C792" s="10" t="s">
        <v>1425</v>
      </c>
      <c r="D792" s="10" t="s">
        <v>1634</v>
      </c>
      <c r="E792" s="10" t="s">
        <v>1789</v>
      </c>
      <c r="F792" s="11">
        <v>2</v>
      </c>
      <c r="G792" s="11">
        <v>807.1</v>
      </c>
      <c r="H792" s="11">
        <v>0.28999999999999998</v>
      </c>
      <c r="I792" s="10" t="s">
        <v>1824</v>
      </c>
      <c r="J792" s="18">
        <v>1146.0820000000001</v>
      </c>
      <c r="K792" s="11">
        <f t="shared" si="24"/>
        <v>2</v>
      </c>
      <c r="L792" s="11">
        <f>IF(G792="",Table8[[#This Row],[Total_Amount2]]/(Table8[[#This Row],[Quantity]]*(1-Table8[[#This Row],[Discount]])),G792)</f>
        <v>807.1</v>
      </c>
      <c r="M792" s="11">
        <f>IF(H792="",1-(Table8[[#This Row],[Total_Amount2]]/(Table8[[#This Row],[Quantity]]*Table8[[#This Row],[Unit_Price]])),H792)</f>
        <v>0.28999999999999998</v>
      </c>
      <c r="N792" s="11">
        <f t="shared" si="25"/>
        <v>1146.0820000000001</v>
      </c>
    </row>
    <row r="793" spans="1:14" x14ac:dyDescent="0.3">
      <c r="A793" s="9" t="s">
        <v>2617</v>
      </c>
      <c r="B793" s="36">
        <v>45320</v>
      </c>
      <c r="C793" s="10" t="s">
        <v>458</v>
      </c>
      <c r="D793" s="10" t="s">
        <v>1634</v>
      </c>
      <c r="E793" s="10" t="s">
        <v>1757</v>
      </c>
      <c r="F793" s="11">
        <v>2</v>
      </c>
      <c r="G793" s="11">
        <v>443.09</v>
      </c>
      <c r="H793" s="11">
        <v>0.02</v>
      </c>
      <c r="I793" s="10" t="s">
        <v>1826</v>
      </c>
      <c r="J793" s="18">
        <v>868.45639999999992</v>
      </c>
      <c r="K793" s="11">
        <f t="shared" si="24"/>
        <v>2</v>
      </c>
      <c r="L793" s="11">
        <f>IF(G793="",Table8[[#This Row],[Total_Amount2]]/(Table8[[#This Row],[Quantity]]*(1-Table8[[#This Row],[Discount]])),G793)</f>
        <v>443.09</v>
      </c>
      <c r="M793" s="11">
        <f>IF(H793="",1-(Table8[[#This Row],[Total_Amount2]]/(Table8[[#This Row],[Quantity]]*Table8[[#This Row],[Unit_Price]])),H793)</f>
        <v>0.02</v>
      </c>
      <c r="N793" s="11">
        <f t="shared" si="25"/>
        <v>868.45639999999992</v>
      </c>
    </row>
    <row r="794" spans="1:14" x14ac:dyDescent="0.3">
      <c r="A794" s="9" t="s">
        <v>2618</v>
      </c>
      <c r="B794" s="36">
        <v>45870</v>
      </c>
      <c r="C794" s="10" t="s">
        <v>1443</v>
      </c>
      <c r="D794" s="10" t="s">
        <v>1634</v>
      </c>
      <c r="E794" s="10" t="s">
        <v>1801</v>
      </c>
      <c r="F794" s="11">
        <v>1</v>
      </c>
      <c r="G794" s="11">
        <v>512.16</v>
      </c>
      <c r="H794" s="11">
        <v>0.02</v>
      </c>
      <c r="I794" s="10" t="s">
        <v>1829</v>
      </c>
      <c r="J794" s="18">
        <v>501.91680000000002</v>
      </c>
      <c r="K794" s="11">
        <f t="shared" si="24"/>
        <v>1</v>
      </c>
      <c r="L794" s="11">
        <f>IF(G794="",Table8[[#This Row],[Total_Amount2]]/(Table8[[#This Row],[Quantity]]*(1-Table8[[#This Row],[Discount]])),G794)</f>
        <v>512.16</v>
      </c>
      <c r="M794" s="11">
        <f>IF(H794="",1-(Table8[[#This Row],[Total_Amount2]]/(Table8[[#This Row],[Quantity]]*Table8[[#This Row],[Unit_Price]])),H794)</f>
        <v>0.02</v>
      </c>
      <c r="N794" s="11">
        <f t="shared" si="25"/>
        <v>501.91680000000002</v>
      </c>
    </row>
    <row r="795" spans="1:14" x14ac:dyDescent="0.3">
      <c r="A795" s="9" t="s">
        <v>2619</v>
      </c>
      <c r="B795" s="36">
        <v>45577</v>
      </c>
      <c r="C795" s="10" t="s">
        <v>678</v>
      </c>
      <c r="D795" s="10" t="s">
        <v>1634</v>
      </c>
      <c r="E795" s="10" t="s">
        <v>1810</v>
      </c>
      <c r="F795" s="11">
        <v>2</v>
      </c>
      <c r="G795" s="11">
        <v>602.54999999999995</v>
      </c>
      <c r="H795" s="11">
        <v>0.23</v>
      </c>
      <c r="I795" s="10" t="s">
        <v>1829</v>
      </c>
      <c r="J795" s="18">
        <v>927.92699999999991</v>
      </c>
      <c r="K795" s="11">
        <f t="shared" si="24"/>
        <v>2</v>
      </c>
      <c r="L795" s="11">
        <f>IF(G795="",Table8[[#This Row],[Total_Amount2]]/(Table8[[#This Row],[Quantity]]*(1-Table8[[#This Row],[Discount]])),G795)</f>
        <v>602.54999999999995</v>
      </c>
      <c r="M795" s="11">
        <f>IF(H795="",1-(Table8[[#This Row],[Total_Amount2]]/(Table8[[#This Row],[Quantity]]*Table8[[#This Row],[Unit_Price]])),H795)</f>
        <v>0.23</v>
      </c>
      <c r="N795" s="11">
        <f t="shared" si="25"/>
        <v>927.92699999999991</v>
      </c>
    </row>
    <row r="796" spans="1:14" x14ac:dyDescent="0.3">
      <c r="A796" s="9" t="s">
        <v>2620</v>
      </c>
      <c r="B796" s="36">
        <v>45745</v>
      </c>
      <c r="C796" s="10" t="s">
        <v>547</v>
      </c>
      <c r="D796" s="10" t="s">
        <v>1634</v>
      </c>
      <c r="E796" s="10" t="s">
        <v>1752</v>
      </c>
      <c r="F796" s="11">
        <v>3</v>
      </c>
      <c r="G796" s="11">
        <v>846.19</v>
      </c>
      <c r="H796" s="11">
        <v>0.09</v>
      </c>
      <c r="I796" s="10" t="s">
        <v>1829</v>
      </c>
      <c r="J796" s="18">
        <v>2310.0987</v>
      </c>
      <c r="K796" s="11">
        <f t="shared" si="24"/>
        <v>3</v>
      </c>
      <c r="L796" s="11">
        <f>IF(G796="",Table8[[#This Row],[Total_Amount2]]/(Table8[[#This Row],[Quantity]]*(1-Table8[[#This Row],[Discount]])),G796)</f>
        <v>846.19</v>
      </c>
      <c r="M796" s="11">
        <f>IF(H796="",1-(Table8[[#This Row],[Total_Amount2]]/(Table8[[#This Row],[Quantity]]*Table8[[#This Row],[Unit_Price]])),H796)</f>
        <v>0.09</v>
      </c>
      <c r="N796" s="11">
        <f t="shared" si="25"/>
        <v>2310.0987</v>
      </c>
    </row>
    <row r="797" spans="1:14" x14ac:dyDescent="0.3">
      <c r="A797" s="9" t="s">
        <v>2621</v>
      </c>
      <c r="B797" s="36">
        <v>45772</v>
      </c>
      <c r="C797" s="10" t="s">
        <v>1026</v>
      </c>
      <c r="D797" s="10" t="s">
        <v>1634</v>
      </c>
      <c r="E797" s="10" t="s">
        <v>1782</v>
      </c>
      <c r="F797" s="11">
        <v>1</v>
      </c>
      <c r="G797" s="11">
        <v>506.73</v>
      </c>
      <c r="H797" s="11">
        <v>0.28999999999999998</v>
      </c>
      <c r="I797" s="10" t="s">
        <v>1824</v>
      </c>
      <c r="J797" s="18">
        <v>359.7783</v>
      </c>
      <c r="K797" s="11">
        <f t="shared" si="24"/>
        <v>1</v>
      </c>
      <c r="L797" s="11">
        <f>IF(G797="",Table8[[#This Row],[Total_Amount2]]/(Table8[[#This Row],[Quantity]]*(1-Table8[[#This Row],[Discount]])),G797)</f>
        <v>506.73</v>
      </c>
      <c r="M797" s="11">
        <f>IF(H797="",1-(Table8[[#This Row],[Total_Amount2]]/(Table8[[#This Row],[Quantity]]*Table8[[#This Row],[Unit_Price]])),H797)</f>
        <v>0.28999999999999998</v>
      </c>
      <c r="N797" s="11">
        <f t="shared" si="25"/>
        <v>359.7783</v>
      </c>
    </row>
    <row r="798" spans="1:14" x14ac:dyDescent="0.3">
      <c r="A798" s="9" t="s">
        <v>2622</v>
      </c>
      <c r="B798" s="36">
        <v>45299</v>
      </c>
      <c r="C798" s="10" t="s">
        <v>198</v>
      </c>
      <c r="D798" s="10" t="s">
        <v>1634</v>
      </c>
      <c r="E798" s="10" t="s">
        <v>1804</v>
      </c>
      <c r="F798" s="11">
        <v>1</v>
      </c>
      <c r="G798" s="11">
        <v>408.66</v>
      </c>
      <c r="H798" s="11">
        <v>0.13</v>
      </c>
      <c r="I798" s="10" t="s">
        <v>1829</v>
      </c>
      <c r="J798" s="18">
        <v>355.5342</v>
      </c>
      <c r="K798" s="11">
        <f t="shared" si="24"/>
        <v>1</v>
      </c>
      <c r="L798" s="11">
        <f>IF(G798="",Table8[[#This Row],[Total_Amount2]]/(Table8[[#This Row],[Quantity]]*(1-Table8[[#This Row],[Discount]])),G798)</f>
        <v>408.66</v>
      </c>
      <c r="M798" s="11">
        <f>IF(H798="",1-(Table8[[#This Row],[Total_Amount2]]/(Table8[[#This Row],[Quantity]]*Table8[[#This Row],[Unit_Price]])),H798)</f>
        <v>0.13</v>
      </c>
      <c r="N798" s="11">
        <f t="shared" si="25"/>
        <v>355.5342</v>
      </c>
    </row>
    <row r="799" spans="1:14" x14ac:dyDescent="0.3">
      <c r="A799" s="9" t="s">
        <v>2623</v>
      </c>
      <c r="B799" s="36">
        <v>45447</v>
      </c>
      <c r="C799" s="10" t="s">
        <v>387</v>
      </c>
      <c r="D799" s="10" t="s">
        <v>1634</v>
      </c>
      <c r="E799" s="10" t="s">
        <v>1807</v>
      </c>
      <c r="F799" s="11">
        <v>3</v>
      </c>
      <c r="G799" s="11">
        <v>170.48</v>
      </c>
      <c r="H799" s="11">
        <v>0.06</v>
      </c>
      <c r="I799" s="10" t="s">
        <v>1829</v>
      </c>
      <c r="J799" s="18">
        <v>480.75359999999989</v>
      </c>
      <c r="K799" s="11">
        <f t="shared" si="24"/>
        <v>3</v>
      </c>
      <c r="L799" s="11">
        <f>IF(G799="",Table8[[#This Row],[Total_Amount2]]/(Table8[[#This Row],[Quantity]]*(1-Table8[[#This Row],[Discount]])),G799)</f>
        <v>170.48</v>
      </c>
      <c r="M799" s="11">
        <f>IF(H799="",1-(Table8[[#This Row],[Total_Amount2]]/(Table8[[#This Row],[Quantity]]*Table8[[#This Row],[Unit_Price]])),H799)</f>
        <v>0.06</v>
      </c>
      <c r="N799" s="11">
        <f t="shared" si="25"/>
        <v>480.75359999999989</v>
      </c>
    </row>
    <row r="800" spans="1:14" x14ac:dyDescent="0.3">
      <c r="A800" s="9" t="s">
        <v>2624</v>
      </c>
      <c r="B800" s="36">
        <v>45717</v>
      </c>
      <c r="C800" s="10" t="s">
        <v>347</v>
      </c>
      <c r="D800" s="10" t="s">
        <v>1634</v>
      </c>
      <c r="E800" s="10" t="s">
        <v>1786</v>
      </c>
      <c r="F800" s="11">
        <v>1</v>
      </c>
      <c r="G800" s="11">
        <v>423.48</v>
      </c>
      <c r="H800" s="11">
        <v>0.18</v>
      </c>
      <c r="I800" s="10" t="s">
        <v>1826</v>
      </c>
      <c r="J800" s="18">
        <v>347.25360000000012</v>
      </c>
      <c r="K800" s="11">
        <f t="shared" si="24"/>
        <v>1</v>
      </c>
      <c r="L800" s="11">
        <f>IF(G800="",Table8[[#This Row],[Total_Amount2]]/(Table8[[#This Row],[Quantity]]*(1-Table8[[#This Row],[Discount]])),G800)</f>
        <v>423.48</v>
      </c>
      <c r="M800" s="11">
        <f>IF(H800="",1-(Table8[[#This Row],[Total_Amount2]]/(Table8[[#This Row],[Quantity]]*Table8[[#This Row],[Unit_Price]])),H800)</f>
        <v>0.18</v>
      </c>
      <c r="N800" s="11">
        <f t="shared" si="25"/>
        <v>347.25360000000012</v>
      </c>
    </row>
    <row r="801" spans="1:14" x14ac:dyDescent="0.3">
      <c r="A801" s="9" t="s">
        <v>2625</v>
      </c>
      <c r="B801" s="36">
        <v>45213</v>
      </c>
      <c r="C801" s="10" t="s">
        <v>755</v>
      </c>
      <c r="D801" s="10" t="s">
        <v>1634</v>
      </c>
      <c r="E801" s="10" t="s">
        <v>1792</v>
      </c>
      <c r="F801" s="11">
        <v>4</v>
      </c>
      <c r="G801" s="11">
        <v>23.57</v>
      </c>
      <c r="H801" s="11">
        <v>0.1</v>
      </c>
      <c r="I801" s="10" t="s">
        <v>1824</v>
      </c>
      <c r="J801" s="18">
        <v>84.852000000000004</v>
      </c>
      <c r="K801" s="11">
        <f t="shared" si="24"/>
        <v>4</v>
      </c>
      <c r="L801" s="11">
        <f>IF(G801="",Table8[[#This Row],[Total_Amount2]]/(Table8[[#This Row],[Quantity]]*(1-Table8[[#This Row],[Discount]])),G801)</f>
        <v>23.57</v>
      </c>
      <c r="M801" s="11">
        <f>IF(H801="",1-(Table8[[#This Row],[Total_Amount2]]/(Table8[[#This Row],[Quantity]]*Table8[[#This Row],[Unit_Price]])),H801)</f>
        <v>0.1</v>
      </c>
      <c r="N801" s="11">
        <f t="shared" si="25"/>
        <v>84.852000000000004</v>
      </c>
    </row>
    <row r="802" spans="1:14" x14ac:dyDescent="0.3">
      <c r="A802" s="9" t="s">
        <v>2626</v>
      </c>
      <c r="B802" s="36">
        <v>45837</v>
      </c>
      <c r="C802" s="10" t="s">
        <v>1190</v>
      </c>
      <c r="D802" s="10" t="s">
        <v>1636</v>
      </c>
      <c r="E802" s="10" t="s">
        <v>1810</v>
      </c>
      <c r="F802" s="11">
        <v>2</v>
      </c>
      <c r="G802" s="11">
        <v>953.26</v>
      </c>
      <c r="H802" s="11">
        <v>0.1</v>
      </c>
      <c r="I802" s="10" t="s">
        <v>1829</v>
      </c>
      <c r="J802" s="18">
        <v>1715.8679999999999</v>
      </c>
      <c r="K802" s="11">
        <f t="shared" si="24"/>
        <v>2</v>
      </c>
      <c r="L802" s="11">
        <f>IF(G802="",Table8[[#This Row],[Total_Amount2]]/(Table8[[#This Row],[Quantity]]*(1-Table8[[#This Row],[Discount]])),G802)</f>
        <v>953.26</v>
      </c>
      <c r="M802" s="11">
        <f>IF(H802="",1-(Table8[[#This Row],[Total_Amount2]]/(Table8[[#This Row],[Quantity]]*Table8[[#This Row],[Unit_Price]])),H802)</f>
        <v>0.1</v>
      </c>
      <c r="N802" s="11">
        <f t="shared" si="25"/>
        <v>1715.8679999999999</v>
      </c>
    </row>
    <row r="803" spans="1:14" x14ac:dyDescent="0.3">
      <c r="A803" s="9" t="s">
        <v>2627</v>
      </c>
      <c r="B803" s="36">
        <v>45277</v>
      </c>
      <c r="C803" s="10" t="s">
        <v>1089</v>
      </c>
      <c r="D803" s="10" t="s">
        <v>1636</v>
      </c>
      <c r="E803" s="10" t="s">
        <v>1779</v>
      </c>
      <c r="F803" s="11">
        <v>3</v>
      </c>
      <c r="G803" s="11">
        <v>405.13</v>
      </c>
      <c r="H803" s="11">
        <v>0.14000000000000001</v>
      </c>
      <c r="I803" s="10" t="s">
        <v>1829</v>
      </c>
      <c r="J803" s="18">
        <v>1045.2354</v>
      </c>
      <c r="K803" s="11">
        <f t="shared" si="24"/>
        <v>3</v>
      </c>
      <c r="L803" s="11">
        <f>IF(G803="",Table8[[#This Row],[Total_Amount2]]/(Table8[[#This Row],[Quantity]]*(1-Table8[[#This Row],[Discount]])),G803)</f>
        <v>405.13</v>
      </c>
      <c r="M803" s="11">
        <f>IF(H803="",1-(Table8[[#This Row],[Total_Amount2]]/(Table8[[#This Row],[Quantity]]*Table8[[#This Row],[Unit_Price]])),H803)</f>
        <v>0.14000000000000001</v>
      </c>
      <c r="N803" s="11">
        <f t="shared" si="25"/>
        <v>1045.2354</v>
      </c>
    </row>
    <row r="804" spans="1:14" x14ac:dyDescent="0.3">
      <c r="A804" s="9" t="s">
        <v>2628</v>
      </c>
      <c r="B804" s="36">
        <v>45248</v>
      </c>
      <c r="C804" s="10" t="s">
        <v>1065</v>
      </c>
      <c r="D804" s="10" t="s">
        <v>1636</v>
      </c>
      <c r="E804" s="10" t="s">
        <v>1769</v>
      </c>
      <c r="F804" s="11">
        <v>2</v>
      </c>
      <c r="G804" s="11">
        <v>333.83</v>
      </c>
      <c r="H804" s="11">
        <v>0.26</v>
      </c>
      <c r="I804" s="10" t="s">
        <v>1826</v>
      </c>
      <c r="J804" s="18">
        <v>494.0684</v>
      </c>
      <c r="K804" s="11">
        <f t="shared" si="24"/>
        <v>2</v>
      </c>
      <c r="L804" s="11">
        <f>IF(G804="",Table8[[#This Row],[Total_Amount2]]/(Table8[[#This Row],[Quantity]]*(1-Table8[[#This Row],[Discount]])),G804)</f>
        <v>333.83</v>
      </c>
      <c r="M804" s="11">
        <f>IF(H804="",1-(Table8[[#This Row],[Total_Amount2]]/(Table8[[#This Row],[Quantity]]*Table8[[#This Row],[Unit_Price]])),H804)</f>
        <v>0.26</v>
      </c>
      <c r="N804" s="11">
        <f t="shared" si="25"/>
        <v>494.0684</v>
      </c>
    </row>
    <row r="805" spans="1:14" x14ac:dyDescent="0.3">
      <c r="A805" s="9" t="s">
        <v>2629</v>
      </c>
      <c r="B805" s="36">
        <v>45741</v>
      </c>
      <c r="C805" s="10" t="s">
        <v>1047</v>
      </c>
      <c r="D805" s="10" t="s">
        <v>1636</v>
      </c>
      <c r="E805" s="10" t="s">
        <v>1766</v>
      </c>
      <c r="F805" s="11">
        <v>2</v>
      </c>
      <c r="G805" s="11">
        <v>727.18</v>
      </c>
      <c r="H805" s="11">
        <v>0.22</v>
      </c>
      <c r="I805" s="10" t="s">
        <v>1826</v>
      </c>
      <c r="J805" s="18">
        <v>1134.4007999999999</v>
      </c>
      <c r="K805" s="11">
        <f t="shared" si="24"/>
        <v>2</v>
      </c>
      <c r="L805" s="11">
        <f>IF(G805="",Table8[[#This Row],[Total_Amount2]]/(Table8[[#This Row],[Quantity]]*(1-Table8[[#This Row],[Discount]])),G805)</f>
        <v>727.18</v>
      </c>
      <c r="M805" s="11">
        <f>IF(H805="",1-(Table8[[#This Row],[Total_Amount2]]/(Table8[[#This Row],[Quantity]]*Table8[[#This Row],[Unit_Price]])),H805)</f>
        <v>0.22</v>
      </c>
      <c r="N805" s="11">
        <f t="shared" si="25"/>
        <v>1134.4007999999999</v>
      </c>
    </row>
    <row r="806" spans="1:14" x14ac:dyDescent="0.3">
      <c r="A806" s="9" t="s">
        <v>2630</v>
      </c>
      <c r="B806" s="36">
        <v>45778</v>
      </c>
      <c r="C806" s="10" t="s">
        <v>966</v>
      </c>
      <c r="D806" s="10" t="s">
        <v>1636</v>
      </c>
      <c r="E806" s="10" t="s">
        <v>1789</v>
      </c>
      <c r="F806" s="11">
        <v>2</v>
      </c>
      <c r="G806" s="11">
        <v>516.02</v>
      </c>
      <c r="H806" s="11">
        <v>0.19</v>
      </c>
      <c r="I806" s="10" t="s">
        <v>1829</v>
      </c>
      <c r="J806" s="18">
        <v>835.95240000000001</v>
      </c>
      <c r="K806" s="11">
        <f t="shared" si="24"/>
        <v>2</v>
      </c>
      <c r="L806" s="11">
        <f>IF(G806="",Table8[[#This Row],[Total_Amount2]]/(Table8[[#This Row],[Quantity]]*(1-Table8[[#This Row],[Discount]])),G806)</f>
        <v>516.02</v>
      </c>
      <c r="M806" s="11">
        <f>IF(H806="",1-(Table8[[#This Row],[Total_Amount2]]/(Table8[[#This Row],[Quantity]]*Table8[[#This Row],[Unit_Price]])),H806)</f>
        <v>0.19</v>
      </c>
      <c r="N806" s="11">
        <f t="shared" si="25"/>
        <v>835.95240000000001</v>
      </c>
    </row>
    <row r="807" spans="1:14" x14ac:dyDescent="0.3">
      <c r="A807" s="9" t="s">
        <v>2631</v>
      </c>
      <c r="B807" s="36">
        <v>45361</v>
      </c>
      <c r="C807" s="10" t="s">
        <v>932</v>
      </c>
      <c r="D807" s="10" t="s">
        <v>1636</v>
      </c>
      <c r="E807" s="10" t="s">
        <v>1792</v>
      </c>
      <c r="F807" s="11">
        <v>2</v>
      </c>
      <c r="G807" s="11">
        <v>705.61</v>
      </c>
      <c r="H807" s="11">
        <v>0.28000000000000003</v>
      </c>
      <c r="I807" s="10" t="s">
        <v>1824</v>
      </c>
      <c r="J807" s="18">
        <v>1016.0784</v>
      </c>
      <c r="K807" s="11">
        <f t="shared" si="24"/>
        <v>2</v>
      </c>
      <c r="L807" s="11">
        <f>IF(G807="",Table8[[#This Row],[Total_Amount2]]/(Table8[[#This Row],[Quantity]]*(1-Table8[[#This Row],[Discount]])),G807)</f>
        <v>705.61</v>
      </c>
      <c r="M807" s="11">
        <f>IF(H807="",1-(Table8[[#This Row],[Total_Amount2]]/(Table8[[#This Row],[Quantity]]*Table8[[#This Row],[Unit_Price]])),H807)</f>
        <v>0.28000000000000003</v>
      </c>
      <c r="N807" s="11">
        <f t="shared" si="25"/>
        <v>1016.0784</v>
      </c>
    </row>
    <row r="808" spans="1:14" x14ac:dyDescent="0.3">
      <c r="A808" s="9" t="s">
        <v>2632</v>
      </c>
      <c r="B808" s="36">
        <v>45414</v>
      </c>
      <c r="C808" s="10" t="s">
        <v>875</v>
      </c>
      <c r="D808" s="10" t="s">
        <v>1636</v>
      </c>
      <c r="E808" s="10" t="s">
        <v>1782</v>
      </c>
      <c r="F808" s="11">
        <v>3</v>
      </c>
      <c r="G808" s="11">
        <v>654.47</v>
      </c>
      <c r="H808" s="11">
        <v>0.18</v>
      </c>
      <c r="I808" s="10" t="s">
        <v>1829</v>
      </c>
      <c r="J808" s="18">
        <v>1609.9962</v>
      </c>
      <c r="K808" s="11">
        <f t="shared" si="24"/>
        <v>3</v>
      </c>
      <c r="L808" s="11">
        <f>IF(G808="",Table8[[#This Row],[Total_Amount2]]/(Table8[[#This Row],[Quantity]]*(1-Table8[[#This Row],[Discount]])),G808)</f>
        <v>654.47</v>
      </c>
      <c r="M808" s="11">
        <f>IF(H808="",1-(Table8[[#This Row],[Total_Amount2]]/(Table8[[#This Row],[Quantity]]*Table8[[#This Row],[Unit_Price]])),H808)</f>
        <v>0.18</v>
      </c>
      <c r="N808" s="11">
        <f t="shared" si="25"/>
        <v>1609.9962</v>
      </c>
    </row>
    <row r="809" spans="1:14" x14ac:dyDescent="0.3">
      <c r="A809" s="9" t="s">
        <v>2633</v>
      </c>
      <c r="B809" s="36">
        <v>45734</v>
      </c>
      <c r="C809" s="10" t="s">
        <v>568</v>
      </c>
      <c r="D809" s="10" t="s">
        <v>1636</v>
      </c>
      <c r="E809" s="10" t="s">
        <v>1801</v>
      </c>
      <c r="F809" s="11">
        <v>2</v>
      </c>
      <c r="G809" s="11">
        <v>315.27</v>
      </c>
      <c r="H809" s="11">
        <v>0.23</v>
      </c>
      <c r="I809" s="10" t="s">
        <v>1824</v>
      </c>
      <c r="J809" s="18">
        <v>485.51580000000001</v>
      </c>
      <c r="K809" s="11">
        <f t="shared" si="24"/>
        <v>2</v>
      </c>
      <c r="L809" s="11">
        <f>IF(G809="",Table8[[#This Row],[Total_Amount2]]/(Table8[[#This Row],[Quantity]]*(1-Table8[[#This Row],[Discount]])),G809)</f>
        <v>315.27</v>
      </c>
      <c r="M809" s="11">
        <f>IF(H809="",1-(Table8[[#This Row],[Total_Amount2]]/(Table8[[#This Row],[Quantity]]*Table8[[#This Row],[Unit_Price]])),H809)</f>
        <v>0.23</v>
      </c>
      <c r="N809" s="11">
        <f t="shared" si="25"/>
        <v>485.51580000000001</v>
      </c>
    </row>
    <row r="810" spans="1:14" x14ac:dyDescent="0.3">
      <c r="A810" s="9" t="s">
        <v>2634</v>
      </c>
      <c r="B810" s="36">
        <v>45623</v>
      </c>
      <c r="C810" s="10" t="s">
        <v>719</v>
      </c>
      <c r="D810" s="10" t="s">
        <v>1636</v>
      </c>
      <c r="E810" s="10" t="s">
        <v>1761</v>
      </c>
      <c r="F810" s="11">
        <v>1</v>
      </c>
      <c r="G810" s="11">
        <v>974.47</v>
      </c>
      <c r="H810" s="11">
        <v>0.05</v>
      </c>
      <c r="I810" s="10" t="s">
        <v>1824</v>
      </c>
      <c r="J810" s="18">
        <v>925.74649999999997</v>
      </c>
      <c r="K810" s="11">
        <f t="shared" si="24"/>
        <v>1</v>
      </c>
      <c r="L810" s="11">
        <f>IF(G810="",Table8[[#This Row],[Total_Amount2]]/(Table8[[#This Row],[Quantity]]*(1-Table8[[#This Row],[Discount]])),G810)</f>
        <v>974.47</v>
      </c>
      <c r="M810" s="11">
        <f>IF(H810="",1-(Table8[[#This Row],[Total_Amount2]]/(Table8[[#This Row],[Quantity]]*Table8[[#This Row],[Unit_Price]])),H810)</f>
        <v>0.05</v>
      </c>
      <c r="N810" s="11">
        <f t="shared" si="25"/>
        <v>925.74649999999997</v>
      </c>
    </row>
    <row r="811" spans="1:14" x14ac:dyDescent="0.3">
      <c r="A811" s="9" t="s">
        <v>2635</v>
      </c>
      <c r="B811" s="36">
        <v>45340</v>
      </c>
      <c r="C811" s="10" t="s">
        <v>247</v>
      </c>
      <c r="D811" s="10" t="s">
        <v>1636</v>
      </c>
      <c r="E811" s="10" t="s">
        <v>1769</v>
      </c>
      <c r="F811" s="11">
        <v>2</v>
      </c>
      <c r="G811" s="11">
        <v>803.3</v>
      </c>
      <c r="H811" s="11">
        <v>0.17</v>
      </c>
      <c r="I811" s="10" t="s">
        <v>1824</v>
      </c>
      <c r="J811" s="18">
        <v>1333.4780000000001</v>
      </c>
      <c r="K811" s="11">
        <f t="shared" si="24"/>
        <v>2</v>
      </c>
      <c r="L811" s="11">
        <f>IF(G811="",Table8[[#This Row],[Total_Amount2]]/(Table8[[#This Row],[Quantity]]*(1-Table8[[#This Row],[Discount]])),G811)</f>
        <v>803.3</v>
      </c>
      <c r="M811" s="11">
        <f>IF(H811="",1-(Table8[[#This Row],[Total_Amount2]]/(Table8[[#This Row],[Quantity]]*Table8[[#This Row],[Unit_Price]])),H811)</f>
        <v>0.17</v>
      </c>
      <c r="N811" s="11">
        <f t="shared" si="25"/>
        <v>1333.4780000000001</v>
      </c>
    </row>
    <row r="812" spans="1:14" x14ac:dyDescent="0.3">
      <c r="A812" s="9" t="s">
        <v>2636</v>
      </c>
      <c r="B812" s="36">
        <v>45447</v>
      </c>
      <c r="C812" s="10" t="s">
        <v>63</v>
      </c>
      <c r="D812" s="10" t="s">
        <v>1636</v>
      </c>
      <c r="E812" s="10" t="s">
        <v>1789</v>
      </c>
      <c r="F812" s="11">
        <v>4</v>
      </c>
      <c r="G812" s="11">
        <v>863.87</v>
      </c>
      <c r="H812" s="11">
        <v>0.21</v>
      </c>
      <c r="I812" s="10" t="s">
        <v>1829</v>
      </c>
      <c r="J812" s="18">
        <v>2729.8292000000001</v>
      </c>
      <c r="K812" s="11">
        <f t="shared" si="24"/>
        <v>4</v>
      </c>
      <c r="L812" s="11">
        <f>IF(G812="",Table8[[#This Row],[Total_Amount2]]/(Table8[[#This Row],[Quantity]]*(1-Table8[[#This Row],[Discount]])),G812)</f>
        <v>863.87</v>
      </c>
      <c r="M812" s="11">
        <f>IF(H812="",1-(Table8[[#This Row],[Total_Amount2]]/(Table8[[#This Row],[Quantity]]*Table8[[#This Row],[Unit_Price]])),H812)</f>
        <v>0.21</v>
      </c>
      <c r="N812" s="11">
        <f t="shared" si="25"/>
        <v>2729.8292000000001</v>
      </c>
    </row>
    <row r="813" spans="1:14" x14ac:dyDescent="0.3">
      <c r="A813" s="9" t="s">
        <v>2637</v>
      </c>
      <c r="B813" s="36">
        <v>45513</v>
      </c>
      <c r="C813" s="10" t="s">
        <v>1446</v>
      </c>
      <c r="D813" s="10" t="s">
        <v>1636</v>
      </c>
      <c r="E813" s="10" t="s">
        <v>1810</v>
      </c>
      <c r="F813" s="11">
        <v>1</v>
      </c>
      <c r="G813" s="11">
        <v>450.11</v>
      </c>
      <c r="H813" s="11">
        <v>0.17</v>
      </c>
      <c r="I813" s="10" t="s">
        <v>1824</v>
      </c>
      <c r="J813" s="18">
        <v>373.59129999999999</v>
      </c>
      <c r="K813" s="11">
        <f t="shared" si="24"/>
        <v>1</v>
      </c>
      <c r="L813" s="11">
        <f>IF(G813="",Table8[[#This Row],[Total_Amount2]]/(Table8[[#This Row],[Quantity]]*(1-Table8[[#This Row],[Discount]])),G813)</f>
        <v>450.11</v>
      </c>
      <c r="M813" s="11">
        <f>IF(H813="",1-(Table8[[#This Row],[Total_Amount2]]/(Table8[[#This Row],[Quantity]]*Table8[[#This Row],[Unit_Price]])),H813)</f>
        <v>0.17</v>
      </c>
      <c r="N813" s="11">
        <f t="shared" si="25"/>
        <v>373.59129999999999</v>
      </c>
    </row>
    <row r="814" spans="1:14" x14ac:dyDescent="0.3">
      <c r="A814" s="9" t="s">
        <v>2638</v>
      </c>
      <c r="B814" s="36">
        <v>45486</v>
      </c>
      <c r="C814" s="10" t="s">
        <v>740</v>
      </c>
      <c r="D814" s="10" t="s">
        <v>1636</v>
      </c>
      <c r="E814" s="10" t="s">
        <v>1797</v>
      </c>
      <c r="F814" s="11">
        <v>1</v>
      </c>
      <c r="G814" s="11">
        <v>289.82</v>
      </c>
      <c r="H814" s="11">
        <v>0.18</v>
      </c>
      <c r="I814" s="10" t="s">
        <v>1829</v>
      </c>
      <c r="J814" s="18">
        <v>237.6524</v>
      </c>
      <c r="K814" s="11">
        <f t="shared" si="24"/>
        <v>1</v>
      </c>
      <c r="L814" s="11">
        <f>IF(G814="",Table8[[#This Row],[Total_Amount2]]/(Table8[[#This Row],[Quantity]]*(1-Table8[[#This Row],[Discount]])),G814)</f>
        <v>289.82</v>
      </c>
      <c r="M814" s="11">
        <f>IF(H814="",1-(Table8[[#This Row],[Total_Amount2]]/(Table8[[#This Row],[Quantity]]*Table8[[#This Row],[Unit_Price]])),H814)</f>
        <v>0.18</v>
      </c>
      <c r="N814" s="11">
        <f t="shared" si="25"/>
        <v>237.6524</v>
      </c>
    </row>
    <row r="815" spans="1:14" x14ac:dyDescent="0.3">
      <c r="A815" s="9" t="s">
        <v>2639</v>
      </c>
      <c r="B815" s="36">
        <v>45890</v>
      </c>
      <c r="C815" s="10" t="s">
        <v>1050</v>
      </c>
      <c r="D815" s="10" t="s">
        <v>1636</v>
      </c>
      <c r="E815" s="10" t="s">
        <v>1789</v>
      </c>
      <c r="F815" s="11">
        <v>4</v>
      </c>
      <c r="G815" s="11">
        <v>250.64</v>
      </c>
      <c r="H815" s="11">
        <v>0.1</v>
      </c>
      <c r="I815" s="10" t="s">
        <v>1826</v>
      </c>
      <c r="J815" s="18">
        <v>902.30399999999997</v>
      </c>
      <c r="K815" s="11">
        <f t="shared" si="24"/>
        <v>4</v>
      </c>
      <c r="L815" s="11">
        <f>IF(G815="",Table8[[#This Row],[Total_Amount2]]/(Table8[[#This Row],[Quantity]]*(1-Table8[[#This Row],[Discount]])),G815)</f>
        <v>250.64</v>
      </c>
      <c r="M815" s="11">
        <f>IF(H815="",1-(Table8[[#This Row],[Total_Amount2]]/(Table8[[#This Row],[Quantity]]*Table8[[#This Row],[Unit_Price]])),H815)</f>
        <v>0.1</v>
      </c>
      <c r="N815" s="11">
        <f t="shared" si="25"/>
        <v>902.30399999999997</v>
      </c>
    </row>
    <row r="816" spans="1:14" x14ac:dyDescent="0.3">
      <c r="A816" s="9" t="s">
        <v>2640</v>
      </c>
      <c r="B816" s="36">
        <v>45876</v>
      </c>
      <c r="C816" s="10" t="s">
        <v>911</v>
      </c>
      <c r="D816" s="10" t="s">
        <v>1638</v>
      </c>
      <c r="E816" s="10" t="s">
        <v>1813</v>
      </c>
      <c r="F816" s="11">
        <v>4</v>
      </c>
      <c r="G816" s="11">
        <v>373.49</v>
      </c>
      <c r="H816" s="11">
        <v>0.16</v>
      </c>
      <c r="I816" s="10" t="s">
        <v>1829</v>
      </c>
      <c r="J816" s="18">
        <v>1254.9264000000001</v>
      </c>
      <c r="K816" s="11">
        <f t="shared" si="24"/>
        <v>4</v>
      </c>
      <c r="L816" s="11">
        <f>IF(G816="",Table8[[#This Row],[Total_Amount2]]/(Table8[[#This Row],[Quantity]]*(1-Table8[[#This Row],[Discount]])),G816)</f>
        <v>373.49</v>
      </c>
      <c r="M816" s="11">
        <f>IF(H816="",1-(Table8[[#This Row],[Total_Amount2]]/(Table8[[#This Row],[Quantity]]*Table8[[#This Row],[Unit_Price]])),H816)</f>
        <v>0.16</v>
      </c>
      <c r="N816" s="11">
        <f t="shared" si="25"/>
        <v>1254.9264000000001</v>
      </c>
    </row>
    <row r="817" spans="1:14" x14ac:dyDescent="0.3">
      <c r="A817" s="9" t="s">
        <v>2641</v>
      </c>
      <c r="B817" s="36">
        <v>45398</v>
      </c>
      <c r="C817" s="10" t="s">
        <v>244</v>
      </c>
      <c r="D817" s="10" t="s">
        <v>1638</v>
      </c>
      <c r="E817" s="10" t="s">
        <v>1786</v>
      </c>
      <c r="F817" s="11">
        <v>4</v>
      </c>
      <c r="G817" s="11">
        <v>348.91</v>
      </c>
      <c r="H817" s="11">
        <v>0.18</v>
      </c>
      <c r="I817" s="10" t="s">
        <v>1826</v>
      </c>
      <c r="J817" s="18">
        <v>1144.4248</v>
      </c>
      <c r="K817" s="11">
        <f t="shared" si="24"/>
        <v>4</v>
      </c>
      <c r="L817" s="11">
        <f>IF(G817="",Table8[[#This Row],[Total_Amount2]]/(Table8[[#This Row],[Quantity]]*(1-Table8[[#This Row],[Discount]])),G817)</f>
        <v>348.91</v>
      </c>
      <c r="M817" s="11">
        <f>IF(H817="",1-(Table8[[#This Row],[Total_Amount2]]/(Table8[[#This Row],[Quantity]]*Table8[[#This Row],[Unit_Price]])),H817)</f>
        <v>0.18</v>
      </c>
      <c r="N817" s="11">
        <f t="shared" si="25"/>
        <v>1144.4248</v>
      </c>
    </row>
    <row r="818" spans="1:14" x14ac:dyDescent="0.3">
      <c r="A818" s="9" t="s">
        <v>2642</v>
      </c>
      <c r="B818" s="36">
        <v>45390</v>
      </c>
      <c r="C818" s="10" t="s">
        <v>387</v>
      </c>
      <c r="D818" s="10" t="s">
        <v>1638</v>
      </c>
      <c r="E818" s="10" t="s">
        <v>1807</v>
      </c>
      <c r="F818" s="11">
        <v>4</v>
      </c>
      <c r="G818" s="11">
        <v>212.96</v>
      </c>
      <c r="H818" s="11">
        <v>0.17</v>
      </c>
      <c r="I818" s="10" t="s">
        <v>1824</v>
      </c>
      <c r="J818" s="18">
        <v>707.02719999999999</v>
      </c>
      <c r="K818" s="11">
        <f t="shared" si="24"/>
        <v>4</v>
      </c>
      <c r="L818" s="11">
        <f>IF(G818="",Table8[[#This Row],[Total_Amount2]]/(Table8[[#This Row],[Quantity]]*(1-Table8[[#This Row],[Discount]])),G818)</f>
        <v>212.96</v>
      </c>
      <c r="M818" s="11">
        <f>IF(H818="",1-(Table8[[#This Row],[Total_Amount2]]/(Table8[[#This Row],[Quantity]]*Table8[[#This Row],[Unit_Price]])),H818)</f>
        <v>0.17</v>
      </c>
      <c r="N818" s="11">
        <f t="shared" si="25"/>
        <v>707.02719999999999</v>
      </c>
    </row>
    <row r="819" spans="1:14" x14ac:dyDescent="0.3">
      <c r="A819" s="9" t="s">
        <v>2643</v>
      </c>
      <c r="B819" s="36">
        <v>45406</v>
      </c>
      <c r="C819" s="10" t="s">
        <v>625</v>
      </c>
      <c r="D819" s="10" t="s">
        <v>1638</v>
      </c>
      <c r="E819" s="10" t="s">
        <v>1813</v>
      </c>
      <c r="F819" s="11">
        <v>3</v>
      </c>
      <c r="G819" s="11">
        <v>871.34</v>
      </c>
      <c r="H819" s="11">
        <v>0.11</v>
      </c>
      <c r="I819" s="10" t="s">
        <v>1829</v>
      </c>
      <c r="J819" s="18">
        <v>2326.4778000000001</v>
      </c>
      <c r="K819" s="11">
        <f t="shared" si="24"/>
        <v>3</v>
      </c>
      <c r="L819" s="11">
        <f>IF(G819="",Table8[[#This Row],[Total_Amount2]]/(Table8[[#This Row],[Quantity]]*(1-Table8[[#This Row],[Discount]])),G819)</f>
        <v>871.34</v>
      </c>
      <c r="M819" s="11">
        <f>IF(H819="",1-(Table8[[#This Row],[Total_Amount2]]/(Table8[[#This Row],[Quantity]]*Table8[[#This Row],[Unit_Price]])),H819)</f>
        <v>0.11</v>
      </c>
      <c r="N819" s="11">
        <f t="shared" si="25"/>
        <v>2326.4778000000001</v>
      </c>
    </row>
    <row r="820" spans="1:14" x14ac:dyDescent="0.3">
      <c r="A820" s="9" t="s">
        <v>2644</v>
      </c>
      <c r="B820" s="36">
        <v>45844</v>
      </c>
      <c r="C820" s="10" t="s">
        <v>356</v>
      </c>
      <c r="D820" s="10" t="s">
        <v>1638</v>
      </c>
      <c r="E820" s="10" t="s">
        <v>1752</v>
      </c>
      <c r="F820" s="11">
        <v>2</v>
      </c>
      <c r="G820" s="11">
        <v>698.94</v>
      </c>
      <c r="H820" s="11">
        <v>0.06</v>
      </c>
      <c r="I820" s="10" t="s">
        <v>1824</v>
      </c>
      <c r="J820" s="18">
        <v>1314.0072</v>
      </c>
      <c r="K820" s="11">
        <f t="shared" si="24"/>
        <v>2</v>
      </c>
      <c r="L820" s="11">
        <f>IF(G820="",Table8[[#This Row],[Total_Amount2]]/(Table8[[#This Row],[Quantity]]*(1-Table8[[#This Row],[Discount]])),G820)</f>
        <v>698.94</v>
      </c>
      <c r="M820" s="11">
        <f>IF(H820="",1-(Table8[[#This Row],[Total_Amount2]]/(Table8[[#This Row],[Quantity]]*Table8[[#This Row],[Unit_Price]])),H820)</f>
        <v>0.06</v>
      </c>
      <c r="N820" s="11">
        <f t="shared" si="25"/>
        <v>1314.0072</v>
      </c>
    </row>
    <row r="821" spans="1:14" x14ac:dyDescent="0.3">
      <c r="A821" s="9" t="s">
        <v>2645</v>
      </c>
      <c r="B821" s="36">
        <v>45697</v>
      </c>
      <c r="C821" s="10" t="s">
        <v>996</v>
      </c>
      <c r="D821" s="10" t="s">
        <v>1638</v>
      </c>
      <c r="E821" s="10" t="s">
        <v>1752</v>
      </c>
      <c r="F821" s="11">
        <v>1</v>
      </c>
      <c r="G821" s="11">
        <v>719.94</v>
      </c>
      <c r="H821" s="11">
        <v>0.23</v>
      </c>
      <c r="I821" s="10" t="s">
        <v>1829</v>
      </c>
      <c r="J821" s="18">
        <v>554.35380000000009</v>
      </c>
      <c r="K821" s="11">
        <f t="shared" si="24"/>
        <v>1</v>
      </c>
      <c r="L821" s="11">
        <f>IF(G821="",Table8[[#This Row],[Total_Amount2]]/(Table8[[#This Row],[Quantity]]*(1-Table8[[#This Row],[Discount]])),G821)</f>
        <v>719.94</v>
      </c>
      <c r="M821" s="11">
        <f>IF(H821="",1-(Table8[[#This Row],[Total_Amount2]]/(Table8[[#This Row],[Quantity]]*Table8[[#This Row],[Unit_Price]])),H821)</f>
        <v>0.23</v>
      </c>
      <c r="N821" s="11">
        <f t="shared" si="25"/>
        <v>554.35380000000009</v>
      </c>
    </row>
    <row r="822" spans="1:14" x14ac:dyDescent="0.3">
      <c r="A822" s="9" t="s">
        <v>2646</v>
      </c>
      <c r="B822" s="36">
        <v>45607</v>
      </c>
      <c r="C822" s="10" t="s">
        <v>36</v>
      </c>
      <c r="D822" s="10" t="s">
        <v>1638</v>
      </c>
      <c r="E822" s="10" t="s">
        <v>1769</v>
      </c>
      <c r="F822" s="11">
        <v>2</v>
      </c>
      <c r="G822" s="11">
        <v>278.16000000000003</v>
      </c>
      <c r="H822" s="11">
        <v>0.22</v>
      </c>
      <c r="I822" s="10" t="s">
        <v>1826</v>
      </c>
      <c r="J822" s="18">
        <v>433.92960000000011</v>
      </c>
      <c r="K822" s="11">
        <f t="shared" si="24"/>
        <v>2</v>
      </c>
      <c r="L822" s="11">
        <f>IF(G822="",Table8[[#This Row],[Total_Amount2]]/(Table8[[#This Row],[Quantity]]*(1-Table8[[#This Row],[Discount]])),G822)</f>
        <v>278.16000000000003</v>
      </c>
      <c r="M822" s="11">
        <f>IF(H822="",1-(Table8[[#This Row],[Total_Amount2]]/(Table8[[#This Row],[Quantity]]*Table8[[#This Row],[Unit_Price]])),H822)</f>
        <v>0.22</v>
      </c>
      <c r="N822" s="11">
        <f t="shared" si="25"/>
        <v>433.92960000000011</v>
      </c>
    </row>
    <row r="823" spans="1:14" x14ac:dyDescent="0.3">
      <c r="A823" s="9" t="s">
        <v>2647</v>
      </c>
      <c r="B823" s="36">
        <v>45307</v>
      </c>
      <c r="C823" s="10" t="s">
        <v>202</v>
      </c>
      <c r="D823" s="10" t="s">
        <v>1638</v>
      </c>
      <c r="E823" s="10" t="s">
        <v>1773</v>
      </c>
      <c r="F823" s="11">
        <v>1</v>
      </c>
      <c r="G823" s="11">
        <v>678.9</v>
      </c>
      <c r="H823" s="11">
        <v>0.17</v>
      </c>
      <c r="I823" s="10" t="s">
        <v>1824</v>
      </c>
      <c r="J823" s="18">
        <v>563.48699999999997</v>
      </c>
      <c r="K823" s="11">
        <f t="shared" si="24"/>
        <v>1</v>
      </c>
      <c r="L823" s="11">
        <f>IF(G823="",Table8[[#This Row],[Total_Amount2]]/(Table8[[#This Row],[Quantity]]*(1-Table8[[#This Row],[Discount]])),G823)</f>
        <v>678.9</v>
      </c>
      <c r="M823" s="11">
        <f>IF(H823="",1-(Table8[[#This Row],[Total_Amount2]]/(Table8[[#This Row],[Quantity]]*Table8[[#This Row],[Unit_Price]])),H823)</f>
        <v>0.17</v>
      </c>
      <c r="N823" s="11">
        <f t="shared" si="25"/>
        <v>563.48699999999997</v>
      </c>
    </row>
    <row r="824" spans="1:14" x14ac:dyDescent="0.3">
      <c r="A824" s="9" t="s">
        <v>2648</v>
      </c>
      <c r="B824" s="36">
        <v>45520</v>
      </c>
      <c r="C824" s="10" t="s">
        <v>71</v>
      </c>
      <c r="D824" s="10" t="s">
        <v>1638</v>
      </c>
      <c r="E824" s="10" t="s">
        <v>1801</v>
      </c>
      <c r="F824" s="11">
        <v>4</v>
      </c>
      <c r="G824" s="11">
        <v>94.13</v>
      </c>
      <c r="H824" s="11">
        <v>0.15</v>
      </c>
      <c r="I824" s="10" t="s">
        <v>1824</v>
      </c>
      <c r="J824" s="18">
        <v>320.04199999999997</v>
      </c>
      <c r="K824" s="11">
        <f t="shared" si="24"/>
        <v>4</v>
      </c>
      <c r="L824" s="11">
        <f>IF(G824="",Table8[[#This Row],[Total_Amount2]]/(Table8[[#This Row],[Quantity]]*(1-Table8[[#This Row],[Discount]])),G824)</f>
        <v>94.13</v>
      </c>
      <c r="M824" s="11">
        <f>IF(H824="",1-(Table8[[#This Row],[Total_Amount2]]/(Table8[[#This Row],[Quantity]]*Table8[[#This Row],[Unit_Price]])),H824)</f>
        <v>0.15</v>
      </c>
      <c r="N824" s="11">
        <f t="shared" si="25"/>
        <v>320.04199999999997</v>
      </c>
    </row>
    <row r="825" spans="1:14" x14ac:dyDescent="0.3">
      <c r="A825" s="9" t="s">
        <v>2649</v>
      </c>
      <c r="B825" s="36">
        <v>45933</v>
      </c>
      <c r="C825" s="10" t="s">
        <v>1365</v>
      </c>
      <c r="D825" s="10" t="s">
        <v>1638</v>
      </c>
      <c r="E825" s="10" t="s">
        <v>1757</v>
      </c>
      <c r="F825" s="11">
        <v>4</v>
      </c>
      <c r="G825" s="11">
        <v>415.02</v>
      </c>
      <c r="H825" s="11">
        <v>0.01</v>
      </c>
      <c r="I825" s="10" t="s">
        <v>1826</v>
      </c>
      <c r="J825" s="18">
        <v>1643.4792</v>
      </c>
      <c r="K825" s="11">
        <f t="shared" si="24"/>
        <v>4</v>
      </c>
      <c r="L825" s="11">
        <f>IF(G825="",Table8[[#This Row],[Total_Amount2]]/(Table8[[#This Row],[Quantity]]*(1-Table8[[#This Row],[Discount]])),G825)</f>
        <v>415.02</v>
      </c>
      <c r="M825" s="11">
        <f>IF(H825="",1-(Table8[[#This Row],[Total_Amount2]]/(Table8[[#This Row],[Quantity]]*Table8[[#This Row],[Unit_Price]])),H825)</f>
        <v>0.01</v>
      </c>
      <c r="N825" s="11">
        <f t="shared" si="25"/>
        <v>1643.4792</v>
      </c>
    </row>
    <row r="826" spans="1:14" x14ac:dyDescent="0.3">
      <c r="A826" s="9" t="s">
        <v>2650</v>
      </c>
      <c r="B826" s="36">
        <v>45841</v>
      </c>
      <c r="C826" s="10" t="s">
        <v>195</v>
      </c>
      <c r="D826" s="10" t="s">
        <v>1638</v>
      </c>
      <c r="E826" s="10" t="s">
        <v>1769</v>
      </c>
      <c r="F826" s="11">
        <v>4</v>
      </c>
      <c r="G826" s="11">
        <v>780.07</v>
      </c>
      <c r="H826" s="11">
        <v>0.03</v>
      </c>
      <c r="I826" s="10" t="s">
        <v>1824</v>
      </c>
      <c r="J826" s="18">
        <v>3026.6716000000001</v>
      </c>
      <c r="K826" s="11">
        <f t="shared" si="24"/>
        <v>4</v>
      </c>
      <c r="L826" s="11">
        <f>IF(G826="",Table8[[#This Row],[Total_Amount2]]/(Table8[[#This Row],[Quantity]]*(1-Table8[[#This Row],[Discount]])),G826)</f>
        <v>780.07</v>
      </c>
      <c r="M826" s="11">
        <f>IF(H826="",1-(Table8[[#This Row],[Total_Amount2]]/(Table8[[#This Row],[Quantity]]*Table8[[#This Row],[Unit_Price]])),H826)</f>
        <v>0.03</v>
      </c>
      <c r="N826" s="11">
        <f t="shared" si="25"/>
        <v>3026.6716000000001</v>
      </c>
    </row>
    <row r="827" spans="1:14" x14ac:dyDescent="0.3">
      <c r="A827" s="9" t="s">
        <v>2651</v>
      </c>
      <c r="B827" s="36">
        <v>45877</v>
      </c>
      <c r="C827" s="10" t="s">
        <v>1328</v>
      </c>
      <c r="D827" s="10" t="s">
        <v>1638</v>
      </c>
      <c r="E827" s="10" t="s">
        <v>1801</v>
      </c>
      <c r="F827" s="11">
        <v>4</v>
      </c>
      <c r="G827" s="11">
        <v>184.57</v>
      </c>
      <c r="H827" s="11">
        <v>0.28000000000000003</v>
      </c>
      <c r="I827" s="10" t="s">
        <v>1824</v>
      </c>
      <c r="J827" s="18">
        <v>531.5616</v>
      </c>
      <c r="K827" s="11">
        <f t="shared" si="24"/>
        <v>4</v>
      </c>
      <c r="L827" s="11">
        <f>IF(G827="",Table8[[#This Row],[Total_Amount2]]/(Table8[[#This Row],[Quantity]]*(1-Table8[[#This Row],[Discount]])),G827)</f>
        <v>184.57</v>
      </c>
      <c r="M827" s="11">
        <f>IF(H827="",1-(Table8[[#This Row],[Total_Amount2]]/(Table8[[#This Row],[Quantity]]*Table8[[#This Row],[Unit_Price]])),H827)</f>
        <v>0.28000000000000003</v>
      </c>
      <c r="N827" s="11">
        <f t="shared" si="25"/>
        <v>531.5616</v>
      </c>
    </row>
    <row r="828" spans="1:14" x14ac:dyDescent="0.3">
      <c r="A828" s="9" t="s">
        <v>2652</v>
      </c>
      <c r="B828" s="36">
        <v>45532</v>
      </c>
      <c r="C828" s="10" t="s">
        <v>911</v>
      </c>
      <c r="D828" s="10" t="s">
        <v>1638</v>
      </c>
      <c r="E828" s="10" t="s">
        <v>1769</v>
      </c>
      <c r="F828" s="11">
        <v>4</v>
      </c>
      <c r="G828" s="11">
        <v>277.58</v>
      </c>
      <c r="H828" s="11">
        <v>0.22</v>
      </c>
      <c r="I828" s="10" t="s">
        <v>1826</v>
      </c>
      <c r="J828" s="18">
        <v>866.04959999999994</v>
      </c>
      <c r="K828" s="11">
        <f t="shared" si="24"/>
        <v>4</v>
      </c>
      <c r="L828" s="11">
        <f>IF(G828="",Table8[[#This Row],[Total_Amount2]]/(Table8[[#This Row],[Quantity]]*(1-Table8[[#This Row],[Discount]])),G828)</f>
        <v>277.58</v>
      </c>
      <c r="M828" s="11">
        <f>IF(H828="",1-(Table8[[#This Row],[Total_Amount2]]/(Table8[[#This Row],[Quantity]]*Table8[[#This Row],[Unit_Price]])),H828)</f>
        <v>0.22</v>
      </c>
      <c r="N828" s="11">
        <f t="shared" si="25"/>
        <v>866.04959999999994</v>
      </c>
    </row>
    <row r="829" spans="1:14" x14ac:dyDescent="0.3">
      <c r="A829" s="9" t="s">
        <v>2653</v>
      </c>
      <c r="B829" s="36">
        <v>45734</v>
      </c>
      <c r="C829" s="10" t="s">
        <v>369</v>
      </c>
      <c r="D829" s="10" t="s">
        <v>1638</v>
      </c>
      <c r="E829" s="10" t="s">
        <v>1766</v>
      </c>
      <c r="F829" s="11">
        <v>1</v>
      </c>
      <c r="G829" s="11">
        <v>36.799999999999997</v>
      </c>
      <c r="H829" s="11">
        <v>0.18</v>
      </c>
      <c r="I829" s="10" t="s">
        <v>1824</v>
      </c>
      <c r="J829" s="18">
        <v>30.175999999999998</v>
      </c>
      <c r="K829" s="11">
        <f t="shared" si="24"/>
        <v>1</v>
      </c>
      <c r="L829" s="11">
        <f>IF(G829="",Table8[[#This Row],[Total_Amount2]]/(Table8[[#This Row],[Quantity]]*(1-Table8[[#This Row],[Discount]])),G829)</f>
        <v>36.799999999999997</v>
      </c>
      <c r="M829" s="11">
        <f>IF(H829="",1-(Table8[[#This Row],[Total_Amount2]]/(Table8[[#This Row],[Quantity]]*Table8[[#This Row],[Unit_Price]])),H829)</f>
        <v>0.18</v>
      </c>
      <c r="N829" s="11">
        <f t="shared" si="25"/>
        <v>30.175999999999998</v>
      </c>
    </row>
    <row r="830" spans="1:14" x14ac:dyDescent="0.3">
      <c r="A830" s="9" t="s">
        <v>2654</v>
      </c>
      <c r="B830" s="36">
        <v>45809</v>
      </c>
      <c r="C830" s="10" t="s">
        <v>1115</v>
      </c>
      <c r="D830" s="10" t="s">
        <v>1638</v>
      </c>
      <c r="E830" s="10" t="s">
        <v>1776</v>
      </c>
      <c r="F830" s="11">
        <v>1</v>
      </c>
      <c r="G830" s="11">
        <v>539.37</v>
      </c>
      <c r="H830" s="11">
        <v>0.14000000000000001</v>
      </c>
      <c r="I830" s="10" t="s">
        <v>1824</v>
      </c>
      <c r="J830" s="18">
        <v>463.85820000000001</v>
      </c>
      <c r="K830" s="11">
        <f t="shared" si="24"/>
        <v>1</v>
      </c>
      <c r="L830" s="11">
        <f>IF(G830="",Table8[[#This Row],[Total_Amount2]]/(Table8[[#This Row],[Quantity]]*(1-Table8[[#This Row],[Discount]])),G830)</f>
        <v>539.37</v>
      </c>
      <c r="M830" s="11">
        <f>IF(H830="",1-(Table8[[#This Row],[Total_Amount2]]/(Table8[[#This Row],[Quantity]]*Table8[[#This Row],[Unit_Price]])),H830)</f>
        <v>0.14000000000000001</v>
      </c>
      <c r="N830" s="11">
        <f t="shared" si="25"/>
        <v>463.85820000000001</v>
      </c>
    </row>
    <row r="831" spans="1:14" x14ac:dyDescent="0.3">
      <c r="A831" s="9" t="s">
        <v>2655</v>
      </c>
      <c r="B831" s="36">
        <v>45760</v>
      </c>
      <c r="C831" s="10" t="s">
        <v>321</v>
      </c>
      <c r="D831" s="10" t="s">
        <v>1638</v>
      </c>
      <c r="E831" s="10" t="s">
        <v>1810</v>
      </c>
      <c r="F831" s="11">
        <v>1</v>
      </c>
      <c r="G831" s="11">
        <v>27.83</v>
      </c>
      <c r="H831" s="11">
        <v>0.3</v>
      </c>
      <c r="I831" s="10" t="s">
        <v>1826</v>
      </c>
      <c r="J831" s="18">
        <v>19.481000000000002</v>
      </c>
      <c r="K831" s="11">
        <f t="shared" si="24"/>
        <v>1</v>
      </c>
      <c r="L831" s="11">
        <f>IF(G831="",Table8[[#This Row],[Total_Amount2]]/(Table8[[#This Row],[Quantity]]*(1-Table8[[#This Row],[Discount]])),G831)</f>
        <v>27.83</v>
      </c>
      <c r="M831" s="11">
        <f>IF(H831="",1-(Table8[[#This Row],[Total_Amount2]]/(Table8[[#This Row],[Quantity]]*Table8[[#This Row],[Unit_Price]])),H831)</f>
        <v>0.3</v>
      </c>
      <c r="N831" s="11">
        <f t="shared" si="25"/>
        <v>19.481000000000002</v>
      </c>
    </row>
    <row r="832" spans="1:14" x14ac:dyDescent="0.3">
      <c r="A832" s="9" t="s">
        <v>2656</v>
      </c>
      <c r="B832" s="36">
        <v>45456</v>
      </c>
      <c r="C832" s="10" t="s">
        <v>899</v>
      </c>
      <c r="D832" s="10" t="s">
        <v>1638</v>
      </c>
      <c r="E832" s="10" t="s">
        <v>1769</v>
      </c>
      <c r="F832" s="11">
        <v>3</v>
      </c>
      <c r="G832" s="11">
        <v>698.72</v>
      </c>
      <c r="H832" s="11">
        <v>0.28000000000000003</v>
      </c>
      <c r="I832" s="10" t="s">
        <v>1829</v>
      </c>
      <c r="J832" s="18">
        <v>1509.2352000000001</v>
      </c>
      <c r="K832" s="11">
        <f t="shared" si="24"/>
        <v>3</v>
      </c>
      <c r="L832" s="11">
        <f>IF(G832="",Table8[[#This Row],[Total_Amount2]]/(Table8[[#This Row],[Quantity]]*(1-Table8[[#This Row],[Discount]])),G832)</f>
        <v>698.72</v>
      </c>
      <c r="M832" s="11">
        <f>IF(H832="",1-(Table8[[#This Row],[Total_Amount2]]/(Table8[[#This Row],[Quantity]]*Table8[[#This Row],[Unit_Price]])),H832)</f>
        <v>0.28000000000000003</v>
      </c>
      <c r="N832" s="11">
        <f t="shared" si="25"/>
        <v>1509.2352000000001</v>
      </c>
    </row>
    <row r="833" spans="1:14" x14ac:dyDescent="0.3">
      <c r="A833" s="9" t="s">
        <v>2657</v>
      </c>
      <c r="B833" s="36">
        <v>45698</v>
      </c>
      <c r="C833" s="10" t="s">
        <v>59</v>
      </c>
      <c r="D833" s="10" t="s">
        <v>1640</v>
      </c>
      <c r="E833" s="10" t="s">
        <v>1797</v>
      </c>
      <c r="F833" s="11">
        <v>4</v>
      </c>
      <c r="G833" s="11">
        <v>528.23</v>
      </c>
      <c r="H833" s="11">
        <v>0.15</v>
      </c>
      <c r="I833" s="10" t="s">
        <v>1829</v>
      </c>
      <c r="J833" s="18">
        <v>1795.982</v>
      </c>
      <c r="K833" s="11">
        <f t="shared" si="24"/>
        <v>4</v>
      </c>
      <c r="L833" s="11">
        <f>IF(G833="",Table8[[#This Row],[Total_Amount2]]/(Table8[[#This Row],[Quantity]]*(1-Table8[[#This Row],[Discount]])),G833)</f>
        <v>528.23</v>
      </c>
      <c r="M833" s="11">
        <f>IF(H833="",1-(Table8[[#This Row],[Total_Amount2]]/(Table8[[#This Row],[Quantity]]*Table8[[#This Row],[Unit_Price]])),H833)</f>
        <v>0.15</v>
      </c>
      <c r="N833" s="11">
        <f t="shared" si="25"/>
        <v>1795.982</v>
      </c>
    </row>
    <row r="834" spans="1:14" x14ac:dyDescent="0.3">
      <c r="A834" s="9" t="s">
        <v>2658</v>
      </c>
      <c r="B834" s="36">
        <v>45548</v>
      </c>
      <c r="C834" s="10" t="s">
        <v>1513</v>
      </c>
      <c r="D834" s="10" t="s">
        <v>1640</v>
      </c>
      <c r="E834" s="10" t="s">
        <v>1804</v>
      </c>
      <c r="F834" s="11">
        <v>2</v>
      </c>
      <c r="G834" s="11">
        <v>780.9</v>
      </c>
      <c r="H834" s="11">
        <v>0.24</v>
      </c>
      <c r="I834" s="10" t="s">
        <v>1826</v>
      </c>
      <c r="J834" s="18">
        <v>1186.9680000000001</v>
      </c>
      <c r="K834" s="11">
        <f t="shared" ref="K834:K897" si="26">IF(F834="",N834/(G834*(1-H834)),F834)</f>
        <v>2</v>
      </c>
      <c r="L834" s="11">
        <f>IF(G834="",Table8[[#This Row],[Total_Amount2]]/(Table8[[#This Row],[Quantity]]*(1-Table8[[#This Row],[Discount]])),G834)</f>
        <v>780.9</v>
      </c>
      <c r="M834" s="11">
        <f>IF(H834="",1-(Table8[[#This Row],[Total_Amount2]]/(Table8[[#This Row],[Quantity]]*Table8[[#This Row],[Unit_Price]])),H834)</f>
        <v>0.24</v>
      </c>
      <c r="N834" s="11">
        <f t="shared" ref="N834:N897" si="27">IF(J834="",F834*G834*(1-H834),J834)</f>
        <v>1186.9680000000001</v>
      </c>
    </row>
    <row r="835" spans="1:14" x14ac:dyDescent="0.3">
      <c r="A835" s="9" t="s">
        <v>2659</v>
      </c>
      <c r="B835" s="36">
        <v>45236</v>
      </c>
      <c r="C835" s="10" t="s">
        <v>595</v>
      </c>
      <c r="D835" s="10" t="s">
        <v>1640</v>
      </c>
      <c r="E835" s="10" t="s">
        <v>1799</v>
      </c>
      <c r="F835" s="11">
        <v>1</v>
      </c>
      <c r="G835" s="11">
        <v>977.97</v>
      </c>
      <c r="H835" s="11">
        <v>0.06</v>
      </c>
      <c r="I835" s="10" t="s">
        <v>1829</v>
      </c>
      <c r="J835" s="18">
        <v>919.29179999999997</v>
      </c>
      <c r="K835" s="11">
        <f t="shared" si="26"/>
        <v>1</v>
      </c>
      <c r="L835" s="11">
        <f>IF(G835="",Table8[[#This Row],[Total_Amount2]]/(Table8[[#This Row],[Quantity]]*(1-Table8[[#This Row],[Discount]])),G835)</f>
        <v>977.97</v>
      </c>
      <c r="M835" s="11">
        <f>IF(H835="",1-(Table8[[#This Row],[Total_Amount2]]/(Table8[[#This Row],[Quantity]]*Table8[[#This Row],[Unit_Price]])),H835)</f>
        <v>0.06</v>
      </c>
      <c r="N835" s="11">
        <f t="shared" si="27"/>
        <v>919.29179999999997</v>
      </c>
    </row>
    <row r="836" spans="1:14" x14ac:dyDescent="0.3">
      <c r="A836" s="9" t="s">
        <v>2660</v>
      </c>
      <c r="B836" s="36">
        <v>45310</v>
      </c>
      <c r="C836" s="10" t="s">
        <v>1154</v>
      </c>
      <c r="D836" s="10" t="s">
        <v>1640</v>
      </c>
      <c r="E836" s="10" t="s">
        <v>1794</v>
      </c>
      <c r="F836" s="11">
        <v>4</v>
      </c>
      <c r="G836" s="11">
        <v>354.65</v>
      </c>
      <c r="H836" s="11">
        <v>0.19</v>
      </c>
      <c r="I836" s="10" t="s">
        <v>1824</v>
      </c>
      <c r="J836" s="18">
        <v>1149.066</v>
      </c>
      <c r="K836" s="11">
        <f t="shared" si="26"/>
        <v>4</v>
      </c>
      <c r="L836" s="11">
        <f>IF(G836="",Table8[[#This Row],[Total_Amount2]]/(Table8[[#This Row],[Quantity]]*(1-Table8[[#This Row],[Discount]])),G836)</f>
        <v>354.65</v>
      </c>
      <c r="M836" s="11">
        <f>IF(H836="",1-(Table8[[#This Row],[Total_Amount2]]/(Table8[[#This Row],[Quantity]]*Table8[[#This Row],[Unit_Price]])),H836)</f>
        <v>0.19</v>
      </c>
      <c r="N836" s="11">
        <f t="shared" si="27"/>
        <v>1149.066</v>
      </c>
    </row>
    <row r="837" spans="1:14" x14ac:dyDescent="0.3">
      <c r="A837" s="9" t="s">
        <v>2661</v>
      </c>
      <c r="B837" s="36">
        <v>45376</v>
      </c>
      <c r="C837" s="10" t="s">
        <v>899</v>
      </c>
      <c r="D837" s="10" t="s">
        <v>1640</v>
      </c>
      <c r="E837" s="10" t="s">
        <v>1813</v>
      </c>
      <c r="F837" s="11">
        <v>1</v>
      </c>
      <c r="G837" s="11">
        <v>671.62</v>
      </c>
      <c r="H837" s="11">
        <v>0.09</v>
      </c>
      <c r="I837" s="10" t="s">
        <v>1829</v>
      </c>
      <c r="J837" s="18">
        <v>611.17420000000004</v>
      </c>
      <c r="K837" s="11">
        <f t="shared" si="26"/>
        <v>1</v>
      </c>
      <c r="L837" s="11">
        <f>IF(G837="",Table8[[#This Row],[Total_Amount2]]/(Table8[[#This Row],[Quantity]]*(1-Table8[[#This Row],[Discount]])),G837)</f>
        <v>671.62</v>
      </c>
      <c r="M837" s="11">
        <f>IF(H837="",1-(Table8[[#This Row],[Total_Amount2]]/(Table8[[#This Row],[Quantity]]*Table8[[#This Row],[Unit_Price]])),H837)</f>
        <v>0.09</v>
      </c>
      <c r="N837" s="11">
        <f t="shared" si="27"/>
        <v>611.17420000000004</v>
      </c>
    </row>
    <row r="838" spans="1:14" x14ac:dyDescent="0.3">
      <c r="A838" s="9" t="s">
        <v>2662</v>
      </c>
      <c r="B838" s="36">
        <v>45914</v>
      </c>
      <c r="C838" s="10" t="s">
        <v>999</v>
      </c>
      <c r="D838" s="10" t="s">
        <v>1640</v>
      </c>
      <c r="E838" s="10" t="s">
        <v>1766</v>
      </c>
      <c r="F838" s="11">
        <v>1</v>
      </c>
      <c r="G838" s="11">
        <v>867.32</v>
      </c>
      <c r="H838" s="11">
        <v>0.28999999999999998</v>
      </c>
      <c r="I838" s="10" t="s">
        <v>1826</v>
      </c>
      <c r="J838" s="18">
        <v>615.79719999999998</v>
      </c>
      <c r="K838" s="11">
        <f t="shared" si="26"/>
        <v>1</v>
      </c>
      <c r="L838" s="11">
        <f>IF(G838="",Table8[[#This Row],[Total_Amount2]]/(Table8[[#This Row],[Quantity]]*(1-Table8[[#This Row],[Discount]])),G838)</f>
        <v>867.32</v>
      </c>
      <c r="M838" s="11">
        <f>IF(H838="",1-(Table8[[#This Row],[Total_Amount2]]/(Table8[[#This Row],[Quantity]]*Table8[[#This Row],[Unit_Price]])),H838)</f>
        <v>0.28999999999999998</v>
      </c>
      <c r="N838" s="11">
        <f t="shared" si="27"/>
        <v>615.79719999999998</v>
      </c>
    </row>
    <row r="839" spans="1:14" x14ac:dyDescent="0.3">
      <c r="A839" s="9" t="s">
        <v>2663</v>
      </c>
      <c r="B839" s="36">
        <v>45336</v>
      </c>
      <c r="C839" s="10" t="s">
        <v>295</v>
      </c>
      <c r="D839" s="10" t="s">
        <v>1640</v>
      </c>
      <c r="E839" s="10" t="s">
        <v>1794</v>
      </c>
      <c r="F839" s="11">
        <v>3</v>
      </c>
      <c r="G839" s="11">
        <v>240.27</v>
      </c>
      <c r="H839" s="11">
        <v>0.15</v>
      </c>
      <c r="I839" s="10" t="s">
        <v>1826</v>
      </c>
      <c r="J839" s="18">
        <v>612.68850000000009</v>
      </c>
      <c r="K839" s="11">
        <f t="shared" si="26"/>
        <v>3</v>
      </c>
      <c r="L839" s="11">
        <f>IF(G839="",Table8[[#This Row],[Total_Amount2]]/(Table8[[#This Row],[Quantity]]*(1-Table8[[#This Row],[Discount]])),G839)</f>
        <v>240.27</v>
      </c>
      <c r="M839" s="11">
        <f>IF(H839="",1-(Table8[[#This Row],[Total_Amount2]]/(Table8[[#This Row],[Quantity]]*Table8[[#This Row],[Unit_Price]])),H839)</f>
        <v>0.15</v>
      </c>
      <c r="N839" s="11">
        <f t="shared" si="27"/>
        <v>612.68850000000009</v>
      </c>
    </row>
    <row r="840" spans="1:14" x14ac:dyDescent="0.3">
      <c r="A840" s="9" t="s">
        <v>2664</v>
      </c>
      <c r="B840" s="36">
        <v>45728</v>
      </c>
      <c r="C840" s="10" t="s">
        <v>275</v>
      </c>
      <c r="D840" s="10" t="s">
        <v>1640</v>
      </c>
      <c r="E840" s="10" t="s">
        <v>1804</v>
      </c>
      <c r="F840" s="11">
        <v>2</v>
      </c>
      <c r="G840" s="11">
        <v>619.12</v>
      </c>
      <c r="H840" s="11">
        <v>0.28000000000000003</v>
      </c>
      <c r="I840" s="10" t="s">
        <v>1829</v>
      </c>
      <c r="J840" s="18">
        <v>891.53279999999995</v>
      </c>
      <c r="K840" s="11">
        <f t="shared" si="26"/>
        <v>2</v>
      </c>
      <c r="L840" s="11">
        <f>IF(G840="",Table8[[#This Row],[Total_Amount2]]/(Table8[[#This Row],[Quantity]]*(1-Table8[[#This Row],[Discount]])),G840)</f>
        <v>619.12</v>
      </c>
      <c r="M840" s="11">
        <f>IF(H840="",1-(Table8[[#This Row],[Total_Amount2]]/(Table8[[#This Row],[Quantity]]*Table8[[#This Row],[Unit_Price]])),H840)</f>
        <v>0.28000000000000003</v>
      </c>
      <c r="N840" s="11">
        <f t="shared" si="27"/>
        <v>891.53279999999995</v>
      </c>
    </row>
    <row r="841" spans="1:14" x14ac:dyDescent="0.3">
      <c r="A841" s="9" t="s">
        <v>2665</v>
      </c>
      <c r="B841" s="36">
        <v>45755</v>
      </c>
      <c r="C841" s="10" t="s">
        <v>693</v>
      </c>
      <c r="D841" s="10" t="s">
        <v>1640</v>
      </c>
      <c r="E841" s="10" t="s">
        <v>1752</v>
      </c>
      <c r="F841" s="11">
        <v>3</v>
      </c>
      <c r="G841" s="11">
        <v>693.42</v>
      </c>
      <c r="H841" s="11">
        <v>0.08</v>
      </c>
      <c r="I841" s="10" t="s">
        <v>1826</v>
      </c>
      <c r="J841" s="18">
        <v>1913.8391999999999</v>
      </c>
      <c r="K841" s="11">
        <f t="shared" si="26"/>
        <v>3</v>
      </c>
      <c r="L841" s="11">
        <f>IF(G841="",Table8[[#This Row],[Total_Amount2]]/(Table8[[#This Row],[Quantity]]*(1-Table8[[#This Row],[Discount]])),G841)</f>
        <v>693.42</v>
      </c>
      <c r="M841" s="11">
        <f>IF(H841="",1-(Table8[[#This Row],[Total_Amount2]]/(Table8[[#This Row],[Quantity]]*Table8[[#This Row],[Unit_Price]])),H841)</f>
        <v>0.08</v>
      </c>
      <c r="N841" s="11">
        <f t="shared" si="27"/>
        <v>1913.8391999999999</v>
      </c>
    </row>
    <row r="842" spans="1:14" x14ac:dyDescent="0.3">
      <c r="A842" s="9" t="s">
        <v>2666</v>
      </c>
      <c r="B842" s="36">
        <v>45695</v>
      </c>
      <c r="C842" s="10" t="s">
        <v>381</v>
      </c>
      <c r="D842" s="10" t="s">
        <v>1640</v>
      </c>
      <c r="E842" s="10" t="s">
        <v>1789</v>
      </c>
      <c r="F842" s="11">
        <v>4</v>
      </c>
      <c r="G842" s="11">
        <v>751.63</v>
      </c>
      <c r="H842" s="11">
        <v>0.28000000000000003</v>
      </c>
      <c r="I842" s="10" t="s">
        <v>1829</v>
      </c>
      <c r="J842" s="18">
        <v>2164.6943999999999</v>
      </c>
      <c r="K842" s="11">
        <f t="shared" si="26"/>
        <v>4</v>
      </c>
      <c r="L842" s="11">
        <f>IF(G842="",Table8[[#This Row],[Total_Amount2]]/(Table8[[#This Row],[Quantity]]*(1-Table8[[#This Row],[Discount]])),G842)</f>
        <v>751.63</v>
      </c>
      <c r="M842" s="11">
        <f>IF(H842="",1-(Table8[[#This Row],[Total_Amount2]]/(Table8[[#This Row],[Quantity]]*Table8[[#This Row],[Unit_Price]])),H842)</f>
        <v>0.28000000000000003</v>
      </c>
      <c r="N842" s="11">
        <f t="shared" si="27"/>
        <v>2164.6943999999999</v>
      </c>
    </row>
    <row r="843" spans="1:14" x14ac:dyDescent="0.3">
      <c r="A843" s="9" t="s">
        <v>2667</v>
      </c>
      <c r="B843" s="36">
        <v>45380</v>
      </c>
      <c r="C843" s="10" t="s">
        <v>387</v>
      </c>
      <c r="D843" s="10" t="s">
        <v>1640</v>
      </c>
      <c r="E843" s="10" t="s">
        <v>1801</v>
      </c>
      <c r="F843" s="11">
        <v>3</v>
      </c>
      <c r="G843" s="11">
        <v>108.14</v>
      </c>
      <c r="H843" s="11">
        <v>0.19</v>
      </c>
      <c r="I843" s="10" t="s">
        <v>1829</v>
      </c>
      <c r="J843" s="18">
        <v>262.78019999999998</v>
      </c>
      <c r="K843" s="11">
        <f t="shared" si="26"/>
        <v>3</v>
      </c>
      <c r="L843" s="11">
        <f>IF(G843="",Table8[[#This Row],[Total_Amount2]]/(Table8[[#This Row],[Quantity]]*(1-Table8[[#This Row],[Discount]])),G843)</f>
        <v>108.14</v>
      </c>
      <c r="M843" s="11">
        <f>IF(H843="",1-(Table8[[#This Row],[Total_Amount2]]/(Table8[[#This Row],[Quantity]]*Table8[[#This Row],[Unit_Price]])),H843)</f>
        <v>0.19</v>
      </c>
      <c r="N843" s="11">
        <f t="shared" si="27"/>
        <v>262.78019999999998</v>
      </c>
    </row>
    <row r="844" spans="1:14" x14ac:dyDescent="0.3">
      <c r="A844" s="9" t="s">
        <v>2668</v>
      </c>
      <c r="B844" s="36">
        <v>45446</v>
      </c>
      <c r="C844" s="10" t="s">
        <v>818</v>
      </c>
      <c r="D844" s="10" t="s">
        <v>1640</v>
      </c>
      <c r="E844" s="10" t="s">
        <v>1769</v>
      </c>
      <c r="F844" s="11">
        <v>1</v>
      </c>
      <c r="G844" s="11">
        <v>964.11</v>
      </c>
      <c r="H844" s="11">
        <v>0.17</v>
      </c>
      <c r="I844" s="10" t="s">
        <v>1829</v>
      </c>
      <c r="J844" s="18">
        <v>800.21129999999994</v>
      </c>
      <c r="K844" s="11">
        <f t="shared" si="26"/>
        <v>1</v>
      </c>
      <c r="L844" s="11">
        <f>IF(G844="",Table8[[#This Row],[Total_Amount2]]/(Table8[[#This Row],[Quantity]]*(1-Table8[[#This Row],[Discount]])),G844)</f>
        <v>964.11</v>
      </c>
      <c r="M844" s="11">
        <f>IF(H844="",1-(Table8[[#This Row],[Total_Amount2]]/(Table8[[#This Row],[Quantity]]*Table8[[#This Row],[Unit_Price]])),H844)</f>
        <v>0.17</v>
      </c>
      <c r="N844" s="11">
        <f t="shared" si="27"/>
        <v>800.21129999999994</v>
      </c>
    </row>
    <row r="845" spans="1:14" x14ac:dyDescent="0.3">
      <c r="A845" s="9" t="s">
        <v>2669</v>
      </c>
      <c r="B845" s="36">
        <v>45525</v>
      </c>
      <c r="C845" s="10" t="s">
        <v>449</v>
      </c>
      <c r="D845" s="10" t="s">
        <v>1640</v>
      </c>
      <c r="E845" s="10" t="s">
        <v>1752</v>
      </c>
      <c r="F845" s="11">
        <v>1</v>
      </c>
      <c r="G845" s="11">
        <v>346.2</v>
      </c>
      <c r="H845" s="11">
        <v>0.28999999999999998</v>
      </c>
      <c r="I845" s="10" t="s">
        <v>1824</v>
      </c>
      <c r="J845" s="18">
        <v>245.80199999999999</v>
      </c>
      <c r="K845" s="11">
        <f t="shared" si="26"/>
        <v>1</v>
      </c>
      <c r="L845" s="11">
        <f>IF(G845="",Table8[[#This Row],[Total_Amount2]]/(Table8[[#This Row],[Quantity]]*(1-Table8[[#This Row],[Discount]])),G845)</f>
        <v>346.2</v>
      </c>
      <c r="M845" s="11">
        <f>IF(H845="",1-(Table8[[#This Row],[Total_Amount2]]/(Table8[[#This Row],[Quantity]]*Table8[[#This Row],[Unit_Price]])),H845)</f>
        <v>0.28999999999999998</v>
      </c>
      <c r="N845" s="11">
        <f t="shared" si="27"/>
        <v>245.80199999999999</v>
      </c>
    </row>
    <row r="846" spans="1:14" x14ac:dyDescent="0.3">
      <c r="A846" s="9" t="s">
        <v>2670</v>
      </c>
      <c r="B846" s="36">
        <v>45527</v>
      </c>
      <c r="C846" s="10" t="s">
        <v>1411</v>
      </c>
      <c r="D846" s="10" t="s">
        <v>1640</v>
      </c>
      <c r="E846" s="10" t="s">
        <v>1801</v>
      </c>
      <c r="F846" s="11">
        <v>3</v>
      </c>
      <c r="G846" s="11">
        <v>791.75</v>
      </c>
      <c r="H846" s="11">
        <v>0.28999999999999998</v>
      </c>
      <c r="I846" s="10" t="s">
        <v>1824</v>
      </c>
      <c r="J846" s="18">
        <v>1686.4275</v>
      </c>
      <c r="K846" s="11">
        <f t="shared" si="26"/>
        <v>3</v>
      </c>
      <c r="L846" s="11">
        <f>IF(G846="",Table8[[#This Row],[Total_Amount2]]/(Table8[[#This Row],[Quantity]]*(1-Table8[[#This Row],[Discount]])),G846)</f>
        <v>791.75</v>
      </c>
      <c r="M846" s="11">
        <f>IF(H846="",1-(Table8[[#This Row],[Total_Amount2]]/(Table8[[#This Row],[Quantity]]*Table8[[#This Row],[Unit_Price]])),H846)</f>
        <v>0.28999999999999998</v>
      </c>
      <c r="N846" s="11">
        <f t="shared" si="27"/>
        <v>1686.4275</v>
      </c>
    </row>
    <row r="847" spans="1:14" x14ac:dyDescent="0.3">
      <c r="A847" s="9" t="s">
        <v>2671</v>
      </c>
      <c r="B847" s="36">
        <v>45265</v>
      </c>
      <c r="C847" s="10" t="s">
        <v>1005</v>
      </c>
      <c r="D847" s="10" t="s">
        <v>1640</v>
      </c>
      <c r="E847" s="10" t="s">
        <v>1797</v>
      </c>
      <c r="F847" s="11">
        <v>1</v>
      </c>
      <c r="G847" s="11">
        <v>529.84</v>
      </c>
      <c r="H847" s="11">
        <v>0.13</v>
      </c>
      <c r="I847" s="10" t="s">
        <v>1826</v>
      </c>
      <c r="J847" s="18">
        <v>460.96080000000001</v>
      </c>
      <c r="K847" s="11">
        <f t="shared" si="26"/>
        <v>1</v>
      </c>
      <c r="L847" s="11">
        <f>IF(G847="",Table8[[#This Row],[Total_Amount2]]/(Table8[[#This Row],[Quantity]]*(1-Table8[[#This Row],[Discount]])),G847)</f>
        <v>529.84</v>
      </c>
      <c r="M847" s="11">
        <f>IF(H847="",1-(Table8[[#This Row],[Total_Amount2]]/(Table8[[#This Row],[Quantity]]*Table8[[#This Row],[Unit_Price]])),H847)</f>
        <v>0.13</v>
      </c>
      <c r="N847" s="11">
        <f t="shared" si="27"/>
        <v>460.96080000000001</v>
      </c>
    </row>
    <row r="848" spans="1:14" x14ac:dyDescent="0.3">
      <c r="A848" s="9" t="s">
        <v>2672</v>
      </c>
      <c r="B848" s="36">
        <v>45936</v>
      </c>
      <c r="C848" s="10" t="s">
        <v>1452</v>
      </c>
      <c r="D848" s="10" t="s">
        <v>1640</v>
      </c>
      <c r="E848" s="10" t="s">
        <v>1766</v>
      </c>
      <c r="F848" s="11">
        <v>3</v>
      </c>
      <c r="G848" s="11">
        <v>582.57000000000005</v>
      </c>
      <c r="H848" s="11">
        <v>0.11</v>
      </c>
      <c r="I848" s="10" t="s">
        <v>1826</v>
      </c>
      <c r="J848" s="18">
        <v>1555.4619</v>
      </c>
      <c r="K848" s="11">
        <f t="shared" si="26"/>
        <v>3</v>
      </c>
      <c r="L848" s="11">
        <f>IF(G848="",Table8[[#This Row],[Total_Amount2]]/(Table8[[#This Row],[Quantity]]*(1-Table8[[#This Row],[Discount]])),G848)</f>
        <v>582.57000000000005</v>
      </c>
      <c r="M848" s="11">
        <f>IF(H848="",1-(Table8[[#This Row],[Total_Amount2]]/(Table8[[#This Row],[Quantity]]*Table8[[#This Row],[Unit_Price]])),H848)</f>
        <v>0.11</v>
      </c>
      <c r="N848" s="11">
        <f t="shared" si="27"/>
        <v>1555.4619</v>
      </c>
    </row>
    <row r="849" spans="1:14" x14ac:dyDescent="0.3">
      <c r="A849" s="9" t="s">
        <v>2673</v>
      </c>
      <c r="B849" s="36">
        <v>45242</v>
      </c>
      <c r="C849" s="10" t="s">
        <v>687</v>
      </c>
      <c r="D849" s="10" t="s">
        <v>1640</v>
      </c>
      <c r="E849" s="10" t="s">
        <v>1807</v>
      </c>
      <c r="F849" s="11">
        <v>1</v>
      </c>
      <c r="G849" s="11">
        <v>219.81</v>
      </c>
      <c r="H849" s="11">
        <v>0.22</v>
      </c>
      <c r="I849" s="10" t="s">
        <v>1829</v>
      </c>
      <c r="J849" s="18">
        <v>171.45179999999999</v>
      </c>
      <c r="K849" s="11">
        <f t="shared" si="26"/>
        <v>1</v>
      </c>
      <c r="L849" s="11">
        <f>IF(G849="",Table8[[#This Row],[Total_Amount2]]/(Table8[[#This Row],[Quantity]]*(1-Table8[[#This Row],[Discount]])),G849)</f>
        <v>219.81</v>
      </c>
      <c r="M849" s="11">
        <f>IF(H849="",1-(Table8[[#This Row],[Total_Amount2]]/(Table8[[#This Row],[Quantity]]*Table8[[#This Row],[Unit_Price]])),H849)</f>
        <v>0.22</v>
      </c>
      <c r="N849" s="11">
        <f t="shared" si="27"/>
        <v>171.45179999999999</v>
      </c>
    </row>
    <row r="850" spans="1:14" x14ac:dyDescent="0.3">
      <c r="A850" s="9" t="s">
        <v>2674</v>
      </c>
      <c r="B850" s="36">
        <v>45437</v>
      </c>
      <c r="C850" s="10" t="s">
        <v>1527</v>
      </c>
      <c r="D850" s="10" t="s">
        <v>1640</v>
      </c>
      <c r="E850" s="10" t="s">
        <v>1810</v>
      </c>
      <c r="F850" s="11">
        <v>4</v>
      </c>
      <c r="G850" s="11">
        <v>883.31</v>
      </c>
      <c r="H850" s="11">
        <v>0.27</v>
      </c>
      <c r="I850" s="10" t="s">
        <v>1824</v>
      </c>
      <c r="J850" s="18">
        <v>2579.2651999999998</v>
      </c>
      <c r="K850" s="11">
        <f t="shared" si="26"/>
        <v>4</v>
      </c>
      <c r="L850" s="11">
        <f>IF(G850="",Table8[[#This Row],[Total_Amount2]]/(Table8[[#This Row],[Quantity]]*(1-Table8[[#This Row],[Discount]])),G850)</f>
        <v>883.31</v>
      </c>
      <c r="M850" s="11">
        <f>IF(H850="",1-(Table8[[#This Row],[Total_Amount2]]/(Table8[[#This Row],[Quantity]]*Table8[[#This Row],[Unit_Price]])),H850)</f>
        <v>0.27</v>
      </c>
      <c r="N850" s="11">
        <f t="shared" si="27"/>
        <v>2579.2651999999998</v>
      </c>
    </row>
    <row r="851" spans="1:14" x14ac:dyDescent="0.3">
      <c r="A851" s="9" t="s">
        <v>2675</v>
      </c>
      <c r="B851" s="36">
        <v>45627</v>
      </c>
      <c r="C851" s="10" t="s">
        <v>752</v>
      </c>
      <c r="D851" s="10" t="s">
        <v>1640</v>
      </c>
      <c r="E851" s="10" t="s">
        <v>1799</v>
      </c>
      <c r="F851" s="11">
        <v>4</v>
      </c>
      <c r="G851" s="11">
        <v>329.06</v>
      </c>
      <c r="H851" s="11">
        <v>0.04</v>
      </c>
      <c r="I851" s="10" t="s">
        <v>1829</v>
      </c>
      <c r="J851" s="18">
        <v>1263.5904</v>
      </c>
      <c r="K851" s="11">
        <f t="shared" si="26"/>
        <v>4</v>
      </c>
      <c r="L851" s="11">
        <f>IF(G851="",Table8[[#This Row],[Total_Amount2]]/(Table8[[#This Row],[Quantity]]*(1-Table8[[#This Row],[Discount]])),G851)</f>
        <v>329.06</v>
      </c>
      <c r="M851" s="11">
        <f>IF(H851="",1-(Table8[[#This Row],[Total_Amount2]]/(Table8[[#This Row],[Quantity]]*Table8[[#This Row],[Unit_Price]])),H851)</f>
        <v>0.04</v>
      </c>
      <c r="N851" s="11">
        <f t="shared" si="27"/>
        <v>1263.5904</v>
      </c>
    </row>
    <row r="852" spans="1:14" x14ac:dyDescent="0.3">
      <c r="A852" s="9" t="s">
        <v>2676</v>
      </c>
      <c r="B852" s="36">
        <v>45678</v>
      </c>
      <c r="C852" s="10" t="s">
        <v>372</v>
      </c>
      <c r="D852" s="10" t="s">
        <v>1640</v>
      </c>
      <c r="E852" s="10" t="s">
        <v>1792</v>
      </c>
      <c r="F852" s="11">
        <v>1</v>
      </c>
      <c r="G852" s="11">
        <v>935.78</v>
      </c>
      <c r="H852" s="11">
        <v>0.03</v>
      </c>
      <c r="I852" s="10" t="s">
        <v>1826</v>
      </c>
      <c r="J852" s="18">
        <v>907.70659999999998</v>
      </c>
      <c r="K852" s="11">
        <f t="shared" si="26"/>
        <v>1</v>
      </c>
      <c r="L852" s="11">
        <f>IF(G852="",Table8[[#This Row],[Total_Amount2]]/(Table8[[#This Row],[Quantity]]*(1-Table8[[#This Row],[Discount]])),G852)</f>
        <v>935.78</v>
      </c>
      <c r="M852" s="11">
        <f>IF(H852="",1-(Table8[[#This Row],[Total_Amount2]]/(Table8[[#This Row],[Quantity]]*Table8[[#This Row],[Unit_Price]])),H852)</f>
        <v>0.03</v>
      </c>
      <c r="N852" s="11">
        <f t="shared" si="27"/>
        <v>907.70659999999998</v>
      </c>
    </row>
    <row r="853" spans="1:14" x14ac:dyDescent="0.3">
      <c r="A853" s="9" t="s">
        <v>2677</v>
      </c>
      <c r="B853" s="36">
        <v>45484</v>
      </c>
      <c r="C853" s="10" t="s">
        <v>1008</v>
      </c>
      <c r="D853" s="10" t="s">
        <v>1640</v>
      </c>
      <c r="E853" s="10" t="s">
        <v>1789</v>
      </c>
      <c r="F853" s="11">
        <v>4</v>
      </c>
      <c r="G853" s="11">
        <v>597.79999999999995</v>
      </c>
      <c r="H853" s="11">
        <v>0.2</v>
      </c>
      <c r="I853" s="10" t="s">
        <v>1824</v>
      </c>
      <c r="J853" s="18">
        <v>1912.96</v>
      </c>
      <c r="K853" s="11">
        <f t="shared" si="26"/>
        <v>4</v>
      </c>
      <c r="L853" s="11">
        <f>IF(G853="",Table8[[#This Row],[Total_Amount2]]/(Table8[[#This Row],[Quantity]]*(1-Table8[[#This Row],[Discount]])),G853)</f>
        <v>597.79999999999995</v>
      </c>
      <c r="M853" s="11">
        <f>IF(H853="",1-(Table8[[#This Row],[Total_Amount2]]/(Table8[[#This Row],[Quantity]]*Table8[[#This Row],[Unit_Price]])),H853)</f>
        <v>0.2</v>
      </c>
      <c r="N853" s="11">
        <f t="shared" si="27"/>
        <v>1912.96</v>
      </c>
    </row>
    <row r="854" spans="1:14" x14ac:dyDescent="0.3">
      <c r="A854" s="9" t="s">
        <v>2678</v>
      </c>
      <c r="B854" s="36">
        <v>45700</v>
      </c>
      <c r="C854" s="10" t="s">
        <v>827</v>
      </c>
      <c r="D854" s="10" t="s">
        <v>1640</v>
      </c>
      <c r="E854" s="10" t="s">
        <v>1810</v>
      </c>
      <c r="F854" s="11">
        <v>4</v>
      </c>
      <c r="G854" s="11">
        <v>266.98</v>
      </c>
      <c r="H854" s="11">
        <v>0.16</v>
      </c>
      <c r="I854" s="10" t="s">
        <v>1824</v>
      </c>
      <c r="J854" s="18">
        <v>897.05280000000005</v>
      </c>
      <c r="K854" s="11">
        <f t="shared" si="26"/>
        <v>4</v>
      </c>
      <c r="L854" s="11">
        <f>IF(G854="",Table8[[#This Row],[Total_Amount2]]/(Table8[[#This Row],[Quantity]]*(1-Table8[[#This Row],[Discount]])),G854)</f>
        <v>266.98</v>
      </c>
      <c r="M854" s="11">
        <f>IF(H854="",1-(Table8[[#This Row],[Total_Amount2]]/(Table8[[#This Row],[Quantity]]*Table8[[#This Row],[Unit_Price]])),H854)</f>
        <v>0.16</v>
      </c>
      <c r="N854" s="11">
        <f t="shared" si="27"/>
        <v>897.05280000000005</v>
      </c>
    </row>
    <row r="855" spans="1:14" x14ac:dyDescent="0.3">
      <c r="A855" s="9" t="s">
        <v>2679</v>
      </c>
      <c r="B855" s="36">
        <v>45873</v>
      </c>
      <c r="C855" s="10" t="s">
        <v>1266</v>
      </c>
      <c r="D855" s="10" t="s">
        <v>1640</v>
      </c>
      <c r="E855" s="10" t="s">
        <v>1801</v>
      </c>
      <c r="F855" s="11">
        <v>3</v>
      </c>
      <c r="G855" s="11">
        <v>360.18</v>
      </c>
      <c r="H855" s="11">
        <v>0.03</v>
      </c>
      <c r="I855" s="10" t="s">
        <v>1824</v>
      </c>
      <c r="J855" s="18">
        <v>1048.1238000000001</v>
      </c>
      <c r="K855" s="11">
        <f t="shared" si="26"/>
        <v>3</v>
      </c>
      <c r="L855" s="11">
        <f>IF(G855="",Table8[[#This Row],[Total_Amount2]]/(Table8[[#This Row],[Quantity]]*(1-Table8[[#This Row],[Discount]])),G855)</f>
        <v>360.18</v>
      </c>
      <c r="M855" s="11">
        <f>IF(H855="",1-(Table8[[#This Row],[Total_Amount2]]/(Table8[[#This Row],[Quantity]]*Table8[[#This Row],[Unit_Price]])),H855)</f>
        <v>0.03</v>
      </c>
      <c r="N855" s="11">
        <f t="shared" si="27"/>
        <v>1048.1238000000001</v>
      </c>
    </row>
    <row r="856" spans="1:14" x14ac:dyDescent="0.3">
      <c r="A856" s="9" t="s">
        <v>2680</v>
      </c>
      <c r="B856" s="36">
        <v>45860</v>
      </c>
      <c r="C856" s="10" t="s">
        <v>1136</v>
      </c>
      <c r="D856" s="10" t="s">
        <v>1640</v>
      </c>
      <c r="E856" s="10" t="s">
        <v>1752</v>
      </c>
      <c r="F856" s="11">
        <v>3</v>
      </c>
      <c r="G856" s="11">
        <v>247.41</v>
      </c>
      <c r="H856" s="11">
        <v>0.05</v>
      </c>
      <c r="I856" s="10" t="s">
        <v>1829</v>
      </c>
      <c r="J856" s="18">
        <v>705.11850000000004</v>
      </c>
      <c r="K856" s="11">
        <f t="shared" si="26"/>
        <v>3</v>
      </c>
      <c r="L856" s="11">
        <f>IF(G856="",Table8[[#This Row],[Total_Amount2]]/(Table8[[#This Row],[Quantity]]*(1-Table8[[#This Row],[Discount]])),G856)</f>
        <v>247.41</v>
      </c>
      <c r="M856" s="11">
        <f>IF(H856="",1-(Table8[[#This Row],[Total_Amount2]]/(Table8[[#This Row],[Quantity]]*Table8[[#This Row],[Unit_Price]])),H856)</f>
        <v>0.05</v>
      </c>
      <c r="N856" s="11">
        <f t="shared" si="27"/>
        <v>705.11850000000004</v>
      </c>
    </row>
    <row r="857" spans="1:14" x14ac:dyDescent="0.3">
      <c r="A857" s="9" t="s">
        <v>2681</v>
      </c>
      <c r="B857" s="36">
        <v>45235</v>
      </c>
      <c r="C857" s="10" t="s">
        <v>284</v>
      </c>
      <c r="D857" s="10" t="s">
        <v>1640</v>
      </c>
      <c r="E857" s="10" t="s">
        <v>1801</v>
      </c>
      <c r="F857" s="11">
        <v>3</v>
      </c>
      <c r="G857" s="11">
        <v>674.66</v>
      </c>
      <c r="H857" s="11">
        <v>0.23</v>
      </c>
      <c r="I857" s="10" t="s">
        <v>1824</v>
      </c>
      <c r="J857" s="18">
        <v>1558.4646</v>
      </c>
      <c r="K857" s="11">
        <f t="shared" si="26"/>
        <v>3</v>
      </c>
      <c r="L857" s="11">
        <f>IF(G857="",Table8[[#This Row],[Total_Amount2]]/(Table8[[#This Row],[Quantity]]*(1-Table8[[#This Row],[Discount]])),G857)</f>
        <v>674.66</v>
      </c>
      <c r="M857" s="11">
        <f>IF(H857="",1-(Table8[[#This Row],[Total_Amount2]]/(Table8[[#This Row],[Quantity]]*Table8[[#This Row],[Unit_Price]])),H857)</f>
        <v>0.23</v>
      </c>
      <c r="N857" s="11">
        <f t="shared" si="27"/>
        <v>1558.4646</v>
      </c>
    </row>
    <row r="858" spans="1:14" x14ac:dyDescent="0.3">
      <c r="A858" s="9" t="s">
        <v>2682</v>
      </c>
      <c r="B858" s="36">
        <v>45874</v>
      </c>
      <c r="C858" s="10" t="s">
        <v>1289</v>
      </c>
      <c r="D858" s="10" t="s">
        <v>1640</v>
      </c>
      <c r="E858" s="10" t="s">
        <v>1769</v>
      </c>
      <c r="F858" s="11">
        <v>1</v>
      </c>
      <c r="G858" s="11">
        <v>913.98</v>
      </c>
      <c r="H858" s="11">
        <v>0.27</v>
      </c>
      <c r="I858" s="10" t="s">
        <v>1826</v>
      </c>
      <c r="J858" s="18">
        <v>667.20539999999994</v>
      </c>
      <c r="K858" s="11">
        <f t="shared" si="26"/>
        <v>1</v>
      </c>
      <c r="L858" s="11">
        <f>IF(G858="",Table8[[#This Row],[Total_Amount2]]/(Table8[[#This Row],[Quantity]]*(1-Table8[[#This Row],[Discount]])),G858)</f>
        <v>913.98</v>
      </c>
      <c r="M858" s="11">
        <f>IF(H858="",1-(Table8[[#This Row],[Total_Amount2]]/(Table8[[#This Row],[Quantity]]*Table8[[#This Row],[Unit_Price]])),H858)</f>
        <v>0.27</v>
      </c>
      <c r="N858" s="11">
        <f t="shared" si="27"/>
        <v>667.20539999999994</v>
      </c>
    </row>
    <row r="859" spans="1:14" x14ac:dyDescent="0.3">
      <c r="A859" s="9" t="s">
        <v>2683</v>
      </c>
      <c r="B859" s="36">
        <v>45769</v>
      </c>
      <c r="C859" s="10" t="s">
        <v>990</v>
      </c>
      <c r="D859" s="10" t="s">
        <v>1640</v>
      </c>
      <c r="E859" s="10" t="s">
        <v>1789</v>
      </c>
      <c r="F859" s="11">
        <v>4</v>
      </c>
      <c r="G859" s="11">
        <v>370.5</v>
      </c>
      <c r="H859" s="11">
        <v>0.13</v>
      </c>
      <c r="I859" s="10" t="s">
        <v>1826</v>
      </c>
      <c r="J859" s="18">
        <v>1289.3399999999999</v>
      </c>
      <c r="K859" s="11">
        <f t="shared" si="26"/>
        <v>4</v>
      </c>
      <c r="L859" s="11">
        <f>IF(G859="",Table8[[#This Row],[Total_Amount2]]/(Table8[[#This Row],[Quantity]]*(1-Table8[[#This Row],[Discount]])),G859)</f>
        <v>370.5</v>
      </c>
      <c r="M859" s="11">
        <f>IF(H859="",1-(Table8[[#This Row],[Total_Amount2]]/(Table8[[#This Row],[Quantity]]*Table8[[#This Row],[Unit_Price]])),H859)</f>
        <v>0.13</v>
      </c>
      <c r="N859" s="11">
        <f t="shared" si="27"/>
        <v>1289.3399999999999</v>
      </c>
    </row>
    <row r="860" spans="1:14" x14ac:dyDescent="0.3">
      <c r="A860" s="9" t="s">
        <v>2684</v>
      </c>
      <c r="B860" s="36">
        <v>45619</v>
      </c>
      <c r="C860" s="10" t="s">
        <v>1121</v>
      </c>
      <c r="D860" s="10" t="s">
        <v>1640</v>
      </c>
      <c r="E860" s="10" t="s">
        <v>1797</v>
      </c>
      <c r="F860" s="11">
        <v>1</v>
      </c>
      <c r="G860" s="11">
        <v>735.1</v>
      </c>
      <c r="H860" s="11">
        <v>0.1</v>
      </c>
      <c r="I860" s="10" t="s">
        <v>1826</v>
      </c>
      <c r="J860" s="18">
        <v>661.59</v>
      </c>
      <c r="K860" s="11">
        <f t="shared" si="26"/>
        <v>1</v>
      </c>
      <c r="L860" s="11">
        <f>IF(G860="",Table8[[#This Row],[Total_Amount2]]/(Table8[[#This Row],[Quantity]]*(1-Table8[[#This Row],[Discount]])),G860)</f>
        <v>735.1</v>
      </c>
      <c r="M860" s="11">
        <f>IF(H860="",1-(Table8[[#This Row],[Total_Amount2]]/(Table8[[#This Row],[Quantity]]*Table8[[#This Row],[Unit_Price]])),H860)</f>
        <v>0.1</v>
      </c>
      <c r="N860" s="11">
        <f t="shared" si="27"/>
        <v>661.59</v>
      </c>
    </row>
    <row r="861" spans="1:14" x14ac:dyDescent="0.3">
      <c r="A861" s="9" t="s">
        <v>2685</v>
      </c>
      <c r="B861" s="36">
        <v>45614</v>
      </c>
      <c r="C861" s="10" t="s">
        <v>461</v>
      </c>
      <c r="D861" s="10" t="s">
        <v>1642</v>
      </c>
      <c r="E861" s="10" t="s">
        <v>1761</v>
      </c>
      <c r="F861" s="11">
        <v>3</v>
      </c>
      <c r="G861" s="11">
        <v>448.55</v>
      </c>
      <c r="H861" s="11">
        <v>0.05</v>
      </c>
      <c r="I861" s="10" t="s">
        <v>1824</v>
      </c>
      <c r="J861" s="18">
        <v>1278.3675000000001</v>
      </c>
      <c r="K861" s="11">
        <f t="shared" si="26"/>
        <v>3</v>
      </c>
      <c r="L861" s="11">
        <f>IF(G861="",Table8[[#This Row],[Total_Amount2]]/(Table8[[#This Row],[Quantity]]*(1-Table8[[#This Row],[Discount]])),G861)</f>
        <v>448.55</v>
      </c>
      <c r="M861" s="11">
        <f>IF(H861="",1-(Table8[[#This Row],[Total_Amount2]]/(Table8[[#This Row],[Quantity]]*Table8[[#This Row],[Unit_Price]])),H861)</f>
        <v>0.05</v>
      </c>
      <c r="N861" s="11">
        <f t="shared" si="27"/>
        <v>1278.3675000000001</v>
      </c>
    </row>
    <row r="862" spans="1:14" x14ac:dyDescent="0.3">
      <c r="A862" s="9" t="s">
        <v>2686</v>
      </c>
      <c r="B862" s="36">
        <v>45691</v>
      </c>
      <c r="C862" s="10" t="s">
        <v>221</v>
      </c>
      <c r="D862" s="10" t="s">
        <v>1642</v>
      </c>
      <c r="E862" s="10" t="s">
        <v>1797</v>
      </c>
      <c r="F862" s="11">
        <v>3</v>
      </c>
      <c r="G862" s="11">
        <v>904.96</v>
      </c>
      <c r="H862" s="11">
        <v>7.0000000000000007E-2</v>
      </c>
      <c r="I862" s="10" t="s">
        <v>1829</v>
      </c>
      <c r="J862" s="18">
        <v>2524.8384000000001</v>
      </c>
      <c r="K862" s="11">
        <f t="shared" si="26"/>
        <v>3</v>
      </c>
      <c r="L862" s="11">
        <f>IF(G862="",Table8[[#This Row],[Total_Amount2]]/(Table8[[#This Row],[Quantity]]*(1-Table8[[#This Row],[Discount]])),G862)</f>
        <v>904.96</v>
      </c>
      <c r="M862" s="11">
        <f>IF(H862="",1-(Table8[[#This Row],[Total_Amount2]]/(Table8[[#This Row],[Quantity]]*Table8[[#This Row],[Unit_Price]])),H862)</f>
        <v>7.0000000000000007E-2</v>
      </c>
      <c r="N862" s="11">
        <f t="shared" si="27"/>
        <v>2524.8384000000001</v>
      </c>
    </row>
    <row r="863" spans="1:14" x14ac:dyDescent="0.3">
      <c r="A863" s="9" t="s">
        <v>2687</v>
      </c>
      <c r="B863" s="36">
        <v>45608</v>
      </c>
      <c r="C863" s="10" t="s">
        <v>1187</v>
      </c>
      <c r="D863" s="10" t="s">
        <v>1642</v>
      </c>
      <c r="E863" s="10" t="s">
        <v>1797</v>
      </c>
      <c r="F863" s="11">
        <v>4</v>
      </c>
      <c r="G863" s="11">
        <v>408.72</v>
      </c>
      <c r="H863" s="11">
        <v>0.16</v>
      </c>
      <c r="I863" s="10" t="s">
        <v>1829</v>
      </c>
      <c r="J863" s="18">
        <v>1373.2991999999999</v>
      </c>
      <c r="K863" s="11">
        <f t="shared" si="26"/>
        <v>4</v>
      </c>
      <c r="L863" s="11">
        <f>IF(G863="",Table8[[#This Row],[Total_Amount2]]/(Table8[[#This Row],[Quantity]]*(1-Table8[[#This Row],[Discount]])),G863)</f>
        <v>408.72</v>
      </c>
      <c r="M863" s="11">
        <f>IF(H863="",1-(Table8[[#This Row],[Total_Amount2]]/(Table8[[#This Row],[Quantity]]*Table8[[#This Row],[Unit_Price]])),H863)</f>
        <v>0.16</v>
      </c>
      <c r="N863" s="11">
        <f t="shared" si="27"/>
        <v>1373.2991999999999</v>
      </c>
    </row>
    <row r="864" spans="1:14" x14ac:dyDescent="0.3">
      <c r="A864" s="9" t="s">
        <v>2688</v>
      </c>
      <c r="B864" s="36">
        <v>45412</v>
      </c>
      <c r="C864" s="10" t="s">
        <v>896</v>
      </c>
      <c r="D864" s="10" t="s">
        <v>1642</v>
      </c>
      <c r="E864" s="10" t="s">
        <v>1766</v>
      </c>
      <c r="F864" s="11">
        <v>4</v>
      </c>
      <c r="G864" s="11">
        <v>770.65</v>
      </c>
      <c r="H864" s="11">
        <v>0.27</v>
      </c>
      <c r="I864" s="10" t="s">
        <v>1824</v>
      </c>
      <c r="J864" s="18">
        <v>2250.2979999999998</v>
      </c>
      <c r="K864" s="11">
        <f t="shared" si="26"/>
        <v>4</v>
      </c>
      <c r="L864" s="11">
        <f>IF(G864="",Table8[[#This Row],[Total_Amount2]]/(Table8[[#This Row],[Quantity]]*(1-Table8[[#This Row],[Discount]])),G864)</f>
        <v>770.65</v>
      </c>
      <c r="M864" s="11">
        <f>IF(H864="",1-(Table8[[#This Row],[Total_Amount2]]/(Table8[[#This Row],[Quantity]]*Table8[[#This Row],[Unit_Price]])),H864)</f>
        <v>0.27</v>
      </c>
      <c r="N864" s="11">
        <f t="shared" si="27"/>
        <v>2250.2979999999998</v>
      </c>
    </row>
    <row r="865" spans="1:14" x14ac:dyDescent="0.3">
      <c r="A865" s="9" t="s">
        <v>2689</v>
      </c>
      <c r="B865" s="36">
        <v>45767</v>
      </c>
      <c r="C865" s="10" t="s">
        <v>663</v>
      </c>
      <c r="D865" s="10" t="s">
        <v>1642</v>
      </c>
      <c r="E865" s="10" t="s">
        <v>1776</v>
      </c>
      <c r="F865" s="11">
        <v>1</v>
      </c>
      <c r="G865" s="11">
        <v>649.22</v>
      </c>
      <c r="H865" s="11">
        <v>0.03</v>
      </c>
      <c r="I865" s="10" t="s">
        <v>1829</v>
      </c>
      <c r="J865" s="18">
        <v>629.74340000000007</v>
      </c>
      <c r="K865" s="11">
        <f t="shared" si="26"/>
        <v>1</v>
      </c>
      <c r="L865" s="11">
        <f>IF(G865="",Table8[[#This Row],[Total_Amount2]]/(Table8[[#This Row],[Quantity]]*(1-Table8[[#This Row],[Discount]])),G865)</f>
        <v>649.22</v>
      </c>
      <c r="M865" s="11">
        <f>IF(H865="",1-(Table8[[#This Row],[Total_Amount2]]/(Table8[[#This Row],[Quantity]]*Table8[[#This Row],[Unit_Price]])),H865)</f>
        <v>0.03</v>
      </c>
      <c r="N865" s="11">
        <f t="shared" si="27"/>
        <v>629.74340000000007</v>
      </c>
    </row>
    <row r="866" spans="1:14" x14ac:dyDescent="0.3">
      <c r="A866" s="9" t="s">
        <v>2690</v>
      </c>
      <c r="B866" s="36">
        <v>45428</v>
      </c>
      <c r="C866" s="10" t="s">
        <v>1092</v>
      </c>
      <c r="D866" s="10" t="s">
        <v>1642</v>
      </c>
      <c r="E866" s="10" t="s">
        <v>1789</v>
      </c>
      <c r="F866" s="11">
        <v>2</v>
      </c>
      <c r="G866" s="11">
        <v>379.78</v>
      </c>
      <c r="H866" s="11">
        <v>0.2</v>
      </c>
      <c r="I866" s="10" t="s">
        <v>1824</v>
      </c>
      <c r="J866" s="18">
        <v>607.64800000000002</v>
      </c>
      <c r="K866" s="11">
        <f t="shared" si="26"/>
        <v>2</v>
      </c>
      <c r="L866" s="11">
        <f>IF(G866="",Table8[[#This Row],[Total_Amount2]]/(Table8[[#This Row],[Quantity]]*(1-Table8[[#This Row],[Discount]])),G866)</f>
        <v>379.78</v>
      </c>
      <c r="M866" s="11">
        <f>IF(H866="",1-(Table8[[#This Row],[Total_Amount2]]/(Table8[[#This Row],[Quantity]]*Table8[[#This Row],[Unit_Price]])),H866)</f>
        <v>0.2</v>
      </c>
      <c r="N866" s="11">
        <f t="shared" si="27"/>
        <v>607.64800000000002</v>
      </c>
    </row>
    <row r="867" spans="1:14" x14ac:dyDescent="0.3">
      <c r="A867" s="9" t="s">
        <v>2691</v>
      </c>
      <c r="B867" s="36">
        <v>45770</v>
      </c>
      <c r="C867" s="10" t="s">
        <v>794</v>
      </c>
      <c r="D867" s="10" t="s">
        <v>1642</v>
      </c>
      <c r="E867" s="10" t="s">
        <v>1782</v>
      </c>
      <c r="F867" s="11">
        <v>3</v>
      </c>
      <c r="G867" s="11">
        <v>924.15</v>
      </c>
      <c r="H867" s="11">
        <v>0.1</v>
      </c>
      <c r="I867" s="10" t="s">
        <v>1826</v>
      </c>
      <c r="J867" s="18">
        <v>2495.2049999999999</v>
      </c>
      <c r="K867" s="11">
        <f t="shared" si="26"/>
        <v>3</v>
      </c>
      <c r="L867" s="11">
        <f>IF(G867="",Table8[[#This Row],[Total_Amount2]]/(Table8[[#This Row],[Quantity]]*(1-Table8[[#This Row],[Discount]])),G867)</f>
        <v>924.15</v>
      </c>
      <c r="M867" s="11">
        <f>IF(H867="",1-(Table8[[#This Row],[Total_Amount2]]/(Table8[[#This Row],[Quantity]]*Table8[[#This Row],[Unit_Price]])),H867)</f>
        <v>0.1</v>
      </c>
      <c r="N867" s="11">
        <f t="shared" si="27"/>
        <v>2495.2049999999999</v>
      </c>
    </row>
    <row r="868" spans="1:14" x14ac:dyDescent="0.3">
      <c r="A868" s="9" t="s">
        <v>2692</v>
      </c>
      <c r="B868" s="36">
        <v>45571</v>
      </c>
      <c r="C868" s="10" t="s">
        <v>1446</v>
      </c>
      <c r="D868" s="10" t="s">
        <v>1642</v>
      </c>
      <c r="E868" s="10" t="s">
        <v>1807</v>
      </c>
      <c r="F868" s="11">
        <v>3</v>
      </c>
      <c r="G868" s="11">
        <v>144.66999999999999</v>
      </c>
      <c r="H868" s="11">
        <v>0.28999999999999998</v>
      </c>
      <c r="I868" s="10" t="s">
        <v>1829</v>
      </c>
      <c r="J868" s="18">
        <v>308.14710000000002</v>
      </c>
      <c r="K868" s="11">
        <f t="shared" si="26"/>
        <v>3</v>
      </c>
      <c r="L868" s="11">
        <f>IF(G868="",Table8[[#This Row],[Total_Amount2]]/(Table8[[#This Row],[Quantity]]*(1-Table8[[#This Row],[Discount]])),G868)</f>
        <v>144.66999999999999</v>
      </c>
      <c r="M868" s="11">
        <f>IF(H868="",1-(Table8[[#This Row],[Total_Amount2]]/(Table8[[#This Row],[Quantity]]*Table8[[#This Row],[Unit_Price]])),H868)</f>
        <v>0.28999999999999998</v>
      </c>
      <c r="N868" s="11">
        <f t="shared" si="27"/>
        <v>308.14710000000002</v>
      </c>
    </row>
    <row r="869" spans="1:14" x14ac:dyDescent="0.3">
      <c r="A869" s="9" t="s">
        <v>2693</v>
      </c>
      <c r="B869" s="36">
        <v>45700</v>
      </c>
      <c r="C869" s="10" t="s">
        <v>419</v>
      </c>
      <c r="D869" s="10" t="s">
        <v>1642</v>
      </c>
      <c r="E869" s="10" t="s">
        <v>1801</v>
      </c>
      <c r="F869" s="11">
        <v>2</v>
      </c>
      <c r="G869" s="11">
        <v>667.17</v>
      </c>
      <c r="H869" s="11">
        <v>0.1</v>
      </c>
      <c r="I869" s="10" t="s">
        <v>1826</v>
      </c>
      <c r="J869" s="18">
        <v>1200.9059999999999</v>
      </c>
      <c r="K869" s="11">
        <f t="shared" si="26"/>
        <v>2</v>
      </c>
      <c r="L869" s="11">
        <f>IF(G869="",Table8[[#This Row],[Total_Amount2]]/(Table8[[#This Row],[Quantity]]*(1-Table8[[#This Row],[Discount]])),G869)</f>
        <v>667.17</v>
      </c>
      <c r="M869" s="11">
        <f>IF(H869="",1-(Table8[[#This Row],[Total_Amount2]]/(Table8[[#This Row],[Quantity]]*Table8[[#This Row],[Unit_Price]])),H869)</f>
        <v>0.1</v>
      </c>
      <c r="N869" s="11">
        <f t="shared" si="27"/>
        <v>1200.9059999999999</v>
      </c>
    </row>
    <row r="870" spans="1:14" x14ac:dyDescent="0.3">
      <c r="A870" s="9" t="s">
        <v>2694</v>
      </c>
      <c r="B870" s="36">
        <v>45382</v>
      </c>
      <c r="C870" s="10" t="s">
        <v>1252</v>
      </c>
      <c r="D870" s="10" t="s">
        <v>1642</v>
      </c>
      <c r="E870" s="10" t="s">
        <v>1766</v>
      </c>
      <c r="F870" s="11">
        <v>1</v>
      </c>
      <c r="G870" s="11">
        <v>984.6</v>
      </c>
      <c r="H870" s="11">
        <v>0.22</v>
      </c>
      <c r="I870" s="10" t="s">
        <v>1824</v>
      </c>
      <c r="J870" s="18">
        <v>767.98800000000006</v>
      </c>
      <c r="K870" s="11">
        <f t="shared" si="26"/>
        <v>1</v>
      </c>
      <c r="L870" s="11">
        <f>IF(G870="",Table8[[#This Row],[Total_Amount2]]/(Table8[[#This Row],[Quantity]]*(1-Table8[[#This Row],[Discount]])),G870)</f>
        <v>984.6</v>
      </c>
      <c r="M870" s="11">
        <f>IF(H870="",1-(Table8[[#This Row],[Total_Amount2]]/(Table8[[#This Row],[Quantity]]*Table8[[#This Row],[Unit_Price]])),H870)</f>
        <v>0.22</v>
      </c>
      <c r="N870" s="11">
        <f t="shared" si="27"/>
        <v>767.98800000000006</v>
      </c>
    </row>
    <row r="871" spans="1:14" x14ac:dyDescent="0.3">
      <c r="A871" s="9" t="s">
        <v>2695</v>
      </c>
      <c r="B871" s="36">
        <v>45260</v>
      </c>
      <c r="C871" s="10" t="s">
        <v>887</v>
      </c>
      <c r="D871" s="10" t="s">
        <v>1642</v>
      </c>
      <c r="E871" s="10" t="s">
        <v>1782</v>
      </c>
      <c r="F871" s="11">
        <v>1</v>
      </c>
      <c r="G871" s="11">
        <v>139.29</v>
      </c>
      <c r="H871" s="11">
        <v>0</v>
      </c>
      <c r="I871" s="10" t="s">
        <v>1824</v>
      </c>
      <c r="J871" s="18">
        <v>139.29</v>
      </c>
      <c r="K871" s="11">
        <f t="shared" si="26"/>
        <v>1</v>
      </c>
      <c r="L871" s="11">
        <f>IF(G871="",Table8[[#This Row],[Total_Amount2]]/(Table8[[#This Row],[Quantity]]*(1-Table8[[#This Row],[Discount]])),G871)</f>
        <v>139.29</v>
      </c>
      <c r="M871" s="11">
        <f>IF(H871="",1-(Table8[[#This Row],[Total_Amount2]]/(Table8[[#This Row],[Quantity]]*Table8[[#This Row],[Unit_Price]])),H871)</f>
        <v>0</v>
      </c>
      <c r="N871" s="11">
        <f t="shared" si="27"/>
        <v>139.29</v>
      </c>
    </row>
    <row r="872" spans="1:14" x14ac:dyDescent="0.3">
      <c r="A872" s="9" t="s">
        <v>2696</v>
      </c>
      <c r="B872" s="36">
        <v>45702</v>
      </c>
      <c r="C872" s="10" t="s">
        <v>134</v>
      </c>
      <c r="D872" s="10" t="s">
        <v>1642</v>
      </c>
      <c r="E872" s="10" t="s">
        <v>1782</v>
      </c>
      <c r="F872" s="11">
        <v>3</v>
      </c>
      <c r="G872" s="11">
        <v>459.57</v>
      </c>
      <c r="H872" s="11">
        <v>0.1</v>
      </c>
      <c r="I872" s="10" t="s">
        <v>1829</v>
      </c>
      <c r="J872" s="18">
        <v>1240.8389999999999</v>
      </c>
      <c r="K872" s="11">
        <f t="shared" si="26"/>
        <v>3</v>
      </c>
      <c r="L872" s="11">
        <f>IF(G872="",Table8[[#This Row],[Total_Amount2]]/(Table8[[#This Row],[Quantity]]*(1-Table8[[#This Row],[Discount]])),G872)</f>
        <v>459.57</v>
      </c>
      <c r="M872" s="11">
        <f>IF(H872="",1-(Table8[[#This Row],[Total_Amount2]]/(Table8[[#This Row],[Quantity]]*Table8[[#This Row],[Unit_Price]])),H872)</f>
        <v>0.1</v>
      </c>
      <c r="N872" s="11">
        <f t="shared" si="27"/>
        <v>1240.8389999999999</v>
      </c>
    </row>
    <row r="873" spans="1:14" x14ac:dyDescent="0.3">
      <c r="A873" s="9" t="s">
        <v>2697</v>
      </c>
      <c r="B873" s="36">
        <v>45302</v>
      </c>
      <c r="C873" s="10" t="s">
        <v>244</v>
      </c>
      <c r="D873" s="10" t="s">
        <v>1644</v>
      </c>
      <c r="E873" s="10" t="s">
        <v>1801</v>
      </c>
      <c r="F873" s="11">
        <v>1</v>
      </c>
      <c r="G873" s="11">
        <v>517.82000000000005</v>
      </c>
      <c r="H873" s="11">
        <v>0.28999999999999998</v>
      </c>
      <c r="I873" s="10" t="s">
        <v>1824</v>
      </c>
      <c r="J873" s="18">
        <v>367.65219999999999</v>
      </c>
      <c r="K873" s="11">
        <f t="shared" si="26"/>
        <v>1</v>
      </c>
      <c r="L873" s="11">
        <f>IF(G873="",Table8[[#This Row],[Total_Amount2]]/(Table8[[#This Row],[Quantity]]*(1-Table8[[#This Row],[Discount]])),G873)</f>
        <v>517.82000000000005</v>
      </c>
      <c r="M873" s="11">
        <f>IF(H873="",1-(Table8[[#This Row],[Total_Amount2]]/(Table8[[#This Row],[Quantity]]*Table8[[#This Row],[Unit_Price]])),H873)</f>
        <v>0.28999999999999998</v>
      </c>
      <c r="N873" s="11">
        <f t="shared" si="27"/>
        <v>367.65219999999999</v>
      </c>
    </row>
    <row r="874" spans="1:14" x14ac:dyDescent="0.3">
      <c r="A874" s="9" t="s">
        <v>2698</v>
      </c>
      <c r="B874" s="36">
        <v>45653</v>
      </c>
      <c r="C874" s="10" t="s">
        <v>1184</v>
      </c>
      <c r="D874" s="10" t="s">
        <v>1644</v>
      </c>
      <c r="E874" s="10" t="s">
        <v>1776</v>
      </c>
      <c r="F874" s="11">
        <v>4</v>
      </c>
      <c r="G874" s="11">
        <v>282.45</v>
      </c>
      <c r="H874" s="11">
        <v>0.28999999999999998</v>
      </c>
      <c r="I874" s="10" t="s">
        <v>1829</v>
      </c>
      <c r="J874" s="18">
        <v>802.1579999999999</v>
      </c>
      <c r="K874" s="11">
        <f t="shared" si="26"/>
        <v>4</v>
      </c>
      <c r="L874" s="11">
        <f>IF(G874="",Table8[[#This Row],[Total_Amount2]]/(Table8[[#This Row],[Quantity]]*(1-Table8[[#This Row],[Discount]])),G874)</f>
        <v>282.45</v>
      </c>
      <c r="M874" s="11">
        <f>IF(H874="",1-(Table8[[#This Row],[Total_Amount2]]/(Table8[[#This Row],[Quantity]]*Table8[[#This Row],[Unit_Price]])),H874)</f>
        <v>0.28999999999999998</v>
      </c>
      <c r="N874" s="11">
        <f t="shared" si="27"/>
        <v>802.1579999999999</v>
      </c>
    </row>
    <row r="875" spans="1:14" x14ac:dyDescent="0.3">
      <c r="A875" s="9" t="s">
        <v>2699</v>
      </c>
      <c r="B875" s="36">
        <v>45250</v>
      </c>
      <c r="C875" s="10" t="s">
        <v>1405</v>
      </c>
      <c r="D875" s="10" t="s">
        <v>1644</v>
      </c>
      <c r="E875" s="10" t="s">
        <v>1779</v>
      </c>
      <c r="F875" s="11">
        <v>2</v>
      </c>
      <c r="G875" s="11">
        <v>386.46</v>
      </c>
      <c r="H875" s="11">
        <v>0.23</v>
      </c>
      <c r="I875" s="10" t="s">
        <v>1829</v>
      </c>
      <c r="J875" s="18">
        <v>595.14840000000004</v>
      </c>
      <c r="K875" s="11">
        <f t="shared" si="26"/>
        <v>2</v>
      </c>
      <c r="L875" s="11">
        <f>IF(G875="",Table8[[#This Row],[Total_Amount2]]/(Table8[[#This Row],[Quantity]]*(1-Table8[[#This Row],[Discount]])),G875)</f>
        <v>386.46</v>
      </c>
      <c r="M875" s="11">
        <f>IF(H875="",1-(Table8[[#This Row],[Total_Amount2]]/(Table8[[#This Row],[Quantity]]*Table8[[#This Row],[Unit_Price]])),H875)</f>
        <v>0.23</v>
      </c>
      <c r="N875" s="11">
        <f t="shared" si="27"/>
        <v>595.14840000000004</v>
      </c>
    </row>
    <row r="876" spans="1:14" x14ac:dyDescent="0.3">
      <c r="A876" s="9" t="s">
        <v>2700</v>
      </c>
      <c r="B876" s="36">
        <v>45661</v>
      </c>
      <c r="C876" s="10" t="s">
        <v>640</v>
      </c>
      <c r="D876" s="10" t="s">
        <v>1644</v>
      </c>
      <c r="E876" s="10" t="s">
        <v>1766</v>
      </c>
      <c r="F876" s="11">
        <v>1</v>
      </c>
      <c r="G876" s="11">
        <v>270.45</v>
      </c>
      <c r="H876" s="11">
        <v>0.15</v>
      </c>
      <c r="I876" s="10" t="s">
        <v>1829</v>
      </c>
      <c r="J876" s="18">
        <v>229.88249999999999</v>
      </c>
      <c r="K876" s="11">
        <f t="shared" si="26"/>
        <v>1</v>
      </c>
      <c r="L876" s="11">
        <f>IF(G876="",Table8[[#This Row],[Total_Amount2]]/(Table8[[#This Row],[Quantity]]*(1-Table8[[#This Row],[Discount]])),G876)</f>
        <v>270.45</v>
      </c>
      <c r="M876" s="11">
        <f>IF(H876="",1-(Table8[[#This Row],[Total_Amount2]]/(Table8[[#This Row],[Quantity]]*Table8[[#This Row],[Unit_Price]])),H876)</f>
        <v>0.15</v>
      </c>
      <c r="N876" s="11">
        <f t="shared" si="27"/>
        <v>229.88249999999999</v>
      </c>
    </row>
    <row r="877" spans="1:14" x14ac:dyDescent="0.3">
      <c r="A877" s="9" t="s">
        <v>2701</v>
      </c>
      <c r="B877" s="36">
        <v>45493</v>
      </c>
      <c r="C877" s="10" t="s">
        <v>160</v>
      </c>
      <c r="D877" s="10" t="s">
        <v>1644</v>
      </c>
      <c r="E877" s="10" t="s">
        <v>1789</v>
      </c>
      <c r="F877" s="11">
        <v>4</v>
      </c>
      <c r="G877" s="11">
        <v>762.94</v>
      </c>
      <c r="H877" s="11">
        <v>0.09</v>
      </c>
      <c r="I877" s="10" t="s">
        <v>1829</v>
      </c>
      <c r="J877" s="18">
        <v>2777.1016</v>
      </c>
      <c r="K877" s="11">
        <f t="shared" si="26"/>
        <v>4</v>
      </c>
      <c r="L877" s="11">
        <f>IF(G877="",Table8[[#This Row],[Total_Amount2]]/(Table8[[#This Row],[Quantity]]*(1-Table8[[#This Row],[Discount]])),G877)</f>
        <v>762.94</v>
      </c>
      <c r="M877" s="11">
        <f>IF(H877="",1-(Table8[[#This Row],[Total_Amount2]]/(Table8[[#This Row],[Quantity]]*Table8[[#This Row],[Unit_Price]])),H877)</f>
        <v>0.09</v>
      </c>
      <c r="N877" s="11">
        <f t="shared" si="27"/>
        <v>2777.1016</v>
      </c>
    </row>
    <row r="878" spans="1:14" x14ac:dyDescent="0.3">
      <c r="A878" s="9" t="s">
        <v>2702</v>
      </c>
      <c r="B878" s="36">
        <v>45242</v>
      </c>
      <c r="C878" s="10" t="s">
        <v>1518</v>
      </c>
      <c r="D878" s="10" t="s">
        <v>1644</v>
      </c>
      <c r="E878" s="10" t="s">
        <v>1797</v>
      </c>
      <c r="F878" s="11">
        <v>1</v>
      </c>
      <c r="G878" s="11">
        <v>409.03</v>
      </c>
      <c r="H878" s="11">
        <v>0.25</v>
      </c>
      <c r="I878" s="10" t="s">
        <v>1829</v>
      </c>
      <c r="J878" s="18">
        <v>306.77249999999998</v>
      </c>
      <c r="K878" s="11">
        <f t="shared" si="26"/>
        <v>1</v>
      </c>
      <c r="L878" s="11">
        <f>IF(G878="",Table8[[#This Row],[Total_Amount2]]/(Table8[[#This Row],[Quantity]]*(1-Table8[[#This Row],[Discount]])),G878)</f>
        <v>409.03</v>
      </c>
      <c r="M878" s="11">
        <f>IF(H878="",1-(Table8[[#This Row],[Total_Amount2]]/(Table8[[#This Row],[Quantity]]*Table8[[#This Row],[Unit_Price]])),H878)</f>
        <v>0.25</v>
      </c>
      <c r="N878" s="11">
        <f t="shared" si="27"/>
        <v>306.77249999999998</v>
      </c>
    </row>
    <row r="879" spans="1:14" x14ac:dyDescent="0.3">
      <c r="A879" s="9" t="s">
        <v>2703</v>
      </c>
      <c r="B879" s="36">
        <v>45411</v>
      </c>
      <c r="C879" s="10" t="s">
        <v>711</v>
      </c>
      <c r="D879" s="10" t="s">
        <v>1644</v>
      </c>
      <c r="E879" s="10" t="s">
        <v>1810</v>
      </c>
      <c r="F879" s="11">
        <v>2</v>
      </c>
      <c r="G879" s="11">
        <v>891.13</v>
      </c>
      <c r="H879" s="11">
        <v>0.13</v>
      </c>
      <c r="I879" s="10" t="s">
        <v>1824</v>
      </c>
      <c r="J879" s="18">
        <v>1550.5662</v>
      </c>
      <c r="K879" s="11">
        <f t="shared" si="26"/>
        <v>2</v>
      </c>
      <c r="L879" s="11">
        <f>IF(G879="",Table8[[#This Row],[Total_Amount2]]/(Table8[[#This Row],[Quantity]]*(1-Table8[[#This Row],[Discount]])),G879)</f>
        <v>891.13</v>
      </c>
      <c r="M879" s="11">
        <f>IF(H879="",1-(Table8[[#This Row],[Total_Amount2]]/(Table8[[#This Row],[Quantity]]*Table8[[#This Row],[Unit_Price]])),H879)</f>
        <v>0.13</v>
      </c>
      <c r="N879" s="11">
        <f t="shared" si="27"/>
        <v>1550.5662</v>
      </c>
    </row>
    <row r="880" spans="1:14" x14ac:dyDescent="0.3">
      <c r="A880" s="9" t="s">
        <v>2704</v>
      </c>
      <c r="B880" s="36">
        <v>45593</v>
      </c>
      <c r="C880" s="10" t="s">
        <v>130</v>
      </c>
      <c r="D880" s="10" t="s">
        <v>1644</v>
      </c>
      <c r="E880" s="10" t="s">
        <v>1804</v>
      </c>
      <c r="F880" s="11">
        <v>1</v>
      </c>
      <c r="G880" s="11">
        <v>553.38</v>
      </c>
      <c r="H880" s="11">
        <v>0.21</v>
      </c>
      <c r="I880" s="10" t="s">
        <v>1826</v>
      </c>
      <c r="J880" s="18">
        <v>437.17020000000002</v>
      </c>
      <c r="K880" s="11">
        <f t="shared" si="26"/>
        <v>1</v>
      </c>
      <c r="L880" s="11">
        <f>IF(G880="",Table8[[#This Row],[Total_Amount2]]/(Table8[[#This Row],[Quantity]]*(1-Table8[[#This Row],[Discount]])),G880)</f>
        <v>553.38</v>
      </c>
      <c r="M880" s="11">
        <f>IF(H880="",1-(Table8[[#This Row],[Total_Amount2]]/(Table8[[#This Row],[Quantity]]*Table8[[#This Row],[Unit_Price]])),H880)</f>
        <v>0.21</v>
      </c>
      <c r="N880" s="11">
        <f t="shared" si="27"/>
        <v>437.17020000000002</v>
      </c>
    </row>
    <row r="881" spans="1:14" x14ac:dyDescent="0.3">
      <c r="A881" s="9" t="s">
        <v>2705</v>
      </c>
      <c r="B881" s="36">
        <v>45281</v>
      </c>
      <c r="C881" s="10" t="s">
        <v>535</v>
      </c>
      <c r="D881" s="10" t="s">
        <v>1644</v>
      </c>
      <c r="E881" s="10" t="s">
        <v>1797</v>
      </c>
      <c r="F881" s="11">
        <v>2</v>
      </c>
      <c r="G881" s="11">
        <v>652.29999999999995</v>
      </c>
      <c r="H881" s="11">
        <v>0.16</v>
      </c>
      <c r="I881" s="10" t="s">
        <v>1829</v>
      </c>
      <c r="J881" s="18">
        <v>1095.864</v>
      </c>
      <c r="K881" s="11">
        <f t="shared" si="26"/>
        <v>2</v>
      </c>
      <c r="L881" s="11">
        <f>IF(G881="",Table8[[#This Row],[Total_Amount2]]/(Table8[[#This Row],[Quantity]]*(1-Table8[[#This Row],[Discount]])),G881)</f>
        <v>652.29999999999995</v>
      </c>
      <c r="M881" s="11">
        <f>IF(H881="",1-(Table8[[#This Row],[Total_Amount2]]/(Table8[[#This Row],[Quantity]]*Table8[[#This Row],[Unit_Price]])),H881)</f>
        <v>0.16</v>
      </c>
      <c r="N881" s="11">
        <f t="shared" si="27"/>
        <v>1095.864</v>
      </c>
    </row>
    <row r="882" spans="1:14" x14ac:dyDescent="0.3">
      <c r="A882" s="9" t="s">
        <v>2706</v>
      </c>
      <c r="B882" s="36">
        <v>45575</v>
      </c>
      <c r="C882" s="10" t="s">
        <v>422</v>
      </c>
      <c r="D882" s="10" t="s">
        <v>1644</v>
      </c>
      <c r="E882" s="10" t="s">
        <v>1786</v>
      </c>
      <c r="F882" s="11">
        <v>4</v>
      </c>
      <c r="G882" s="11">
        <v>194.36</v>
      </c>
      <c r="H882" s="11">
        <v>0.18</v>
      </c>
      <c r="I882" s="10" t="s">
        <v>1829</v>
      </c>
      <c r="J882" s="18">
        <v>637.50080000000014</v>
      </c>
      <c r="K882" s="11">
        <f t="shared" si="26"/>
        <v>4</v>
      </c>
      <c r="L882" s="11">
        <f>IF(G882="",Table8[[#This Row],[Total_Amount2]]/(Table8[[#This Row],[Quantity]]*(1-Table8[[#This Row],[Discount]])),G882)</f>
        <v>194.36</v>
      </c>
      <c r="M882" s="11">
        <f>IF(H882="",1-(Table8[[#This Row],[Total_Amount2]]/(Table8[[#This Row],[Quantity]]*Table8[[#This Row],[Unit_Price]])),H882)</f>
        <v>0.18</v>
      </c>
      <c r="N882" s="11">
        <f t="shared" si="27"/>
        <v>637.50080000000014</v>
      </c>
    </row>
    <row r="883" spans="1:14" x14ac:dyDescent="0.3">
      <c r="A883" s="9" t="s">
        <v>2707</v>
      </c>
      <c r="B883" s="36">
        <v>45660</v>
      </c>
      <c r="C883" s="10" t="s">
        <v>514</v>
      </c>
      <c r="D883" s="10" t="s">
        <v>1644</v>
      </c>
      <c r="E883" s="10" t="s">
        <v>1757</v>
      </c>
      <c r="F883" s="11">
        <v>3</v>
      </c>
      <c r="G883" s="11">
        <v>476.37</v>
      </c>
      <c r="H883" s="11">
        <v>0.21</v>
      </c>
      <c r="I883" s="10" t="s">
        <v>1829</v>
      </c>
      <c r="J883" s="18">
        <v>1128.9969000000001</v>
      </c>
      <c r="K883" s="11">
        <f t="shared" si="26"/>
        <v>3</v>
      </c>
      <c r="L883" s="11">
        <f>IF(G883="",Table8[[#This Row],[Total_Amount2]]/(Table8[[#This Row],[Quantity]]*(1-Table8[[#This Row],[Discount]])),G883)</f>
        <v>476.37</v>
      </c>
      <c r="M883" s="11">
        <f>IF(H883="",1-(Table8[[#This Row],[Total_Amount2]]/(Table8[[#This Row],[Quantity]]*Table8[[#This Row],[Unit_Price]])),H883)</f>
        <v>0.21</v>
      </c>
      <c r="N883" s="11">
        <f t="shared" si="27"/>
        <v>1128.9969000000001</v>
      </c>
    </row>
    <row r="884" spans="1:14" x14ac:dyDescent="0.3">
      <c r="A884" s="9" t="s">
        <v>2708</v>
      </c>
      <c r="B884" s="36">
        <v>45360</v>
      </c>
      <c r="C884" s="10" t="s">
        <v>1142</v>
      </c>
      <c r="D884" s="10" t="s">
        <v>1644</v>
      </c>
      <c r="E884" s="10" t="s">
        <v>1773</v>
      </c>
      <c r="F884" s="11">
        <v>3</v>
      </c>
      <c r="G884" s="11">
        <v>174.57</v>
      </c>
      <c r="H884" s="11">
        <v>0</v>
      </c>
      <c r="I884" s="10" t="s">
        <v>1826</v>
      </c>
      <c r="J884" s="18">
        <v>523.71</v>
      </c>
      <c r="K884" s="11">
        <f t="shared" si="26"/>
        <v>3</v>
      </c>
      <c r="L884" s="11">
        <f>IF(G884="",Table8[[#This Row],[Total_Amount2]]/(Table8[[#This Row],[Quantity]]*(1-Table8[[#This Row],[Discount]])),G884)</f>
        <v>174.57</v>
      </c>
      <c r="M884" s="11">
        <f>IF(H884="",1-(Table8[[#This Row],[Total_Amount2]]/(Table8[[#This Row],[Quantity]]*Table8[[#This Row],[Unit_Price]])),H884)</f>
        <v>0</v>
      </c>
      <c r="N884" s="11">
        <f t="shared" si="27"/>
        <v>523.71</v>
      </c>
    </row>
    <row r="885" spans="1:14" x14ac:dyDescent="0.3">
      <c r="A885" s="9" t="s">
        <v>2709</v>
      </c>
      <c r="B885" s="36">
        <v>45526</v>
      </c>
      <c r="C885" s="10" t="s">
        <v>414</v>
      </c>
      <c r="D885" s="10" t="s">
        <v>1644</v>
      </c>
      <c r="E885" s="10" t="s">
        <v>1752</v>
      </c>
      <c r="F885" s="11">
        <v>3</v>
      </c>
      <c r="G885" s="11">
        <v>762</v>
      </c>
      <c r="H885" s="11">
        <v>0.02</v>
      </c>
      <c r="I885" s="10" t="s">
        <v>1826</v>
      </c>
      <c r="J885" s="18">
        <v>2240.2800000000002</v>
      </c>
      <c r="K885" s="11">
        <f t="shared" si="26"/>
        <v>3</v>
      </c>
      <c r="L885" s="11">
        <f>IF(G885="",Table8[[#This Row],[Total_Amount2]]/(Table8[[#This Row],[Quantity]]*(1-Table8[[#This Row],[Discount]])),G885)</f>
        <v>762</v>
      </c>
      <c r="M885" s="11">
        <f>IF(H885="",1-(Table8[[#This Row],[Total_Amount2]]/(Table8[[#This Row],[Quantity]]*Table8[[#This Row],[Unit_Price]])),H885)</f>
        <v>0.02</v>
      </c>
      <c r="N885" s="11">
        <f t="shared" si="27"/>
        <v>2240.2800000000002</v>
      </c>
    </row>
    <row r="886" spans="1:14" x14ac:dyDescent="0.3">
      <c r="A886" s="9" t="s">
        <v>2710</v>
      </c>
      <c r="B886" s="36">
        <v>45395</v>
      </c>
      <c r="C886" s="10" t="s">
        <v>1319</v>
      </c>
      <c r="D886" s="10" t="s">
        <v>1644</v>
      </c>
      <c r="E886" s="10" t="s">
        <v>1813</v>
      </c>
      <c r="F886" s="11">
        <v>1</v>
      </c>
      <c r="G886" s="11">
        <v>44.08</v>
      </c>
      <c r="H886" s="11">
        <v>0.05</v>
      </c>
      <c r="I886" s="10" t="s">
        <v>1824</v>
      </c>
      <c r="J886" s="18">
        <v>41.875999999999998</v>
      </c>
      <c r="K886" s="11">
        <f t="shared" si="26"/>
        <v>1</v>
      </c>
      <c r="L886" s="11">
        <f>IF(G886="",Table8[[#This Row],[Total_Amount2]]/(Table8[[#This Row],[Quantity]]*(1-Table8[[#This Row],[Discount]])),G886)</f>
        <v>44.08</v>
      </c>
      <c r="M886" s="11">
        <f>IF(H886="",1-(Table8[[#This Row],[Total_Amount2]]/(Table8[[#This Row],[Quantity]]*Table8[[#This Row],[Unit_Price]])),H886)</f>
        <v>0.05</v>
      </c>
      <c r="N886" s="11">
        <f t="shared" si="27"/>
        <v>41.875999999999998</v>
      </c>
    </row>
    <row r="887" spans="1:14" x14ac:dyDescent="0.3">
      <c r="A887" s="9" t="s">
        <v>2711</v>
      </c>
      <c r="B887" s="36">
        <v>45466</v>
      </c>
      <c r="C887" s="10" t="s">
        <v>1521</v>
      </c>
      <c r="D887" s="10" t="s">
        <v>1644</v>
      </c>
      <c r="E887" s="10" t="s">
        <v>1797</v>
      </c>
      <c r="F887" s="11">
        <v>1</v>
      </c>
      <c r="G887" s="11">
        <v>992.37</v>
      </c>
      <c r="H887" s="11">
        <v>0.24</v>
      </c>
      <c r="I887" s="10" t="s">
        <v>1829</v>
      </c>
      <c r="J887" s="18">
        <v>754.20119999999997</v>
      </c>
      <c r="K887" s="11">
        <f t="shared" si="26"/>
        <v>1</v>
      </c>
      <c r="L887" s="11">
        <f>IF(G887="",Table8[[#This Row],[Total_Amount2]]/(Table8[[#This Row],[Quantity]]*(1-Table8[[#This Row],[Discount]])),G887)</f>
        <v>992.37</v>
      </c>
      <c r="M887" s="11">
        <f>IF(H887="",1-(Table8[[#This Row],[Total_Amount2]]/(Table8[[#This Row],[Quantity]]*Table8[[#This Row],[Unit_Price]])),H887)</f>
        <v>0.24</v>
      </c>
      <c r="N887" s="11">
        <f t="shared" si="27"/>
        <v>754.20119999999997</v>
      </c>
    </row>
    <row r="888" spans="1:14" x14ac:dyDescent="0.3">
      <c r="A888" s="9" t="s">
        <v>2712</v>
      </c>
      <c r="B888" s="36">
        <v>45876</v>
      </c>
      <c r="C888" s="10" t="s">
        <v>657</v>
      </c>
      <c r="D888" s="10" t="s">
        <v>1644</v>
      </c>
      <c r="E888" s="10" t="s">
        <v>1789</v>
      </c>
      <c r="F888" s="11">
        <v>3</v>
      </c>
      <c r="G888" s="11">
        <v>465.4</v>
      </c>
      <c r="H888" s="11">
        <v>0.28999999999999998</v>
      </c>
      <c r="I888" s="10" t="s">
        <v>1829</v>
      </c>
      <c r="J888" s="18">
        <v>991.30199999999979</v>
      </c>
      <c r="K888" s="11">
        <f t="shared" si="26"/>
        <v>3</v>
      </c>
      <c r="L888" s="11">
        <f>IF(G888="",Table8[[#This Row],[Total_Amount2]]/(Table8[[#This Row],[Quantity]]*(1-Table8[[#This Row],[Discount]])),G888)</f>
        <v>465.4</v>
      </c>
      <c r="M888" s="11">
        <f>IF(H888="",1-(Table8[[#This Row],[Total_Amount2]]/(Table8[[#This Row],[Quantity]]*Table8[[#This Row],[Unit_Price]])),H888)</f>
        <v>0.28999999999999998</v>
      </c>
      <c r="N888" s="11">
        <f t="shared" si="27"/>
        <v>991.30199999999979</v>
      </c>
    </row>
    <row r="889" spans="1:14" x14ac:dyDescent="0.3">
      <c r="A889" s="9" t="s">
        <v>2713</v>
      </c>
      <c r="B889" s="36">
        <v>45724</v>
      </c>
      <c r="C889" s="10" t="s">
        <v>1059</v>
      </c>
      <c r="D889" s="10" t="s">
        <v>1644</v>
      </c>
      <c r="E889" s="10" t="s">
        <v>1789</v>
      </c>
      <c r="F889" s="11">
        <v>2</v>
      </c>
      <c r="G889" s="11">
        <v>693.61</v>
      </c>
      <c r="H889" s="11">
        <v>0.15</v>
      </c>
      <c r="I889" s="10" t="s">
        <v>1826</v>
      </c>
      <c r="J889" s="18">
        <v>1179.1369999999999</v>
      </c>
      <c r="K889" s="11">
        <f t="shared" si="26"/>
        <v>2</v>
      </c>
      <c r="L889" s="11">
        <f>IF(G889="",Table8[[#This Row],[Total_Amount2]]/(Table8[[#This Row],[Quantity]]*(1-Table8[[#This Row],[Discount]])),G889)</f>
        <v>693.61</v>
      </c>
      <c r="M889" s="11">
        <f>IF(H889="",1-(Table8[[#This Row],[Total_Amount2]]/(Table8[[#This Row],[Quantity]]*Table8[[#This Row],[Unit_Price]])),H889)</f>
        <v>0.15</v>
      </c>
      <c r="N889" s="11">
        <f t="shared" si="27"/>
        <v>1179.1369999999999</v>
      </c>
    </row>
    <row r="890" spans="1:14" x14ac:dyDescent="0.3">
      <c r="A890" s="9" t="s">
        <v>2714</v>
      </c>
      <c r="B890" s="36">
        <v>45801</v>
      </c>
      <c r="C890" s="10" t="s">
        <v>1434</v>
      </c>
      <c r="D890" s="10" t="s">
        <v>1644</v>
      </c>
      <c r="E890" s="10" t="s">
        <v>1782</v>
      </c>
      <c r="F890" s="11">
        <v>2</v>
      </c>
      <c r="G890" s="11">
        <v>995.11</v>
      </c>
      <c r="H890" s="11">
        <v>0.13</v>
      </c>
      <c r="I890" s="10" t="s">
        <v>1826</v>
      </c>
      <c r="J890" s="18">
        <v>1731.4914000000001</v>
      </c>
      <c r="K890" s="11">
        <f t="shared" si="26"/>
        <v>2</v>
      </c>
      <c r="L890" s="11">
        <f>IF(G890="",Table8[[#This Row],[Total_Amount2]]/(Table8[[#This Row],[Quantity]]*(1-Table8[[#This Row],[Discount]])),G890)</f>
        <v>995.11</v>
      </c>
      <c r="M890" s="11">
        <f>IF(H890="",1-(Table8[[#This Row],[Total_Amount2]]/(Table8[[#This Row],[Quantity]]*Table8[[#This Row],[Unit_Price]])),H890)</f>
        <v>0.13</v>
      </c>
      <c r="N890" s="11">
        <f t="shared" si="27"/>
        <v>1731.4914000000001</v>
      </c>
    </row>
    <row r="891" spans="1:14" x14ac:dyDescent="0.3">
      <c r="A891" s="9" t="s">
        <v>2715</v>
      </c>
      <c r="B891" s="36">
        <v>45749</v>
      </c>
      <c r="C891" s="10" t="s">
        <v>1190</v>
      </c>
      <c r="D891" s="10" t="s">
        <v>1644</v>
      </c>
      <c r="E891" s="10" t="s">
        <v>1769</v>
      </c>
      <c r="F891" s="11">
        <v>3</v>
      </c>
      <c r="G891" s="11">
        <v>70.97</v>
      </c>
      <c r="H891" s="11">
        <v>0.06</v>
      </c>
      <c r="I891" s="10" t="s">
        <v>1829</v>
      </c>
      <c r="J891" s="18">
        <v>200.1354</v>
      </c>
      <c r="K891" s="11">
        <f t="shared" si="26"/>
        <v>3</v>
      </c>
      <c r="L891" s="11">
        <f>IF(G891="",Table8[[#This Row],[Total_Amount2]]/(Table8[[#This Row],[Quantity]]*(1-Table8[[#This Row],[Discount]])),G891)</f>
        <v>70.97</v>
      </c>
      <c r="M891" s="11">
        <f>IF(H891="",1-(Table8[[#This Row],[Total_Amount2]]/(Table8[[#This Row],[Quantity]]*Table8[[#This Row],[Unit_Price]])),H891)</f>
        <v>0.06</v>
      </c>
      <c r="N891" s="11">
        <f t="shared" si="27"/>
        <v>200.1354</v>
      </c>
    </row>
    <row r="892" spans="1:14" x14ac:dyDescent="0.3">
      <c r="A892" s="9" t="s">
        <v>2716</v>
      </c>
      <c r="B892" s="36">
        <v>45325</v>
      </c>
      <c r="C892" s="10" t="s">
        <v>396</v>
      </c>
      <c r="D892" s="10" t="s">
        <v>1644</v>
      </c>
      <c r="E892" s="10" t="s">
        <v>1786</v>
      </c>
      <c r="F892" s="11">
        <v>3</v>
      </c>
      <c r="G892" s="11">
        <v>470.42</v>
      </c>
      <c r="H892" s="11">
        <v>0.16</v>
      </c>
      <c r="I892" s="10" t="s">
        <v>1824</v>
      </c>
      <c r="J892" s="18">
        <v>1185.4584</v>
      </c>
      <c r="K892" s="11">
        <f t="shared" si="26"/>
        <v>3</v>
      </c>
      <c r="L892" s="11">
        <f>IF(G892="",Table8[[#This Row],[Total_Amount2]]/(Table8[[#This Row],[Quantity]]*(1-Table8[[#This Row],[Discount]])),G892)</f>
        <v>470.42</v>
      </c>
      <c r="M892" s="11">
        <f>IF(H892="",1-(Table8[[#This Row],[Total_Amount2]]/(Table8[[#This Row],[Quantity]]*Table8[[#This Row],[Unit_Price]])),H892)</f>
        <v>0.16</v>
      </c>
      <c r="N892" s="11">
        <f t="shared" si="27"/>
        <v>1185.4584</v>
      </c>
    </row>
    <row r="893" spans="1:14" x14ac:dyDescent="0.3">
      <c r="A893" s="9" t="s">
        <v>2717</v>
      </c>
      <c r="B893" s="36">
        <v>45932</v>
      </c>
      <c r="C893" s="10" t="s">
        <v>990</v>
      </c>
      <c r="D893" s="10" t="s">
        <v>1644</v>
      </c>
      <c r="E893" s="10" t="s">
        <v>1804</v>
      </c>
      <c r="F893" s="11">
        <v>2</v>
      </c>
      <c r="G893" s="11">
        <v>215.59</v>
      </c>
      <c r="H893" s="11">
        <v>0.18</v>
      </c>
      <c r="I893" s="10" t="s">
        <v>1824</v>
      </c>
      <c r="J893" s="18">
        <v>353.56760000000003</v>
      </c>
      <c r="K893" s="11">
        <f t="shared" si="26"/>
        <v>2</v>
      </c>
      <c r="L893" s="11">
        <f>IF(G893="",Table8[[#This Row],[Total_Amount2]]/(Table8[[#This Row],[Quantity]]*(1-Table8[[#This Row],[Discount]])),G893)</f>
        <v>215.59</v>
      </c>
      <c r="M893" s="11">
        <f>IF(H893="",1-(Table8[[#This Row],[Total_Amount2]]/(Table8[[#This Row],[Quantity]]*Table8[[#This Row],[Unit_Price]])),H893)</f>
        <v>0.18</v>
      </c>
      <c r="N893" s="11">
        <f t="shared" si="27"/>
        <v>353.56760000000003</v>
      </c>
    </row>
    <row r="894" spans="1:14" x14ac:dyDescent="0.3">
      <c r="A894" s="9" t="s">
        <v>2718</v>
      </c>
      <c r="B894" s="36">
        <v>45895</v>
      </c>
      <c r="C894" s="10" t="s">
        <v>767</v>
      </c>
      <c r="D894" s="10" t="s">
        <v>1646</v>
      </c>
      <c r="E894" s="10" t="s">
        <v>1752</v>
      </c>
      <c r="F894" s="11">
        <v>1</v>
      </c>
      <c r="G894" s="11">
        <v>533.79999999999995</v>
      </c>
      <c r="H894" s="11">
        <v>0.27</v>
      </c>
      <c r="I894" s="10" t="s">
        <v>1829</v>
      </c>
      <c r="J894" s="18">
        <v>389.67399999999998</v>
      </c>
      <c r="K894" s="11">
        <f t="shared" si="26"/>
        <v>1</v>
      </c>
      <c r="L894" s="11">
        <f>IF(G894="",Table8[[#This Row],[Total_Amount2]]/(Table8[[#This Row],[Quantity]]*(1-Table8[[#This Row],[Discount]])),G894)</f>
        <v>533.79999999999995</v>
      </c>
      <c r="M894" s="11">
        <f>IF(H894="",1-(Table8[[#This Row],[Total_Amount2]]/(Table8[[#This Row],[Quantity]]*Table8[[#This Row],[Unit_Price]])),H894)</f>
        <v>0.27</v>
      </c>
      <c r="N894" s="11">
        <f t="shared" si="27"/>
        <v>389.67399999999998</v>
      </c>
    </row>
    <row r="895" spans="1:14" x14ac:dyDescent="0.3">
      <c r="A895" s="9" t="s">
        <v>2719</v>
      </c>
      <c r="B895" s="36">
        <v>45614</v>
      </c>
      <c r="C895" s="10" t="s">
        <v>335</v>
      </c>
      <c r="D895" s="10" t="s">
        <v>1646</v>
      </c>
      <c r="E895" s="10" t="s">
        <v>1766</v>
      </c>
      <c r="F895" s="11">
        <v>2</v>
      </c>
      <c r="G895" s="11">
        <v>732.67</v>
      </c>
      <c r="H895" s="11">
        <v>0.24</v>
      </c>
      <c r="I895" s="10" t="s">
        <v>1826</v>
      </c>
      <c r="J895" s="18">
        <v>1113.6584</v>
      </c>
      <c r="K895" s="11">
        <f t="shared" si="26"/>
        <v>2</v>
      </c>
      <c r="L895" s="11">
        <f>IF(G895="",Table8[[#This Row],[Total_Amount2]]/(Table8[[#This Row],[Quantity]]*(1-Table8[[#This Row],[Discount]])),G895)</f>
        <v>732.67</v>
      </c>
      <c r="M895" s="11">
        <f>IF(H895="",1-(Table8[[#This Row],[Total_Amount2]]/(Table8[[#This Row],[Quantity]]*Table8[[#This Row],[Unit_Price]])),H895)</f>
        <v>0.24</v>
      </c>
      <c r="N895" s="11">
        <f t="shared" si="27"/>
        <v>1113.6584</v>
      </c>
    </row>
    <row r="896" spans="1:14" x14ac:dyDescent="0.3">
      <c r="A896" s="9" t="s">
        <v>2720</v>
      </c>
      <c r="B896" s="36">
        <v>45247</v>
      </c>
      <c r="C896" s="10" t="s">
        <v>1504</v>
      </c>
      <c r="D896" s="10" t="s">
        <v>1646</v>
      </c>
      <c r="E896" s="10" t="s">
        <v>1797</v>
      </c>
      <c r="F896" s="11">
        <v>4</v>
      </c>
      <c r="G896" s="11">
        <v>106.48</v>
      </c>
      <c r="H896" s="11">
        <v>0.1</v>
      </c>
      <c r="I896" s="10" t="s">
        <v>1829</v>
      </c>
      <c r="J896" s="18">
        <v>383.32799999999997</v>
      </c>
      <c r="K896" s="11">
        <f t="shared" si="26"/>
        <v>4</v>
      </c>
      <c r="L896" s="11">
        <f>IF(G896="",Table8[[#This Row],[Total_Amount2]]/(Table8[[#This Row],[Quantity]]*(1-Table8[[#This Row],[Discount]])),G896)</f>
        <v>106.48</v>
      </c>
      <c r="M896" s="11">
        <f>IF(H896="",1-(Table8[[#This Row],[Total_Amount2]]/(Table8[[#This Row],[Quantity]]*Table8[[#This Row],[Unit_Price]])),H896)</f>
        <v>0.1</v>
      </c>
      <c r="N896" s="11">
        <f t="shared" si="27"/>
        <v>383.32799999999997</v>
      </c>
    </row>
    <row r="897" spans="1:14" x14ac:dyDescent="0.3">
      <c r="A897" s="9" t="s">
        <v>2721</v>
      </c>
      <c r="B897" s="36">
        <v>45696</v>
      </c>
      <c r="C897" s="10" t="s">
        <v>372</v>
      </c>
      <c r="D897" s="10" t="s">
        <v>1646</v>
      </c>
      <c r="E897" s="10" t="s">
        <v>1766</v>
      </c>
      <c r="F897" s="11">
        <v>1</v>
      </c>
      <c r="G897" s="11">
        <v>38.950000000000003</v>
      </c>
      <c r="H897" s="11">
        <v>0.28000000000000003</v>
      </c>
      <c r="I897" s="10" t="s">
        <v>1824</v>
      </c>
      <c r="J897" s="18">
        <v>28.044</v>
      </c>
      <c r="K897" s="11">
        <f t="shared" si="26"/>
        <v>1</v>
      </c>
      <c r="L897" s="11">
        <f>IF(G897="",Table8[[#This Row],[Total_Amount2]]/(Table8[[#This Row],[Quantity]]*(1-Table8[[#This Row],[Discount]])),G897)</f>
        <v>38.950000000000003</v>
      </c>
      <c r="M897" s="11">
        <f>IF(H897="",1-(Table8[[#This Row],[Total_Amount2]]/(Table8[[#This Row],[Quantity]]*Table8[[#This Row],[Unit_Price]])),H897)</f>
        <v>0.28000000000000003</v>
      </c>
      <c r="N897" s="11">
        <f t="shared" si="27"/>
        <v>28.044</v>
      </c>
    </row>
    <row r="898" spans="1:14" x14ac:dyDescent="0.3">
      <c r="A898" s="9" t="s">
        <v>2722</v>
      </c>
      <c r="B898" s="36">
        <v>45294</v>
      </c>
      <c r="C898" s="10" t="s">
        <v>1337</v>
      </c>
      <c r="D898" s="10" t="s">
        <v>1646</v>
      </c>
      <c r="E898" s="10" t="s">
        <v>1804</v>
      </c>
      <c r="F898" s="11">
        <v>1</v>
      </c>
      <c r="G898" s="11">
        <v>835.17</v>
      </c>
      <c r="H898" s="11">
        <v>0.02</v>
      </c>
      <c r="I898" s="10" t="s">
        <v>1829</v>
      </c>
      <c r="J898" s="18">
        <v>818.46659999999997</v>
      </c>
      <c r="K898" s="11">
        <f t="shared" ref="K898:K961" si="28">IF(F898="",N898/(G898*(1-H898)),F898)</f>
        <v>1</v>
      </c>
      <c r="L898" s="11">
        <f>IF(G898="",Table8[[#This Row],[Total_Amount2]]/(Table8[[#This Row],[Quantity]]*(1-Table8[[#This Row],[Discount]])),G898)</f>
        <v>835.17</v>
      </c>
      <c r="M898" s="11">
        <f>IF(H898="",1-(Table8[[#This Row],[Total_Amount2]]/(Table8[[#This Row],[Quantity]]*Table8[[#This Row],[Unit_Price]])),H898)</f>
        <v>0.02</v>
      </c>
      <c r="N898" s="11">
        <f t="shared" ref="N898:N961" si="29">IF(J898="",F898*G898*(1-H898),J898)</f>
        <v>818.46659999999997</v>
      </c>
    </row>
    <row r="899" spans="1:14" x14ac:dyDescent="0.3">
      <c r="A899" s="9" t="s">
        <v>2723</v>
      </c>
      <c r="B899" s="36">
        <v>45389</v>
      </c>
      <c r="C899" s="10" t="s">
        <v>458</v>
      </c>
      <c r="D899" s="10" t="s">
        <v>1646</v>
      </c>
      <c r="E899" s="10" t="s">
        <v>1766</v>
      </c>
      <c r="F899" s="11">
        <v>1</v>
      </c>
      <c r="G899" s="11">
        <v>113.07</v>
      </c>
      <c r="H899" s="11">
        <v>0.24</v>
      </c>
      <c r="I899" s="10" t="s">
        <v>1824</v>
      </c>
      <c r="J899" s="18">
        <v>85.933199999999999</v>
      </c>
      <c r="K899" s="11">
        <f t="shared" si="28"/>
        <v>1</v>
      </c>
      <c r="L899" s="11">
        <f>IF(G899="",Table8[[#This Row],[Total_Amount2]]/(Table8[[#This Row],[Quantity]]*(1-Table8[[#This Row],[Discount]])),G899)</f>
        <v>113.07</v>
      </c>
      <c r="M899" s="11">
        <f>IF(H899="",1-(Table8[[#This Row],[Total_Amount2]]/(Table8[[#This Row],[Quantity]]*Table8[[#This Row],[Unit_Price]])),H899)</f>
        <v>0.24</v>
      </c>
      <c r="N899" s="11">
        <f t="shared" si="29"/>
        <v>85.933199999999999</v>
      </c>
    </row>
    <row r="900" spans="1:14" x14ac:dyDescent="0.3">
      <c r="A900" s="9" t="s">
        <v>2724</v>
      </c>
      <c r="B900" s="36">
        <v>45930</v>
      </c>
      <c r="C900" s="10" t="s">
        <v>1437</v>
      </c>
      <c r="D900" s="10" t="s">
        <v>1646</v>
      </c>
      <c r="E900" s="10" t="s">
        <v>1794</v>
      </c>
      <c r="F900" s="11">
        <v>2</v>
      </c>
      <c r="G900" s="11">
        <v>451.33</v>
      </c>
      <c r="H900" s="11">
        <v>0.23</v>
      </c>
      <c r="I900" s="10" t="s">
        <v>1829</v>
      </c>
      <c r="J900" s="18">
        <v>695.04819999999995</v>
      </c>
      <c r="K900" s="11">
        <f t="shared" si="28"/>
        <v>2</v>
      </c>
      <c r="L900" s="11">
        <f>IF(G900="",Table8[[#This Row],[Total_Amount2]]/(Table8[[#This Row],[Quantity]]*(1-Table8[[#This Row],[Discount]])),G900)</f>
        <v>451.33</v>
      </c>
      <c r="M900" s="11">
        <f>IF(H900="",1-(Table8[[#This Row],[Total_Amount2]]/(Table8[[#This Row],[Quantity]]*Table8[[#This Row],[Unit_Price]])),H900)</f>
        <v>0.23</v>
      </c>
      <c r="N900" s="11">
        <f t="shared" si="29"/>
        <v>695.04819999999995</v>
      </c>
    </row>
    <row r="901" spans="1:14" x14ac:dyDescent="0.3">
      <c r="A901" s="9" t="s">
        <v>2725</v>
      </c>
      <c r="B901" s="36">
        <v>45456</v>
      </c>
      <c r="C901" s="10" t="s">
        <v>1163</v>
      </c>
      <c r="D901" s="10" t="s">
        <v>1646</v>
      </c>
      <c r="E901" s="10" t="s">
        <v>1776</v>
      </c>
      <c r="F901" s="11">
        <v>3</v>
      </c>
      <c r="G901" s="11">
        <v>619.80999999999995</v>
      </c>
      <c r="H901" s="11">
        <v>0.16</v>
      </c>
      <c r="I901" s="10" t="s">
        <v>1829</v>
      </c>
      <c r="J901" s="18">
        <v>1561.9212</v>
      </c>
      <c r="K901" s="11">
        <f t="shared" si="28"/>
        <v>3</v>
      </c>
      <c r="L901" s="11">
        <f>IF(G901="",Table8[[#This Row],[Total_Amount2]]/(Table8[[#This Row],[Quantity]]*(1-Table8[[#This Row],[Discount]])),G901)</f>
        <v>619.80999999999995</v>
      </c>
      <c r="M901" s="11">
        <f>IF(H901="",1-(Table8[[#This Row],[Total_Amount2]]/(Table8[[#This Row],[Quantity]]*Table8[[#This Row],[Unit_Price]])),H901)</f>
        <v>0.16</v>
      </c>
      <c r="N901" s="11">
        <f t="shared" si="29"/>
        <v>1561.9212</v>
      </c>
    </row>
    <row r="902" spans="1:14" x14ac:dyDescent="0.3">
      <c r="A902" s="9" t="s">
        <v>2726</v>
      </c>
      <c r="B902" s="36">
        <v>45713</v>
      </c>
      <c r="C902" s="10" t="s">
        <v>381</v>
      </c>
      <c r="D902" s="10" t="s">
        <v>1646</v>
      </c>
      <c r="E902" s="10" t="s">
        <v>1779</v>
      </c>
      <c r="F902" s="11">
        <v>4</v>
      </c>
      <c r="G902" s="11">
        <v>46.97</v>
      </c>
      <c r="H902" s="11">
        <v>0.26</v>
      </c>
      <c r="I902" s="10" t="s">
        <v>1826</v>
      </c>
      <c r="J902" s="18">
        <v>139.03120000000001</v>
      </c>
      <c r="K902" s="11">
        <f t="shared" si="28"/>
        <v>4</v>
      </c>
      <c r="L902" s="11">
        <f>IF(G902="",Table8[[#This Row],[Total_Amount2]]/(Table8[[#This Row],[Quantity]]*(1-Table8[[#This Row],[Discount]])),G902)</f>
        <v>46.97</v>
      </c>
      <c r="M902" s="11">
        <f>IF(H902="",1-(Table8[[#This Row],[Total_Amount2]]/(Table8[[#This Row],[Quantity]]*Table8[[#This Row],[Unit_Price]])),H902)</f>
        <v>0.26</v>
      </c>
      <c r="N902" s="11">
        <f t="shared" si="29"/>
        <v>139.03120000000001</v>
      </c>
    </row>
    <row r="903" spans="1:14" x14ac:dyDescent="0.3">
      <c r="A903" s="9" t="s">
        <v>2727</v>
      </c>
      <c r="B903" s="36">
        <v>45784</v>
      </c>
      <c r="C903" s="10" t="s">
        <v>607</v>
      </c>
      <c r="D903" s="10" t="s">
        <v>1646</v>
      </c>
      <c r="E903" s="10" t="s">
        <v>1761</v>
      </c>
      <c r="F903" s="11">
        <v>2</v>
      </c>
      <c r="G903" s="11">
        <v>71.48</v>
      </c>
      <c r="H903" s="11">
        <v>0.14000000000000001</v>
      </c>
      <c r="I903" s="10" t="s">
        <v>1829</v>
      </c>
      <c r="J903" s="18">
        <v>122.9456</v>
      </c>
      <c r="K903" s="11">
        <f t="shared" si="28"/>
        <v>2</v>
      </c>
      <c r="L903" s="11">
        <f>IF(G903="",Table8[[#This Row],[Total_Amount2]]/(Table8[[#This Row],[Quantity]]*(1-Table8[[#This Row],[Discount]])),G903)</f>
        <v>71.48</v>
      </c>
      <c r="M903" s="11">
        <f>IF(H903="",1-(Table8[[#This Row],[Total_Amount2]]/(Table8[[#This Row],[Quantity]]*Table8[[#This Row],[Unit_Price]])),H903)</f>
        <v>0.14000000000000001</v>
      </c>
      <c r="N903" s="11">
        <f t="shared" si="29"/>
        <v>122.9456</v>
      </c>
    </row>
    <row r="904" spans="1:14" x14ac:dyDescent="0.3">
      <c r="A904" s="9" t="s">
        <v>2728</v>
      </c>
      <c r="B904" s="36">
        <v>45812</v>
      </c>
      <c r="C904" s="10" t="s">
        <v>8</v>
      </c>
      <c r="D904" s="10" t="s">
        <v>1646</v>
      </c>
      <c r="E904" s="10" t="s">
        <v>1813</v>
      </c>
      <c r="F904" s="11">
        <v>2</v>
      </c>
      <c r="G904" s="11">
        <v>404.08</v>
      </c>
      <c r="H904" s="11">
        <v>7.0000000000000007E-2</v>
      </c>
      <c r="I904" s="10" t="s">
        <v>1824</v>
      </c>
      <c r="J904" s="18">
        <v>751.58879999999988</v>
      </c>
      <c r="K904" s="11">
        <f t="shared" si="28"/>
        <v>2</v>
      </c>
      <c r="L904" s="11">
        <f>IF(G904="",Table8[[#This Row],[Total_Amount2]]/(Table8[[#This Row],[Quantity]]*(1-Table8[[#This Row],[Discount]])),G904)</f>
        <v>404.08</v>
      </c>
      <c r="M904" s="11">
        <f>IF(H904="",1-(Table8[[#This Row],[Total_Amount2]]/(Table8[[#This Row],[Quantity]]*Table8[[#This Row],[Unit_Price]])),H904)</f>
        <v>7.0000000000000007E-2</v>
      </c>
      <c r="N904" s="11">
        <f t="shared" si="29"/>
        <v>751.58879999999988</v>
      </c>
    </row>
    <row r="905" spans="1:14" x14ac:dyDescent="0.3">
      <c r="A905" s="9" t="s">
        <v>2729</v>
      </c>
      <c r="B905" s="36">
        <v>45653</v>
      </c>
      <c r="C905" s="10" t="s">
        <v>842</v>
      </c>
      <c r="D905" s="10" t="s">
        <v>1646</v>
      </c>
      <c r="E905" s="10" t="s">
        <v>1804</v>
      </c>
      <c r="F905" s="11">
        <v>1</v>
      </c>
      <c r="G905" s="11">
        <v>519.91</v>
      </c>
      <c r="H905" s="11">
        <v>0.05</v>
      </c>
      <c r="I905" s="10" t="s">
        <v>1829</v>
      </c>
      <c r="J905" s="18">
        <v>493.91449999999992</v>
      </c>
      <c r="K905" s="11">
        <f t="shared" si="28"/>
        <v>1</v>
      </c>
      <c r="L905" s="11">
        <f>IF(G905="",Table8[[#This Row],[Total_Amount2]]/(Table8[[#This Row],[Quantity]]*(1-Table8[[#This Row],[Discount]])),G905)</f>
        <v>519.91</v>
      </c>
      <c r="M905" s="11">
        <f>IF(H905="",1-(Table8[[#This Row],[Total_Amount2]]/(Table8[[#This Row],[Quantity]]*Table8[[#This Row],[Unit_Price]])),H905)</f>
        <v>0.05</v>
      </c>
      <c r="N905" s="11">
        <f t="shared" si="29"/>
        <v>493.91449999999992</v>
      </c>
    </row>
    <row r="906" spans="1:14" x14ac:dyDescent="0.3">
      <c r="A906" s="9" t="s">
        <v>2730</v>
      </c>
      <c r="B906" s="36">
        <v>45672</v>
      </c>
      <c r="C906" s="10" t="s">
        <v>490</v>
      </c>
      <c r="D906" s="10" t="s">
        <v>1646</v>
      </c>
      <c r="E906" s="10" t="s">
        <v>1797</v>
      </c>
      <c r="F906" s="11">
        <v>3</v>
      </c>
      <c r="G906" s="11">
        <v>566.16</v>
      </c>
      <c r="H906" s="11">
        <v>0.05</v>
      </c>
      <c r="I906" s="10" t="s">
        <v>1826</v>
      </c>
      <c r="J906" s="18">
        <v>1613.556</v>
      </c>
      <c r="K906" s="11">
        <f t="shared" si="28"/>
        <v>3</v>
      </c>
      <c r="L906" s="11">
        <f>IF(G906="",Table8[[#This Row],[Total_Amount2]]/(Table8[[#This Row],[Quantity]]*(1-Table8[[#This Row],[Discount]])),G906)</f>
        <v>566.16</v>
      </c>
      <c r="M906" s="11">
        <f>IF(H906="",1-(Table8[[#This Row],[Total_Amount2]]/(Table8[[#This Row],[Quantity]]*Table8[[#This Row],[Unit_Price]])),H906)</f>
        <v>0.05</v>
      </c>
      <c r="N906" s="11">
        <f t="shared" si="29"/>
        <v>1613.556</v>
      </c>
    </row>
    <row r="907" spans="1:14" x14ac:dyDescent="0.3">
      <c r="A907" s="9" t="s">
        <v>2731</v>
      </c>
      <c r="B907" s="36">
        <v>45799</v>
      </c>
      <c r="C907" s="10" t="s">
        <v>1223</v>
      </c>
      <c r="D907" s="10" t="s">
        <v>1646</v>
      </c>
      <c r="E907" s="10" t="s">
        <v>1789</v>
      </c>
      <c r="F907" s="11">
        <v>2</v>
      </c>
      <c r="G907" s="11">
        <v>295.12</v>
      </c>
      <c r="H907" s="11">
        <v>0.09</v>
      </c>
      <c r="I907" s="10" t="s">
        <v>1829</v>
      </c>
      <c r="J907" s="18">
        <v>537.11840000000007</v>
      </c>
      <c r="K907" s="11">
        <f t="shared" si="28"/>
        <v>2</v>
      </c>
      <c r="L907" s="11">
        <f>IF(G907="",Table8[[#This Row],[Total_Amount2]]/(Table8[[#This Row],[Quantity]]*(1-Table8[[#This Row],[Discount]])),G907)</f>
        <v>295.12</v>
      </c>
      <c r="M907" s="11">
        <f>IF(H907="",1-(Table8[[#This Row],[Total_Amount2]]/(Table8[[#This Row],[Quantity]]*Table8[[#This Row],[Unit_Price]])),H907)</f>
        <v>0.09</v>
      </c>
      <c r="N907" s="11">
        <f t="shared" si="29"/>
        <v>537.11840000000007</v>
      </c>
    </row>
    <row r="908" spans="1:14" x14ac:dyDescent="0.3">
      <c r="A908" s="9" t="s">
        <v>2732</v>
      </c>
      <c r="B908" s="36">
        <v>45848</v>
      </c>
      <c r="C908" s="10" t="s">
        <v>384</v>
      </c>
      <c r="D908" s="10" t="s">
        <v>1646</v>
      </c>
      <c r="E908" s="10" t="s">
        <v>1792</v>
      </c>
      <c r="F908" s="11">
        <v>2</v>
      </c>
      <c r="G908" s="11">
        <v>414.18</v>
      </c>
      <c r="H908" s="11">
        <v>0.25</v>
      </c>
      <c r="I908" s="10" t="s">
        <v>1826</v>
      </c>
      <c r="J908" s="18">
        <v>621.27</v>
      </c>
      <c r="K908" s="11">
        <f t="shared" si="28"/>
        <v>2</v>
      </c>
      <c r="L908" s="11">
        <f>IF(G908="",Table8[[#This Row],[Total_Amount2]]/(Table8[[#This Row],[Quantity]]*(1-Table8[[#This Row],[Discount]])),G908)</f>
        <v>414.18</v>
      </c>
      <c r="M908" s="11">
        <f>IF(H908="",1-(Table8[[#This Row],[Total_Amount2]]/(Table8[[#This Row],[Quantity]]*Table8[[#This Row],[Unit_Price]])),H908)</f>
        <v>0.25</v>
      </c>
      <c r="N908" s="11">
        <f t="shared" si="29"/>
        <v>621.27</v>
      </c>
    </row>
    <row r="909" spans="1:14" x14ac:dyDescent="0.3">
      <c r="A909" s="9" t="s">
        <v>2733</v>
      </c>
      <c r="B909" s="36">
        <v>45918</v>
      </c>
      <c r="C909" s="10" t="s">
        <v>854</v>
      </c>
      <c r="D909" s="10" t="s">
        <v>1646</v>
      </c>
      <c r="E909" s="10" t="s">
        <v>1782</v>
      </c>
      <c r="F909" s="11">
        <v>2</v>
      </c>
      <c r="G909" s="11">
        <v>433.75</v>
      </c>
      <c r="H909" s="11">
        <v>0</v>
      </c>
      <c r="I909" s="10" t="s">
        <v>1824</v>
      </c>
      <c r="J909" s="18">
        <v>867.5</v>
      </c>
      <c r="K909" s="11">
        <f t="shared" si="28"/>
        <v>2</v>
      </c>
      <c r="L909" s="11">
        <f>IF(G909="",Table8[[#This Row],[Total_Amount2]]/(Table8[[#This Row],[Quantity]]*(1-Table8[[#This Row],[Discount]])),G909)</f>
        <v>433.75</v>
      </c>
      <c r="M909" s="11">
        <f>IF(H909="",1-(Table8[[#This Row],[Total_Amount2]]/(Table8[[#This Row],[Quantity]]*Table8[[#This Row],[Unit_Price]])),H909)</f>
        <v>0</v>
      </c>
      <c r="N909" s="11">
        <f t="shared" si="29"/>
        <v>867.5</v>
      </c>
    </row>
    <row r="910" spans="1:14" x14ac:dyDescent="0.3">
      <c r="A910" s="9" t="s">
        <v>2734</v>
      </c>
      <c r="B910" s="36">
        <v>45288</v>
      </c>
      <c r="C910" s="10" t="s">
        <v>893</v>
      </c>
      <c r="D910" s="10" t="s">
        <v>1646</v>
      </c>
      <c r="E910" s="10" t="s">
        <v>1813</v>
      </c>
      <c r="F910" s="11">
        <v>3</v>
      </c>
      <c r="G910" s="11">
        <v>104.33</v>
      </c>
      <c r="H910" s="11">
        <v>0.13</v>
      </c>
      <c r="I910" s="10" t="s">
        <v>1829</v>
      </c>
      <c r="J910" s="18">
        <v>272.30130000000003</v>
      </c>
      <c r="K910" s="11">
        <f t="shared" si="28"/>
        <v>3</v>
      </c>
      <c r="L910" s="11">
        <f>IF(G910="",Table8[[#This Row],[Total_Amount2]]/(Table8[[#This Row],[Quantity]]*(1-Table8[[#This Row],[Discount]])),G910)</f>
        <v>104.33</v>
      </c>
      <c r="M910" s="11">
        <f>IF(H910="",1-(Table8[[#This Row],[Total_Amount2]]/(Table8[[#This Row],[Quantity]]*Table8[[#This Row],[Unit_Price]])),H910)</f>
        <v>0.13</v>
      </c>
      <c r="N910" s="11">
        <f t="shared" si="29"/>
        <v>272.30130000000003</v>
      </c>
    </row>
    <row r="911" spans="1:14" x14ac:dyDescent="0.3">
      <c r="A911" s="9" t="s">
        <v>2735</v>
      </c>
      <c r="B911" s="36">
        <v>45477</v>
      </c>
      <c r="C911" s="10" t="s">
        <v>1431</v>
      </c>
      <c r="D911" s="10" t="s">
        <v>1555</v>
      </c>
      <c r="E911" s="10" t="s">
        <v>1794</v>
      </c>
      <c r="F911" s="11">
        <v>1</v>
      </c>
      <c r="G911" s="11">
        <v>221.7</v>
      </c>
      <c r="H911" s="11">
        <v>0.04</v>
      </c>
      <c r="I911" s="10" t="s">
        <v>1824</v>
      </c>
      <c r="J911" s="18">
        <v>212.83199999999999</v>
      </c>
      <c r="K911" s="11">
        <f t="shared" si="28"/>
        <v>1</v>
      </c>
      <c r="L911" s="11">
        <f>IF(G911="",Table8[[#This Row],[Total_Amount2]]/(Table8[[#This Row],[Quantity]]*(1-Table8[[#This Row],[Discount]])),G911)</f>
        <v>221.7</v>
      </c>
      <c r="M911" s="11">
        <f>IF(H911="",1-(Table8[[#This Row],[Total_Amount2]]/(Table8[[#This Row],[Quantity]]*Table8[[#This Row],[Unit_Price]])),H911)</f>
        <v>0.04</v>
      </c>
      <c r="N911" s="11">
        <f t="shared" si="29"/>
        <v>212.83199999999999</v>
      </c>
    </row>
    <row r="912" spans="1:14" x14ac:dyDescent="0.3">
      <c r="A912" s="9" t="s">
        <v>2736</v>
      </c>
      <c r="B912" s="36">
        <v>45796</v>
      </c>
      <c r="C912" s="10" t="s">
        <v>687</v>
      </c>
      <c r="D912" s="10" t="s">
        <v>1555</v>
      </c>
      <c r="E912" s="10" t="s">
        <v>1773</v>
      </c>
      <c r="F912" s="11">
        <v>2</v>
      </c>
      <c r="G912" s="11">
        <v>491.26</v>
      </c>
      <c r="H912" s="11">
        <v>0.14000000000000001</v>
      </c>
      <c r="I912" s="10" t="s">
        <v>1829</v>
      </c>
      <c r="J912" s="18">
        <v>844.96719999999993</v>
      </c>
      <c r="K912" s="11">
        <f t="shared" si="28"/>
        <v>2</v>
      </c>
      <c r="L912" s="11">
        <f>IF(G912="",Table8[[#This Row],[Total_Amount2]]/(Table8[[#This Row],[Quantity]]*(1-Table8[[#This Row],[Discount]])),G912)</f>
        <v>491.26</v>
      </c>
      <c r="M912" s="11">
        <f>IF(H912="",1-(Table8[[#This Row],[Total_Amount2]]/(Table8[[#This Row],[Quantity]]*Table8[[#This Row],[Unit_Price]])),H912)</f>
        <v>0.14000000000000001</v>
      </c>
      <c r="N912" s="11">
        <f t="shared" si="29"/>
        <v>844.96719999999993</v>
      </c>
    </row>
    <row r="913" spans="1:14" x14ac:dyDescent="0.3">
      <c r="A913" s="9" t="s">
        <v>2737</v>
      </c>
      <c r="B913" s="36">
        <v>45630</v>
      </c>
      <c r="C913" s="10" t="s">
        <v>598</v>
      </c>
      <c r="D913" s="10" t="s">
        <v>1555</v>
      </c>
      <c r="E913" s="10" t="s">
        <v>1782</v>
      </c>
      <c r="F913" s="11">
        <v>4</v>
      </c>
      <c r="G913" s="11">
        <v>923.14</v>
      </c>
      <c r="H913" s="11">
        <v>0.15</v>
      </c>
      <c r="I913" s="10" t="s">
        <v>1824</v>
      </c>
      <c r="J913" s="18">
        <v>3138.6759999999999</v>
      </c>
      <c r="K913" s="11">
        <f t="shared" si="28"/>
        <v>4</v>
      </c>
      <c r="L913" s="11">
        <f>IF(G913="",Table8[[#This Row],[Total_Amount2]]/(Table8[[#This Row],[Quantity]]*(1-Table8[[#This Row],[Discount]])),G913)</f>
        <v>923.14</v>
      </c>
      <c r="M913" s="11">
        <f>IF(H913="",1-(Table8[[#This Row],[Total_Amount2]]/(Table8[[#This Row],[Quantity]]*Table8[[#This Row],[Unit_Price]])),H913)</f>
        <v>0.15</v>
      </c>
      <c r="N913" s="11">
        <f t="shared" si="29"/>
        <v>3138.6759999999999</v>
      </c>
    </row>
    <row r="914" spans="1:14" x14ac:dyDescent="0.3">
      <c r="A914" s="9" t="s">
        <v>2738</v>
      </c>
      <c r="B914" s="36">
        <v>45625</v>
      </c>
      <c r="C914" s="10" t="s">
        <v>634</v>
      </c>
      <c r="D914" s="10" t="s">
        <v>1555</v>
      </c>
      <c r="E914" s="10" t="s">
        <v>1779</v>
      </c>
      <c r="F914" s="11">
        <v>2</v>
      </c>
      <c r="G914" s="11">
        <v>747.65</v>
      </c>
      <c r="H914" s="11">
        <v>0.08</v>
      </c>
      <c r="I914" s="10" t="s">
        <v>1824</v>
      </c>
      <c r="J914" s="18">
        <v>1375.6759999999999</v>
      </c>
      <c r="K914" s="11">
        <f t="shared" si="28"/>
        <v>2</v>
      </c>
      <c r="L914" s="11">
        <f>IF(G914="",Table8[[#This Row],[Total_Amount2]]/(Table8[[#This Row],[Quantity]]*(1-Table8[[#This Row],[Discount]])),G914)</f>
        <v>747.65</v>
      </c>
      <c r="M914" s="11">
        <f>IF(H914="",1-(Table8[[#This Row],[Total_Amount2]]/(Table8[[#This Row],[Quantity]]*Table8[[#This Row],[Unit_Price]])),H914)</f>
        <v>0.08</v>
      </c>
      <c r="N914" s="11">
        <f t="shared" si="29"/>
        <v>1375.6759999999999</v>
      </c>
    </row>
    <row r="915" spans="1:14" x14ac:dyDescent="0.3">
      <c r="A915" s="9" t="s">
        <v>2739</v>
      </c>
      <c r="B915" s="36">
        <v>45773</v>
      </c>
      <c r="C915" s="10" t="s">
        <v>384</v>
      </c>
      <c r="D915" s="10" t="s">
        <v>1555</v>
      </c>
      <c r="E915" s="10" t="s">
        <v>1779</v>
      </c>
      <c r="F915" s="11">
        <v>3</v>
      </c>
      <c r="G915" s="11">
        <v>94.55</v>
      </c>
      <c r="H915" s="11">
        <v>0.13</v>
      </c>
      <c r="I915" s="10" t="s">
        <v>1829</v>
      </c>
      <c r="J915" s="18">
        <v>246.77549999999999</v>
      </c>
      <c r="K915" s="11">
        <f t="shared" si="28"/>
        <v>3</v>
      </c>
      <c r="L915" s="11">
        <f>IF(G915="",Table8[[#This Row],[Total_Amount2]]/(Table8[[#This Row],[Quantity]]*(1-Table8[[#This Row],[Discount]])),G915)</f>
        <v>94.55</v>
      </c>
      <c r="M915" s="11">
        <f>IF(H915="",1-(Table8[[#This Row],[Total_Amount2]]/(Table8[[#This Row],[Quantity]]*Table8[[#This Row],[Unit_Price]])),H915)</f>
        <v>0.13</v>
      </c>
      <c r="N915" s="11">
        <f t="shared" si="29"/>
        <v>246.77549999999999</v>
      </c>
    </row>
    <row r="916" spans="1:14" x14ac:dyDescent="0.3">
      <c r="A916" s="9" t="s">
        <v>2740</v>
      </c>
      <c r="B916" s="36">
        <v>45308</v>
      </c>
      <c r="C916" s="10" t="s">
        <v>153</v>
      </c>
      <c r="D916" s="10" t="s">
        <v>1555</v>
      </c>
      <c r="E916" s="10" t="s">
        <v>1813</v>
      </c>
      <c r="F916" s="11">
        <v>3</v>
      </c>
      <c r="G916" s="11">
        <v>620.12</v>
      </c>
      <c r="H916" s="11">
        <v>0.06</v>
      </c>
      <c r="I916" s="10" t="s">
        <v>1824</v>
      </c>
      <c r="J916" s="18">
        <v>1748.7384</v>
      </c>
      <c r="K916" s="11">
        <f t="shared" si="28"/>
        <v>3</v>
      </c>
      <c r="L916" s="11">
        <f>IF(G916="",Table8[[#This Row],[Total_Amount2]]/(Table8[[#This Row],[Quantity]]*(1-Table8[[#This Row],[Discount]])),G916)</f>
        <v>620.12</v>
      </c>
      <c r="M916" s="11">
        <f>IF(H916="",1-(Table8[[#This Row],[Total_Amount2]]/(Table8[[#This Row],[Quantity]]*Table8[[#This Row],[Unit_Price]])),H916)</f>
        <v>0.06</v>
      </c>
      <c r="N916" s="11">
        <f t="shared" si="29"/>
        <v>1748.7384</v>
      </c>
    </row>
    <row r="917" spans="1:14" x14ac:dyDescent="0.3">
      <c r="A917" s="9" t="s">
        <v>2741</v>
      </c>
      <c r="B917" s="36">
        <v>45869</v>
      </c>
      <c r="C917" s="10" t="s">
        <v>1495</v>
      </c>
      <c r="D917" s="10" t="s">
        <v>1555</v>
      </c>
      <c r="E917" s="10" t="s">
        <v>1776</v>
      </c>
      <c r="F917" s="11">
        <v>2</v>
      </c>
      <c r="G917" s="11">
        <v>354.09</v>
      </c>
      <c r="H917" s="11">
        <v>0.12</v>
      </c>
      <c r="I917" s="10" t="s">
        <v>1829</v>
      </c>
      <c r="J917" s="18">
        <v>623.19839999999999</v>
      </c>
      <c r="K917" s="11">
        <f t="shared" si="28"/>
        <v>2</v>
      </c>
      <c r="L917" s="11">
        <f>IF(G917="",Table8[[#This Row],[Total_Amount2]]/(Table8[[#This Row],[Quantity]]*(1-Table8[[#This Row],[Discount]])),G917)</f>
        <v>354.09</v>
      </c>
      <c r="M917" s="11">
        <f>IF(H917="",1-(Table8[[#This Row],[Total_Amount2]]/(Table8[[#This Row],[Quantity]]*Table8[[#This Row],[Unit_Price]])),H917)</f>
        <v>0.12</v>
      </c>
      <c r="N917" s="11">
        <f t="shared" si="29"/>
        <v>623.19839999999999</v>
      </c>
    </row>
    <row r="918" spans="1:14" x14ac:dyDescent="0.3">
      <c r="A918" s="9" t="s">
        <v>2742</v>
      </c>
      <c r="B918" s="36">
        <v>45621</v>
      </c>
      <c r="C918" s="10" t="s">
        <v>447</v>
      </c>
      <c r="D918" s="10" t="s">
        <v>1555</v>
      </c>
      <c r="E918" s="10" t="s">
        <v>1773</v>
      </c>
      <c r="F918" s="11">
        <v>3</v>
      </c>
      <c r="G918" s="11">
        <v>214.94</v>
      </c>
      <c r="H918" s="11">
        <v>0.22</v>
      </c>
      <c r="I918" s="10" t="s">
        <v>1829</v>
      </c>
      <c r="J918" s="18">
        <v>502.95960000000002</v>
      </c>
      <c r="K918" s="11">
        <f t="shared" si="28"/>
        <v>3</v>
      </c>
      <c r="L918" s="11">
        <f>IF(G918="",Table8[[#This Row],[Total_Amount2]]/(Table8[[#This Row],[Quantity]]*(1-Table8[[#This Row],[Discount]])),G918)</f>
        <v>214.94</v>
      </c>
      <c r="M918" s="11">
        <f>IF(H918="",1-(Table8[[#This Row],[Total_Amount2]]/(Table8[[#This Row],[Quantity]]*Table8[[#This Row],[Unit_Price]])),H918)</f>
        <v>0.22</v>
      </c>
      <c r="N918" s="11">
        <f t="shared" si="29"/>
        <v>502.95960000000002</v>
      </c>
    </row>
    <row r="919" spans="1:14" x14ac:dyDescent="0.3">
      <c r="A919" s="9" t="s">
        <v>2743</v>
      </c>
      <c r="B919" s="36">
        <v>45428</v>
      </c>
      <c r="C919" s="10" t="s">
        <v>651</v>
      </c>
      <c r="D919" s="10" t="s">
        <v>1555</v>
      </c>
      <c r="E919" s="10" t="s">
        <v>1794</v>
      </c>
      <c r="F919" s="11">
        <v>2</v>
      </c>
      <c r="G919" s="11">
        <v>309.77999999999997</v>
      </c>
      <c r="H919" s="11">
        <v>0.16</v>
      </c>
      <c r="I919" s="10" t="s">
        <v>1824</v>
      </c>
      <c r="J919" s="18">
        <v>520.43039999999996</v>
      </c>
      <c r="K919" s="11">
        <f t="shared" si="28"/>
        <v>2</v>
      </c>
      <c r="L919" s="11">
        <f>IF(G919="",Table8[[#This Row],[Total_Amount2]]/(Table8[[#This Row],[Quantity]]*(1-Table8[[#This Row],[Discount]])),G919)</f>
        <v>309.77999999999997</v>
      </c>
      <c r="M919" s="11">
        <f>IF(H919="",1-(Table8[[#This Row],[Total_Amount2]]/(Table8[[#This Row],[Quantity]]*Table8[[#This Row],[Unit_Price]])),H919)</f>
        <v>0.16</v>
      </c>
      <c r="N919" s="11">
        <f t="shared" si="29"/>
        <v>520.43039999999996</v>
      </c>
    </row>
    <row r="920" spans="1:14" x14ac:dyDescent="0.3">
      <c r="A920" s="9" t="s">
        <v>2744</v>
      </c>
      <c r="B920" s="36">
        <v>45807</v>
      </c>
      <c r="C920" s="10" t="s">
        <v>255</v>
      </c>
      <c r="D920" s="10" t="s">
        <v>1555</v>
      </c>
      <c r="E920" s="10" t="s">
        <v>1766</v>
      </c>
      <c r="F920" s="11">
        <v>2</v>
      </c>
      <c r="G920" s="11">
        <v>183.85</v>
      </c>
      <c r="H920" s="11">
        <v>0.14000000000000001</v>
      </c>
      <c r="I920" s="10" t="s">
        <v>1826</v>
      </c>
      <c r="J920" s="18">
        <v>316.22199999999998</v>
      </c>
      <c r="K920" s="11">
        <f t="shared" si="28"/>
        <v>2</v>
      </c>
      <c r="L920" s="11">
        <f>IF(G920="",Table8[[#This Row],[Total_Amount2]]/(Table8[[#This Row],[Quantity]]*(1-Table8[[#This Row],[Discount]])),G920)</f>
        <v>183.85</v>
      </c>
      <c r="M920" s="11">
        <f>IF(H920="",1-(Table8[[#This Row],[Total_Amount2]]/(Table8[[#This Row],[Quantity]]*Table8[[#This Row],[Unit_Price]])),H920)</f>
        <v>0.14000000000000001</v>
      </c>
      <c r="N920" s="11">
        <f t="shared" si="29"/>
        <v>316.22199999999998</v>
      </c>
    </row>
    <row r="921" spans="1:14" x14ac:dyDescent="0.3">
      <c r="A921" s="9" t="s">
        <v>2745</v>
      </c>
      <c r="B921" s="36">
        <v>45238</v>
      </c>
      <c r="C921" s="10" t="s">
        <v>1272</v>
      </c>
      <c r="D921" s="10" t="s">
        <v>1555</v>
      </c>
      <c r="E921" s="10" t="s">
        <v>1752</v>
      </c>
      <c r="F921" s="11">
        <v>1</v>
      </c>
      <c r="G921" s="11">
        <v>550.05999999999995</v>
      </c>
      <c r="H921" s="11">
        <v>0.01</v>
      </c>
      <c r="I921" s="10" t="s">
        <v>1824</v>
      </c>
      <c r="J921" s="18">
        <v>544.55939999999998</v>
      </c>
      <c r="K921" s="11">
        <f t="shared" si="28"/>
        <v>1</v>
      </c>
      <c r="L921" s="11">
        <f>IF(G921="",Table8[[#This Row],[Total_Amount2]]/(Table8[[#This Row],[Quantity]]*(1-Table8[[#This Row],[Discount]])),G921)</f>
        <v>550.05999999999995</v>
      </c>
      <c r="M921" s="11">
        <f>IF(H921="",1-(Table8[[#This Row],[Total_Amount2]]/(Table8[[#This Row],[Quantity]]*Table8[[#This Row],[Unit_Price]])),H921)</f>
        <v>0.01</v>
      </c>
      <c r="N921" s="11">
        <f t="shared" si="29"/>
        <v>544.55939999999998</v>
      </c>
    </row>
    <row r="922" spans="1:14" x14ac:dyDescent="0.3">
      <c r="A922" s="9" t="s">
        <v>2746</v>
      </c>
      <c r="B922" s="36">
        <v>45253</v>
      </c>
      <c r="C922" s="10" t="s">
        <v>121</v>
      </c>
      <c r="D922" s="10" t="s">
        <v>1555</v>
      </c>
      <c r="E922" s="10" t="s">
        <v>1769</v>
      </c>
      <c r="F922" s="11">
        <v>2</v>
      </c>
      <c r="G922" s="11">
        <v>32.19</v>
      </c>
      <c r="H922" s="11">
        <v>0.13</v>
      </c>
      <c r="I922" s="10" t="s">
        <v>1829</v>
      </c>
      <c r="J922" s="18">
        <v>56.010599999999997</v>
      </c>
      <c r="K922" s="11">
        <f t="shared" si="28"/>
        <v>2</v>
      </c>
      <c r="L922" s="11">
        <f>IF(G922="",Table8[[#This Row],[Total_Amount2]]/(Table8[[#This Row],[Quantity]]*(1-Table8[[#This Row],[Discount]])),G922)</f>
        <v>32.19</v>
      </c>
      <c r="M922" s="11">
        <f>IF(H922="",1-(Table8[[#This Row],[Total_Amount2]]/(Table8[[#This Row],[Quantity]]*Table8[[#This Row],[Unit_Price]])),H922)</f>
        <v>0.13</v>
      </c>
      <c r="N922" s="11">
        <f t="shared" si="29"/>
        <v>56.010599999999997</v>
      </c>
    </row>
    <row r="923" spans="1:14" x14ac:dyDescent="0.3">
      <c r="A923" s="9" t="s">
        <v>2747</v>
      </c>
      <c r="B923" s="36">
        <v>45460</v>
      </c>
      <c r="C923" s="10" t="s">
        <v>470</v>
      </c>
      <c r="D923" s="10" t="s">
        <v>1555</v>
      </c>
      <c r="E923" s="10" t="s">
        <v>1813</v>
      </c>
      <c r="F923" s="11">
        <v>2</v>
      </c>
      <c r="G923" s="11">
        <v>892.06</v>
      </c>
      <c r="H923" s="11">
        <v>0.08</v>
      </c>
      <c r="I923" s="10" t="s">
        <v>1824</v>
      </c>
      <c r="J923" s="18">
        <v>1641.3904</v>
      </c>
      <c r="K923" s="11">
        <f t="shared" si="28"/>
        <v>2</v>
      </c>
      <c r="L923" s="11">
        <f>IF(G923="",Table8[[#This Row],[Total_Amount2]]/(Table8[[#This Row],[Quantity]]*(1-Table8[[#This Row],[Discount]])),G923)</f>
        <v>892.06</v>
      </c>
      <c r="M923" s="11">
        <f>IF(H923="",1-(Table8[[#This Row],[Total_Amount2]]/(Table8[[#This Row],[Quantity]]*Table8[[#This Row],[Unit_Price]])),H923)</f>
        <v>0.08</v>
      </c>
      <c r="N923" s="11">
        <f t="shared" si="29"/>
        <v>1641.3904</v>
      </c>
    </row>
    <row r="924" spans="1:14" x14ac:dyDescent="0.3">
      <c r="A924" s="9" t="s">
        <v>2748</v>
      </c>
      <c r="B924" s="36">
        <v>45628</v>
      </c>
      <c r="C924" s="10" t="s">
        <v>1455</v>
      </c>
      <c r="D924" s="10" t="s">
        <v>1555</v>
      </c>
      <c r="E924" s="10" t="s">
        <v>1776</v>
      </c>
      <c r="F924" s="11">
        <v>1</v>
      </c>
      <c r="G924" s="11">
        <v>127.47</v>
      </c>
      <c r="H924" s="11">
        <v>0.16</v>
      </c>
      <c r="I924" s="10" t="s">
        <v>1829</v>
      </c>
      <c r="J924" s="18">
        <v>107.0748</v>
      </c>
      <c r="K924" s="11">
        <f t="shared" si="28"/>
        <v>1</v>
      </c>
      <c r="L924" s="11">
        <f>IF(G924="",Table8[[#This Row],[Total_Amount2]]/(Table8[[#This Row],[Quantity]]*(1-Table8[[#This Row],[Discount]])),G924)</f>
        <v>127.47</v>
      </c>
      <c r="M924" s="11">
        <f>IF(H924="",1-(Table8[[#This Row],[Total_Amount2]]/(Table8[[#This Row],[Quantity]]*Table8[[#This Row],[Unit_Price]])),H924)</f>
        <v>0.16</v>
      </c>
      <c r="N924" s="11">
        <f t="shared" si="29"/>
        <v>107.0748</v>
      </c>
    </row>
    <row r="925" spans="1:14" x14ac:dyDescent="0.3">
      <c r="A925" s="9" t="s">
        <v>2749</v>
      </c>
      <c r="B925" s="36">
        <v>45778</v>
      </c>
      <c r="C925" s="10" t="s">
        <v>1211</v>
      </c>
      <c r="D925" s="10" t="s">
        <v>1555</v>
      </c>
      <c r="E925" s="10" t="s">
        <v>1799</v>
      </c>
      <c r="F925" s="11">
        <v>3</v>
      </c>
      <c r="G925" s="11">
        <v>212.87</v>
      </c>
      <c r="H925" s="11">
        <v>0.18</v>
      </c>
      <c r="I925" s="10" t="s">
        <v>1824</v>
      </c>
      <c r="J925" s="18">
        <v>523.66020000000003</v>
      </c>
      <c r="K925" s="11">
        <f t="shared" si="28"/>
        <v>3</v>
      </c>
      <c r="L925" s="11">
        <f>IF(G925="",Table8[[#This Row],[Total_Amount2]]/(Table8[[#This Row],[Quantity]]*(1-Table8[[#This Row],[Discount]])),G925)</f>
        <v>212.87</v>
      </c>
      <c r="M925" s="11">
        <f>IF(H925="",1-(Table8[[#This Row],[Total_Amount2]]/(Table8[[#This Row],[Quantity]]*Table8[[#This Row],[Unit_Price]])),H925)</f>
        <v>0.18</v>
      </c>
      <c r="N925" s="11">
        <f t="shared" si="29"/>
        <v>523.66020000000003</v>
      </c>
    </row>
    <row r="926" spans="1:14" x14ac:dyDescent="0.3">
      <c r="A926" s="9" t="s">
        <v>2750</v>
      </c>
      <c r="B926" s="36">
        <v>45471</v>
      </c>
      <c r="C926" s="10" t="s">
        <v>598</v>
      </c>
      <c r="D926" s="10" t="s">
        <v>1555</v>
      </c>
      <c r="E926" s="10" t="s">
        <v>1779</v>
      </c>
      <c r="F926" s="11">
        <v>1</v>
      </c>
      <c r="G926" s="11">
        <v>26.37</v>
      </c>
      <c r="H926" s="11">
        <v>0.3</v>
      </c>
      <c r="I926" s="10" t="s">
        <v>1829</v>
      </c>
      <c r="J926" s="18">
        <v>18.459</v>
      </c>
      <c r="K926" s="11">
        <f t="shared" si="28"/>
        <v>1</v>
      </c>
      <c r="L926" s="11">
        <f>IF(G926="",Table8[[#This Row],[Total_Amount2]]/(Table8[[#This Row],[Quantity]]*(1-Table8[[#This Row],[Discount]])),G926)</f>
        <v>26.37</v>
      </c>
      <c r="M926" s="11">
        <f>IF(H926="",1-(Table8[[#This Row],[Total_Amount2]]/(Table8[[#This Row],[Quantity]]*Table8[[#This Row],[Unit_Price]])),H926)</f>
        <v>0.3</v>
      </c>
      <c r="N926" s="11">
        <f t="shared" si="29"/>
        <v>18.459</v>
      </c>
    </row>
    <row r="927" spans="1:14" x14ac:dyDescent="0.3">
      <c r="A927" s="9" t="s">
        <v>2751</v>
      </c>
      <c r="B927" s="36">
        <v>45770</v>
      </c>
      <c r="C927" s="10" t="s">
        <v>1437</v>
      </c>
      <c r="D927" s="10" t="s">
        <v>1555</v>
      </c>
      <c r="E927" s="10" t="s">
        <v>1810</v>
      </c>
      <c r="F927" s="11">
        <v>4</v>
      </c>
      <c r="G927" s="11">
        <v>953.98</v>
      </c>
      <c r="H927" s="11">
        <v>0.16</v>
      </c>
      <c r="I927" s="10" t="s">
        <v>1824</v>
      </c>
      <c r="J927" s="18">
        <v>3205.3728000000001</v>
      </c>
      <c r="K927" s="11">
        <f t="shared" si="28"/>
        <v>4</v>
      </c>
      <c r="L927" s="11">
        <f>IF(G927="",Table8[[#This Row],[Total_Amount2]]/(Table8[[#This Row],[Quantity]]*(1-Table8[[#This Row],[Discount]])),G927)</f>
        <v>953.98</v>
      </c>
      <c r="M927" s="11">
        <f>IF(H927="",1-(Table8[[#This Row],[Total_Amount2]]/(Table8[[#This Row],[Quantity]]*Table8[[#This Row],[Unit_Price]])),H927)</f>
        <v>0.16</v>
      </c>
      <c r="N927" s="11">
        <f t="shared" si="29"/>
        <v>3205.3728000000001</v>
      </c>
    </row>
    <row r="928" spans="1:14" x14ac:dyDescent="0.3">
      <c r="A928" s="9" t="s">
        <v>2752</v>
      </c>
      <c r="B928" s="36">
        <v>45369</v>
      </c>
      <c r="C928" s="10" t="s">
        <v>699</v>
      </c>
      <c r="D928" s="10" t="s">
        <v>1555</v>
      </c>
      <c r="E928" s="10" t="s">
        <v>1813</v>
      </c>
      <c r="F928" s="11">
        <v>3</v>
      </c>
      <c r="G928" s="11">
        <v>968.88</v>
      </c>
      <c r="H928" s="11">
        <v>0.15</v>
      </c>
      <c r="I928" s="10" t="s">
        <v>1824</v>
      </c>
      <c r="J928" s="18">
        <v>2470.6439999999998</v>
      </c>
      <c r="K928" s="11">
        <f t="shared" si="28"/>
        <v>3</v>
      </c>
      <c r="L928" s="11">
        <f>IF(G928="",Table8[[#This Row],[Total_Amount2]]/(Table8[[#This Row],[Quantity]]*(1-Table8[[#This Row],[Discount]])),G928)</f>
        <v>968.88</v>
      </c>
      <c r="M928" s="11">
        <f>IF(H928="",1-(Table8[[#This Row],[Total_Amount2]]/(Table8[[#This Row],[Quantity]]*Table8[[#This Row],[Unit_Price]])),H928)</f>
        <v>0.15</v>
      </c>
      <c r="N928" s="11">
        <f t="shared" si="29"/>
        <v>2470.6439999999998</v>
      </c>
    </row>
    <row r="929" spans="1:14" x14ac:dyDescent="0.3">
      <c r="A929" s="9" t="s">
        <v>2753</v>
      </c>
      <c r="B929" s="36">
        <v>45910</v>
      </c>
      <c r="C929" s="10" t="s">
        <v>616</v>
      </c>
      <c r="D929" s="10" t="s">
        <v>1648</v>
      </c>
      <c r="E929" s="10" t="s">
        <v>1810</v>
      </c>
      <c r="F929" s="11">
        <v>1</v>
      </c>
      <c r="G929" s="11">
        <v>533.04999999999995</v>
      </c>
      <c r="H929" s="11">
        <v>0.11</v>
      </c>
      <c r="I929" s="10" t="s">
        <v>1826</v>
      </c>
      <c r="J929" s="18">
        <v>474.41449999999998</v>
      </c>
      <c r="K929" s="11">
        <f t="shared" si="28"/>
        <v>1</v>
      </c>
      <c r="L929" s="11">
        <f>IF(G929="",Table8[[#This Row],[Total_Amount2]]/(Table8[[#This Row],[Quantity]]*(1-Table8[[#This Row],[Discount]])),G929)</f>
        <v>533.04999999999995</v>
      </c>
      <c r="M929" s="11">
        <f>IF(H929="",1-(Table8[[#This Row],[Total_Amount2]]/(Table8[[#This Row],[Quantity]]*Table8[[#This Row],[Unit_Price]])),H929)</f>
        <v>0.11</v>
      </c>
      <c r="N929" s="11">
        <f t="shared" si="29"/>
        <v>474.41449999999998</v>
      </c>
    </row>
    <row r="930" spans="1:14" x14ac:dyDescent="0.3">
      <c r="A930" s="9" t="s">
        <v>2754</v>
      </c>
      <c r="B930" s="36">
        <v>45637</v>
      </c>
      <c r="C930" s="10" t="s">
        <v>1190</v>
      </c>
      <c r="D930" s="10" t="s">
        <v>1648</v>
      </c>
      <c r="E930" s="10" t="s">
        <v>1757</v>
      </c>
      <c r="F930" s="11">
        <v>3</v>
      </c>
      <c r="G930" s="11">
        <v>138.86000000000001</v>
      </c>
      <c r="H930" s="11">
        <v>0.11</v>
      </c>
      <c r="I930" s="10" t="s">
        <v>1826</v>
      </c>
      <c r="J930" s="18">
        <v>370.75619999999998</v>
      </c>
      <c r="K930" s="11">
        <f t="shared" si="28"/>
        <v>3</v>
      </c>
      <c r="L930" s="11">
        <f>IF(G930="",Table8[[#This Row],[Total_Amount2]]/(Table8[[#This Row],[Quantity]]*(1-Table8[[#This Row],[Discount]])),G930)</f>
        <v>138.86000000000001</v>
      </c>
      <c r="M930" s="11">
        <f>IF(H930="",1-(Table8[[#This Row],[Total_Amount2]]/(Table8[[#This Row],[Quantity]]*Table8[[#This Row],[Unit_Price]])),H930)</f>
        <v>0.11</v>
      </c>
      <c r="N930" s="11">
        <f t="shared" si="29"/>
        <v>370.75619999999998</v>
      </c>
    </row>
    <row r="931" spans="1:14" x14ac:dyDescent="0.3">
      <c r="A931" s="9" t="s">
        <v>2755</v>
      </c>
      <c r="B931" s="36">
        <v>45706</v>
      </c>
      <c r="C931" s="10" t="s">
        <v>532</v>
      </c>
      <c r="D931" s="10" t="s">
        <v>1648</v>
      </c>
      <c r="E931" s="10" t="s">
        <v>1752</v>
      </c>
      <c r="F931" s="11">
        <v>1</v>
      </c>
      <c r="G931" s="11">
        <v>588.92999999999995</v>
      </c>
      <c r="H931" s="11">
        <v>0.03</v>
      </c>
      <c r="I931" s="10" t="s">
        <v>1829</v>
      </c>
      <c r="J931" s="18">
        <v>571.26209999999992</v>
      </c>
      <c r="K931" s="11">
        <f t="shared" si="28"/>
        <v>1</v>
      </c>
      <c r="L931" s="11">
        <f>IF(G931="",Table8[[#This Row],[Total_Amount2]]/(Table8[[#This Row],[Quantity]]*(1-Table8[[#This Row],[Discount]])),G931)</f>
        <v>588.92999999999995</v>
      </c>
      <c r="M931" s="11">
        <f>IF(H931="",1-(Table8[[#This Row],[Total_Amount2]]/(Table8[[#This Row],[Quantity]]*Table8[[#This Row],[Unit_Price]])),H931)</f>
        <v>0.03</v>
      </c>
      <c r="N931" s="11">
        <f t="shared" si="29"/>
        <v>571.26209999999992</v>
      </c>
    </row>
    <row r="932" spans="1:14" x14ac:dyDescent="0.3">
      <c r="A932" s="9" t="s">
        <v>2756</v>
      </c>
      <c r="B932" s="36">
        <v>45557</v>
      </c>
      <c r="C932" s="10" t="s">
        <v>1254</v>
      </c>
      <c r="D932" s="10" t="s">
        <v>1648</v>
      </c>
      <c r="E932" s="10" t="s">
        <v>1773</v>
      </c>
      <c r="F932" s="11">
        <v>2</v>
      </c>
      <c r="G932" s="11">
        <v>576.83000000000004</v>
      </c>
      <c r="H932" s="11">
        <v>0.19</v>
      </c>
      <c r="I932" s="10" t="s">
        <v>1826</v>
      </c>
      <c r="J932" s="18">
        <v>934.46460000000013</v>
      </c>
      <c r="K932" s="11">
        <f t="shared" si="28"/>
        <v>2</v>
      </c>
      <c r="L932" s="11">
        <f>IF(G932="",Table8[[#This Row],[Total_Amount2]]/(Table8[[#This Row],[Quantity]]*(1-Table8[[#This Row],[Discount]])),G932)</f>
        <v>576.83000000000004</v>
      </c>
      <c r="M932" s="11">
        <f>IF(H932="",1-(Table8[[#This Row],[Total_Amount2]]/(Table8[[#This Row],[Quantity]]*Table8[[#This Row],[Unit_Price]])),H932)</f>
        <v>0.19</v>
      </c>
      <c r="N932" s="11">
        <f t="shared" si="29"/>
        <v>934.46460000000013</v>
      </c>
    </row>
    <row r="933" spans="1:14" x14ac:dyDescent="0.3">
      <c r="A933" s="9" t="s">
        <v>2757</v>
      </c>
      <c r="B933" s="36">
        <v>45338</v>
      </c>
      <c r="C933" s="10" t="s">
        <v>1017</v>
      </c>
      <c r="D933" s="10" t="s">
        <v>1648</v>
      </c>
      <c r="E933" s="10" t="s">
        <v>1794</v>
      </c>
      <c r="F933" s="11">
        <v>1</v>
      </c>
      <c r="G933" s="11">
        <v>681.3</v>
      </c>
      <c r="H933" s="11">
        <v>0.05</v>
      </c>
      <c r="I933" s="10" t="s">
        <v>1824</v>
      </c>
      <c r="J933" s="18">
        <v>647.2349999999999</v>
      </c>
      <c r="K933" s="11">
        <f t="shared" si="28"/>
        <v>1</v>
      </c>
      <c r="L933" s="11">
        <f>IF(G933="",Table8[[#This Row],[Total_Amount2]]/(Table8[[#This Row],[Quantity]]*(1-Table8[[#This Row],[Discount]])),G933)</f>
        <v>681.3</v>
      </c>
      <c r="M933" s="11">
        <f>IF(H933="",1-(Table8[[#This Row],[Total_Amount2]]/(Table8[[#This Row],[Quantity]]*Table8[[#This Row],[Unit_Price]])),H933)</f>
        <v>0.05</v>
      </c>
      <c r="N933" s="11">
        <f t="shared" si="29"/>
        <v>647.2349999999999</v>
      </c>
    </row>
    <row r="934" spans="1:14" x14ac:dyDescent="0.3">
      <c r="A934" s="9" t="s">
        <v>2758</v>
      </c>
      <c r="B934" s="36">
        <v>45441</v>
      </c>
      <c r="C934" s="10" t="s">
        <v>1411</v>
      </c>
      <c r="D934" s="10" t="s">
        <v>1648</v>
      </c>
      <c r="E934" s="10" t="s">
        <v>1801</v>
      </c>
      <c r="F934" s="11">
        <v>3</v>
      </c>
      <c r="G934" s="11">
        <v>504.97</v>
      </c>
      <c r="H934" s="11">
        <v>0.3</v>
      </c>
      <c r="I934" s="10" t="s">
        <v>1824</v>
      </c>
      <c r="J934" s="18">
        <v>1060.4369999999999</v>
      </c>
      <c r="K934" s="11">
        <f t="shared" si="28"/>
        <v>3</v>
      </c>
      <c r="L934" s="11">
        <f>IF(G934="",Table8[[#This Row],[Total_Amount2]]/(Table8[[#This Row],[Quantity]]*(1-Table8[[#This Row],[Discount]])),G934)</f>
        <v>504.97</v>
      </c>
      <c r="M934" s="11">
        <f>IF(H934="",1-(Table8[[#This Row],[Total_Amount2]]/(Table8[[#This Row],[Quantity]]*Table8[[#This Row],[Unit_Price]])),H934)</f>
        <v>0.3</v>
      </c>
      <c r="N934" s="11">
        <f t="shared" si="29"/>
        <v>1060.4369999999999</v>
      </c>
    </row>
    <row r="935" spans="1:14" x14ac:dyDescent="0.3">
      <c r="A935" s="9" t="s">
        <v>2759</v>
      </c>
      <c r="B935" s="36">
        <v>45396</v>
      </c>
      <c r="C935" s="10" t="s">
        <v>224</v>
      </c>
      <c r="D935" s="10" t="s">
        <v>1648</v>
      </c>
      <c r="E935" s="10" t="s">
        <v>1792</v>
      </c>
      <c r="F935" s="11">
        <v>3</v>
      </c>
      <c r="G935" s="11">
        <v>649.78</v>
      </c>
      <c r="H935" s="11">
        <v>0.1</v>
      </c>
      <c r="I935" s="10" t="s">
        <v>1826</v>
      </c>
      <c r="J935" s="18">
        <v>1754.4059999999999</v>
      </c>
      <c r="K935" s="11">
        <f t="shared" si="28"/>
        <v>3</v>
      </c>
      <c r="L935" s="11">
        <f>IF(G935="",Table8[[#This Row],[Total_Amount2]]/(Table8[[#This Row],[Quantity]]*(1-Table8[[#This Row],[Discount]])),G935)</f>
        <v>649.78</v>
      </c>
      <c r="M935" s="11">
        <f>IF(H935="",1-(Table8[[#This Row],[Total_Amount2]]/(Table8[[#This Row],[Quantity]]*Table8[[#This Row],[Unit_Price]])),H935)</f>
        <v>0.1</v>
      </c>
      <c r="N935" s="11">
        <f t="shared" si="29"/>
        <v>1754.4059999999999</v>
      </c>
    </row>
    <row r="936" spans="1:14" x14ac:dyDescent="0.3">
      <c r="A936" s="9" t="s">
        <v>2760</v>
      </c>
      <c r="B936" s="36">
        <v>45317</v>
      </c>
      <c r="C936" s="10" t="s">
        <v>785</v>
      </c>
      <c r="D936" s="10" t="s">
        <v>1648</v>
      </c>
      <c r="E936" s="10" t="s">
        <v>1786</v>
      </c>
      <c r="F936" s="11">
        <v>2</v>
      </c>
      <c r="G936" s="11">
        <v>986.73</v>
      </c>
      <c r="H936" s="11">
        <v>0.05</v>
      </c>
      <c r="I936" s="10" t="s">
        <v>1826</v>
      </c>
      <c r="J936" s="18">
        <v>1874.787</v>
      </c>
      <c r="K936" s="11">
        <f t="shared" si="28"/>
        <v>2</v>
      </c>
      <c r="L936" s="11">
        <f>IF(G936="",Table8[[#This Row],[Total_Amount2]]/(Table8[[#This Row],[Quantity]]*(1-Table8[[#This Row],[Discount]])),G936)</f>
        <v>986.73</v>
      </c>
      <c r="M936" s="11">
        <f>IF(H936="",1-(Table8[[#This Row],[Total_Amount2]]/(Table8[[#This Row],[Quantity]]*Table8[[#This Row],[Unit_Price]])),H936)</f>
        <v>0.05</v>
      </c>
      <c r="N936" s="11">
        <f t="shared" si="29"/>
        <v>1874.787</v>
      </c>
    </row>
    <row r="937" spans="1:14" x14ac:dyDescent="0.3">
      <c r="A937" s="9" t="s">
        <v>2761</v>
      </c>
      <c r="B937" s="36">
        <v>45235</v>
      </c>
      <c r="C937" s="10" t="s">
        <v>414</v>
      </c>
      <c r="D937" s="10" t="s">
        <v>1648</v>
      </c>
      <c r="E937" s="10" t="s">
        <v>1801</v>
      </c>
      <c r="F937" s="11">
        <v>2</v>
      </c>
      <c r="G937" s="11">
        <v>65.44</v>
      </c>
      <c r="H937" s="11">
        <v>0.05</v>
      </c>
      <c r="I937" s="10" t="s">
        <v>1826</v>
      </c>
      <c r="J937" s="18">
        <v>124.336</v>
      </c>
      <c r="K937" s="11">
        <f t="shared" si="28"/>
        <v>2</v>
      </c>
      <c r="L937" s="11">
        <f>IF(G937="",Table8[[#This Row],[Total_Amount2]]/(Table8[[#This Row],[Quantity]]*(1-Table8[[#This Row],[Discount]])),G937)</f>
        <v>65.44</v>
      </c>
      <c r="M937" s="11">
        <f>IF(H937="",1-(Table8[[#This Row],[Total_Amount2]]/(Table8[[#This Row],[Quantity]]*Table8[[#This Row],[Unit_Price]])),H937)</f>
        <v>0.05</v>
      </c>
      <c r="N937" s="11">
        <f t="shared" si="29"/>
        <v>124.336</v>
      </c>
    </row>
    <row r="938" spans="1:14" x14ac:dyDescent="0.3">
      <c r="A938" s="9" t="s">
        <v>2762</v>
      </c>
      <c r="B938" s="36">
        <v>45824</v>
      </c>
      <c r="C938" s="10" t="s">
        <v>1196</v>
      </c>
      <c r="D938" s="10" t="s">
        <v>1648</v>
      </c>
      <c r="E938" s="10" t="s">
        <v>1797</v>
      </c>
      <c r="F938" s="11">
        <v>3</v>
      </c>
      <c r="G938" s="11">
        <v>953.74</v>
      </c>
      <c r="H938" s="11">
        <v>0.04</v>
      </c>
      <c r="I938" s="10" t="s">
        <v>1824</v>
      </c>
      <c r="J938" s="18">
        <v>2746.7712000000001</v>
      </c>
      <c r="K938" s="11">
        <f t="shared" si="28"/>
        <v>3</v>
      </c>
      <c r="L938" s="11">
        <f>IF(G938="",Table8[[#This Row],[Total_Amount2]]/(Table8[[#This Row],[Quantity]]*(1-Table8[[#This Row],[Discount]])),G938)</f>
        <v>953.74</v>
      </c>
      <c r="M938" s="11">
        <f>IF(H938="",1-(Table8[[#This Row],[Total_Amount2]]/(Table8[[#This Row],[Quantity]]*Table8[[#This Row],[Unit_Price]])),H938)</f>
        <v>0.04</v>
      </c>
      <c r="N938" s="11">
        <f t="shared" si="29"/>
        <v>2746.7712000000001</v>
      </c>
    </row>
    <row r="939" spans="1:14" x14ac:dyDescent="0.3">
      <c r="A939" s="9" t="s">
        <v>2763</v>
      </c>
      <c r="B939" s="36">
        <v>45543</v>
      </c>
      <c r="C939" s="10" t="s">
        <v>247</v>
      </c>
      <c r="D939" s="10" t="s">
        <v>1648</v>
      </c>
      <c r="E939" s="10" t="s">
        <v>1789</v>
      </c>
      <c r="F939" s="11">
        <v>3</v>
      </c>
      <c r="G939" s="11">
        <v>904.48</v>
      </c>
      <c r="H939" s="11">
        <v>0.21</v>
      </c>
      <c r="I939" s="10" t="s">
        <v>1826</v>
      </c>
      <c r="J939" s="18">
        <v>2143.6176</v>
      </c>
      <c r="K939" s="11">
        <f t="shared" si="28"/>
        <v>3</v>
      </c>
      <c r="L939" s="11">
        <f>IF(G939="",Table8[[#This Row],[Total_Amount2]]/(Table8[[#This Row],[Quantity]]*(1-Table8[[#This Row],[Discount]])),G939)</f>
        <v>904.48</v>
      </c>
      <c r="M939" s="11">
        <f>IF(H939="",1-(Table8[[#This Row],[Total_Amount2]]/(Table8[[#This Row],[Quantity]]*Table8[[#This Row],[Unit_Price]])),H939)</f>
        <v>0.21</v>
      </c>
      <c r="N939" s="11">
        <f t="shared" si="29"/>
        <v>2143.6176</v>
      </c>
    </row>
    <row r="940" spans="1:14" x14ac:dyDescent="0.3">
      <c r="A940" s="9" t="s">
        <v>2764</v>
      </c>
      <c r="B940" s="36">
        <v>45595</v>
      </c>
      <c r="C940" s="10" t="s">
        <v>1513</v>
      </c>
      <c r="D940" s="10" t="s">
        <v>1648</v>
      </c>
      <c r="E940" s="10" t="s">
        <v>1801</v>
      </c>
      <c r="F940" s="11">
        <v>3</v>
      </c>
      <c r="G940" s="11">
        <v>920.82</v>
      </c>
      <c r="H940" s="11">
        <v>0.1</v>
      </c>
      <c r="I940" s="10" t="s">
        <v>1826</v>
      </c>
      <c r="J940" s="18">
        <v>2486.2139999999999</v>
      </c>
      <c r="K940" s="11">
        <f t="shared" si="28"/>
        <v>3</v>
      </c>
      <c r="L940" s="11">
        <f>IF(G940="",Table8[[#This Row],[Total_Amount2]]/(Table8[[#This Row],[Quantity]]*(1-Table8[[#This Row],[Discount]])),G940)</f>
        <v>920.82</v>
      </c>
      <c r="M940" s="11">
        <f>IF(H940="",1-(Table8[[#This Row],[Total_Amount2]]/(Table8[[#This Row],[Quantity]]*Table8[[#This Row],[Unit_Price]])),H940)</f>
        <v>0.1</v>
      </c>
      <c r="N940" s="11">
        <f t="shared" si="29"/>
        <v>2486.2139999999999</v>
      </c>
    </row>
    <row r="941" spans="1:14" x14ac:dyDescent="0.3">
      <c r="A941" s="9" t="s">
        <v>2765</v>
      </c>
      <c r="B941" s="36">
        <v>45803</v>
      </c>
      <c r="C941" s="10" t="s">
        <v>963</v>
      </c>
      <c r="D941" s="10" t="s">
        <v>1648</v>
      </c>
      <c r="E941" s="10" t="s">
        <v>1757</v>
      </c>
      <c r="F941" s="11">
        <v>1</v>
      </c>
      <c r="G941" s="11">
        <v>182.28</v>
      </c>
      <c r="H941" s="11">
        <v>0.15</v>
      </c>
      <c r="I941" s="10" t="s">
        <v>1829</v>
      </c>
      <c r="J941" s="18">
        <v>154.93799999999999</v>
      </c>
      <c r="K941" s="11">
        <f t="shared" si="28"/>
        <v>1</v>
      </c>
      <c r="L941" s="11">
        <f>IF(G941="",Table8[[#This Row],[Total_Amount2]]/(Table8[[#This Row],[Quantity]]*(1-Table8[[#This Row],[Discount]])),G941)</f>
        <v>182.28</v>
      </c>
      <c r="M941" s="11">
        <f>IF(H941="",1-(Table8[[#This Row],[Total_Amount2]]/(Table8[[#This Row],[Quantity]]*Table8[[#This Row],[Unit_Price]])),H941)</f>
        <v>0.15</v>
      </c>
      <c r="N941" s="11">
        <f t="shared" si="29"/>
        <v>154.93799999999999</v>
      </c>
    </row>
    <row r="942" spans="1:14" x14ac:dyDescent="0.3">
      <c r="A942" s="9" t="s">
        <v>2766</v>
      </c>
      <c r="B942" s="36">
        <v>45880</v>
      </c>
      <c r="C942" s="10" t="s">
        <v>1377</v>
      </c>
      <c r="D942" s="10" t="s">
        <v>1648</v>
      </c>
      <c r="E942" s="10" t="s">
        <v>1804</v>
      </c>
      <c r="F942" s="11">
        <v>3</v>
      </c>
      <c r="G942" s="11">
        <v>938.68</v>
      </c>
      <c r="H942" s="11">
        <v>0.14000000000000001</v>
      </c>
      <c r="I942" s="10" t="s">
        <v>1824</v>
      </c>
      <c r="J942" s="18">
        <v>2421.7944000000002</v>
      </c>
      <c r="K942" s="11">
        <f t="shared" si="28"/>
        <v>3</v>
      </c>
      <c r="L942" s="11">
        <f>IF(G942="",Table8[[#This Row],[Total_Amount2]]/(Table8[[#This Row],[Quantity]]*(1-Table8[[#This Row],[Discount]])),G942)</f>
        <v>938.68</v>
      </c>
      <c r="M942" s="11">
        <f>IF(H942="",1-(Table8[[#This Row],[Total_Amount2]]/(Table8[[#This Row],[Quantity]]*Table8[[#This Row],[Unit_Price]])),H942)</f>
        <v>0.14000000000000001</v>
      </c>
      <c r="N942" s="11">
        <f t="shared" si="29"/>
        <v>2421.7944000000002</v>
      </c>
    </row>
    <row r="943" spans="1:14" x14ac:dyDescent="0.3">
      <c r="A943" s="9" t="s">
        <v>2767</v>
      </c>
      <c r="B943" s="36">
        <v>45690</v>
      </c>
      <c r="C943" s="10" t="s">
        <v>295</v>
      </c>
      <c r="D943" s="10" t="s">
        <v>1648</v>
      </c>
      <c r="E943" s="10" t="s">
        <v>1773</v>
      </c>
      <c r="F943" s="11">
        <v>3</v>
      </c>
      <c r="G943" s="11">
        <v>219.96</v>
      </c>
      <c r="H943" s="11">
        <v>0.18</v>
      </c>
      <c r="I943" s="10" t="s">
        <v>1826</v>
      </c>
      <c r="J943" s="18">
        <v>541.10160000000008</v>
      </c>
      <c r="K943" s="11">
        <f t="shared" si="28"/>
        <v>3</v>
      </c>
      <c r="L943" s="11">
        <f>IF(G943="",Table8[[#This Row],[Total_Amount2]]/(Table8[[#This Row],[Quantity]]*(1-Table8[[#This Row],[Discount]])),G943)</f>
        <v>219.96</v>
      </c>
      <c r="M943" s="11">
        <f>IF(H943="",1-(Table8[[#This Row],[Total_Amount2]]/(Table8[[#This Row],[Quantity]]*Table8[[#This Row],[Unit_Price]])),H943)</f>
        <v>0.18</v>
      </c>
      <c r="N943" s="11">
        <f t="shared" si="29"/>
        <v>541.10160000000008</v>
      </c>
    </row>
    <row r="944" spans="1:14" x14ac:dyDescent="0.3">
      <c r="A944" s="9" t="s">
        <v>2768</v>
      </c>
      <c r="B944" s="36">
        <v>45841</v>
      </c>
      <c r="C944" s="10" t="s">
        <v>1458</v>
      </c>
      <c r="D944" s="10" t="s">
        <v>1648</v>
      </c>
      <c r="E944" s="10" t="s">
        <v>1810</v>
      </c>
      <c r="F944" s="11">
        <v>3</v>
      </c>
      <c r="G944" s="11">
        <v>385.74</v>
      </c>
      <c r="H944" s="11">
        <v>0.27</v>
      </c>
      <c r="I944" s="10" t="s">
        <v>1824</v>
      </c>
      <c r="J944" s="18">
        <v>844.77059999999994</v>
      </c>
      <c r="K944" s="11">
        <f t="shared" si="28"/>
        <v>3</v>
      </c>
      <c r="L944" s="11">
        <f>IF(G944="",Table8[[#This Row],[Total_Amount2]]/(Table8[[#This Row],[Quantity]]*(1-Table8[[#This Row],[Discount]])),G944)</f>
        <v>385.74</v>
      </c>
      <c r="M944" s="11">
        <f>IF(H944="",1-(Table8[[#This Row],[Total_Amount2]]/(Table8[[#This Row],[Quantity]]*Table8[[#This Row],[Unit_Price]])),H944)</f>
        <v>0.27</v>
      </c>
      <c r="N944" s="11">
        <f t="shared" si="29"/>
        <v>844.77059999999994</v>
      </c>
    </row>
    <row r="945" spans="1:14" x14ac:dyDescent="0.3">
      <c r="A945" s="9" t="s">
        <v>2769</v>
      </c>
      <c r="B945" s="36">
        <v>45380</v>
      </c>
      <c r="C945" s="10" t="s">
        <v>1400</v>
      </c>
      <c r="D945" s="10" t="s">
        <v>1648</v>
      </c>
      <c r="E945" s="10" t="s">
        <v>1810</v>
      </c>
      <c r="F945" s="11">
        <v>2</v>
      </c>
      <c r="G945" s="11">
        <v>830.94</v>
      </c>
      <c r="H945" s="11">
        <v>0.28000000000000003</v>
      </c>
      <c r="I945" s="10" t="s">
        <v>1826</v>
      </c>
      <c r="J945" s="18">
        <v>1196.5536</v>
      </c>
      <c r="K945" s="11">
        <f t="shared" si="28"/>
        <v>2</v>
      </c>
      <c r="L945" s="11">
        <f>IF(G945="",Table8[[#This Row],[Total_Amount2]]/(Table8[[#This Row],[Quantity]]*(1-Table8[[#This Row],[Discount]])),G945)</f>
        <v>830.94</v>
      </c>
      <c r="M945" s="11">
        <f>IF(H945="",1-(Table8[[#This Row],[Total_Amount2]]/(Table8[[#This Row],[Quantity]]*Table8[[#This Row],[Unit_Price]])),H945)</f>
        <v>0.28000000000000003</v>
      </c>
      <c r="N945" s="11">
        <f t="shared" si="29"/>
        <v>1196.5536</v>
      </c>
    </row>
    <row r="946" spans="1:14" x14ac:dyDescent="0.3">
      <c r="A946" s="9" t="s">
        <v>2770</v>
      </c>
      <c r="B946" s="36">
        <v>45503</v>
      </c>
      <c r="C946" s="10" t="s">
        <v>1196</v>
      </c>
      <c r="D946" s="10" t="s">
        <v>1648</v>
      </c>
      <c r="E946" s="10" t="s">
        <v>1786</v>
      </c>
      <c r="F946" s="11">
        <v>3</v>
      </c>
      <c r="G946" s="11">
        <v>462.75</v>
      </c>
      <c r="H946" s="11">
        <v>0.22</v>
      </c>
      <c r="I946" s="10" t="s">
        <v>1826</v>
      </c>
      <c r="J946" s="18">
        <v>1082.835</v>
      </c>
      <c r="K946" s="11">
        <f t="shared" si="28"/>
        <v>3</v>
      </c>
      <c r="L946" s="11">
        <f>IF(G946="",Table8[[#This Row],[Total_Amount2]]/(Table8[[#This Row],[Quantity]]*(1-Table8[[#This Row],[Discount]])),G946)</f>
        <v>462.75</v>
      </c>
      <c r="M946" s="11">
        <f>IF(H946="",1-(Table8[[#This Row],[Total_Amount2]]/(Table8[[#This Row],[Quantity]]*Table8[[#This Row],[Unit_Price]])),H946)</f>
        <v>0.22</v>
      </c>
      <c r="N946" s="11">
        <f t="shared" si="29"/>
        <v>1082.835</v>
      </c>
    </row>
    <row r="947" spans="1:14" x14ac:dyDescent="0.3">
      <c r="A947" s="9" t="s">
        <v>2771</v>
      </c>
      <c r="B947" s="36">
        <v>45567</v>
      </c>
      <c r="C947" s="10" t="s">
        <v>247</v>
      </c>
      <c r="D947" s="10" t="s">
        <v>1650</v>
      </c>
      <c r="E947" s="10" t="s">
        <v>1801</v>
      </c>
      <c r="F947" s="11">
        <v>4</v>
      </c>
      <c r="G947" s="11">
        <v>973.9</v>
      </c>
      <c r="H947" s="11">
        <v>0.02</v>
      </c>
      <c r="I947" s="10" t="s">
        <v>1829</v>
      </c>
      <c r="J947" s="18">
        <v>3817.6880000000001</v>
      </c>
      <c r="K947" s="11">
        <f t="shared" si="28"/>
        <v>4</v>
      </c>
      <c r="L947" s="11">
        <f>IF(G947="",Table8[[#This Row],[Total_Amount2]]/(Table8[[#This Row],[Quantity]]*(1-Table8[[#This Row],[Discount]])),G947)</f>
        <v>973.9</v>
      </c>
      <c r="M947" s="11">
        <f>IF(H947="",1-(Table8[[#This Row],[Total_Amount2]]/(Table8[[#This Row],[Quantity]]*Table8[[#This Row],[Unit_Price]])),H947)</f>
        <v>0.02</v>
      </c>
      <c r="N947" s="11">
        <f t="shared" si="29"/>
        <v>3817.6880000000001</v>
      </c>
    </row>
    <row r="948" spans="1:14" x14ac:dyDescent="0.3">
      <c r="A948" s="9" t="s">
        <v>2772</v>
      </c>
      <c r="B948" s="36">
        <v>45600</v>
      </c>
      <c r="C948" s="10" t="s">
        <v>475</v>
      </c>
      <c r="D948" s="10" t="s">
        <v>1650</v>
      </c>
      <c r="E948" s="10" t="s">
        <v>1757</v>
      </c>
      <c r="F948" s="11">
        <v>2</v>
      </c>
      <c r="G948" s="11">
        <v>157.18</v>
      </c>
      <c r="H948" s="11">
        <v>0.15</v>
      </c>
      <c r="I948" s="10" t="s">
        <v>1824</v>
      </c>
      <c r="J948" s="18">
        <v>267.20600000000002</v>
      </c>
      <c r="K948" s="11">
        <f t="shared" si="28"/>
        <v>2</v>
      </c>
      <c r="L948" s="11">
        <f>IF(G948="",Table8[[#This Row],[Total_Amount2]]/(Table8[[#This Row],[Quantity]]*(1-Table8[[#This Row],[Discount]])),G948)</f>
        <v>157.18</v>
      </c>
      <c r="M948" s="11">
        <f>IF(H948="",1-(Table8[[#This Row],[Total_Amount2]]/(Table8[[#This Row],[Quantity]]*Table8[[#This Row],[Unit_Price]])),H948)</f>
        <v>0.15</v>
      </c>
      <c r="N948" s="11">
        <f t="shared" si="29"/>
        <v>267.20600000000002</v>
      </c>
    </row>
    <row r="949" spans="1:14" x14ac:dyDescent="0.3">
      <c r="A949" s="9" t="s">
        <v>2773</v>
      </c>
      <c r="B949" s="36">
        <v>45415</v>
      </c>
      <c r="C949" s="10" t="s">
        <v>63</v>
      </c>
      <c r="D949" s="10" t="s">
        <v>1650</v>
      </c>
      <c r="E949" s="10" t="s">
        <v>1797</v>
      </c>
      <c r="F949" s="11">
        <v>3</v>
      </c>
      <c r="G949" s="11">
        <v>239.57</v>
      </c>
      <c r="H949" s="11">
        <v>0.16</v>
      </c>
      <c r="I949" s="10" t="s">
        <v>1824</v>
      </c>
      <c r="J949" s="18">
        <v>603.71640000000002</v>
      </c>
      <c r="K949" s="11">
        <f t="shared" si="28"/>
        <v>3</v>
      </c>
      <c r="L949" s="11">
        <f>IF(G949="",Table8[[#This Row],[Total_Amount2]]/(Table8[[#This Row],[Quantity]]*(1-Table8[[#This Row],[Discount]])),G949)</f>
        <v>239.57</v>
      </c>
      <c r="M949" s="11">
        <f>IF(H949="",1-(Table8[[#This Row],[Total_Amount2]]/(Table8[[#This Row],[Quantity]]*Table8[[#This Row],[Unit_Price]])),H949)</f>
        <v>0.16</v>
      </c>
      <c r="N949" s="11">
        <f t="shared" si="29"/>
        <v>603.71640000000002</v>
      </c>
    </row>
    <row r="950" spans="1:14" x14ac:dyDescent="0.3">
      <c r="A950" s="9" t="s">
        <v>2774</v>
      </c>
      <c r="B950" s="36">
        <v>45343</v>
      </c>
      <c r="C950" s="10" t="s">
        <v>1029</v>
      </c>
      <c r="D950" s="10" t="s">
        <v>1650</v>
      </c>
      <c r="E950" s="10" t="s">
        <v>1804</v>
      </c>
      <c r="F950" s="11">
        <v>4</v>
      </c>
      <c r="G950" s="11">
        <v>583.21</v>
      </c>
      <c r="H950" s="11">
        <v>0.2</v>
      </c>
      <c r="I950" s="10" t="s">
        <v>1824</v>
      </c>
      <c r="J950" s="18">
        <v>1866.2719999999999</v>
      </c>
      <c r="K950" s="11">
        <f t="shared" si="28"/>
        <v>4</v>
      </c>
      <c r="L950" s="11">
        <f>IF(G950="",Table8[[#This Row],[Total_Amount2]]/(Table8[[#This Row],[Quantity]]*(1-Table8[[#This Row],[Discount]])),G950)</f>
        <v>583.21</v>
      </c>
      <c r="M950" s="11">
        <f>IF(H950="",1-(Table8[[#This Row],[Total_Amount2]]/(Table8[[#This Row],[Quantity]]*Table8[[#This Row],[Unit_Price]])),H950)</f>
        <v>0.2</v>
      </c>
      <c r="N950" s="11">
        <f t="shared" si="29"/>
        <v>1866.2719999999999</v>
      </c>
    </row>
    <row r="951" spans="1:14" x14ac:dyDescent="0.3">
      <c r="A951" s="9" t="s">
        <v>2775</v>
      </c>
      <c r="B951" s="36">
        <v>45399</v>
      </c>
      <c r="C951" s="10" t="s">
        <v>1283</v>
      </c>
      <c r="D951" s="10" t="s">
        <v>1650</v>
      </c>
      <c r="E951" s="10" t="s">
        <v>1782</v>
      </c>
      <c r="F951" s="11">
        <v>3</v>
      </c>
      <c r="G951" s="11">
        <v>758.75</v>
      </c>
      <c r="H951" s="11">
        <v>0.27</v>
      </c>
      <c r="I951" s="10" t="s">
        <v>1826</v>
      </c>
      <c r="J951" s="18">
        <v>1661.6624999999999</v>
      </c>
      <c r="K951" s="11">
        <f t="shared" si="28"/>
        <v>3</v>
      </c>
      <c r="L951" s="11">
        <f>IF(G951="",Table8[[#This Row],[Total_Amount2]]/(Table8[[#This Row],[Quantity]]*(1-Table8[[#This Row],[Discount]])),G951)</f>
        <v>758.75</v>
      </c>
      <c r="M951" s="11">
        <f>IF(H951="",1-(Table8[[#This Row],[Total_Amount2]]/(Table8[[#This Row],[Quantity]]*Table8[[#This Row],[Unit_Price]])),H951)</f>
        <v>0.27</v>
      </c>
      <c r="N951" s="11">
        <f t="shared" si="29"/>
        <v>1661.6624999999999</v>
      </c>
    </row>
    <row r="952" spans="1:14" x14ac:dyDescent="0.3">
      <c r="A952" s="9" t="s">
        <v>2776</v>
      </c>
      <c r="B952" s="36">
        <v>45689</v>
      </c>
      <c r="C952" s="10" t="s">
        <v>975</v>
      </c>
      <c r="D952" s="10" t="s">
        <v>1650</v>
      </c>
      <c r="E952" s="10" t="s">
        <v>1773</v>
      </c>
      <c r="F952" s="11">
        <v>4</v>
      </c>
      <c r="G952" s="11">
        <v>372.42</v>
      </c>
      <c r="H952" s="11">
        <v>0.19</v>
      </c>
      <c r="I952" s="10" t="s">
        <v>1824</v>
      </c>
      <c r="J952" s="18">
        <v>1206.6407999999999</v>
      </c>
      <c r="K952" s="11">
        <f t="shared" si="28"/>
        <v>4</v>
      </c>
      <c r="L952" s="11">
        <f>IF(G952="",Table8[[#This Row],[Total_Amount2]]/(Table8[[#This Row],[Quantity]]*(1-Table8[[#This Row],[Discount]])),G952)</f>
        <v>372.42</v>
      </c>
      <c r="M952" s="11">
        <f>IF(H952="",1-(Table8[[#This Row],[Total_Amount2]]/(Table8[[#This Row],[Quantity]]*Table8[[#This Row],[Unit_Price]])),H952)</f>
        <v>0.19</v>
      </c>
      <c r="N952" s="11">
        <f t="shared" si="29"/>
        <v>1206.6407999999999</v>
      </c>
    </row>
    <row r="953" spans="1:14" x14ac:dyDescent="0.3">
      <c r="A953" s="9" t="s">
        <v>2777</v>
      </c>
      <c r="B953" s="36">
        <v>45699</v>
      </c>
      <c r="C953" s="10" t="s">
        <v>517</v>
      </c>
      <c r="D953" s="10" t="s">
        <v>1650</v>
      </c>
      <c r="E953" s="10" t="s">
        <v>1813</v>
      </c>
      <c r="F953" s="11">
        <v>4</v>
      </c>
      <c r="G953" s="11">
        <v>286.27999999999997</v>
      </c>
      <c r="H953" s="11">
        <v>0.28000000000000003</v>
      </c>
      <c r="I953" s="10" t="s">
        <v>1826</v>
      </c>
      <c r="J953" s="18">
        <v>824.48639999999989</v>
      </c>
      <c r="K953" s="11">
        <f t="shared" si="28"/>
        <v>4</v>
      </c>
      <c r="L953" s="11">
        <f>IF(G953="",Table8[[#This Row],[Total_Amount2]]/(Table8[[#This Row],[Quantity]]*(1-Table8[[#This Row],[Discount]])),G953)</f>
        <v>286.27999999999997</v>
      </c>
      <c r="M953" s="11">
        <f>IF(H953="",1-(Table8[[#This Row],[Total_Amount2]]/(Table8[[#This Row],[Quantity]]*Table8[[#This Row],[Unit_Price]])),H953)</f>
        <v>0.28000000000000003</v>
      </c>
      <c r="N953" s="11">
        <f t="shared" si="29"/>
        <v>824.48639999999989</v>
      </c>
    </row>
    <row r="954" spans="1:14" x14ac:dyDescent="0.3">
      <c r="A954" s="9" t="s">
        <v>2778</v>
      </c>
      <c r="B954" s="36">
        <v>45663</v>
      </c>
      <c r="C954" s="10" t="s">
        <v>887</v>
      </c>
      <c r="D954" s="10" t="s">
        <v>1650</v>
      </c>
      <c r="E954" s="10" t="s">
        <v>1792</v>
      </c>
      <c r="F954" s="11">
        <v>3</v>
      </c>
      <c r="G954" s="11">
        <v>488.37</v>
      </c>
      <c r="H954" s="11">
        <v>0.27</v>
      </c>
      <c r="I954" s="10" t="s">
        <v>1829</v>
      </c>
      <c r="J954" s="18">
        <v>1069.5302999999999</v>
      </c>
      <c r="K954" s="11">
        <f t="shared" si="28"/>
        <v>3</v>
      </c>
      <c r="L954" s="11">
        <f>IF(G954="",Table8[[#This Row],[Total_Amount2]]/(Table8[[#This Row],[Quantity]]*(1-Table8[[#This Row],[Discount]])),G954)</f>
        <v>488.37</v>
      </c>
      <c r="M954" s="11">
        <f>IF(H954="",1-(Table8[[#This Row],[Total_Amount2]]/(Table8[[#This Row],[Quantity]]*Table8[[#This Row],[Unit_Price]])),H954)</f>
        <v>0.27</v>
      </c>
      <c r="N954" s="11">
        <f t="shared" si="29"/>
        <v>1069.5302999999999</v>
      </c>
    </row>
    <row r="955" spans="1:14" x14ac:dyDescent="0.3">
      <c r="A955" s="9" t="s">
        <v>2779</v>
      </c>
      <c r="B955" s="36">
        <v>45377</v>
      </c>
      <c r="C955" s="10" t="s">
        <v>1446</v>
      </c>
      <c r="D955" s="10" t="s">
        <v>1650</v>
      </c>
      <c r="E955" s="10" t="s">
        <v>1782</v>
      </c>
      <c r="F955" s="11">
        <v>3</v>
      </c>
      <c r="G955" s="11">
        <v>662.82</v>
      </c>
      <c r="H955" s="11">
        <v>0.01</v>
      </c>
      <c r="I955" s="10" t="s">
        <v>1829</v>
      </c>
      <c r="J955" s="18">
        <v>1968.5753999999999</v>
      </c>
      <c r="K955" s="11">
        <f t="shared" si="28"/>
        <v>3</v>
      </c>
      <c r="L955" s="11">
        <f>IF(G955="",Table8[[#This Row],[Total_Amount2]]/(Table8[[#This Row],[Quantity]]*(1-Table8[[#This Row],[Discount]])),G955)</f>
        <v>662.82</v>
      </c>
      <c r="M955" s="11">
        <f>IF(H955="",1-(Table8[[#This Row],[Total_Amount2]]/(Table8[[#This Row],[Quantity]]*Table8[[#This Row],[Unit_Price]])),H955)</f>
        <v>0.01</v>
      </c>
      <c r="N955" s="11">
        <f t="shared" si="29"/>
        <v>1968.5753999999999</v>
      </c>
    </row>
    <row r="956" spans="1:14" x14ac:dyDescent="0.3">
      <c r="A956" s="9" t="s">
        <v>2780</v>
      </c>
      <c r="B956" s="36">
        <v>45412</v>
      </c>
      <c r="C956" s="10" t="s">
        <v>1527</v>
      </c>
      <c r="D956" s="10" t="s">
        <v>1650</v>
      </c>
      <c r="E956" s="10" t="s">
        <v>1804</v>
      </c>
      <c r="F956" s="11">
        <v>2</v>
      </c>
      <c r="G956" s="11">
        <v>824.34</v>
      </c>
      <c r="H956" s="11">
        <v>0.1</v>
      </c>
      <c r="I956" s="10" t="s">
        <v>1829</v>
      </c>
      <c r="J956" s="18">
        <v>1483.8119999999999</v>
      </c>
      <c r="K956" s="11">
        <f t="shared" si="28"/>
        <v>2</v>
      </c>
      <c r="L956" s="11">
        <f>IF(G956="",Table8[[#This Row],[Total_Amount2]]/(Table8[[#This Row],[Quantity]]*(1-Table8[[#This Row],[Discount]])),G956)</f>
        <v>824.34</v>
      </c>
      <c r="M956" s="11">
        <f>IF(H956="",1-(Table8[[#This Row],[Total_Amount2]]/(Table8[[#This Row],[Quantity]]*Table8[[#This Row],[Unit_Price]])),H956)</f>
        <v>0.1</v>
      </c>
      <c r="N956" s="11">
        <f t="shared" si="29"/>
        <v>1483.8119999999999</v>
      </c>
    </row>
    <row r="957" spans="1:14" x14ac:dyDescent="0.3">
      <c r="A957" s="9" t="s">
        <v>2781</v>
      </c>
      <c r="B957" s="36">
        <v>45349</v>
      </c>
      <c r="C957" s="10" t="s">
        <v>396</v>
      </c>
      <c r="D957" s="10" t="s">
        <v>1650</v>
      </c>
      <c r="E957" s="10" t="s">
        <v>1782</v>
      </c>
      <c r="F957" s="11">
        <v>1</v>
      </c>
      <c r="G957" s="11">
        <v>437.12</v>
      </c>
      <c r="H957" s="11">
        <v>0.21</v>
      </c>
      <c r="I957" s="10" t="s">
        <v>1824</v>
      </c>
      <c r="J957" s="18">
        <v>345.32479999999998</v>
      </c>
      <c r="K957" s="11">
        <f t="shared" si="28"/>
        <v>1</v>
      </c>
      <c r="L957" s="11">
        <f>IF(G957="",Table8[[#This Row],[Total_Amount2]]/(Table8[[#This Row],[Quantity]]*(1-Table8[[#This Row],[Discount]])),G957)</f>
        <v>437.12</v>
      </c>
      <c r="M957" s="11">
        <f>IF(H957="",1-(Table8[[#This Row],[Total_Amount2]]/(Table8[[#This Row],[Quantity]]*Table8[[#This Row],[Unit_Price]])),H957)</f>
        <v>0.21</v>
      </c>
      <c r="N957" s="11">
        <f t="shared" si="29"/>
        <v>345.32479999999998</v>
      </c>
    </row>
    <row r="958" spans="1:14" x14ac:dyDescent="0.3">
      <c r="A958" s="9" t="s">
        <v>2782</v>
      </c>
      <c r="B958" s="36">
        <v>45486</v>
      </c>
      <c r="C958" s="10" t="s">
        <v>1118</v>
      </c>
      <c r="D958" s="10" t="s">
        <v>1650</v>
      </c>
      <c r="E958" s="10" t="s">
        <v>1776</v>
      </c>
      <c r="F958" s="11">
        <v>3</v>
      </c>
      <c r="G958" s="11">
        <v>23.37</v>
      </c>
      <c r="H958" s="11">
        <v>0.15</v>
      </c>
      <c r="I958" s="10" t="s">
        <v>1826</v>
      </c>
      <c r="J958" s="18">
        <v>59.593499999999999</v>
      </c>
      <c r="K958" s="11">
        <f t="shared" si="28"/>
        <v>3</v>
      </c>
      <c r="L958" s="11">
        <f>IF(G958="",Table8[[#This Row],[Total_Amount2]]/(Table8[[#This Row],[Quantity]]*(1-Table8[[#This Row],[Discount]])),G958)</f>
        <v>23.37</v>
      </c>
      <c r="M958" s="11">
        <f>IF(H958="",1-(Table8[[#This Row],[Total_Amount2]]/(Table8[[#This Row],[Quantity]]*Table8[[#This Row],[Unit_Price]])),H958)</f>
        <v>0.15</v>
      </c>
      <c r="N958" s="11">
        <f t="shared" si="29"/>
        <v>59.593499999999999</v>
      </c>
    </row>
    <row r="959" spans="1:14" x14ac:dyDescent="0.3">
      <c r="A959" s="9" t="s">
        <v>2783</v>
      </c>
      <c r="B959" s="36">
        <v>45761</v>
      </c>
      <c r="C959" s="10" t="s">
        <v>616</v>
      </c>
      <c r="D959" s="10" t="s">
        <v>1650</v>
      </c>
      <c r="E959" s="10" t="s">
        <v>1782</v>
      </c>
      <c r="F959" s="11">
        <v>1</v>
      </c>
      <c r="G959" s="11">
        <v>579.69000000000005</v>
      </c>
      <c r="H959" s="11">
        <v>0.02</v>
      </c>
      <c r="I959" s="10" t="s">
        <v>1824</v>
      </c>
      <c r="J959" s="18">
        <v>568.09620000000007</v>
      </c>
      <c r="K959" s="11">
        <f t="shared" si="28"/>
        <v>1</v>
      </c>
      <c r="L959" s="11">
        <f>IF(G959="",Table8[[#This Row],[Total_Amount2]]/(Table8[[#This Row],[Quantity]]*(1-Table8[[#This Row],[Discount]])),G959)</f>
        <v>579.69000000000005</v>
      </c>
      <c r="M959" s="11">
        <f>IF(H959="",1-(Table8[[#This Row],[Total_Amount2]]/(Table8[[#This Row],[Quantity]]*Table8[[#This Row],[Unit_Price]])),H959)</f>
        <v>0.02</v>
      </c>
      <c r="N959" s="11">
        <f t="shared" si="29"/>
        <v>568.09620000000007</v>
      </c>
    </row>
    <row r="960" spans="1:14" x14ac:dyDescent="0.3">
      <c r="A960" s="9" t="s">
        <v>2784</v>
      </c>
      <c r="B960" s="36">
        <v>45639</v>
      </c>
      <c r="C960" s="10" t="s">
        <v>1334</v>
      </c>
      <c r="D960" s="10" t="s">
        <v>1650</v>
      </c>
      <c r="E960" s="10" t="s">
        <v>1799</v>
      </c>
      <c r="F960" s="11">
        <v>3</v>
      </c>
      <c r="G960" s="11">
        <v>240.51</v>
      </c>
      <c r="H960" s="11">
        <v>7.0000000000000007E-2</v>
      </c>
      <c r="I960" s="10" t="s">
        <v>1824</v>
      </c>
      <c r="J960" s="18">
        <v>671.02289999999994</v>
      </c>
      <c r="K960" s="11">
        <f t="shared" si="28"/>
        <v>3</v>
      </c>
      <c r="L960" s="11">
        <f>IF(G960="",Table8[[#This Row],[Total_Amount2]]/(Table8[[#This Row],[Quantity]]*(1-Table8[[#This Row],[Discount]])),G960)</f>
        <v>240.51</v>
      </c>
      <c r="M960" s="11">
        <f>IF(H960="",1-(Table8[[#This Row],[Total_Amount2]]/(Table8[[#This Row],[Quantity]]*Table8[[#This Row],[Unit_Price]])),H960)</f>
        <v>7.0000000000000007E-2</v>
      </c>
      <c r="N960" s="11">
        <f t="shared" si="29"/>
        <v>671.02289999999994</v>
      </c>
    </row>
    <row r="961" spans="1:14" x14ac:dyDescent="0.3">
      <c r="A961" s="9" t="s">
        <v>2785</v>
      </c>
      <c r="B961" s="36">
        <v>45893</v>
      </c>
      <c r="C961" s="10" t="s">
        <v>1193</v>
      </c>
      <c r="D961" s="10" t="s">
        <v>1650</v>
      </c>
      <c r="E961" s="10" t="s">
        <v>1799</v>
      </c>
      <c r="F961" s="11">
        <v>2</v>
      </c>
      <c r="G961" s="11">
        <v>855.4</v>
      </c>
      <c r="H961" s="11">
        <v>0.08</v>
      </c>
      <c r="I961" s="10" t="s">
        <v>1829</v>
      </c>
      <c r="J961" s="18">
        <v>1573.9359999999999</v>
      </c>
      <c r="K961" s="11">
        <f t="shared" si="28"/>
        <v>2</v>
      </c>
      <c r="L961" s="11">
        <f>IF(G961="",Table8[[#This Row],[Total_Amount2]]/(Table8[[#This Row],[Quantity]]*(1-Table8[[#This Row],[Discount]])),G961)</f>
        <v>855.4</v>
      </c>
      <c r="M961" s="11">
        <f>IF(H961="",1-(Table8[[#This Row],[Total_Amount2]]/(Table8[[#This Row],[Quantity]]*Table8[[#This Row],[Unit_Price]])),H961)</f>
        <v>0.08</v>
      </c>
      <c r="N961" s="11">
        <f t="shared" si="29"/>
        <v>1573.9359999999999</v>
      </c>
    </row>
    <row r="962" spans="1:14" x14ac:dyDescent="0.3">
      <c r="A962" s="9" t="s">
        <v>2786</v>
      </c>
      <c r="B962" s="36">
        <v>45227</v>
      </c>
      <c r="C962" s="10" t="s">
        <v>40</v>
      </c>
      <c r="D962" s="10" t="s">
        <v>1652</v>
      </c>
      <c r="E962" s="10" t="s">
        <v>1779</v>
      </c>
      <c r="F962" s="11">
        <v>1</v>
      </c>
      <c r="G962" s="11">
        <v>537.26</v>
      </c>
      <c r="H962" s="11">
        <v>0.09</v>
      </c>
      <c r="I962" s="10" t="s">
        <v>1824</v>
      </c>
      <c r="J962" s="18">
        <v>488.90660000000003</v>
      </c>
      <c r="K962" s="11">
        <f t="shared" ref="K962:K1025" si="30">IF(F962="",N962/(G962*(1-H962)),F962)</f>
        <v>1</v>
      </c>
      <c r="L962" s="11">
        <f>IF(G962="",Table8[[#This Row],[Total_Amount2]]/(Table8[[#This Row],[Quantity]]*(1-Table8[[#This Row],[Discount]])),G962)</f>
        <v>537.26</v>
      </c>
      <c r="M962" s="11">
        <f>IF(H962="",1-(Table8[[#This Row],[Total_Amount2]]/(Table8[[#This Row],[Quantity]]*Table8[[#This Row],[Unit_Price]])),H962)</f>
        <v>0.09</v>
      </c>
      <c r="N962" s="11">
        <f t="shared" ref="N962:N1025" si="31">IF(J962="",F962*G962*(1-H962),J962)</f>
        <v>488.90660000000003</v>
      </c>
    </row>
    <row r="963" spans="1:14" x14ac:dyDescent="0.3">
      <c r="A963" s="9" t="s">
        <v>2787</v>
      </c>
      <c r="B963" s="36">
        <v>45637</v>
      </c>
      <c r="C963" s="10" t="s">
        <v>1199</v>
      </c>
      <c r="D963" s="10" t="s">
        <v>1652</v>
      </c>
      <c r="E963" s="10" t="s">
        <v>1789</v>
      </c>
      <c r="F963" s="11">
        <v>3</v>
      </c>
      <c r="G963" s="11">
        <v>918.26</v>
      </c>
      <c r="H963" s="11">
        <v>0.17</v>
      </c>
      <c r="I963" s="10" t="s">
        <v>1829</v>
      </c>
      <c r="J963" s="18">
        <v>2286.4674</v>
      </c>
      <c r="K963" s="11">
        <f t="shared" si="30"/>
        <v>3</v>
      </c>
      <c r="L963" s="11">
        <f>IF(G963="",Table8[[#This Row],[Total_Amount2]]/(Table8[[#This Row],[Quantity]]*(1-Table8[[#This Row],[Discount]])),G963)</f>
        <v>918.26</v>
      </c>
      <c r="M963" s="11">
        <f>IF(H963="",1-(Table8[[#This Row],[Total_Amount2]]/(Table8[[#This Row],[Quantity]]*Table8[[#This Row],[Unit_Price]])),H963)</f>
        <v>0.17</v>
      </c>
      <c r="N963" s="11">
        <f t="shared" si="31"/>
        <v>2286.4674</v>
      </c>
    </row>
    <row r="964" spans="1:14" x14ac:dyDescent="0.3">
      <c r="A964" s="9" t="s">
        <v>2788</v>
      </c>
      <c r="B964" s="36">
        <v>45472</v>
      </c>
      <c r="C964" s="10" t="s">
        <v>341</v>
      </c>
      <c r="D964" s="10" t="s">
        <v>1652</v>
      </c>
      <c r="E964" s="10" t="s">
        <v>1786</v>
      </c>
      <c r="F964" s="11">
        <v>4</v>
      </c>
      <c r="G964" s="11">
        <v>579.70000000000005</v>
      </c>
      <c r="H964" s="11">
        <v>0.18</v>
      </c>
      <c r="I964" s="10" t="s">
        <v>1826</v>
      </c>
      <c r="J964" s="18">
        <v>1901.4159999999999</v>
      </c>
      <c r="K964" s="11">
        <f t="shared" si="30"/>
        <v>4</v>
      </c>
      <c r="L964" s="11">
        <f>IF(G964="",Table8[[#This Row],[Total_Amount2]]/(Table8[[#This Row],[Quantity]]*(1-Table8[[#This Row],[Discount]])),G964)</f>
        <v>579.70000000000005</v>
      </c>
      <c r="M964" s="11">
        <f>IF(H964="",1-(Table8[[#This Row],[Total_Amount2]]/(Table8[[#This Row],[Quantity]]*Table8[[#This Row],[Unit_Price]])),H964)</f>
        <v>0.18</v>
      </c>
      <c r="N964" s="11">
        <f t="shared" si="31"/>
        <v>1901.4159999999999</v>
      </c>
    </row>
    <row r="965" spans="1:14" x14ac:dyDescent="0.3">
      <c r="A965" s="9" t="s">
        <v>2789</v>
      </c>
      <c r="B965" s="36">
        <v>45710</v>
      </c>
      <c r="C965" s="10" t="s">
        <v>490</v>
      </c>
      <c r="D965" s="10" t="s">
        <v>1652</v>
      </c>
      <c r="E965" s="10" t="s">
        <v>1776</v>
      </c>
      <c r="F965" s="11">
        <v>1</v>
      </c>
      <c r="G965" s="11">
        <v>824.32</v>
      </c>
      <c r="H965" s="11">
        <v>0.18</v>
      </c>
      <c r="I965" s="10" t="s">
        <v>1824</v>
      </c>
      <c r="J965" s="18">
        <v>675.94240000000013</v>
      </c>
      <c r="K965" s="11">
        <f t="shared" si="30"/>
        <v>1</v>
      </c>
      <c r="L965" s="11">
        <f>IF(G965="",Table8[[#This Row],[Total_Amount2]]/(Table8[[#This Row],[Quantity]]*(1-Table8[[#This Row],[Discount]])),G965)</f>
        <v>824.32</v>
      </c>
      <c r="M965" s="11">
        <f>IF(H965="",1-(Table8[[#This Row],[Total_Amount2]]/(Table8[[#This Row],[Quantity]]*Table8[[#This Row],[Unit_Price]])),H965)</f>
        <v>0.18</v>
      </c>
      <c r="N965" s="11">
        <f t="shared" si="31"/>
        <v>675.94240000000013</v>
      </c>
    </row>
    <row r="966" spans="1:14" x14ac:dyDescent="0.3">
      <c r="A966" s="9" t="s">
        <v>2790</v>
      </c>
      <c r="B966" s="36">
        <v>45682</v>
      </c>
      <c r="C966" s="10" t="s">
        <v>384</v>
      </c>
      <c r="D966" s="10" t="s">
        <v>1652</v>
      </c>
      <c r="E966" s="10" t="s">
        <v>1801</v>
      </c>
      <c r="F966" s="11">
        <v>4</v>
      </c>
      <c r="G966" s="11">
        <v>614.99</v>
      </c>
      <c r="H966" s="11">
        <v>0.16</v>
      </c>
      <c r="I966" s="10" t="s">
        <v>1826</v>
      </c>
      <c r="J966" s="18">
        <v>2066.3663999999999</v>
      </c>
      <c r="K966" s="11">
        <f t="shared" si="30"/>
        <v>4</v>
      </c>
      <c r="L966" s="11">
        <f>IF(G966="",Table8[[#This Row],[Total_Amount2]]/(Table8[[#This Row],[Quantity]]*(1-Table8[[#This Row],[Discount]])),G966)</f>
        <v>614.99</v>
      </c>
      <c r="M966" s="11">
        <f>IF(H966="",1-(Table8[[#This Row],[Total_Amount2]]/(Table8[[#This Row],[Quantity]]*Table8[[#This Row],[Unit_Price]])),H966)</f>
        <v>0.16</v>
      </c>
      <c r="N966" s="11">
        <f t="shared" si="31"/>
        <v>2066.3663999999999</v>
      </c>
    </row>
    <row r="967" spans="1:14" x14ac:dyDescent="0.3">
      <c r="A967" s="9" t="s">
        <v>2791</v>
      </c>
      <c r="B967" s="36">
        <v>45730</v>
      </c>
      <c r="C967" s="10" t="s">
        <v>441</v>
      </c>
      <c r="D967" s="10" t="s">
        <v>1652</v>
      </c>
      <c r="E967" s="10" t="s">
        <v>1752</v>
      </c>
      <c r="F967" s="11">
        <v>4</v>
      </c>
      <c r="G967" s="11">
        <v>189.21</v>
      </c>
      <c r="H967" s="11">
        <v>0.06</v>
      </c>
      <c r="I967" s="10" t="s">
        <v>1829</v>
      </c>
      <c r="J967" s="18">
        <v>711.42959999999994</v>
      </c>
      <c r="K967" s="11">
        <f t="shared" si="30"/>
        <v>4</v>
      </c>
      <c r="L967" s="11">
        <f>IF(G967="",Table8[[#This Row],[Total_Amount2]]/(Table8[[#This Row],[Quantity]]*(1-Table8[[#This Row],[Discount]])),G967)</f>
        <v>189.21</v>
      </c>
      <c r="M967" s="11">
        <f>IF(H967="",1-(Table8[[#This Row],[Total_Amount2]]/(Table8[[#This Row],[Quantity]]*Table8[[#This Row],[Unit_Price]])),H967)</f>
        <v>0.06</v>
      </c>
      <c r="N967" s="11">
        <f t="shared" si="31"/>
        <v>711.42959999999994</v>
      </c>
    </row>
    <row r="968" spans="1:14" x14ac:dyDescent="0.3">
      <c r="A968" s="9" t="s">
        <v>2792</v>
      </c>
      <c r="B968" s="36">
        <v>45629</v>
      </c>
      <c r="C968" s="10" t="s">
        <v>517</v>
      </c>
      <c r="D968" s="10" t="s">
        <v>1652</v>
      </c>
      <c r="E968" s="10" t="s">
        <v>1799</v>
      </c>
      <c r="F968" s="11">
        <v>2</v>
      </c>
      <c r="G968" s="11">
        <v>233.33</v>
      </c>
      <c r="H968" s="11">
        <v>0.05</v>
      </c>
      <c r="I968" s="10" t="s">
        <v>1824</v>
      </c>
      <c r="J968" s="18">
        <v>443.327</v>
      </c>
      <c r="K968" s="11">
        <f t="shared" si="30"/>
        <v>2</v>
      </c>
      <c r="L968" s="11">
        <f>IF(G968="",Table8[[#This Row],[Total_Amount2]]/(Table8[[#This Row],[Quantity]]*(1-Table8[[#This Row],[Discount]])),G968)</f>
        <v>233.33</v>
      </c>
      <c r="M968" s="11">
        <f>IF(H968="",1-(Table8[[#This Row],[Total_Amount2]]/(Table8[[#This Row],[Quantity]]*Table8[[#This Row],[Unit_Price]])),H968)</f>
        <v>0.05</v>
      </c>
      <c r="N968" s="11">
        <f t="shared" si="31"/>
        <v>443.327</v>
      </c>
    </row>
    <row r="969" spans="1:14" x14ac:dyDescent="0.3">
      <c r="A969" s="9" t="s">
        <v>2793</v>
      </c>
      <c r="B969" s="36">
        <v>45783</v>
      </c>
      <c r="C969" s="10" t="s">
        <v>794</v>
      </c>
      <c r="D969" s="10" t="s">
        <v>1652</v>
      </c>
      <c r="E969" s="10" t="s">
        <v>1810</v>
      </c>
      <c r="F969" s="11">
        <v>3</v>
      </c>
      <c r="G969" s="11">
        <v>529.89</v>
      </c>
      <c r="H969" s="11">
        <v>0.21</v>
      </c>
      <c r="I969" s="10" t="s">
        <v>1824</v>
      </c>
      <c r="J969" s="18">
        <v>1255.8393000000001</v>
      </c>
      <c r="K969" s="11">
        <f t="shared" si="30"/>
        <v>3</v>
      </c>
      <c r="L969" s="11">
        <f>IF(G969="",Table8[[#This Row],[Total_Amount2]]/(Table8[[#This Row],[Quantity]]*(1-Table8[[#This Row],[Discount]])),G969)</f>
        <v>529.89</v>
      </c>
      <c r="M969" s="11">
        <f>IF(H969="",1-(Table8[[#This Row],[Total_Amount2]]/(Table8[[#This Row],[Quantity]]*Table8[[#This Row],[Unit_Price]])),H969)</f>
        <v>0.21</v>
      </c>
      <c r="N969" s="11">
        <f t="shared" si="31"/>
        <v>1255.8393000000001</v>
      </c>
    </row>
    <row r="970" spans="1:14" x14ac:dyDescent="0.3">
      <c r="A970" s="9" t="s">
        <v>2794</v>
      </c>
      <c r="B970" s="36">
        <v>45518</v>
      </c>
      <c r="C970" s="10" t="s">
        <v>1504</v>
      </c>
      <c r="D970" s="10" t="s">
        <v>1652</v>
      </c>
      <c r="E970" s="10" t="s">
        <v>1757</v>
      </c>
      <c r="F970" s="11">
        <v>2</v>
      </c>
      <c r="G970" s="11">
        <v>954.1</v>
      </c>
      <c r="H970" s="11">
        <v>0.17</v>
      </c>
      <c r="I970" s="10" t="s">
        <v>1826</v>
      </c>
      <c r="J970" s="18">
        <v>1583.806</v>
      </c>
      <c r="K970" s="11">
        <f t="shared" si="30"/>
        <v>2</v>
      </c>
      <c r="L970" s="11">
        <f>IF(G970="",Table8[[#This Row],[Total_Amount2]]/(Table8[[#This Row],[Quantity]]*(1-Table8[[#This Row],[Discount]])),G970)</f>
        <v>954.1</v>
      </c>
      <c r="M970" s="11">
        <f>IF(H970="",1-(Table8[[#This Row],[Total_Amount2]]/(Table8[[#This Row],[Quantity]]*Table8[[#This Row],[Unit_Price]])),H970)</f>
        <v>0.17</v>
      </c>
      <c r="N970" s="11">
        <f t="shared" si="31"/>
        <v>1583.806</v>
      </c>
    </row>
    <row r="971" spans="1:14" x14ac:dyDescent="0.3">
      <c r="A971" s="9" t="s">
        <v>2795</v>
      </c>
      <c r="B971" s="36">
        <v>45274</v>
      </c>
      <c r="C971" s="10" t="s">
        <v>1017</v>
      </c>
      <c r="D971" s="10" t="s">
        <v>1652</v>
      </c>
      <c r="E971" s="10" t="s">
        <v>1779</v>
      </c>
      <c r="F971" s="11">
        <v>1</v>
      </c>
      <c r="G971" s="11">
        <v>370.04</v>
      </c>
      <c r="H971" s="11">
        <v>0.04</v>
      </c>
      <c r="I971" s="10" t="s">
        <v>1829</v>
      </c>
      <c r="J971" s="18">
        <v>355.23840000000001</v>
      </c>
      <c r="K971" s="11">
        <f t="shared" si="30"/>
        <v>1</v>
      </c>
      <c r="L971" s="11">
        <f>IF(G971="",Table8[[#This Row],[Total_Amount2]]/(Table8[[#This Row],[Quantity]]*(1-Table8[[#This Row],[Discount]])),G971)</f>
        <v>370.04</v>
      </c>
      <c r="M971" s="11">
        <f>IF(H971="",1-(Table8[[#This Row],[Total_Amount2]]/(Table8[[#This Row],[Quantity]]*Table8[[#This Row],[Unit_Price]])),H971)</f>
        <v>0.04</v>
      </c>
      <c r="N971" s="11">
        <f t="shared" si="31"/>
        <v>355.23840000000001</v>
      </c>
    </row>
    <row r="972" spans="1:14" x14ac:dyDescent="0.3">
      <c r="A972" s="9" t="s">
        <v>2796</v>
      </c>
      <c r="B972" s="36">
        <v>45297</v>
      </c>
      <c r="C972" s="10" t="s">
        <v>227</v>
      </c>
      <c r="D972" s="10" t="s">
        <v>1652</v>
      </c>
      <c r="E972" s="10" t="s">
        <v>1813</v>
      </c>
      <c r="F972" s="11">
        <v>4</v>
      </c>
      <c r="G972" s="11">
        <v>492.71</v>
      </c>
      <c r="H972" s="11">
        <v>0.08</v>
      </c>
      <c r="I972" s="10" t="s">
        <v>1824</v>
      </c>
      <c r="J972" s="18">
        <v>1813.1728000000001</v>
      </c>
      <c r="K972" s="11">
        <f t="shared" si="30"/>
        <v>4</v>
      </c>
      <c r="L972" s="11">
        <f>IF(G972="",Table8[[#This Row],[Total_Amount2]]/(Table8[[#This Row],[Quantity]]*(1-Table8[[#This Row],[Discount]])),G972)</f>
        <v>492.71</v>
      </c>
      <c r="M972" s="11">
        <f>IF(H972="",1-(Table8[[#This Row],[Total_Amount2]]/(Table8[[#This Row],[Quantity]]*Table8[[#This Row],[Unit_Price]])),H972)</f>
        <v>0.08</v>
      </c>
      <c r="N972" s="11">
        <f t="shared" si="31"/>
        <v>1813.1728000000001</v>
      </c>
    </row>
    <row r="973" spans="1:14" x14ac:dyDescent="0.3">
      <c r="A973" s="9" t="s">
        <v>2797</v>
      </c>
      <c r="B973" s="36">
        <v>45530</v>
      </c>
      <c r="C973" s="10" t="s">
        <v>890</v>
      </c>
      <c r="D973" s="10" t="s">
        <v>1652</v>
      </c>
      <c r="E973" s="10" t="s">
        <v>1797</v>
      </c>
      <c r="F973" s="11">
        <v>4</v>
      </c>
      <c r="G973" s="11">
        <v>853.26</v>
      </c>
      <c r="H973" s="11">
        <v>0.24</v>
      </c>
      <c r="I973" s="10" t="s">
        <v>1829</v>
      </c>
      <c r="J973" s="18">
        <v>2593.9104000000002</v>
      </c>
      <c r="K973" s="11">
        <f t="shared" si="30"/>
        <v>4</v>
      </c>
      <c r="L973" s="11">
        <f>IF(G973="",Table8[[#This Row],[Total_Amount2]]/(Table8[[#This Row],[Quantity]]*(1-Table8[[#This Row],[Discount]])),G973)</f>
        <v>853.26</v>
      </c>
      <c r="M973" s="11">
        <f>IF(H973="",1-(Table8[[#This Row],[Total_Amount2]]/(Table8[[#This Row],[Quantity]]*Table8[[#This Row],[Unit_Price]])),H973)</f>
        <v>0.24</v>
      </c>
      <c r="N973" s="11">
        <f t="shared" si="31"/>
        <v>2593.9104000000002</v>
      </c>
    </row>
    <row r="974" spans="1:14" x14ac:dyDescent="0.3">
      <c r="A974" s="9" t="s">
        <v>2798</v>
      </c>
      <c r="B974" s="36">
        <v>45740</v>
      </c>
      <c r="C974" s="10" t="s">
        <v>1263</v>
      </c>
      <c r="D974" s="10" t="s">
        <v>1652</v>
      </c>
      <c r="E974" s="10" t="s">
        <v>1804</v>
      </c>
      <c r="F974" s="11">
        <v>1</v>
      </c>
      <c r="G974" s="11">
        <v>402.47</v>
      </c>
      <c r="H974" s="11">
        <v>0.19</v>
      </c>
      <c r="I974" s="10" t="s">
        <v>1826</v>
      </c>
      <c r="J974" s="18">
        <v>326.00070000000011</v>
      </c>
      <c r="K974" s="11">
        <f t="shared" si="30"/>
        <v>1</v>
      </c>
      <c r="L974" s="11">
        <f>IF(G974="",Table8[[#This Row],[Total_Amount2]]/(Table8[[#This Row],[Quantity]]*(1-Table8[[#This Row],[Discount]])),G974)</f>
        <v>402.47</v>
      </c>
      <c r="M974" s="11">
        <f>IF(H974="",1-(Table8[[#This Row],[Total_Amount2]]/(Table8[[#This Row],[Quantity]]*Table8[[#This Row],[Unit_Price]])),H974)</f>
        <v>0.19</v>
      </c>
      <c r="N974" s="11">
        <f t="shared" si="31"/>
        <v>326.00070000000011</v>
      </c>
    </row>
    <row r="975" spans="1:14" x14ac:dyDescent="0.3">
      <c r="A975" s="9" t="s">
        <v>2799</v>
      </c>
      <c r="B975" s="36">
        <v>45311</v>
      </c>
      <c r="C975" s="10" t="s">
        <v>1252</v>
      </c>
      <c r="D975" s="10" t="s">
        <v>1652</v>
      </c>
      <c r="E975" s="10" t="s">
        <v>1810</v>
      </c>
      <c r="F975" s="11">
        <v>2</v>
      </c>
      <c r="G975" s="11">
        <v>528.29999999999995</v>
      </c>
      <c r="H975" s="11">
        <v>0.24</v>
      </c>
      <c r="I975" s="10" t="s">
        <v>1824</v>
      </c>
      <c r="J975" s="18">
        <v>803.01599999999996</v>
      </c>
      <c r="K975" s="11">
        <f t="shared" si="30"/>
        <v>2</v>
      </c>
      <c r="L975" s="11">
        <f>IF(G975="",Table8[[#This Row],[Total_Amount2]]/(Table8[[#This Row],[Quantity]]*(1-Table8[[#This Row],[Discount]])),G975)</f>
        <v>528.29999999999995</v>
      </c>
      <c r="M975" s="11">
        <f>IF(H975="",1-(Table8[[#This Row],[Total_Amount2]]/(Table8[[#This Row],[Quantity]]*Table8[[#This Row],[Unit_Price]])),H975)</f>
        <v>0.24</v>
      </c>
      <c r="N975" s="11">
        <f t="shared" si="31"/>
        <v>803.01599999999996</v>
      </c>
    </row>
    <row r="976" spans="1:14" x14ac:dyDescent="0.3">
      <c r="A976" s="9" t="s">
        <v>2800</v>
      </c>
      <c r="B976" s="36">
        <v>45667</v>
      </c>
      <c r="C976" s="10" t="s">
        <v>1374</v>
      </c>
      <c r="D976" s="10" t="s">
        <v>1654</v>
      </c>
      <c r="E976" s="10" t="s">
        <v>1776</v>
      </c>
      <c r="F976" s="11">
        <v>4</v>
      </c>
      <c r="G976" s="11">
        <v>599.85</v>
      </c>
      <c r="H976" s="11">
        <v>0.25</v>
      </c>
      <c r="I976" s="10" t="s">
        <v>1824</v>
      </c>
      <c r="J976" s="18">
        <v>1799.55</v>
      </c>
      <c r="K976" s="11">
        <f t="shared" si="30"/>
        <v>4</v>
      </c>
      <c r="L976" s="11">
        <f>IF(G976="",Table8[[#This Row],[Total_Amount2]]/(Table8[[#This Row],[Quantity]]*(1-Table8[[#This Row],[Discount]])),G976)</f>
        <v>599.85</v>
      </c>
      <c r="M976" s="11">
        <f>IF(H976="",1-(Table8[[#This Row],[Total_Amount2]]/(Table8[[#This Row],[Quantity]]*Table8[[#This Row],[Unit_Price]])),H976)</f>
        <v>0.25</v>
      </c>
      <c r="N976" s="11">
        <f t="shared" si="31"/>
        <v>1799.55</v>
      </c>
    </row>
    <row r="977" spans="1:14" x14ac:dyDescent="0.3">
      <c r="A977" s="9" t="s">
        <v>2801</v>
      </c>
      <c r="B977" s="36">
        <v>45281</v>
      </c>
      <c r="C977" s="10" t="s">
        <v>957</v>
      </c>
      <c r="D977" s="10" t="s">
        <v>1654</v>
      </c>
      <c r="E977" s="10" t="s">
        <v>1786</v>
      </c>
      <c r="F977" s="11">
        <v>2</v>
      </c>
      <c r="G977" s="11">
        <v>61.42</v>
      </c>
      <c r="H977" s="11">
        <v>0.08</v>
      </c>
      <c r="I977" s="10" t="s">
        <v>1826</v>
      </c>
      <c r="J977" s="18">
        <v>113.0128</v>
      </c>
      <c r="K977" s="11">
        <f t="shared" si="30"/>
        <v>2</v>
      </c>
      <c r="L977" s="11">
        <f>IF(G977="",Table8[[#This Row],[Total_Amount2]]/(Table8[[#This Row],[Quantity]]*(1-Table8[[#This Row],[Discount]])),G977)</f>
        <v>61.42</v>
      </c>
      <c r="M977" s="11">
        <f>IF(H977="",1-(Table8[[#This Row],[Total_Amount2]]/(Table8[[#This Row],[Quantity]]*Table8[[#This Row],[Unit_Price]])),H977)</f>
        <v>0.08</v>
      </c>
      <c r="N977" s="11">
        <f t="shared" si="31"/>
        <v>113.0128</v>
      </c>
    </row>
    <row r="978" spans="1:14" x14ac:dyDescent="0.3">
      <c r="A978" s="9" t="s">
        <v>2802</v>
      </c>
      <c r="B978" s="36">
        <v>45693</v>
      </c>
      <c r="C978" s="10" t="s">
        <v>797</v>
      </c>
      <c r="D978" s="10" t="s">
        <v>1654</v>
      </c>
      <c r="E978" s="10" t="s">
        <v>1789</v>
      </c>
      <c r="F978" s="11">
        <v>2</v>
      </c>
      <c r="G978" s="11">
        <v>466.42</v>
      </c>
      <c r="H978" s="11">
        <v>0.12</v>
      </c>
      <c r="I978" s="10" t="s">
        <v>1826</v>
      </c>
      <c r="J978" s="18">
        <v>820.89920000000006</v>
      </c>
      <c r="K978" s="11">
        <f t="shared" si="30"/>
        <v>2</v>
      </c>
      <c r="L978" s="11">
        <f>IF(G978="",Table8[[#This Row],[Total_Amount2]]/(Table8[[#This Row],[Quantity]]*(1-Table8[[#This Row],[Discount]])),G978)</f>
        <v>466.42</v>
      </c>
      <c r="M978" s="11">
        <f>IF(H978="",1-(Table8[[#This Row],[Total_Amount2]]/(Table8[[#This Row],[Quantity]]*Table8[[#This Row],[Unit_Price]])),H978)</f>
        <v>0.12</v>
      </c>
      <c r="N978" s="11">
        <f t="shared" si="31"/>
        <v>820.89920000000006</v>
      </c>
    </row>
    <row r="979" spans="1:14" x14ac:dyDescent="0.3">
      <c r="A979" s="9" t="s">
        <v>2803</v>
      </c>
      <c r="B979" s="36">
        <v>45857</v>
      </c>
      <c r="C979" s="10" t="s">
        <v>353</v>
      </c>
      <c r="D979" s="10" t="s">
        <v>1654</v>
      </c>
      <c r="E979" s="10" t="s">
        <v>1773</v>
      </c>
      <c r="F979" s="11">
        <v>4</v>
      </c>
      <c r="G979" s="11">
        <v>540.69000000000005</v>
      </c>
      <c r="H979" s="11">
        <v>0.09</v>
      </c>
      <c r="I979" s="10" t="s">
        <v>1829</v>
      </c>
      <c r="J979" s="18">
        <v>1968.1116</v>
      </c>
      <c r="K979" s="11">
        <f t="shared" si="30"/>
        <v>4</v>
      </c>
      <c r="L979" s="11">
        <f>IF(G979="",Table8[[#This Row],[Total_Amount2]]/(Table8[[#This Row],[Quantity]]*(1-Table8[[#This Row],[Discount]])),G979)</f>
        <v>540.69000000000005</v>
      </c>
      <c r="M979" s="11">
        <f>IF(H979="",1-(Table8[[#This Row],[Total_Amount2]]/(Table8[[#This Row],[Quantity]]*Table8[[#This Row],[Unit_Price]])),H979)</f>
        <v>0.09</v>
      </c>
      <c r="N979" s="11">
        <f t="shared" si="31"/>
        <v>1968.1116</v>
      </c>
    </row>
    <row r="980" spans="1:14" x14ac:dyDescent="0.3">
      <c r="A980" s="9" t="s">
        <v>2804</v>
      </c>
      <c r="B980" s="36">
        <v>45737</v>
      </c>
      <c r="C980" s="10" t="s">
        <v>942</v>
      </c>
      <c r="D980" s="10" t="s">
        <v>1654</v>
      </c>
      <c r="E980" s="10" t="s">
        <v>1797</v>
      </c>
      <c r="F980" s="11">
        <v>3</v>
      </c>
      <c r="G980" s="11">
        <v>677.46</v>
      </c>
      <c r="H980" s="11">
        <v>0.05</v>
      </c>
      <c r="I980" s="10" t="s">
        <v>1824</v>
      </c>
      <c r="J980" s="18">
        <v>1930.761</v>
      </c>
      <c r="K980" s="11">
        <f t="shared" si="30"/>
        <v>3</v>
      </c>
      <c r="L980" s="11">
        <f>IF(G980="",Table8[[#This Row],[Total_Amount2]]/(Table8[[#This Row],[Quantity]]*(1-Table8[[#This Row],[Discount]])),G980)</f>
        <v>677.46</v>
      </c>
      <c r="M980" s="11">
        <f>IF(H980="",1-(Table8[[#This Row],[Total_Amount2]]/(Table8[[#This Row],[Quantity]]*Table8[[#This Row],[Unit_Price]])),H980)</f>
        <v>0.05</v>
      </c>
      <c r="N980" s="11">
        <f t="shared" si="31"/>
        <v>1930.761</v>
      </c>
    </row>
    <row r="981" spans="1:14" x14ac:dyDescent="0.3">
      <c r="A981" s="9" t="s">
        <v>2805</v>
      </c>
      <c r="B981" s="36">
        <v>45771</v>
      </c>
      <c r="C981" s="10" t="s">
        <v>1032</v>
      </c>
      <c r="D981" s="10" t="s">
        <v>1654</v>
      </c>
      <c r="E981" s="10" t="s">
        <v>1757</v>
      </c>
      <c r="F981" s="11">
        <v>3</v>
      </c>
      <c r="G981" s="11">
        <v>614.63</v>
      </c>
      <c r="H981" s="11">
        <v>0.06</v>
      </c>
      <c r="I981" s="10" t="s">
        <v>1826</v>
      </c>
      <c r="J981" s="18">
        <v>1733.2565999999999</v>
      </c>
      <c r="K981" s="11">
        <f t="shared" si="30"/>
        <v>3</v>
      </c>
      <c r="L981" s="11">
        <f>IF(G981="",Table8[[#This Row],[Total_Amount2]]/(Table8[[#This Row],[Quantity]]*(1-Table8[[#This Row],[Discount]])),G981)</f>
        <v>614.63</v>
      </c>
      <c r="M981" s="11">
        <f>IF(H981="",1-(Table8[[#This Row],[Total_Amount2]]/(Table8[[#This Row],[Quantity]]*Table8[[#This Row],[Unit_Price]])),H981)</f>
        <v>0.06</v>
      </c>
      <c r="N981" s="11">
        <f t="shared" si="31"/>
        <v>1733.2565999999999</v>
      </c>
    </row>
    <row r="982" spans="1:14" x14ac:dyDescent="0.3">
      <c r="A982" s="9" t="s">
        <v>2806</v>
      </c>
      <c r="B982" s="36">
        <v>45272</v>
      </c>
      <c r="C982" s="10" t="s">
        <v>746</v>
      </c>
      <c r="D982" s="10" t="s">
        <v>1654</v>
      </c>
      <c r="E982" s="10" t="s">
        <v>1782</v>
      </c>
      <c r="F982" s="11">
        <v>4</v>
      </c>
      <c r="G982" s="11">
        <v>649.52</v>
      </c>
      <c r="H982" s="11">
        <v>0.11</v>
      </c>
      <c r="I982" s="10" t="s">
        <v>1824</v>
      </c>
      <c r="J982" s="18">
        <v>2312.2912000000001</v>
      </c>
      <c r="K982" s="11">
        <f t="shared" si="30"/>
        <v>4</v>
      </c>
      <c r="L982" s="11">
        <f>IF(G982="",Table8[[#This Row],[Total_Amount2]]/(Table8[[#This Row],[Quantity]]*(1-Table8[[#This Row],[Discount]])),G982)</f>
        <v>649.52</v>
      </c>
      <c r="M982" s="11">
        <f>IF(H982="",1-(Table8[[#This Row],[Total_Amount2]]/(Table8[[#This Row],[Quantity]]*Table8[[#This Row],[Unit_Price]])),H982)</f>
        <v>0.11</v>
      </c>
      <c r="N982" s="11">
        <f t="shared" si="31"/>
        <v>2312.2912000000001</v>
      </c>
    </row>
    <row r="983" spans="1:14" x14ac:dyDescent="0.3">
      <c r="A983" s="9" t="s">
        <v>2807</v>
      </c>
      <c r="B983" s="36">
        <v>45481</v>
      </c>
      <c r="C983" s="10" t="s">
        <v>1377</v>
      </c>
      <c r="D983" s="10" t="s">
        <v>1654</v>
      </c>
      <c r="E983" s="10" t="s">
        <v>1782</v>
      </c>
      <c r="F983" s="11">
        <v>2</v>
      </c>
      <c r="G983" s="11">
        <v>943.93</v>
      </c>
      <c r="H983" s="11">
        <v>0.22</v>
      </c>
      <c r="I983" s="10" t="s">
        <v>1826</v>
      </c>
      <c r="J983" s="18">
        <v>1472.5308</v>
      </c>
      <c r="K983" s="11">
        <f t="shared" si="30"/>
        <v>2</v>
      </c>
      <c r="L983" s="11">
        <f>IF(G983="",Table8[[#This Row],[Total_Amount2]]/(Table8[[#This Row],[Quantity]]*(1-Table8[[#This Row],[Discount]])),G983)</f>
        <v>943.93</v>
      </c>
      <c r="M983" s="11">
        <f>IF(H983="",1-(Table8[[#This Row],[Total_Amount2]]/(Table8[[#This Row],[Quantity]]*Table8[[#This Row],[Unit_Price]])),H983)</f>
        <v>0.22</v>
      </c>
      <c r="N983" s="11">
        <f t="shared" si="31"/>
        <v>1472.5308</v>
      </c>
    </row>
    <row r="984" spans="1:14" x14ac:dyDescent="0.3">
      <c r="A984" s="9" t="s">
        <v>2808</v>
      </c>
      <c r="B984" s="36">
        <v>45228</v>
      </c>
      <c r="C984" s="10" t="s">
        <v>550</v>
      </c>
      <c r="D984" s="10" t="s">
        <v>1654</v>
      </c>
      <c r="E984" s="10" t="s">
        <v>1782</v>
      </c>
      <c r="F984" s="11">
        <v>4</v>
      </c>
      <c r="G984" s="11">
        <v>538.73</v>
      </c>
      <c r="H984" s="11">
        <v>0.03</v>
      </c>
      <c r="I984" s="10" t="s">
        <v>1824</v>
      </c>
      <c r="J984" s="18">
        <v>2090.2723999999998</v>
      </c>
      <c r="K984" s="11">
        <f t="shared" si="30"/>
        <v>4</v>
      </c>
      <c r="L984" s="11">
        <f>IF(G984="",Table8[[#This Row],[Total_Amount2]]/(Table8[[#This Row],[Quantity]]*(1-Table8[[#This Row],[Discount]])),G984)</f>
        <v>538.73</v>
      </c>
      <c r="M984" s="11">
        <f>IF(H984="",1-(Table8[[#This Row],[Total_Amount2]]/(Table8[[#This Row],[Quantity]]*Table8[[#This Row],[Unit_Price]])),H984)</f>
        <v>0.03</v>
      </c>
      <c r="N984" s="11">
        <f t="shared" si="31"/>
        <v>2090.2723999999998</v>
      </c>
    </row>
    <row r="985" spans="1:14" x14ac:dyDescent="0.3">
      <c r="A985" s="9" t="s">
        <v>2809</v>
      </c>
      <c r="B985" s="36">
        <v>45432</v>
      </c>
      <c r="C985" s="10" t="s">
        <v>318</v>
      </c>
      <c r="D985" s="10" t="s">
        <v>1654</v>
      </c>
      <c r="E985" s="10" t="s">
        <v>1782</v>
      </c>
      <c r="F985" s="11">
        <v>2</v>
      </c>
      <c r="G985" s="11">
        <v>853.93</v>
      </c>
      <c r="H985" s="11">
        <v>0.01</v>
      </c>
      <c r="I985" s="10" t="s">
        <v>1826</v>
      </c>
      <c r="J985" s="18">
        <v>1690.7814000000001</v>
      </c>
      <c r="K985" s="11">
        <f t="shared" si="30"/>
        <v>2</v>
      </c>
      <c r="L985" s="11">
        <f>IF(G985="",Table8[[#This Row],[Total_Amount2]]/(Table8[[#This Row],[Quantity]]*(1-Table8[[#This Row],[Discount]])),G985)</f>
        <v>853.93</v>
      </c>
      <c r="M985" s="11">
        <f>IF(H985="",1-(Table8[[#This Row],[Total_Amount2]]/(Table8[[#This Row],[Quantity]]*Table8[[#This Row],[Unit_Price]])),H985)</f>
        <v>0.01</v>
      </c>
      <c r="N985" s="11">
        <f t="shared" si="31"/>
        <v>1690.7814000000001</v>
      </c>
    </row>
    <row r="986" spans="1:14" x14ac:dyDescent="0.3">
      <c r="A986" s="9" t="s">
        <v>2810</v>
      </c>
      <c r="B986" s="36">
        <v>45914</v>
      </c>
      <c r="C986" s="10" t="s">
        <v>1510</v>
      </c>
      <c r="D986" s="10" t="s">
        <v>1654</v>
      </c>
      <c r="E986" s="10" t="s">
        <v>1769</v>
      </c>
      <c r="F986" s="11">
        <v>4</v>
      </c>
      <c r="G986" s="11">
        <v>465.42</v>
      </c>
      <c r="H986" s="11">
        <v>0.26</v>
      </c>
      <c r="I986" s="10" t="s">
        <v>1829</v>
      </c>
      <c r="J986" s="18">
        <v>1377.6432</v>
      </c>
      <c r="K986" s="11">
        <f t="shared" si="30"/>
        <v>4</v>
      </c>
      <c r="L986" s="11">
        <f>IF(G986="",Table8[[#This Row],[Total_Amount2]]/(Table8[[#This Row],[Quantity]]*(1-Table8[[#This Row],[Discount]])),G986)</f>
        <v>465.42</v>
      </c>
      <c r="M986" s="11">
        <f>IF(H986="",1-(Table8[[#This Row],[Total_Amount2]]/(Table8[[#This Row],[Quantity]]*Table8[[#This Row],[Unit_Price]])),H986)</f>
        <v>0.26</v>
      </c>
      <c r="N986" s="11">
        <f t="shared" si="31"/>
        <v>1377.6432</v>
      </c>
    </row>
    <row r="987" spans="1:14" x14ac:dyDescent="0.3">
      <c r="A987" s="9" t="s">
        <v>2811</v>
      </c>
      <c r="B987" s="36">
        <v>45758</v>
      </c>
      <c r="C987" s="10" t="s">
        <v>208</v>
      </c>
      <c r="D987" s="10" t="s">
        <v>1654</v>
      </c>
      <c r="E987" s="10" t="s">
        <v>1792</v>
      </c>
      <c r="F987" s="11">
        <v>4</v>
      </c>
      <c r="G987" s="11">
        <v>880.26</v>
      </c>
      <c r="H987" s="11">
        <v>0.11</v>
      </c>
      <c r="I987" s="10" t="s">
        <v>1829</v>
      </c>
      <c r="J987" s="18">
        <v>3133.7256000000002</v>
      </c>
      <c r="K987" s="11">
        <f t="shared" si="30"/>
        <v>4</v>
      </c>
      <c r="L987" s="11">
        <f>IF(G987="",Table8[[#This Row],[Total_Amount2]]/(Table8[[#This Row],[Quantity]]*(1-Table8[[#This Row],[Discount]])),G987)</f>
        <v>880.26</v>
      </c>
      <c r="M987" s="11">
        <f>IF(H987="",1-(Table8[[#This Row],[Total_Amount2]]/(Table8[[#This Row],[Quantity]]*Table8[[#This Row],[Unit_Price]])),H987)</f>
        <v>0.11</v>
      </c>
      <c r="N987" s="11">
        <f t="shared" si="31"/>
        <v>3133.7256000000002</v>
      </c>
    </row>
    <row r="988" spans="1:14" x14ac:dyDescent="0.3">
      <c r="A988" s="9" t="s">
        <v>2812</v>
      </c>
      <c r="B988" s="36">
        <v>45429</v>
      </c>
      <c r="C988" s="10" t="s">
        <v>1487</v>
      </c>
      <c r="D988" s="10" t="s">
        <v>1654</v>
      </c>
      <c r="E988" s="10" t="s">
        <v>1792</v>
      </c>
      <c r="F988" s="11">
        <v>3</v>
      </c>
      <c r="G988" s="11">
        <v>461.02</v>
      </c>
      <c r="H988" s="11">
        <v>0.28999999999999998</v>
      </c>
      <c r="I988" s="10" t="s">
        <v>1826</v>
      </c>
      <c r="J988" s="18">
        <v>981.97259999999994</v>
      </c>
      <c r="K988" s="11">
        <f t="shared" si="30"/>
        <v>3</v>
      </c>
      <c r="L988" s="11">
        <f>IF(G988="",Table8[[#This Row],[Total_Amount2]]/(Table8[[#This Row],[Quantity]]*(1-Table8[[#This Row],[Discount]])),G988)</f>
        <v>461.02</v>
      </c>
      <c r="M988" s="11">
        <f>IF(H988="",1-(Table8[[#This Row],[Total_Amount2]]/(Table8[[#This Row],[Quantity]]*Table8[[#This Row],[Unit_Price]])),H988)</f>
        <v>0.28999999999999998</v>
      </c>
      <c r="N988" s="11">
        <f t="shared" si="31"/>
        <v>981.97259999999994</v>
      </c>
    </row>
    <row r="989" spans="1:14" x14ac:dyDescent="0.3">
      <c r="A989" s="9" t="s">
        <v>2813</v>
      </c>
      <c r="B989" s="36">
        <v>45578</v>
      </c>
      <c r="C989" s="10" t="s">
        <v>110</v>
      </c>
      <c r="D989" s="10" t="s">
        <v>1654</v>
      </c>
      <c r="E989" s="10" t="s">
        <v>1797</v>
      </c>
      <c r="F989" s="11">
        <v>1</v>
      </c>
      <c r="G989" s="11">
        <v>531.99</v>
      </c>
      <c r="H989" s="11">
        <v>0.17</v>
      </c>
      <c r="I989" s="10" t="s">
        <v>1826</v>
      </c>
      <c r="J989" s="18">
        <v>441.55169999999998</v>
      </c>
      <c r="K989" s="11">
        <f t="shared" si="30"/>
        <v>1</v>
      </c>
      <c r="L989" s="11">
        <f>IF(G989="",Table8[[#This Row],[Total_Amount2]]/(Table8[[#This Row],[Quantity]]*(1-Table8[[#This Row],[Discount]])),G989)</f>
        <v>531.99</v>
      </c>
      <c r="M989" s="11">
        <f>IF(H989="",1-(Table8[[#This Row],[Total_Amount2]]/(Table8[[#This Row],[Quantity]]*Table8[[#This Row],[Unit_Price]])),H989)</f>
        <v>0.17</v>
      </c>
      <c r="N989" s="11">
        <f t="shared" si="31"/>
        <v>441.55169999999998</v>
      </c>
    </row>
    <row r="990" spans="1:14" x14ac:dyDescent="0.3">
      <c r="A990" s="9" t="s">
        <v>2814</v>
      </c>
      <c r="B990" s="36">
        <v>45486</v>
      </c>
      <c r="C990" s="10" t="s">
        <v>27</v>
      </c>
      <c r="D990" s="10" t="s">
        <v>1654</v>
      </c>
      <c r="E990" s="10" t="s">
        <v>1807</v>
      </c>
      <c r="F990" s="11">
        <v>2</v>
      </c>
      <c r="G990" s="11">
        <v>274.08999999999997</v>
      </c>
      <c r="H990" s="11">
        <v>0.13</v>
      </c>
      <c r="I990" s="10" t="s">
        <v>1826</v>
      </c>
      <c r="J990" s="18">
        <v>476.91660000000002</v>
      </c>
      <c r="K990" s="11">
        <f t="shared" si="30"/>
        <v>2</v>
      </c>
      <c r="L990" s="11">
        <f>IF(G990="",Table8[[#This Row],[Total_Amount2]]/(Table8[[#This Row],[Quantity]]*(1-Table8[[#This Row],[Discount]])),G990)</f>
        <v>274.08999999999997</v>
      </c>
      <c r="M990" s="11">
        <f>IF(H990="",1-(Table8[[#This Row],[Total_Amount2]]/(Table8[[#This Row],[Quantity]]*Table8[[#This Row],[Unit_Price]])),H990)</f>
        <v>0.13</v>
      </c>
      <c r="N990" s="11">
        <f t="shared" si="31"/>
        <v>476.91660000000002</v>
      </c>
    </row>
    <row r="991" spans="1:14" x14ac:dyDescent="0.3">
      <c r="A991" s="9" t="s">
        <v>2815</v>
      </c>
      <c r="B991" s="36">
        <v>45694</v>
      </c>
      <c r="C991" s="10" t="s">
        <v>1371</v>
      </c>
      <c r="D991" s="10" t="s">
        <v>1656</v>
      </c>
      <c r="E991" s="10" t="s">
        <v>1789</v>
      </c>
      <c r="F991" s="11">
        <v>1</v>
      </c>
      <c r="G991" s="11">
        <v>66.14</v>
      </c>
      <c r="H991" s="11">
        <v>0.14000000000000001</v>
      </c>
      <c r="I991" s="10" t="s">
        <v>1829</v>
      </c>
      <c r="J991" s="18">
        <v>56.880400000000002</v>
      </c>
      <c r="K991" s="11">
        <f t="shared" si="30"/>
        <v>1</v>
      </c>
      <c r="L991" s="11">
        <f>IF(G991="",Table8[[#This Row],[Total_Amount2]]/(Table8[[#This Row],[Quantity]]*(1-Table8[[#This Row],[Discount]])),G991)</f>
        <v>66.14</v>
      </c>
      <c r="M991" s="11">
        <f>IF(H991="",1-(Table8[[#This Row],[Total_Amount2]]/(Table8[[#This Row],[Quantity]]*Table8[[#This Row],[Unit_Price]])),H991)</f>
        <v>0.14000000000000001</v>
      </c>
      <c r="N991" s="11">
        <f t="shared" si="31"/>
        <v>56.880400000000002</v>
      </c>
    </row>
    <row r="992" spans="1:14" x14ac:dyDescent="0.3">
      <c r="A992" s="9" t="s">
        <v>2816</v>
      </c>
      <c r="B992" s="36">
        <v>45875</v>
      </c>
      <c r="C992" s="10" t="s">
        <v>281</v>
      </c>
      <c r="D992" s="10" t="s">
        <v>1656</v>
      </c>
      <c r="E992" s="10" t="s">
        <v>1786</v>
      </c>
      <c r="F992" s="11">
        <v>3</v>
      </c>
      <c r="G992" s="11">
        <v>955.82</v>
      </c>
      <c r="H992" s="11">
        <v>0.16</v>
      </c>
      <c r="I992" s="10" t="s">
        <v>1829</v>
      </c>
      <c r="J992" s="18">
        <v>2408.6664000000001</v>
      </c>
      <c r="K992" s="11">
        <f t="shared" si="30"/>
        <v>3</v>
      </c>
      <c r="L992" s="11">
        <f>IF(G992="",Table8[[#This Row],[Total_Amount2]]/(Table8[[#This Row],[Quantity]]*(1-Table8[[#This Row],[Discount]])),G992)</f>
        <v>955.82</v>
      </c>
      <c r="M992" s="11">
        <f>IF(H992="",1-(Table8[[#This Row],[Total_Amount2]]/(Table8[[#This Row],[Quantity]]*Table8[[#This Row],[Unit_Price]])),H992)</f>
        <v>0.16</v>
      </c>
      <c r="N992" s="11">
        <f t="shared" si="31"/>
        <v>2408.6664000000001</v>
      </c>
    </row>
    <row r="993" spans="1:14" x14ac:dyDescent="0.3">
      <c r="A993" s="9" t="s">
        <v>2817</v>
      </c>
      <c r="B993" s="36">
        <v>45432</v>
      </c>
      <c r="C993" s="10" t="s">
        <v>1005</v>
      </c>
      <c r="D993" s="10" t="s">
        <v>1656</v>
      </c>
      <c r="E993" s="10" t="s">
        <v>1794</v>
      </c>
      <c r="F993" s="11">
        <v>1</v>
      </c>
      <c r="G993" s="11">
        <v>904.92</v>
      </c>
      <c r="H993" s="11">
        <v>0.13</v>
      </c>
      <c r="I993" s="10" t="s">
        <v>1824</v>
      </c>
      <c r="J993" s="18">
        <v>787.28039999999999</v>
      </c>
      <c r="K993" s="11">
        <f t="shared" si="30"/>
        <v>1</v>
      </c>
      <c r="L993" s="11">
        <f>IF(G993="",Table8[[#This Row],[Total_Amount2]]/(Table8[[#This Row],[Quantity]]*(1-Table8[[#This Row],[Discount]])),G993)</f>
        <v>904.92</v>
      </c>
      <c r="M993" s="11">
        <f>IF(H993="",1-(Table8[[#This Row],[Total_Amount2]]/(Table8[[#This Row],[Quantity]]*Table8[[#This Row],[Unit_Price]])),H993)</f>
        <v>0.13</v>
      </c>
      <c r="N993" s="11">
        <f t="shared" si="31"/>
        <v>787.28039999999999</v>
      </c>
    </row>
    <row r="994" spans="1:14" x14ac:dyDescent="0.3">
      <c r="A994" s="9" t="s">
        <v>2818</v>
      </c>
      <c r="B994" s="36">
        <v>45575</v>
      </c>
      <c r="C994" s="10" t="s">
        <v>8</v>
      </c>
      <c r="D994" s="10" t="s">
        <v>1656</v>
      </c>
      <c r="E994" s="10" t="s">
        <v>1779</v>
      </c>
      <c r="F994" s="11">
        <v>3</v>
      </c>
      <c r="G994" s="11">
        <v>490.02</v>
      </c>
      <c r="H994" s="11">
        <v>0.26</v>
      </c>
      <c r="I994" s="10" t="s">
        <v>1824</v>
      </c>
      <c r="J994" s="18">
        <v>1087.8444</v>
      </c>
      <c r="K994" s="11">
        <f t="shared" si="30"/>
        <v>3</v>
      </c>
      <c r="L994" s="11">
        <f>IF(G994="",Table8[[#This Row],[Total_Amount2]]/(Table8[[#This Row],[Quantity]]*(1-Table8[[#This Row],[Discount]])),G994)</f>
        <v>490.02</v>
      </c>
      <c r="M994" s="11">
        <f>IF(H994="",1-(Table8[[#This Row],[Total_Amount2]]/(Table8[[#This Row],[Quantity]]*Table8[[#This Row],[Unit_Price]])),H994)</f>
        <v>0.26</v>
      </c>
      <c r="N994" s="11">
        <f t="shared" si="31"/>
        <v>1087.8444</v>
      </c>
    </row>
    <row r="995" spans="1:14" x14ac:dyDescent="0.3">
      <c r="A995" s="9" t="s">
        <v>2819</v>
      </c>
      <c r="B995" s="36">
        <v>45340</v>
      </c>
      <c r="C995" s="10" t="s">
        <v>1136</v>
      </c>
      <c r="D995" s="10" t="s">
        <v>1656</v>
      </c>
      <c r="E995" s="10" t="s">
        <v>1776</v>
      </c>
      <c r="F995" s="11">
        <v>2</v>
      </c>
      <c r="G995" s="11">
        <v>957.54</v>
      </c>
      <c r="H995" s="11">
        <v>0.1</v>
      </c>
      <c r="I995" s="10" t="s">
        <v>1829</v>
      </c>
      <c r="J995" s="18">
        <v>1723.5719999999999</v>
      </c>
      <c r="K995" s="11">
        <f t="shared" si="30"/>
        <v>2</v>
      </c>
      <c r="L995" s="11">
        <f>IF(G995="",Table8[[#This Row],[Total_Amount2]]/(Table8[[#This Row],[Quantity]]*(1-Table8[[#This Row],[Discount]])),G995)</f>
        <v>957.54</v>
      </c>
      <c r="M995" s="11">
        <f>IF(H995="",1-(Table8[[#This Row],[Total_Amount2]]/(Table8[[#This Row],[Quantity]]*Table8[[#This Row],[Unit_Price]])),H995)</f>
        <v>0.1</v>
      </c>
      <c r="N995" s="11">
        <f t="shared" si="31"/>
        <v>1723.5719999999999</v>
      </c>
    </row>
    <row r="996" spans="1:14" x14ac:dyDescent="0.3">
      <c r="A996" s="9" t="s">
        <v>2820</v>
      </c>
      <c r="B996" s="36">
        <v>45926</v>
      </c>
      <c r="C996" s="10" t="s">
        <v>1035</v>
      </c>
      <c r="D996" s="10" t="s">
        <v>1656</v>
      </c>
      <c r="E996" s="10" t="s">
        <v>1797</v>
      </c>
      <c r="F996" s="11">
        <v>2</v>
      </c>
      <c r="G996" s="11">
        <v>314.39999999999998</v>
      </c>
      <c r="H996" s="11">
        <v>7.0000000000000007E-2</v>
      </c>
      <c r="I996" s="10" t="s">
        <v>1826</v>
      </c>
      <c r="J996" s="18">
        <v>584.78399999999988</v>
      </c>
      <c r="K996" s="11">
        <f t="shared" si="30"/>
        <v>2</v>
      </c>
      <c r="L996" s="11">
        <f>IF(G996="",Table8[[#This Row],[Total_Amount2]]/(Table8[[#This Row],[Quantity]]*(1-Table8[[#This Row],[Discount]])),G996)</f>
        <v>314.39999999999998</v>
      </c>
      <c r="M996" s="11">
        <f>IF(H996="",1-(Table8[[#This Row],[Total_Amount2]]/(Table8[[#This Row],[Quantity]]*Table8[[#This Row],[Unit_Price]])),H996)</f>
        <v>7.0000000000000007E-2</v>
      </c>
      <c r="N996" s="11">
        <f t="shared" si="31"/>
        <v>584.78399999999988</v>
      </c>
    </row>
    <row r="997" spans="1:14" x14ac:dyDescent="0.3">
      <c r="A997" s="9" t="s">
        <v>2821</v>
      </c>
      <c r="B997" s="36">
        <v>45373</v>
      </c>
      <c r="C997" s="10" t="s">
        <v>1229</v>
      </c>
      <c r="D997" s="10" t="s">
        <v>1656</v>
      </c>
      <c r="E997" s="10" t="s">
        <v>1776</v>
      </c>
      <c r="F997" s="11">
        <v>3</v>
      </c>
      <c r="G997" s="11">
        <v>480.11</v>
      </c>
      <c r="H997" s="11">
        <v>0.11</v>
      </c>
      <c r="I997" s="10" t="s">
        <v>1826</v>
      </c>
      <c r="J997" s="18">
        <v>1281.8937000000001</v>
      </c>
      <c r="K997" s="11">
        <f t="shared" si="30"/>
        <v>3</v>
      </c>
      <c r="L997" s="11">
        <f>IF(G997="",Table8[[#This Row],[Total_Amount2]]/(Table8[[#This Row],[Quantity]]*(1-Table8[[#This Row],[Discount]])),G997)</f>
        <v>480.11</v>
      </c>
      <c r="M997" s="11">
        <f>IF(H997="",1-(Table8[[#This Row],[Total_Amount2]]/(Table8[[#This Row],[Quantity]]*Table8[[#This Row],[Unit_Price]])),H997)</f>
        <v>0.11</v>
      </c>
      <c r="N997" s="11">
        <f t="shared" si="31"/>
        <v>1281.8937000000001</v>
      </c>
    </row>
    <row r="998" spans="1:14" x14ac:dyDescent="0.3">
      <c r="A998" s="9" t="s">
        <v>2822</v>
      </c>
      <c r="B998" s="36">
        <v>45579</v>
      </c>
      <c r="C998" s="10" t="s">
        <v>1211</v>
      </c>
      <c r="D998" s="10" t="s">
        <v>1656</v>
      </c>
      <c r="E998" s="10" t="s">
        <v>1776</v>
      </c>
      <c r="F998" s="11">
        <v>4</v>
      </c>
      <c r="G998" s="11">
        <v>826.55</v>
      </c>
      <c r="H998" s="11">
        <v>0.28000000000000003</v>
      </c>
      <c r="I998" s="10" t="s">
        <v>1824</v>
      </c>
      <c r="J998" s="18">
        <v>2380.4639999999999</v>
      </c>
      <c r="K998" s="11">
        <f t="shared" si="30"/>
        <v>4</v>
      </c>
      <c r="L998" s="11">
        <f>IF(G998="",Table8[[#This Row],[Total_Amount2]]/(Table8[[#This Row],[Quantity]]*(1-Table8[[#This Row],[Discount]])),G998)</f>
        <v>826.55</v>
      </c>
      <c r="M998" s="11">
        <f>IF(H998="",1-(Table8[[#This Row],[Total_Amount2]]/(Table8[[#This Row],[Quantity]]*Table8[[#This Row],[Unit_Price]])),H998)</f>
        <v>0.28000000000000003</v>
      </c>
      <c r="N998" s="11">
        <f t="shared" si="31"/>
        <v>2380.4639999999999</v>
      </c>
    </row>
    <row r="999" spans="1:14" x14ac:dyDescent="0.3">
      <c r="A999" s="9" t="s">
        <v>2823</v>
      </c>
      <c r="B999" s="36">
        <v>45805</v>
      </c>
      <c r="C999" s="10" t="s">
        <v>625</v>
      </c>
      <c r="D999" s="10" t="s">
        <v>1656</v>
      </c>
      <c r="E999" s="10" t="s">
        <v>1766</v>
      </c>
      <c r="F999" s="11">
        <v>3</v>
      </c>
      <c r="G999" s="11">
        <v>530.16999999999996</v>
      </c>
      <c r="H999" s="11">
        <v>0.18</v>
      </c>
      <c r="I999" s="10" t="s">
        <v>1826</v>
      </c>
      <c r="J999" s="18">
        <v>1304.2182</v>
      </c>
      <c r="K999" s="11">
        <f t="shared" si="30"/>
        <v>3</v>
      </c>
      <c r="L999" s="11">
        <f>IF(G999="",Table8[[#This Row],[Total_Amount2]]/(Table8[[#This Row],[Quantity]]*(1-Table8[[#This Row],[Discount]])),G999)</f>
        <v>530.16999999999996</v>
      </c>
      <c r="M999" s="11">
        <f>IF(H999="",1-(Table8[[#This Row],[Total_Amount2]]/(Table8[[#This Row],[Quantity]]*Table8[[#This Row],[Unit_Price]])),H999)</f>
        <v>0.18</v>
      </c>
      <c r="N999" s="11">
        <f t="shared" si="31"/>
        <v>1304.2182</v>
      </c>
    </row>
    <row r="1000" spans="1:14" x14ac:dyDescent="0.3">
      <c r="A1000" s="9" t="s">
        <v>2824</v>
      </c>
      <c r="B1000" s="36">
        <v>45522</v>
      </c>
      <c r="C1000" s="10" t="s">
        <v>1266</v>
      </c>
      <c r="D1000" s="10" t="s">
        <v>1656</v>
      </c>
      <c r="E1000" s="10" t="s">
        <v>1807</v>
      </c>
      <c r="F1000" s="11">
        <v>3</v>
      </c>
      <c r="G1000" s="11">
        <v>336.17</v>
      </c>
      <c r="H1000" s="11">
        <v>0.04</v>
      </c>
      <c r="I1000" s="10" t="s">
        <v>1829</v>
      </c>
      <c r="J1000" s="18">
        <v>968.16959999999995</v>
      </c>
      <c r="K1000" s="11">
        <f t="shared" si="30"/>
        <v>3</v>
      </c>
      <c r="L1000" s="11">
        <f>IF(G1000="",Table8[[#This Row],[Total_Amount2]]/(Table8[[#This Row],[Quantity]]*(1-Table8[[#This Row],[Discount]])),G1000)</f>
        <v>336.17</v>
      </c>
      <c r="M1000" s="11">
        <f>IF(H1000="",1-(Table8[[#This Row],[Total_Amount2]]/(Table8[[#This Row],[Quantity]]*Table8[[#This Row],[Unit_Price]])),H1000)</f>
        <v>0.04</v>
      </c>
      <c r="N1000" s="11">
        <f t="shared" si="31"/>
        <v>968.16959999999995</v>
      </c>
    </row>
    <row r="1001" spans="1:14" x14ac:dyDescent="0.3">
      <c r="A1001" s="9" t="s">
        <v>2825</v>
      </c>
      <c r="B1001" s="36">
        <v>45304</v>
      </c>
      <c r="C1001" s="10" t="s">
        <v>1307</v>
      </c>
      <c r="D1001" s="10" t="s">
        <v>1656</v>
      </c>
      <c r="E1001" s="10" t="s">
        <v>1782</v>
      </c>
      <c r="F1001" s="11">
        <v>4</v>
      </c>
      <c r="G1001" s="11">
        <v>22.51</v>
      </c>
      <c r="H1001" s="11">
        <v>0.27</v>
      </c>
      <c r="I1001" s="10" t="s">
        <v>1826</v>
      </c>
      <c r="J1001" s="18">
        <v>65.729200000000006</v>
      </c>
      <c r="K1001" s="11">
        <f t="shared" si="30"/>
        <v>4</v>
      </c>
      <c r="L1001" s="11">
        <f>IF(G1001="",Table8[[#This Row],[Total_Amount2]]/(Table8[[#This Row],[Quantity]]*(1-Table8[[#This Row],[Discount]])),G1001)</f>
        <v>22.51</v>
      </c>
      <c r="M1001" s="11">
        <f>IF(H1001="",1-(Table8[[#This Row],[Total_Amount2]]/(Table8[[#This Row],[Quantity]]*Table8[[#This Row],[Unit_Price]])),H1001)</f>
        <v>0.27</v>
      </c>
      <c r="N1001" s="11">
        <f t="shared" si="31"/>
        <v>65.729200000000006</v>
      </c>
    </row>
    <row r="1002" spans="1:14" x14ac:dyDescent="0.3">
      <c r="A1002" s="9" t="s">
        <v>2826</v>
      </c>
      <c r="B1002" s="36">
        <v>45456</v>
      </c>
      <c r="C1002" s="10" t="s">
        <v>625</v>
      </c>
      <c r="D1002" s="10" t="s">
        <v>1656</v>
      </c>
      <c r="E1002" s="10" t="s">
        <v>1761</v>
      </c>
      <c r="F1002" s="11">
        <v>2</v>
      </c>
      <c r="G1002" s="11">
        <v>909.51</v>
      </c>
      <c r="H1002" s="11">
        <v>0.27</v>
      </c>
      <c r="I1002" s="10" t="s">
        <v>1824</v>
      </c>
      <c r="J1002" s="18">
        <v>1327.8846000000001</v>
      </c>
      <c r="K1002" s="11">
        <f t="shared" si="30"/>
        <v>2</v>
      </c>
      <c r="L1002" s="11">
        <f>IF(G1002="",Table8[[#This Row],[Total_Amount2]]/(Table8[[#This Row],[Quantity]]*(1-Table8[[#This Row],[Discount]])),G1002)</f>
        <v>909.51</v>
      </c>
      <c r="M1002" s="11">
        <f>IF(H1002="",1-(Table8[[#This Row],[Total_Amount2]]/(Table8[[#This Row],[Quantity]]*Table8[[#This Row],[Unit_Price]])),H1002)</f>
        <v>0.27</v>
      </c>
      <c r="N1002" s="11">
        <f t="shared" si="31"/>
        <v>1327.8846000000001</v>
      </c>
    </row>
    <row r="1003" spans="1:14" x14ac:dyDescent="0.3">
      <c r="A1003" s="9" t="s">
        <v>2827</v>
      </c>
      <c r="B1003" s="36">
        <v>45776</v>
      </c>
      <c r="C1003" s="10" t="s">
        <v>198</v>
      </c>
      <c r="D1003" s="10" t="s">
        <v>1656</v>
      </c>
      <c r="E1003" s="10" t="s">
        <v>1799</v>
      </c>
      <c r="F1003" s="11">
        <v>4</v>
      </c>
      <c r="G1003" s="11">
        <v>593.84</v>
      </c>
      <c r="H1003" s="11">
        <v>0.24</v>
      </c>
      <c r="I1003" s="10" t="s">
        <v>1826</v>
      </c>
      <c r="J1003" s="18">
        <v>1805.2736</v>
      </c>
      <c r="K1003" s="11">
        <f t="shared" si="30"/>
        <v>4</v>
      </c>
      <c r="L1003" s="11">
        <f>IF(G1003="",Table8[[#This Row],[Total_Amount2]]/(Table8[[#This Row],[Quantity]]*(1-Table8[[#This Row],[Discount]])),G1003)</f>
        <v>593.84</v>
      </c>
      <c r="M1003" s="11">
        <f>IF(H1003="",1-(Table8[[#This Row],[Total_Amount2]]/(Table8[[#This Row],[Quantity]]*Table8[[#This Row],[Unit_Price]])),H1003)</f>
        <v>0.24</v>
      </c>
      <c r="N1003" s="11">
        <f t="shared" si="31"/>
        <v>1805.2736</v>
      </c>
    </row>
    <row r="1004" spans="1:14" x14ac:dyDescent="0.3">
      <c r="A1004" s="9" t="s">
        <v>2828</v>
      </c>
      <c r="B1004" s="36">
        <v>45566</v>
      </c>
      <c r="C1004" s="10" t="s">
        <v>384</v>
      </c>
      <c r="D1004" s="10" t="s">
        <v>1656</v>
      </c>
      <c r="E1004" s="10" t="s">
        <v>1789</v>
      </c>
      <c r="F1004" s="11">
        <v>3</v>
      </c>
      <c r="G1004" s="11">
        <v>909.11</v>
      </c>
      <c r="H1004" s="11">
        <v>0.23</v>
      </c>
      <c r="I1004" s="10" t="s">
        <v>1829</v>
      </c>
      <c r="J1004" s="18">
        <v>2100.0441000000001</v>
      </c>
      <c r="K1004" s="11">
        <f t="shared" si="30"/>
        <v>3</v>
      </c>
      <c r="L1004" s="11">
        <f>IF(G1004="",Table8[[#This Row],[Total_Amount2]]/(Table8[[#This Row],[Quantity]]*(1-Table8[[#This Row],[Discount]])),G1004)</f>
        <v>909.11</v>
      </c>
      <c r="M1004" s="11">
        <f>IF(H1004="",1-(Table8[[#This Row],[Total_Amount2]]/(Table8[[#This Row],[Quantity]]*Table8[[#This Row],[Unit_Price]])),H1004)</f>
        <v>0.23</v>
      </c>
      <c r="N1004" s="11">
        <f t="shared" si="31"/>
        <v>2100.0441000000001</v>
      </c>
    </row>
    <row r="1005" spans="1:14" x14ac:dyDescent="0.3">
      <c r="A1005" s="9" t="s">
        <v>2829</v>
      </c>
      <c r="B1005" s="36">
        <v>45542</v>
      </c>
      <c r="C1005" s="10" t="s">
        <v>1243</v>
      </c>
      <c r="D1005" s="10" t="s">
        <v>1656</v>
      </c>
      <c r="E1005" s="10" t="s">
        <v>1757</v>
      </c>
      <c r="F1005" s="11">
        <v>4</v>
      </c>
      <c r="G1005" s="11">
        <v>996.85</v>
      </c>
      <c r="H1005" s="11">
        <v>0.24</v>
      </c>
      <c r="I1005" s="10" t="s">
        <v>1826</v>
      </c>
      <c r="J1005" s="18">
        <v>3030.424</v>
      </c>
      <c r="K1005" s="11">
        <f t="shared" si="30"/>
        <v>4</v>
      </c>
      <c r="L1005" s="11">
        <f>IF(G1005="",Table8[[#This Row],[Total_Amount2]]/(Table8[[#This Row],[Quantity]]*(1-Table8[[#This Row],[Discount]])),G1005)</f>
        <v>996.85</v>
      </c>
      <c r="M1005" s="11">
        <f>IF(H1005="",1-(Table8[[#This Row],[Total_Amount2]]/(Table8[[#This Row],[Quantity]]*Table8[[#This Row],[Unit_Price]])),H1005)</f>
        <v>0.24</v>
      </c>
      <c r="N1005" s="11">
        <f t="shared" si="31"/>
        <v>3030.424</v>
      </c>
    </row>
    <row r="1006" spans="1:14" x14ac:dyDescent="0.3">
      <c r="A1006" s="9" t="s">
        <v>2830</v>
      </c>
      <c r="B1006" s="36">
        <v>45834</v>
      </c>
      <c r="C1006" s="10" t="s">
        <v>948</v>
      </c>
      <c r="D1006" s="10" t="s">
        <v>1656</v>
      </c>
      <c r="E1006" s="10" t="s">
        <v>1807</v>
      </c>
      <c r="F1006" s="11">
        <v>1</v>
      </c>
      <c r="G1006" s="11">
        <v>522.69000000000005</v>
      </c>
      <c r="H1006" s="11">
        <v>0.06</v>
      </c>
      <c r="I1006" s="10" t="s">
        <v>1829</v>
      </c>
      <c r="J1006" s="18">
        <v>491.32860000000011</v>
      </c>
      <c r="K1006" s="11">
        <f t="shared" si="30"/>
        <v>1</v>
      </c>
      <c r="L1006" s="11">
        <f>IF(G1006="",Table8[[#This Row],[Total_Amount2]]/(Table8[[#This Row],[Quantity]]*(1-Table8[[#This Row],[Discount]])),G1006)</f>
        <v>522.69000000000005</v>
      </c>
      <c r="M1006" s="11">
        <f>IF(H1006="",1-(Table8[[#This Row],[Total_Amount2]]/(Table8[[#This Row],[Quantity]]*Table8[[#This Row],[Unit_Price]])),H1006)</f>
        <v>0.06</v>
      </c>
      <c r="N1006" s="11">
        <f t="shared" si="31"/>
        <v>491.32860000000011</v>
      </c>
    </row>
    <row r="1007" spans="1:14" x14ac:dyDescent="0.3">
      <c r="A1007" s="9" t="s">
        <v>2831</v>
      </c>
      <c r="B1007" s="36">
        <v>45405</v>
      </c>
      <c r="C1007" s="10" t="s">
        <v>637</v>
      </c>
      <c r="D1007" s="10" t="s">
        <v>1656</v>
      </c>
      <c r="E1007" s="10" t="s">
        <v>1766</v>
      </c>
      <c r="F1007" s="11">
        <v>3</v>
      </c>
      <c r="G1007" s="11">
        <v>261.05</v>
      </c>
      <c r="H1007" s="11">
        <v>0.12</v>
      </c>
      <c r="I1007" s="10" t="s">
        <v>1826</v>
      </c>
      <c r="J1007" s="18">
        <v>689.17200000000014</v>
      </c>
      <c r="K1007" s="11">
        <f t="shared" si="30"/>
        <v>3</v>
      </c>
      <c r="L1007" s="11">
        <f>IF(G1007="",Table8[[#This Row],[Total_Amount2]]/(Table8[[#This Row],[Quantity]]*(1-Table8[[#This Row],[Discount]])),G1007)</f>
        <v>261.05</v>
      </c>
      <c r="M1007" s="11">
        <f>IF(H1007="",1-(Table8[[#This Row],[Total_Amount2]]/(Table8[[#This Row],[Quantity]]*Table8[[#This Row],[Unit_Price]])),H1007)</f>
        <v>0.12</v>
      </c>
      <c r="N1007" s="11">
        <f t="shared" si="31"/>
        <v>689.17200000000014</v>
      </c>
    </row>
    <row r="1008" spans="1:14" x14ac:dyDescent="0.3">
      <c r="A1008" s="9" t="s">
        <v>2832</v>
      </c>
      <c r="B1008" s="36">
        <v>45918</v>
      </c>
      <c r="C1008" s="10" t="s">
        <v>314</v>
      </c>
      <c r="D1008" s="10" t="s">
        <v>1656</v>
      </c>
      <c r="E1008" s="10" t="s">
        <v>1807</v>
      </c>
      <c r="F1008" s="11">
        <v>3</v>
      </c>
      <c r="G1008" s="11">
        <v>644.73</v>
      </c>
      <c r="H1008" s="11">
        <v>0.01</v>
      </c>
      <c r="I1008" s="10" t="s">
        <v>1829</v>
      </c>
      <c r="J1008" s="18">
        <v>1914.8480999999999</v>
      </c>
      <c r="K1008" s="11">
        <f t="shared" si="30"/>
        <v>3</v>
      </c>
      <c r="L1008" s="11">
        <f>IF(G1008="",Table8[[#This Row],[Total_Amount2]]/(Table8[[#This Row],[Quantity]]*(1-Table8[[#This Row],[Discount]])),G1008)</f>
        <v>644.73</v>
      </c>
      <c r="M1008" s="11">
        <f>IF(H1008="",1-(Table8[[#This Row],[Total_Amount2]]/(Table8[[#This Row],[Quantity]]*Table8[[#This Row],[Unit_Price]])),H1008)</f>
        <v>0.01</v>
      </c>
      <c r="N1008" s="11">
        <f t="shared" si="31"/>
        <v>1914.8480999999999</v>
      </c>
    </row>
    <row r="1009" spans="1:14" x14ac:dyDescent="0.3">
      <c r="A1009" s="9" t="s">
        <v>2833</v>
      </c>
      <c r="B1009" s="36">
        <v>45217</v>
      </c>
      <c r="C1009" s="10" t="s">
        <v>648</v>
      </c>
      <c r="D1009" s="10" t="s">
        <v>1656</v>
      </c>
      <c r="E1009" s="10" t="s">
        <v>1761</v>
      </c>
      <c r="F1009" s="11">
        <v>2</v>
      </c>
      <c r="G1009" s="11">
        <v>541.52</v>
      </c>
      <c r="H1009" s="11">
        <v>0.26</v>
      </c>
      <c r="I1009" s="10" t="s">
        <v>1826</v>
      </c>
      <c r="J1009" s="18">
        <v>801.44959999999992</v>
      </c>
      <c r="K1009" s="11">
        <f t="shared" si="30"/>
        <v>2</v>
      </c>
      <c r="L1009" s="11">
        <f>IF(G1009="",Table8[[#This Row],[Total_Amount2]]/(Table8[[#This Row],[Quantity]]*(1-Table8[[#This Row],[Discount]])),G1009)</f>
        <v>541.52</v>
      </c>
      <c r="M1009" s="11">
        <f>IF(H1009="",1-(Table8[[#This Row],[Total_Amount2]]/(Table8[[#This Row],[Quantity]]*Table8[[#This Row],[Unit_Price]])),H1009)</f>
        <v>0.26</v>
      </c>
      <c r="N1009" s="11">
        <f t="shared" si="31"/>
        <v>801.44959999999992</v>
      </c>
    </row>
    <row r="1010" spans="1:14" x14ac:dyDescent="0.3">
      <c r="A1010" s="9" t="s">
        <v>2834</v>
      </c>
      <c r="B1010" s="36">
        <v>45259</v>
      </c>
      <c r="C1010" s="10" t="s">
        <v>1322</v>
      </c>
      <c r="D1010" s="10" t="s">
        <v>1656</v>
      </c>
      <c r="E1010" s="10" t="s">
        <v>1789</v>
      </c>
      <c r="F1010" s="11">
        <v>1</v>
      </c>
      <c r="G1010" s="11">
        <v>395.18</v>
      </c>
      <c r="H1010" s="11">
        <v>0.09</v>
      </c>
      <c r="I1010" s="10" t="s">
        <v>1826</v>
      </c>
      <c r="J1010" s="18">
        <v>359.61380000000003</v>
      </c>
      <c r="K1010" s="11">
        <f t="shared" si="30"/>
        <v>1</v>
      </c>
      <c r="L1010" s="11">
        <f>IF(G1010="",Table8[[#This Row],[Total_Amount2]]/(Table8[[#This Row],[Quantity]]*(1-Table8[[#This Row],[Discount]])),G1010)</f>
        <v>395.18</v>
      </c>
      <c r="M1010" s="11">
        <f>IF(H1010="",1-(Table8[[#This Row],[Total_Amount2]]/(Table8[[#This Row],[Quantity]]*Table8[[#This Row],[Unit_Price]])),H1010)</f>
        <v>0.09</v>
      </c>
      <c r="N1010" s="11">
        <f t="shared" si="31"/>
        <v>359.61380000000003</v>
      </c>
    </row>
    <row r="1011" spans="1:14" x14ac:dyDescent="0.3">
      <c r="A1011" s="9" t="s">
        <v>2835</v>
      </c>
      <c r="B1011" s="36">
        <v>45740</v>
      </c>
      <c r="C1011" s="10" t="s">
        <v>356</v>
      </c>
      <c r="D1011" s="10" t="s">
        <v>1656</v>
      </c>
      <c r="E1011" s="10" t="s">
        <v>1782</v>
      </c>
      <c r="F1011" s="11">
        <v>4</v>
      </c>
      <c r="G1011" s="11">
        <v>56.37</v>
      </c>
      <c r="H1011" s="11">
        <v>0.17</v>
      </c>
      <c r="I1011" s="10" t="s">
        <v>1824</v>
      </c>
      <c r="J1011" s="18">
        <v>187.14840000000001</v>
      </c>
      <c r="K1011" s="11">
        <f t="shared" si="30"/>
        <v>4</v>
      </c>
      <c r="L1011" s="11">
        <f>IF(G1011="",Table8[[#This Row],[Total_Amount2]]/(Table8[[#This Row],[Quantity]]*(1-Table8[[#This Row],[Discount]])),G1011)</f>
        <v>56.37</v>
      </c>
      <c r="M1011" s="11">
        <f>IF(H1011="",1-(Table8[[#This Row],[Total_Amount2]]/(Table8[[#This Row],[Quantity]]*Table8[[#This Row],[Unit_Price]])),H1011)</f>
        <v>0.17</v>
      </c>
      <c r="N1011" s="11">
        <f t="shared" si="31"/>
        <v>187.14840000000001</v>
      </c>
    </row>
    <row r="1012" spans="1:14" x14ac:dyDescent="0.3">
      <c r="A1012" s="9" t="s">
        <v>2836</v>
      </c>
      <c r="B1012" s="36">
        <v>45908</v>
      </c>
      <c r="C1012" s="10" t="s">
        <v>681</v>
      </c>
      <c r="D1012" s="10" t="s">
        <v>1656</v>
      </c>
      <c r="E1012" s="10" t="s">
        <v>1786</v>
      </c>
      <c r="F1012" s="11">
        <v>4</v>
      </c>
      <c r="G1012" s="11">
        <v>202.59</v>
      </c>
      <c r="H1012" s="11">
        <v>0.06</v>
      </c>
      <c r="I1012" s="10" t="s">
        <v>1829</v>
      </c>
      <c r="J1012" s="18">
        <v>761.73839999999996</v>
      </c>
      <c r="K1012" s="11">
        <f t="shared" si="30"/>
        <v>4</v>
      </c>
      <c r="L1012" s="11">
        <f>IF(G1012="",Table8[[#This Row],[Total_Amount2]]/(Table8[[#This Row],[Quantity]]*(1-Table8[[#This Row],[Discount]])),G1012)</f>
        <v>202.59</v>
      </c>
      <c r="M1012" s="11">
        <f>IF(H1012="",1-(Table8[[#This Row],[Total_Amount2]]/(Table8[[#This Row],[Quantity]]*Table8[[#This Row],[Unit_Price]])),H1012)</f>
        <v>0.06</v>
      </c>
      <c r="N1012" s="11">
        <f t="shared" si="31"/>
        <v>761.73839999999996</v>
      </c>
    </row>
    <row r="1013" spans="1:14" x14ac:dyDescent="0.3">
      <c r="A1013" s="9" t="s">
        <v>2837</v>
      </c>
      <c r="B1013" s="36">
        <v>45601</v>
      </c>
      <c r="C1013" s="10" t="s">
        <v>27</v>
      </c>
      <c r="D1013" s="10" t="s">
        <v>1656</v>
      </c>
      <c r="E1013" s="10" t="s">
        <v>1773</v>
      </c>
      <c r="F1013" s="11">
        <v>2</v>
      </c>
      <c r="G1013" s="11">
        <v>358.36</v>
      </c>
      <c r="H1013" s="11">
        <v>0.05</v>
      </c>
      <c r="I1013" s="10" t="s">
        <v>1826</v>
      </c>
      <c r="J1013" s="18">
        <v>680.88400000000001</v>
      </c>
      <c r="K1013" s="11">
        <f t="shared" si="30"/>
        <v>2</v>
      </c>
      <c r="L1013" s="11">
        <f>IF(G1013="",Table8[[#This Row],[Total_Amount2]]/(Table8[[#This Row],[Quantity]]*(1-Table8[[#This Row],[Discount]])),G1013)</f>
        <v>358.36</v>
      </c>
      <c r="M1013" s="11">
        <f>IF(H1013="",1-(Table8[[#This Row],[Total_Amount2]]/(Table8[[#This Row],[Quantity]]*Table8[[#This Row],[Unit_Price]])),H1013)</f>
        <v>0.05</v>
      </c>
      <c r="N1013" s="11">
        <f t="shared" si="31"/>
        <v>680.88400000000001</v>
      </c>
    </row>
    <row r="1014" spans="1:14" x14ac:dyDescent="0.3">
      <c r="A1014" s="9" t="s">
        <v>2838</v>
      </c>
      <c r="B1014" s="36">
        <v>45535</v>
      </c>
      <c r="C1014" s="10" t="s">
        <v>264</v>
      </c>
      <c r="D1014" s="10" t="s">
        <v>1656</v>
      </c>
      <c r="E1014" s="10" t="s">
        <v>1810</v>
      </c>
      <c r="F1014" s="11">
        <v>4</v>
      </c>
      <c r="G1014" s="11">
        <v>85.62</v>
      </c>
      <c r="H1014" s="11">
        <v>0.28000000000000003</v>
      </c>
      <c r="I1014" s="10" t="s">
        <v>1829</v>
      </c>
      <c r="J1014" s="18">
        <v>246.5856</v>
      </c>
      <c r="K1014" s="11">
        <f t="shared" si="30"/>
        <v>4</v>
      </c>
      <c r="L1014" s="11">
        <f>IF(G1014="",Table8[[#This Row],[Total_Amount2]]/(Table8[[#This Row],[Quantity]]*(1-Table8[[#This Row],[Discount]])),G1014)</f>
        <v>85.62</v>
      </c>
      <c r="M1014" s="11">
        <f>IF(H1014="",1-(Table8[[#This Row],[Total_Amount2]]/(Table8[[#This Row],[Quantity]]*Table8[[#This Row],[Unit_Price]])),H1014)</f>
        <v>0.28000000000000003</v>
      </c>
      <c r="N1014" s="11">
        <f t="shared" si="31"/>
        <v>246.5856</v>
      </c>
    </row>
    <row r="1015" spans="1:14" x14ac:dyDescent="0.3">
      <c r="A1015" s="9" t="s">
        <v>2839</v>
      </c>
      <c r="B1015" s="36">
        <v>45459</v>
      </c>
      <c r="C1015" s="10" t="s">
        <v>610</v>
      </c>
      <c r="D1015" s="10" t="s">
        <v>1656</v>
      </c>
      <c r="E1015" s="10" t="s">
        <v>1807</v>
      </c>
      <c r="F1015" s="11">
        <v>4</v>
      </c>
      <c r="G1015" s="11">
        <v>929.26</v>
      </c>
      <c r="H1015" s="11">
        <v>0.23</v>
      </c>
      <c r="I1015" s="10" t="s">
        <v>1826</v>
      </c>
      <c r="J1015" s="18">
        <v>2862.1208000000001</v>
      </c>
      <c r="K1015" s="11">
        <f t="shared" si="30"/>
        <v>4</v>
      </c>
      <c r="L1015" s="11">
        <f>IF(G1015="",Table8[[#This Row],[Total_Amount2]]/(Table8[[#This Row],[Quantity]]*(1-Table8[[#This Row],[Discount]])),G1015)</f>
        <v>929.26</v>
      </c>
      <c r="M1015" s="11">
        <f>IF(H1015="",1-(Table8[[#This Row],[Total_Amount2]]/(Table8[[#This Row],[Quantity]]*Table8[[#This Row],[Unit_Price]])),H1015)</f>
        <v>0.23</v>
      </c>
      <c r="N1015" s="11">
        <f t="shared" si="31"/>
        <v>2862.1208000000001</v>
      </c>
    </row>
    <row r="1016" spans="1:14" x14ac:dyDescent="0.3">
      <c r="A1016" s="9" t="s">
        <v>2840</v>
      </c>
      <c r="B1016" s="36">
        <v>45681</v>
      </c>
      <c r="C1016" s="10" t="s">
        <v>975</v>
      </c>
      <c r="D1016" s="10" t="s">
        <v>1658</v>
      </c>
      <c r="E1016" s="10" t="s">
        <v>1797</v>
      </c>
      <c r="F1016" s="11">
        <v>2</v>
      </c>
      <c r="G1016" s="11">
        <v>92.64</v>
      </c>
      <c r="H1016" s="11">
        <v>0.14000000000000001</v>
      </c>
      <c r="I1016" s="10" t="s">
        <v>1829</v>
      </c>
      <c r="J1016" s="18">
        <v>159.3408</v>
      </c>
      <c r="K1016" s="11">
        <f t="shared" si="30"/>
        <v>2</v>
      </c>
      <c r="L1016" s="11">
        <f>IF(G1016="",Table8[[#This Row],[Total_Amount2]]/(Table8[[#This Row],[Quantity]]*(1-Table8[[#This Row],[Discount]])),G1016)</f>
        <v>92.64</v>
      </c>
      <c r="M1016" s="11">
        <f>IF(H1016="",1-(Table8[[#This Row],[Total_Amount2]]/(Table8[[#This Row],[Quantity]]*Table8[[#This Row],[Unit_Price]])),H1016)</f>
        <v>0.14000000000000001</v>
      </c>
      <c r="N1016" s="11">
        <f t="shared" si="31"/>
        <v>159.3408</v>
      </c>
    </row>
    <row r="1017" spans="1:14" x14ac:dyDescent="0.3">
      <c r="A1017" s="9" t="s">
        <v>2841</v>
      </c>
      <c r="B1017" s="36">
        <v>45725</v>
      </c>
      <c r="C1017" s="10" t="s">
        <v>794</v>
      </c>
      <c r="D1017" s="10" t="s">
        <v>1658</v>
      </c>
      <c r="E1017" s="10" t="s">
        <v>1769</v>
      </c>
      <c r="F1017" s="11">
        <v>4</v>
      </c>
      <c r="G1017" s="11">
        <v>139.05000000000001</v>
      </c>
      <c r="H1017" s="11">
        <v>0.28999999999999998</v>
      </c>
      <c r="I1017" s="10" t="s">
        <v>1829</v>
      </c>
      <c r="J1017" s="18">
        <v>394.90199999999999</v>
      </c>
      <c r="K1017" s="11">
        <f t="shared" si="30"/>
        <v>4</v>
      </c>
      <c r="L1017" s="11">
        <f>IF(G1017="",Table8[[#This Row],[Total_Amount2]]/(Table8[[#This Row],[Quantity]]*(1-Table8[[#This Row],[Discount]])),G1017)</f>
        <v>139.05000000000001</v>
      </c>
      <c r="M1017" s="11">
        <f>IF(H1017="",1-(Table8[[#This Row],[Total_Amount2]]/(Table8[[#This Row],[Quantity]]*Table8[[#This Row],[Unit_Price]])),H1017)</f>
        <v>0.28999999999999998</v>
      </c>
      <c r="N1017" s="11">
        <f t="shared" si="31"/>
        <v>394.90199999999999</v>
      </c>
    </row>
    <row r="1018" spans="1:14" x14ac:dyDescent="0.3">
      <c r="A1018" s="9" t="s">
        <v>2842</v>
      </c>
      <c r="B1018" s="36">
        <v>45461</v>
      </c>
      <c r="C1018" s="10" t="s">
        <v>475</v>
      </c>
      <c r="D1018" s="10" t="s">
        <v>1658</v>
      </c>
      <c r="E1018" s="10" t="s">
        <v>1769</v>
      </c>
      <c r="F1018" s="11">
        <v>3</v>
      </c>
      <c r="G1018" s="11">
        <v>155.87</v>
      </c>
      <c r="H1018" s="11">
        <v>0.03</v>
      </c>
      <c r="I1018" s="10" t="s">
        <v>1829</v>
      </c>
      <c r="J1018" s="18">
        <v>453.58170000000001</v>
      </c>
      <c r="K1018" s="11">
        <f t="shared" si="30"/>
        <v>3</v>
      </c>
      <c r="L1018" s="11">
        <f>IF(G1018="",Table8[[#This Row],[Total_Amount2]]/(Table8[[#This Row],[Quantity]]*(1-Table8[[#This Row],[Discount]])),G1018)</f>
        <v>155.87</v>
      </c>
      <c r="M1018" s="11">
        <f>IF(H1018="",1-(Table8[[#This Row],[Total_Amount2]]/(Table8[[#This Row],[Quantity]]*Table8[[#This Row],[Unit_Price]])),H1018)</f>
        <v>0.03</v>
      </c>
      <c r="N1018" s="11">
        <f t="shared" si="31"/>
        <v>453.58170000000001</v>
      </c>
    </row>
    <row r="1019" spans="1:14" x14ac:dyDescent="0.3">
      <c r="A1019" s="9" t="s">
        <v>2843</v>
      </c>
      <c r="B1019" s="36">
        <v>45837</v>
      </c>
      <c r="C1019" s="10" t="s">
        <v>1368</v>
      </c>
      <c r="D1019" s="10" t="s">
        <v>1658</v>
      </c>
      <c r="E1019" s="10" t="s">
        <v>1804</v>
      </c>
      <c r="F1019" s="11">
        <v>4</v>
      </c>
      <c r="G1019" s="11">
        <v>115.42</v>
      </c>
      <c r="H1019" s="11">
        <v>0.03</v>
      </c>
      <c r="I1019" s="10" t="s">
        <v>1829</v>
      </c>
      <c r="J1019" s="18">
        <v>447.82960000000003</v>
      </c>
      <c r="K1019" s="11">
        <f t="shared" si="30"/>
        <v>4</v>
      </c>
      <c r="L1019" s="11">
        <f>IF(G1019="",Table8[[#This Row],[Total_Amount2]]/(Table8[[#This Row],[Quantity]]*(1-Table8[[#This Row],[Discount]])),G1019)</f>
        <v>115.42</v>
      </c>
      <c r="M1019" s="11">
        <f>IF(H1019="",1-(Table8[[#This Row],[Total_Amount2]]/(Table8[[#This Row],[Quantity]]*Table8[[#This Row],[Unit_Price]])),H1019)</f>
        <v>0.03</v>
      </c>
      <c r="N1019" s="11">
        <f t="shared" si="31"/>
        <v>447.82960000000003</v>
      </c>
    </row>
    <row r="1020" spans="1:14" x14ac:dyDescent="0.3">
      <c r="A1020" s="9" t="s">
        <v>2844</v>
      </c>
      <c r="B1020" s="36">
        <v>45823</v>
      </c>
      <c r="C1020" s="10" t="s">
        <v>422</v>
      </c>
      <c r="D1020" s="10" t="s">
        <v>1658</v>
      </c>
      <c r="E1020" s="10" t="s">
        <v>1776</v>
      </c>
      <c r="F1020" s="11">
        <v>3</v>
      </c>
      <c r="G1020" s="11">
        <v>593.62</v>
      </c>
      <c r="H1020" s="11">
        <v>0.08</v>
      </c>
      <c r="I1020" s="10" t="s">
        <v>1824</v>
      </c>
      <c r="J1020" s="18">
        <v>1638.3912</v>
      </c>
      <c r="K1020" s="11">
        <f t="shared" si="30"/>
        <v>3</v>
      </c>
      <c r="L1020" s="11">
        <f>IF(G1020="",Table8[[#This Row],[Total_Amount2]]/(Table8[[#This Row],[Quantity]]*(1-Table8[[#This Row],[Discount]])),G1020)</f>
        <v>593.62</v>
      </c>
      <c r="M1020" s="11">
        <f>IF(H1020="",1-(Table8[[#This Row],[Total_Amount2]]/(Table8[[#This Row],[Quantity]]*Table8[[#This Row],[Unit_Price]])),H1020)</f>
        <v>0.08</v>
      </c>
      <c r="N1020" s="11">
        <f t="shared" si="31"/>
        <v>1638.3912</v>
      </c>
    </row>
    <row r="1021" spans="1:14" x14ac:dyDescent="0.3">
      <c r="A1021" s="9" t="s">
        <v>2845</v>
      </c>
      <c r="B1021" s="36">
        <v>45733</v>
      </c>
      <c r="C1021" s="10" t="s">
        <v>1107</v>
      </c>
      <c r="D1021" s="10" t="s">
        <v>1658</v>
      </c>
      <c r="E1021" s="10" t="s">
        <v>1769</v>
      </c>
      <c r="F1021" s="11">
        <v>2</v>
      </c>
      <c r="G1021" s="11">
        <v>825.04</v>
      </c>
      <c r="H1021" s="11">
        <v>0.2</v>
      </c>
      <c r="I1021" s="10" t="s">
        <v>1824</v>
      </c>
      <c r="J1021" s="18">
        <v>1320.0640000000001</v>
      </c>
      <c r="K1021" s="11">
        <f t="shared" si="30"/>
        <v>2</v>
      </c>
      <c r="L1021" s="11">
        <f>IF(G1021="",Table8[[#This Row],[Total_Amount2]]/(Table8[[#This Row],[Quantity]]*(1-Table8[[#This Row],[Discount]])),G1021)</f>
        <v>825.04</v>
      </c>
      <c r="M1021" s="11">
        <f>IF(H1021="",1-(Table8[[#This Row],[Total_Amount2]]/(Table8[[#This Row],[Quantity]]*Table8[[#This Row],[Unit_Price]])),H1021)</f>
        <v>0.2</v>
      </c>
      <c r="N1021" s="11">
        <f t="shared" si="31"/>
        <v>1320.0640000000001</v>
      </c>
    </row>
    <row r="1022" spans="1:14" x14ac:dyDescent="0.3">
      <c r="A1022" s="9" t="s">
        <v>2846</v>
      </c>
      <c r="B1022" s="36">
        <v>45322</v>
      </c>
      <c r="C1022" s="10" t="s">
        <v>1431</v>
      </c>
      <c r="D1022" s="10" t="s">
        <v>1658</v>
      </c>
      <c r="E1022" s="10" t="s">
        <v>1797</v>
      </c>
      <c r="F1022" s="11">
        <v>1</v>
      </c>
      <c r="G1022" s="11">
        <v>963.76</v>
      </c>
      <c r="H1022" s="11">
        <v>0.14000000000000001</v>
      </c>
      <c r="I1022" s="10" t="s">
        <v>1826</v>
      </c>
      <c r="J1022" s="18">
        <v>828.83359999999993</v>
      </c>
      <c r="K1022" s="11">
        <f t="shared" si="30"/>
        <v>1</v>
      </c>
      <c r="L1022" s="11">
        <f>IF(G1022="",Table8[[#This Row],[Total_Amount2]]/(Table8[[#This Row],[Quantity]]*(1-Table8[[#This Row],[Discount]])),G1022)</f>
        <v>963.76</v>
      </c>
      <c r="M1022" s="11">
        <f>IF(H1022="",1-(Table8[[#This Row],[Total_Amount2]]/(Table8[[#This Row],[Quantity]]*Table8[[#This Row],[Unit_Price]])),H1022)</f>
        <v>0.14000000000000001</v>
      </c>
      <c r="N1022" s="11">
        <f t="shared" si="31"/>
        <v>828.83359999999993</v>
      </c>
    </row>
    <row r="1023" spans="1:14" x14ac:dyDescent="0.3">
      <c r="A1023" s="9" t="s">
        <v>2847</v>
      </c>
      <c r="B1023" s="36">
        <v>45415</v>
      </c>
      <c r="C1023" s="10" t="s">
        <v>926</v>
      </c>
      <c r="D1023" s="10" t="s">
        <v>1658</v>
      </c>
      <c r="E1023" s="10" t="s">
        <v>1776</v>
      </c>
      <c r="F1023" s="11">
        <v>1</v>
      </c>
      <c r="G1023" s="11">
        <v>238.24</v>
      </c>
      <c r="H1023" s="11">
        <v>0.12</v>
      </c>
      <c r="I1023" s="10" t="s">
        <v>1826</v>
      </c>
      <c r="J1023" s="18">
        <v>209.65119999999999</v>
      </c>
      <c r="K1023" s="11">
        <f t="shared" si="30"/>
        <v>1</v>
      </c>
      <c r="L1023" s="11">
        <f>IF(G1023="",Table8[[#This Row],[Total_Amount2]]/(Table8[[#This Row],[Quantity]]*(1-Table8[[#This Row],[Discount]])),G1023)</f>
        <v>238.24</v>
      </c>
      <c r="M1023" s="11">
        <f>IF(H1023="",1-(Table8[[#This Row],[Total_Amount2]]/(Table8[[#This Row],[Quantity]]*Table8[[#This Row],[Unit_Price]])),H1023)</f>
        <v>0.12</v>
      </c>
      <c r="N1023" s="11">
        <f t="shared" si="31"/>
        <v>209.65119999999999</v>
      </c>
    </row>
    <row r="1024" spans="1:14" x14ac:dyDescent="0.3">
      <c r="A1024" s="9" t="s">
        <v>2848</v>
      </c>
      <c r="B1024" s="36">
        <v>45644</v>
      </c>
      <c r="C1024" s="10" t="s">
        <v>1411</v>
      </c>
      <c r="D1024" s="10" t="s">
        <v>1658</v>
      </c>
      <c r="E1024" s="10" t="s">
        <v>1804</v>
      </c>
      <c r="F1024" s="11">
        <v>1</v>
      </c>
      <c r="G1024" s="11">
        <v>756.63</v>
      </c>
      <c r="H1024" s="11">
        <v>0.04</v>
      </c>
      <c r="I1024" s="10" t="s">
        <v>1826</v>
      </c>
      <c r="J1024" s="18">
        <v>726.36479999999995</v>
      </c>
      <c r="K1024" s="11">
        <f t="shared" si="30"/>
        <v>1</v>
      </c>
      <c r="L1024" s="11">
        <f>IF(G1024="",Table8[[#This Row],[Total_Amount2]]/(Table8[[#This Row],[Quantity]]*(1-Table8[[#This Row],[Discount]])),G1024)</f>
        <v>756.63</v>
      </c>
      <c r="M1024" s="11">
        <f>IF(H1024="",1-(Table8[[#This Row],[Total_Amount2]]/(Table8[[#This Row],[Quantity]]*Table8[[#This Row],[Unit_Price]])),H1024)</f>
        <v>0.04</v>
      </c>
      <c r="N1024" s="11">
        <f t="shared" si="31"/>
        <v>726.36479999999995</v>
      </c>
    </row>
    <row r="1025" spans="1:14" x14ac:dyDescent="0.3">
      <c r="A1025" s="9" t="s">
        <v>2849</v>
      </c>
      <c r="B1025" s="36">
        <v>45845</v>
      </c>
      <c r="C1025" s="10" t="s">
        <v>85</v>
      </c>
      <c r="D1025" s="10" t="s">
        <v>1658</v>
      </c>
      <c r="E1025" s="10" t="s">
        <v>1779</v>
      </c>
      <c r="F1025" s="11">
        <v>3</v>
      </c>
      <c r="G1025" s="11">
        <v>159.76</v>
      </c>
      <c r="H1025" s="11">
        <v>0.22</v>
      </c>
      <c r="I1025" s="10" t="s">
        <v>1824</v>
      </c>
      <c r="J1025" s="18">
        <v>373.83839999999998</v>
      </c>
      <c r="K1025" s="11">
        <f t="shared" si="30"/>
        <v>3</v>
      </c>
      <c r="L1025" s="11">
        <f>IF(G1025="",Table8[[#This Row],[Total_Amount2]]/(Table8[[#This Row],[Quantity]]*(1-Table8[[#This Row],[Discount]])),G1025)</f>
        <v>159.76</v>
      </c>
      <c r="M1025" s="11">
        <f>IF(H1025="",1-(Table8[[#This Row],[Total_Amount2]]/(Table8[[#This Row],[Quantity]]*Table8[[#This Row],[Unit_Price]])),H1025)</f>
        <v>0.22</v>
      </c>
      <c r="N1025" s="11">
        <f t="shared" si="31"/>
        <v>373.83839999999998</v>
      </c>
    </row>
    <row r="1026" spans="1:14" x14ac:dyDescent="0.3">
      <c r="A1026" s="9" t="s">
        <v>2850</v>
      </c>
      <c r="B1026" s="36">
        <v>45354</v>
      </c>
      <c r="C1026" s="10" t="s">
        <v>1151</v>
      </c>
      <c r="D1026" s="10" t="s">
        <v>1658</v>
      </c>
      <c r="E1026" s="10" t="s">
        <v>1782</v>
      </c>
      <c r="F1026" s="11">
        <v>1</v>
      </c>
      <c r="G1026" s="11">
        <v>329.94</v>
      </c>
      <c r="H1026" s="11">
        <v>0.14000000000000001</v>
      </c>
      <c r="I1026" s="10" t="s">
        <v>1829</v>
      </c>
      <c r="J1026" s="18">
        <v>283.7484</v>
      </c>
      <c r="K1026" s="11">
        <f t="shared" ref="K1026:K1089" si="32">IF(F1026="",N1026/(G1026*(1-H1026)),F1026)</f>
        <v>1</v>
      </c>
      <c r="L1026" s="11">
        <f>IF(G1026="",Table8[[#This Row],[Total_Amount2]]/(Table8[[#This Row],[Quantity]]*(1-Table8[[#This Row],[Discount]])),G1026)</f>
        <v>329.94</v>
      </c>
      <c r="M1026" s="11">
        <f>IF(H1026="",1-(Table8[[#This Row],[Total_Amount2]]/(Table8[[#This Row],[Quantity]]*Table8[[#This Row],[Unit_Price]])),H1026)</f>
        <v>0.14000000000000001</v>
      </c>
      <c r="N1026" s="11">
        <f t="shared" ref="N1026:N1089" si="33">IF(J1026="",F1026*G1026*(1-H1026),J1026)</f>
        <v>283.7484</v>
      </c>
    </row>
    <row r="1027" spans="1:14" x14ac:dyDescent="0.3">
      <c r="A1027" s="9" t="s">
        <v>2851</v>
      </c>
      <c r="B1027" s="36">
        <v>45720</v>
      </c>
      <c r="C1027" s="10" t="s">
        <v>224</v>
      </c>
      <c r="D1027" s="10" t="s">
        <v>1658</v>
      </c>
      <c r="E1027" s="10" t="s">
        <v>1782</v>
      </c>
      <c r="F1027" s="11">
        <v>1</v>
      </c>
      <c r="G1027" s="11">
        <v>234.06</v>
      </c>
      <c r="H1027" s="11">
        <v>0.11</v>
      </c>
      <c r="I1027" s="10" t="s">
        <v>1826</v>
      </c>
      <c r="J1027" s="18">
        <v>208.3134</v>
      </c>
      <c r="K1027" s="11">
        <f t="shared" si="32"/>
        <v>1</v>
      </c>
      <c r="L1027" s="11">
        <f>IF(G1027="",Table8[[#This Row],[Total_Amount2]]/(Table8[[#This Row],[Quantity]]*(1-Table8[[#This Row],[Discount]])),G1027)</f>
        <v>234.06</v>
      </c>
      <c r="M1027" s="11">
        <f>IF(H1027="",1-(Table8[[#This Row],[Total_Amount2]]/(Table8[[#This Row],[Quantity]]*Table8[[#This Row],[Unit_Price]])),H1027)</f>
        <v>0.11</v>
      </c>
      <c r="N1027" s="11">
        <f t="shared" si="33"/>
        <v>208.3134</v>
      </c>
    </row>
    <row r="1028" spans="1:14" x14ac:dyDescent="0.3">
      <c r="A1028" s="9" t="s">
        <v>2852</v>
      </c>
      <c r="B1028" s="36">
        <v>45278</v>
      </c>
      <c r="C1028" s="10" t="s">
        <v>999</v>
      </c>
      <c r="D1028" s="10" t="s">
        <v>1658</v>
      </c>
      <c r="E1028" s="10" t="s">
        <v>1752</v>
      </c>
      <c r="F1028" s="11">
        <v>2</v>
      </c>
      <c r="G1028" s="11">
        <v>773.75</v>
      </c>
      <c r="H1028" s="11">
        <v>0.16</v>
      </c>
      <c r="I1028" s="10" t="s">
        <v>1826</v>
      </c>
      <c r="J1028" s="18">
        <v>1299.9000000000001</v>
      </c>
      <c r="K1028" s="11">
        <f t="shared" si="32"/>
        <v>2</v>
      </c>
      <c r="L1028" s="11">
        <f>IF(G1028="",Table8[[#This Row],[Total_Amount2]]/(Table8[[#This Row],[Quantity]]*(1-Table8[[#This Row],[Discount]])),G1028)</f>
        <v>773.75</v>
      </c>
      <c r="M1028" s="11">
        <f>IF(H1028="",1-(Table8[[#This Row],[Total_Amount2]]/(Table8[[#This Row],[Quantity]]*Table8[[#This Row],[Unit_Price]])),H1028)</f>
        <v>0.16</v>
      </c>
      <c r="N1028" s="11">
        <f t="shared" si="33"/>
        <v>1299.9000000000001</v>
      </c>
    </row>
    <row r="1029" spans="1:14" x14ac:dyDescent="0.3">
      <c r="A1029" s="9" t="s">
        <v>2853</v>
      </c>
      <c r="B1029" s="36">
        <v>45422</v>
      </c>
      <c r="C1029" s="10" t="s">
        <v>1352</v>
      </c>
      <c r="D1029" s="10" t="s">
        <v>1658</v>
      </c>
      <c r="E1029" s="10" t="s">
        <v>1810</v>
      </c>
      <c r="F1029" s="11">
        <v>1</v>
      </c>
      <c r="G1029" s="11">
        <v>73.88</v>
      </c>
      <c r="H1029" s="11">
        <v>0.04</v>
      </c>
      <c r="I1029" s="10" t="s">
        <v>1824</v>
      </c>
      <c r="J1029" s="18">
        <v>70.924799999999991</v>
      </c>
      <c r="K1029" s="11">
        <f t="shared" si="32"/>
        <v>1</v>
      </c>
      <c r="L1029" s="11">
        <f>IF(G1029="",Table8[[#This Row],[Total_Amount2]]/(Table8[[#This Row],[Quantity]]*(1-Table8[[#This Row],[Discount]])),G1029)</f>
        <v>73.88</v>
      </c>
      <c r="M1029" s="11">
        <f>IF(H1029="",1-(Table8[[#This Row],[Total_Amount2]]/(Table8[[#This Row],[Quantity]]*Table8[[#This Row],[Unit_Price]])),H1029)</f>
        <v>0.04</v>
      </c>
      <c r="N1029" s="11">
        <f t="shared" si="33"/>
        <v>70.924799999999991</v>
      </c>
    </row>
    <row r="1030" spans="1:14" x14ac:dyDescent="0.3">
      <c r="A1030" s="9" t="s">
        <v>2854</v>
      </c>
      <c r="B1030" s="36">
        <v>45337</v>
      </c>
      <c r="C1030" s="10" t="s">
        <v>32</v>
      </c>
      <c r="D1030" s="10" t="s">
        <v>1658</v>
      </c>
      <c r="E1030" s="10" t="s">
        <v>1810</v>
      </c>
      <c r="F1030" s="11">
        <v>1</v>
      </c>
      <c r="G1030" s="11">
        <v>859.3</v>
      </c>
      <c r="H1030" s="11">
        <v>0.16</v>
      </c>
      <c r="I1030" s="10" t="s">
        <v>1826</v>
      </c>
      <c r="J1030" s="18">
        <v>721.8119999999999</v>
      </c>
      <c r="K1030" s="11">
        <f t="shared" si="32"/>
        <v>1</v>
      </c>
      <c r="L1030" s="11">
        <f>IF(G1030="",Table8[[#This Row],[Total_Amount2]]/(Table8[[#This Row],[Quantity]]*(1-Table8[[#This Row],[Discount]])),G1030)</f>
        <v>859.3</v>
      </c>
      <c r="M1030" s="11">
        <f>IF(H1030="",1-(Table8[[#This Row],[Total_Amount2]]/(Table8[[#This Row],[Quantity]]*Table8[[#This Row],[Unit_Price]])),H1030)</f>
        <v>0.16</v>
      </c>
      <c r="N1030" s="11">
        <f t="shared" si="33"/>
        <v>721.8119999999999</v>
      </c>
    </row>
    <row r="1031" spans="1:14" x14ac:dyDescent="0.3">
      <c r="A1031" s="9" t="s">
        <v>2855</v>
      </c>
      <c r="B1031" s="36">
        <v>45564</v>
      </c>
      <c r="C1031" s="10" t="s">
        <v>444</v>
      </c>
      <c r="D1031" s="10" t="s">
        <v>1658</v>
      </c>
      <c r="E1031" s="10" t="s">
        <v>1776</v>
      </c>
      <c r="F1031" s="11">
        <v>4</v>
      </c>
      <c r="G1031" s="11">
        <v>762.43</v>
      </c>
      <c r="H1031" s="11">
        <v>0.05</v>
      </c>
      <c r="I1031" s="10" t="s">
        <v>1824</v>
      </c>
      <c r="J1031" s="18">
        <v>2897.233999999999</v>
      </c>
      <c r="K1031" s="11">
        <f t="shared" si="32"/>
        <v>4</v>
      </c>
      <c r="L1031" s="11">
        <f>IF(G1031="",Table8[[#This Row],[Total_Amount2]]/(Table8[[#This Row],[Quantity]]*(1-Table8[[#This Row],[Discount]])),G1031)</f>
        <v>762.43</v>
      </c>
      <c r="M1031" s="11">
        <f>IF(H1031="",1-(Table8[[#This Row],[Total_Amount2]]/(Table8[[#This Row],[Quantity]]*Table8[[#This Row],[Unit_Price]])),H1031)</f>
        <v>0.05</v>
      </c>
      <c r="N1031" s="11">
        <f t="shared" si="33"/>
        <v>2897.233999999999</v>
      </c>
    </row>
    <row r="1032" spans="1:14" x14ac:dyDescent="0.3">
      <c r="A1032" s="9" t="s">
        <v>2856</v>
      </c>
      <c r="B1032" s="36">
        <v>45424</v>
      </c>
      <c r="C1032" s="10" t="s">
        <v>428</v>
      </c>
      <c r="D1032" s="10" t="s">
        <v>1658</v>
      </c>
      <c r="E1032" s="10" t="s">
        <v>1752</v>
      </c>
      <c r="F1032" s="11">
        <v>1</v>
      </c>
      <c r="G1032" s="11">
        <v>328.51</v>
      </c>
      <c r="H1032" s="11">
        <v>0.2</v>
      </c>
      <c r="I1032" s="10" t="s">
        <v>1829</v>
      </c>
      <c r="J1032" s="18">
        <v>262.80799999999999</v>
      </c>
      <c r="K1032" s="11">
        <f t="shared" si="32"/>
        <v>1</v>
      </c>
      <c r="L1032" s="11">
        <f>IF(G1032="",Table8[[#This Row],[Total_Amount2]]/(Table8[[#This Row],[Quantity]]*(1-Table8[[#This Row],[Discount]])),G1032)</f>
        <v>328.51</v>
      </c>
      <c r="M1032" s="11">
        <f>IF(H1032="",1-(Table8[[#This Row],[Total_Amount2]]/(Table8[[#This Row],[Quantity]]*Table8[[#This Row],[Unit_Price]])),H1032)</f>
        <v>0.2</v>
      </c>
      <c r="N1032" s="11">
        <f t="shared" si="33"/>
        <v>262.80799999999999</v>
      </c>
    </row>
    <row r="1033" spans="1:14" x14ac:dyDescent="0.3">
      <c r="A1033" s="9" t="s">
        <v>2857</v>
      </c>
      <c r="B1033" s="36">
        <v>45719</v>
      </c>
      <c r="C1033" s="10" t="s">
        <v>872</v>
      </c>
      <c r="D1033" s="10" t="s">
        <v>1658</v>
      </c>
      <c r="E1033" s="10" t="s">
        <v>1769</v>
      </c>
      <c r="F1033" s="11">
        <v>1</v>
      </c>
      <c r="G1033" s="11">
        <v>34.51</v>
      </c>
      <c r="H1033" s="11">
        <v>0.04</v>
      </c>
      <c r="I1033" s="10" t="s">
        <v>1829</v>
      </c>
      <c r="J1033" s="18">
        <v>33.129600000000003</v>
      </c>
      <c r="K1033" s="11">
        <f t="shared" si="32"/>
        <v>1</v>
      </c>
      <c r="L1033" s="11">
        <f>IF(G1033="",Table8[[#This Row],[Total_Amount2]]/(Table8[[#This Row],[Quantity]]*(1-Table8[[#This Row],[Discount]])),G1033)</f>
        <v>34.51</v>
      </c>
      <c r="M1033" s="11">
        <f>IF(H1033="",1-(Table8[[#This Row],[Total_Amount2]]/(Table8[[#This Row],[Quantity]]*Table8[[#This Row],[Unit_Price]])),H1033)</f>
        <v>0.04</v>
      </c>
      <c r="N1033" s="11">
        <f t="shared" si="33"/>
        <v>33.129600000000003</v>
      </c>
    </row>
    <row r="1034" spans="1:14" x14ac:dyDescent="0.3">
      <c r="A1034" s="9" t="s">
        <v>2858</v>
      </c>
      <c r="B1034" s="36">
        <v>45250</v>
      </c>
      <c r="C1034" s="10" t="s">
        <v>372</v>
      </c>
      <c r="D1034" s="10" t="s">
        <v>1660</v>
      </c>
      <c r="E1034" s="10" t="s">
        <v>1792</v>
      </c>
      <c r="F1034" s="11">
        <v>3</v>
      </c>
      <c r="G1034" s="11">
        <v>663.73</v>
      </c>
      <c r="H1034" s="11">
        <v>0.06</v>
      </c>
      <c r="I1034" s="10" t="s">
        <v>1829</v>
      </c>
      <c r="J1034" s="18">
        <v>1871.7185999999999</v>
      </c>
      <c r="K1034" s="11">
        <f t="shared" si="32"/>
        <v>3</v>
      </c>
      <c r="L1034" s="11">
        <f>IF(G1034="",Table8[[#This Row],[Total_Amount2]]/(Table8[[#This Row],[Quantity]]*(1-Table8[[#This Row],[Discount]])),G1034)</f>
        <v>663.73</v>
      </c>
      <c r="M1034" s="11">
        <f>IF(H1034="",1-(Table8[[#This Row],[Total_Amount2]]/(Table8[[#This Row],[Quantity]]*Table8[[#This Row],[Unit_Price]])),H1034)</f>
        <v>0.06</v>
      </c>
      <c r="N1034" s="11">
        <f t="shared" si="33"/>
        <v>1871.7185999999999</v>
      </c>
    </row>
    <row r="1035" spans="1:14" x14ac:dyDescent="0.3">
      <c r="A1035" s="9" t="s">
        <v>2859</v>
      </c>
      <c r="B1035" s="36">
        <v>45479</v>
      </c>
      <c r="C1035" s="10" t="s">
        <v>788</v>
      </c>
      <c r="D1035" s="10" t="s">
        <v>1660</v>
      </c>
      <c r="E1035" s="10" t="s">
        <v>1786</v>
      </c>
      <c r="F1035" s="11">
        <v>1</v>
      </c>
      <c r="G1035" s="11">
        <v>409.41</v>
      </c>
      <c r="H1035" s="11">
        <v>0.13</v>
      </c>
      <c r="I1035" s="10" t="s">
        <v>1826</v>
      </c>
      <c r="J1035" s="18">
        <v>356.18669999999997</v>
      </c>
      <c r="K1035" s="11">
        <f t="shared" si="32"/>
        <v>1</v>
      </c>
      <c r="L1035" s="11">
        <f>IF(G1035="",Table8[[#This Row],[Total_Amount2]]/(Table8[[#This Row],[Quantity]]*(1-Table8[[#This Row],[Discount]])),G1035)</f>
        <v>409.41</v>
      </c>
      <c r="M1035" s="11">
        <f>IF(H1035="",1-(Table8[[#This Row],[Total_Amount2]]/(Table8[[#This Row],[Quantity]]*Table8[[#This Row],[Unit_Price]])),H1035)</f>
        <v>0.13</v>
      </c>
      <c r="N1035" s="11">
        <f t="shared" si="33"/>
        <v>356.18669999999997</v>
      </c>
    </row>
    <row r="1036" spans="1:14" x14ac:dyDescent="0.3">
      <c r="A1036" s="9" t="s">
        <v>2860</v>
      </c>
      <c r="B1036" s="36">
        <v>45727</v>
      </c>
      <c r="C1036" s="10" t="s">
        <v>332</v>
      </c>
      <c r="D1036" s="10" t="s">
        <v>1660</v>
      </c>
      <c r="E1036" s="10" t="s">
        <v>1766</v>
      </c>
      <c r="F1036" s="11">
        <v>3</v>
      </c>
      <c r="G1036" s="11">
        <v>461.03</v>
      </c>
      <c r="H1036" s="11">
        <v>0.11</v>
      </c>
      <c r="I1036" s="10" t="s">
        <v>1826</v>
      </c>
      <c r="J1036" s="18">
        <v>1230.9501</v>
      </c>
      <c r="K1036" s="11">
        <f t="shared" si="32"/>
        <v>3</v>
      </c>
      <c r="L1036" s="11">
        <f>IF(G1036="",Table8[[#This Row],[Total_Amount2]]/(Table8[[#This Row],[Quantity]]*(1-Table8[[#This Row],[Discount]])),G1036)</f>
        <v>461.03</v>
      </c>
      <c r="M1036" s="11">
        <f>IF(H1036="",1-(Table8[[#This Row],[Total_Amount2]]/(Table8[[#This Row],[Quantity]]*Table8[[#This Row],[Unit_Price]])),H1036)</f>
        <v>0.11</v>
      </c>
      <c r="N1036" s="11">
        <f t="shared" si="33"/>
        <v>1230.9501</v>
      </c>
    </row>
    <row r="1037" spans="1:14" x14ac:dyDescent="0.3">
      <c r="A1037" s="9" t="s">
        <v>2861</v>
      </c>
      <c r="B1037" s="36">
        <v>45394</v>
      </c>
      <c r="C1037" s="10" t="s">
        <v>1151</v>
      </c>
      <c r="D1037" s="10" t="s">
        <v>1660</v>
      </c>
      <c r="E1037" s="10" t="s">
        <v>1799</v>
      </c>
      <c r="F1037" s="11">
        <v>2</v>
      </c>
      <c r="G1037" s="11">
        <v>760.14</v>
      </c>
      <c r="H1037" s="11">
        <v>0.02</v>
      </c>
      <c r="I1037" s="10" t="s">
        <v>1829</v>
      </c>
      <c r="J1037" s="18">
        <v>1489.8743999999999</v>
      </c>
      <c r="K1037" s="11">
        <f t="shared" si="32"/>
        <v>2</v>
      </c>
      <c r="L1037" s="11">
        <f>IF(G1037="",Table8[[#This Row],[Total_Amount2]]/(Table8[[#This Row],[Quantity]]*(1-Table8[[#This Row],[Discount]])),G1037)</f>
        <v>760.14</v>
      </c>
      <c r="M1037" s="11">
        <f>IF(H1037="",1-(Table8[[#This Row],[Total_Amount2]]/(Table8[[#This Row],[Quantity]]*Table8[[#This Row],[Unit_Price]])),H1037)</f>
        <v>0.02</v>
      </c>
      <c r="N1037" s="11">
        <f t="shared" si="33"/>
        <v>1489.8743999999999</v>
      </c>
    </row>
    <row r="1038" spans="1:14" x14ac:dyDescent="0.3">
      <c r="A1038" s="9" t="s">
        <v>2862</v>
      </c>
      <c r="B1038" s="36">
        <v>45773</v>
      </c>
      <c r="C1038" s="10" t="s">
        <v>884</v>
      </c>
      <c r="D1038" s="10" t="s">
        <v>1660</v>
      </c>
      <c r="E1038" s="10" t="s">
        <v>1757</v>
      </c>
      <c r="F1038" s="11">
        <v>3</v>
      </c>
      <c r="G1038" s="11">
        <v>688.76</v>
      </c>
      <c r="H1038" s="11">
        <v>0.12</v>
      </c>
      <c r="I1038" s="10" t="s">
        <v>1826</v>
      </c>
      <c r="J1038" s="18">
        <v>1818.3263999999999</v>
      </c>
      <c r="K1038" s="11">
        <f t="shared" si="32"/>
        <v>3</v>
      </c>
      <c r="L1038" s="11">
        <f>IF(G1038="",Table8[[#This Row],[Total_Amount2]]/(Table8[[#This Row],[Quantity]]*(1-Table8[[#This Row],[Discount]])),G1038)</f>
        <v>688.76</v>
      </c>
      <c r="M1038" s="11">
        <f>IF(H1038="",1-(Table8[[#This Row],[Total_Amount2]]/(Table8[[#This Row],[Quantity]]*Table8[[#This Row],[Unit_Price]])),H1038)</f>
        <v>0.12</v>
      </c>
      <c r="N1038" s="11">
        <f t="shared" si="33"/>
        <v>1818.3263999999999</v>
      </c>
    </row>
    <row r="1039" spans="1:14" x14ac:dyDescent="0.3">
      <c r="A1039" s="9" t="s">
        <v>2863</v>
      </c>
      <c r="B1039" s="36">
        <v>45779</v>
      </c>
      <c r="C1039" s="10" t="s">
        <v>532</v>
      </c>
      <c r="D1039" s="10" t="s">
        <v>1660</v>
      </c>
      <c r="E1039" s="10" t="s">
        <v>1786</v>
      </c>
      <c r="F1039" s="11">
        <v>2</v>
      </c>
      <c r="G1039" s="11">
        <v>257.77999999999997</v>
      </c>
      <c r="H1039" s="11">
        <v>0.05</v>
      </c>
      <c r="I1039" s="10" t="s">
        <v>1824</v>
      </c>
      <c r="J1039" s="18">
        <v>489.78199999999993</v>
      </c>
      <c r="K1039" s="11">
        <f t="shared" si="32"/>
        <v>2</v>
      </c>
      <c r="L1039" s="11">
        <f>IF(G1039="",Table8[[#This Row],[Total_Amount2]]/(Table8[[#This Row],[Quantity]]*(1-Table8[[#This Row],[Discount]])),G1039)</f>
        <v>257.77999999999997</v>
      </c>
      <c r="M1039" s="11">
        <f>IF(H1039="",1-(Table8[[#This Row],[Total_Amount2]]/(Table8[[#This Row],[Quantity]]*Table8[[#This Row],[Unit_Price]])),H1039)</f>
        <v>0.05</v>
      </c>
      <c r="N1039" s="11">
        <f t="shared" si="33"/>
        <v>489.78199999999993</v>
      </c>
    </row>
    <row r="1040" spans="1:14" x14ac:dyDescent="0.3">
      <c r="A1040" s="9" t="s">
        <v>2864</v>
      </c>
      <c r="B1040" s="36">
        <v>45400</v>
      </c>
      <c r="C1040" s="10" t="s">
        <v>198</v>
      </c>
      <c r="D1040" s="10" t="s">
        <v>1660</v>
      </c>
      <c r="E1040" s="10" t="s">
        <v>1779</v>
      </c>
      <c r="F1040" s="11">
        <v>2</v>
      </c>
      <c r="G1040" s="11">
        <v>314.29000000000002</v>
      </c>
      <c r="H1040" s="11">
        <v>0.19</v>
      </c>
      <c r="I1040" s="10" t="s">
        <v>1829</v>
      </c>
      <c r="J1040" s="18">
        <v>509.14980000000008</v>
      </c>
      <c r="K1040" s="11">
        <f t="shared" si="32"/>
        <v>2</v>
      </c>
      <c r="L1040" s="11">
        <f>IF(G1040="",Table8[[#This Row],[Total_Amount2]]/(Table8[[#This Row],[Quantity]]*(1-Table8[[#This Row],[Discount]])),G1040)</f>
        <v>314.29000000000002</v>
      </c>
      <c r="M1040" s="11">
        <f>IF(H1040="",1-(Table8[[#This Row],[Total_Amount2]]/(Table8[[#This Row],[Quantity]]*Table8[[#This Row],[Unit_Price]])),H1040)</f>
        <v>0.19</v>
      </c>
      <c r="N1040" s="11">
        <f t="shared" si="33"/>
        <v>509.14980000000008</v>
      </c>
    </row>
    <row r="1041" spans="1:14" x14ac:dyDescent="0.3">
      <c r="A1041" s="9" t="s">
        <v>2865</v>
      </c>
      <c r="B1041" s="36">
        <v>45520</v>
      </c>
      <c r="C1041" s="10" t="s">
        <v>520</v>
      </c>
      <c r="D1041" s="10" t="s">
        <v>1660</v>
      </c>
      <c r="E1041" s="10" t="s">
        <v>1799</v>
      </c>
      <c r="F1041" s="11">
        <v>3</v>
      </c>
      <c r="G1041" s="11">
        <v>336.09</v>
      </c>
      <c r="H1041" s="11">
        <v>0.01</v>
      </c>
      <c r="I1041" s="10" t="s">
        <v>1826</v>
      </c>
      <c r="J1041" s="18">
        <v>998.18729999999994</v>
      </c>
      <c r="K1041" s="11">
        <f t="shared" si="32"/>
        <v>3</v>
      </c>
      <c r="L1041" s="11">
        <f>IF(G1041="",Table8[[#This Row],[Total_Amount2]]/(Table8[[#This Row],[Quantity]]*(1-Table8[[#This Row],[Discount]])),G1041)</f>
        <v>336.09</v>
      </c>
      <c r="M1041" s="11">
        <f>IF(H1041="",1-(Table8[[#This Row],[Total_Amount2]]/(Table8[[#This Row],[Quantity]]*Table8[[#This Row],[Unit_Price]])),H1041)</f>
        <v>0.01</v>
      </c>
      <c r="N1041" s="11">
        <f t="shared" si="33"/>
        <v>998.18729999999994</v>
      </c>
    </row>
    <row r="1042" spans="1:14" x14ac:dyDescent="0.3">
      <c r="A1042" s="9" t="s">
        <v>2866</v>
      </c>
      <c r="B1042" s="36">
        <v>45861</v>
      </c>
      <c r="C1042" s="10" t="s">
        <v>20</v>
      </c>
      <c r="D1042" s="10" t="s">
        <v>1660</v>
      </c>
      <c r="E1042" s="10" t="s">
        <v>1807</v>
      </c>
      <c r="F1042" s="11">
        <v>3</v>
      </c>
      <c r="G1042" s="11">
        <v>202.07</v>
      </c>
      <c r="H1042" s="11">
        <v>0.23</v>
      </c>
      <c r="I1042" s="10" t="s">
        <v>1826</v>
      </c>
      <c r="J1042" s="18">
        <v>466.78170000000011</v>
      </c>
      <c r="K1042" s="11">
        <f t="shared" si="32"/>
        <v>3</v>
      </c>
      <c r="L1042" s="11">
        <f>IF(G1042="",Table8[[#This Row],[Total_Amount2]]/(Table8[[#This Row],[Quantity]]*(1-Table8[[#This Row],[Discount]])),G1042)</f>
        <v>202.07</v>
      </c>
      <c r="M1042" s="11">
        <f>IF(H1042="",1-(Table8[[#This Row],[Total_Amount2]]/(Table8[[#This Row],[Quantity]]*Table8[[#This Row],[Unit_Price]])),H1042)</f>
        <v>0.23</v>
      </c>
      <c r="N1042" s="11">
        <f t="shared" si="33"/>
        <v>466.78170000000011</v>
      </c>
    </row>
    <row r="1043" spans="1:14" x14ac:dyDescent="0.3">
      <c r="A1043" s="9" t="s">
        <v>2867</v>
      </c>
      <c r="B1043" s="36">
        <v>45781</v>
      </c>
      <c r="C1043" s="10" t="s">
        <v>978</v>
      </c>
      <c r="D1043" s="10" t="s">
        <v>1660</v>
      </c>
      <c r="E1043" s="10" t="s">
        <v>1782</v>
      </c>
      <c r="F1043" s="11">
        <v>2</v>
      </c>
      <c r="G1043" s="11">
        <v>485.25</v>
      </c>
      <c r="H1043" s="11">
        <v>0.28000000000000003</v>
      </c>
      <c r="I1043" s="10" t="s">
        <v>1824</v>
      </c>
      <c r="J1043" s="18">
        <v>698.76</v>
      </c>
      <c r="K1043" s="11">
        <f t="shared" si="32"/>
        <v>2</v>
      </c>
      <c r="L1043" s="11">
        <f>IF(G1043="",Table8[[#This Row],[Total_Amount2]]/(Table8[[#This Row],[Quantity]]*(1-Table8[[#This Row],[Discount]])),G1043)</f>
        <v>485.25</v>
      </c>
      <c r="M1043" s="11">
        <f>IF(H1043="",1-(Table8[[#This Row],[Total_Amount2]]/(Table8[[#This Row],[Quantity]]*Table8[[#This Row],[Unit_Price]])),H1043)</f>
        <v>0.28000000000000003</v>
      </c>
      <c r="N1043" s="11">
        <f t="shared" si="33"/>
        <v>698.76</v>
      </c>
    </row>
    <row r="1044" spans="1:14" x14ac:dyDescent="0.3">
      <c r="A1044" s="9" t="s">
        <v>2868</v>
      </c>
      <c r="B1044" s="36">
        <v>45906</v>
      </c>
      <c r="C1044" s="10" t="s">
        <v>568</v>
      </c>
      <c r="D1044" s="10" t="s">
        <v>1660</v>
      </c>
      <c r="E1044" s="10" t="s">
        <v>1789</v>
      </c>
      <c r="F1044" s="11">
        <v>4</v>
      </c>
      <c r="G1044" s="11">
        <v>552.38</v>
      </c>
      <c r="H1044" s="11">
        <v>0.1</v>
      </c>
      <c r="I1044" s="10" t="s">
        <v>1826</v>
      </c>
      <c r="J1044" s="18">
        <v>1988.568</v>
      </c>
      <c r="K1044" s="11">
        <f t="shared" si="32"/>
        <v>4</v>
      </c>
      <c r="L1044" s="11">
        <f>IF(G1044="",Table8[[#This Row],[Total_Amount2]]/(Table8[[#This Row],[Quantity]]*(1-Table8[[#This Row],[Discount]])),G1044)</f>
        <v>552.38</v>
      </c>
      <c r="M1044" s="11">
        <f>IF(H1044="",1-(Table8[[#This Row],[Total_Amount2]]/(Table8[[#This Row],[Quantity]]*Table8[[#This Row],[Unit_Price]])),H1044)</f>
        <v>0.1</v>
      </c>
      <c r="N1044" s="11">
        <f t="shared" si="33"/>
        <v>1988.568</v>
      </c>
    </row>
    <row r="1045" spans="1:14" x14ac:dyDescent="0.3">
      <c r="A1045" s="9" t="s">
        <v>2869</v>
      </c>
      <c r="B1045" s="36">
        <v>45251</v>
      </c>
      <c r="C1045" s="10" t="s">
        <v>378</v>
      </c>
      <c r="D1045" s="10" t="s">
        <v>1660</v>
      </c>
      <c r="E1045" s="10" t="s">
        <v>1807</v>
      </c>
      <c r="F1045" s="11">
        <v>4</v>
      </c>
      <c r="G1045" s="11">
        <v>377.26</v>
      </c>
      <c r="H1045" s="11">
        <v>0.22</v>
      </c>
      <c r="I1045" s="10" t="s">
        <v>1829</v>
      </c>
      <c r="J1045" s="18">
        <v>1177.0512000000001</v>
      </c>
      <c r="K1045" s="11">
        <f t="shared" si="32"/>
        <v>4</v>
      </c>
      <c r="L1045" s="11">
        <f>IF(G1045="",Table8[[#This Row],[Total_Amount2]]/(Table8[[#This Row],[Quantity]]*(1-Table8[[#This Row],[Discount]])),G1045)</f>
        <v>377.26</v>
      </c>
      <c r="M1045" s="11">
        <f>IF(H1045="",1-(Table8[[#This Row],[Total_Amount2]]/(Table8[[#This Row],[Quantity]]*Table8[[#This Row],[Unit_Price]])),H1045)</f>
        <v>0.22</v>
      </c>
      <c r="N1045" s="11">
        <f t="shared" si="33"/>
        <v>1177.0512000000001</v>
      </c>
    </row>
    <row r="1046" spans="1:14" x14ac:dyDescent="0.3">
      <c r="A1046" s="9" t="s">
        <v>2870</v>
      </c>
      <c r="B1046" s="36">
        <v>45257</v>
      </c>
      <c r="C1046" s="10" t="s">
        <v>202</v>
      </c>
      <c r="D1046" s="10" t="s">
        <v>1660</v>
      </c>
      <c r="E1046" s="10" t="s">
        <v>1813</v>
      </c>
      <c r="F1046" s="11">
        <v>4</v>
      </c>
      <c r="G1046" s="11">
        <v>189.07</v>
      </c>
      <c r="H1046" s="11">
        <v>0.1</v>
      </c>
      <c r="I1046" s="10" t="s">
        <v>1829</v>
      </c>
      <c r="J1046" s="18">
        <v>680.65200000000004</v>
      </c>
      <c r="K1046" s="11">
        <f t="shared" si="32"/>
        <v>4</v>
      </c>
      <c r="L1046" s="11">
        <f>IF(G1046="",Table8[[#This Row],[Total_Amount2]]/(Table8[[#This Row],[Quantity]]*(1-Table8[[#This Row],[Discount]])),G1046)</f>
        <v>189.07</v>
      </c>
      <c r="M1046" s="11">
        <f>IF(H1046="",1-(Table8[[#This Row],[Total_Amount2]]/(Table8[[#This Row],[Quantity]]*Table8[[#This Row],[Unit_Price]])),H1046)</f>
        <v>0.1</v>
      </c>
      <c r="N1046" s="11">
        <f t="shared" si="33"/>
        <v>680.65200000000004</v>
      </c>
    </row>
    <row r="1047" spans="1:14" x14ac:dyDescent="0.3">
      <c r="A1047" s="9" t="s">
        <v>2871</v>
      </c>
      <c r="B1047" s="36">
        <v>45818</v>
      </c>
      <c r="C1047" s="10" t="s">
        <v>1533</v>
      </c>
      <c r="D1047" s="10" t="s">
        <v>1660</v>
      </c>
      <c r="E1047" s="10" t="s">
        <v>1769</v>
      </c>
      <c r="F1047" s="11">
        <v>3</v>
      </c>
      <c r="G1047" s="11">
        <v>272.27</v>
      </c>
      <c r="H1047" s="11">
        <v>0.01</v>
      </c>
      <c r="I1047" s="10" t="s">
        <v>1824</v>
      </c>
      <c r="J1047" s="18">
        <v>808.64189999999996</v>
      </c>
      <c r="K1047" s="11">
        <f t="shared" si="32"/>
        <v>3</v>
      </c>
      <c r="L1047" s="11">
        <f>IF(G1047="",Table8[[#This Row],[Total_Amount2]]/(Table8[[#This Row],[Quantity]]*(1-Table8[[#This Row],[Discount]])),G1047)</f>
        <v>272.27</v>
      </c>
      <c r="M1047" s="11">
        <f>IF(H1047="",1-(Table8[[#This Row],[Total_Amount2]]/(Table8[[#This Row],[Quantity]]*Table8[[#This Row],[Unit_Price]])),H1047)</f>
        <v>0.01</v>
      </c>
      <c r="N1047" s="11">
        <f t="shared" si="33"/>
        <v>808.64189999999996</v>
      </c>
    </row>
    <row r="1048" spans="1:14" x14ac:dyDescent="0.3">
      <c r="A1048" s="9" t="s">
        <v>2872</v>
      </c>
      <c r="B1048" s="36">
        <v>45806</v>
      </c>
      <c r="C1048" s="10" t="s">
        <v>842</v>
      </c>
      <c r="D1048" s="10" t="s">
        <v>1660</v>
      </c>
      <c r="E1048" s="10" t="s">
        <v>1792</v>
      </c>
      <c r="F1048" s="11">
        <v>1</v>
      </c>
      <c r="G1048" s="11">
        <v>209.39</v>
      </c>
      <c r="H1048" s="11">
        <v>0.28000000000000003</v>
      </c>
      <c r="I1048" s="10" t="s">
        <v>1826</v>
      </c>
      <c r="J1048" s="18">
        <v>150.76079999999999</v>
      </c>
      <c r="K1048" s="11">
        <f t="shared" si="32"/>
        <v>1</v>
      </c>
      <c r="L1048" s="11">
        <f>IF(G1048="",Table8[[#This Row],[Total_Amount2]]/(Table8[[#This Row],[Quantity]]*(1-Table8[[#This Row],[Discount]])),G1048)</f>
        <v>209.39</v>
      </c>
      <c r="M1048" s="11">
        <f>IF(H1048="",1-(Table8[[#This Row],[Total_Amount2]]/(Table8[[#This Row],[Quantity]]*Table8[[#This Row],[Unit_Price]])),H1048)</f>
        <v>0.28000000000000003</v>
      </c>
      <c r="N1048" s="11">
        <f t="shared" si="33"/>
        <v>150.76079999999999</v>
      </c>
    </row>
    <row r="1049" spans="1:14" x14ac:dyDescent="0.3">
      <c r="A1049" s="9" t="s">
        <v>2873</v>
      </c>
      <c r="B1049" s="36">
        <v>45288</v>
      </c>
      <c r="C1049" s="10" t="s">
        <v>202</v>
      </c>
      <c r="D1049" s="10" t="s">
        <v>1660</v>
      </c>
      <c r="E1049" s="10" t="s">
        <v>1786</v>
      </c>
      <c r="F1049" s="11">
        <v>1</v>
      </c>
      <c r="G1049" s="11">
        <v>813.87</v>
      </c>
      <c r="H1049" s="11">
        <v>0.23</v>
      </c>
      <c r="I1049" s="10" t="s">
        <v>1824</v>
      </c>
      <c r="J1049" s="18">
        <v>626.67989999999998</v>
      </c>
      <c r="K1049" s="11">
        <f t="shared" si="32"/>
        <v>1</v>
      </c>
      <c r="L1049" s="11">
        <f>IF(G1049="",Table8[[#This Row],[Total_Amount2]]/(Table8[[#This Row],[Quantity]]*(1-Table8[[#This Row],[Discount]])),G1049)</f>
        <v>813.87</v>
      </c>
      <c r="M1049" s="11">
        <f>IF(H1049="",1-(Table8[[#This Row],[Total_Amount2]]/(Table8[[#This Row],[Quantity]]*Table8[[#This Row],[Unit_Price]])),H1049)</f>
        <v>0.23</v>
      </c>
      <c r="N1049" s="11">
        <f t="shared" si="33"/>
        <v>626.67989999999998</v>
      </c>
    </row>
    <row r="1050" spans="1:14" x14ac:dyDescent="0.3">
      <c r="A1050" s="9" t="s">
        <v>2874</v>
      </c>
      <c r="B1050" s="36">
        <v>45783</v>
      </c>
      <c r="C1050" s="10" t="s">
        <v>821</v>
      </c>
      <c r="D1050" s="10" t="s">
        <v>1660</v>
      </c>
      <c r="E1050" s="10" t="s">
        <v>1752</v>
      </c>
      <c r="F1050" s="11">
        <v>1</v>
      </c>
      <c r="G1050" s="11">
        <v>143.69999999999999</v>
      </c>
      <c r="H1050" s="11">
        <v>0.19</v>
      </c>
      <c r="I1050" s="10" t="s">
        <v>1826</v>
      </c>
      <c r="J1050" s="18">
        <v>116.39700000000001</v>
      </c>
      <c r="K1050" s="11">
        <f t="shared" si="32"/>
        <v>1</v>
      </c>
      <c r="L1050" s="11">
        <f>IF(G1050="",Table8[[#This Row],[Total_Amount2]]/(Table8[[#This Row],[Quantity]]*(1-Table8[[#This Row],[Discount]])),G1050)</f>
        <v>143.69999999999999</v>
      </c>
      <c r="M1050" s="11">
        <f>IF(H1050="",1-(Table8[[#This Row],[Total_Amount2]]/(Table8[[#This Row],[Quantity]]*Table8[[#This Row],[Unit_Price]])),H1050)</f>
        <v>0.19</v>
      </c>
      <c r="N1050" s="11">
        <f t="shared" si="33"/>
        <v>116.39700000000001</v>
      </c>
    </row>
    <row r="1051" spans="1:14" x14ac:dyDescent="0.3">
      <c r="A1051" s="9" t="s">
        <v>2875</v>
      </c>
      <c r="B1051" s="36">
        <v>45385</v>
      </c>
      <c r="C1051" s="10" t="s">
        <v>1449</v>
      </c>
      <c r="D1051" s="10" t="s">
        <v>1660</v>
      </c>
      <c r="E1051" s="10" t="s">
        <v>1757</v>
      </c>
      <c r="F1051" s="11">
        <v>4</v>
      </c>
      <c r="G1051" s="11">
        <v>837.34</v>
      </c>
      <c r="H1051" s="11">
        <v>0.05</v>
      </c>
      <c r="I1051" s="10" t="s">
        <v>1826</v>
      </c>
      <c r="J1051" s="18">
        <v>3181.8919999999998</v>
      </c>
      <c r="K1051" s="11">
        <f t="shared" si="32"/>
        <v>4</v>
      </c>
      <c r="L1051" s="11">
        <f>IF(G1051="",Table8[[#This Row],[Total_Amount2]]/(Table8[[#This Row],[Quantity]]*(1-Table8[[#This Row],[Discount]])),G1051)</f>
        <v>837.34</v>
      </c>
      <c r="M1051" s="11">
        <f>IF(H1051="",1-(Table8[[#This Row],[Total_Amount2]]/(Table8[[#This Row],[Quantity]]*Table8[[#This Row],[Unit_Price]])),H1051)</f>
        <v>0.05</v>
      </c>
      <c r="N1051" s="11">
        <f t="shared" si="33"/>
        <v>3181.8919999999998</v>
      </c>
    </row>
    <row r="1052" spans="1:14" x14ac:dyDescent="0.3">
      <c r="A1052" s="9" t="s">
        <v>2876</v>
      </c>
      <c r="B1052" s="36">
        <v>45878</v>
      </c>
      <c r="C1052" s="10" t="s">
        <v>417</v>
      </c>
      <c r="D1052" s="10" t="s">
        <v>1660</v>
      </c>
      <c r="E1052" s="10" t="s">
        <v>1813</v>
      </c>
      <c r="F1052" s="11">
        <v>1</v>
      </c>
      <c r="G1052" s="11">
        <v>151.66</v>
      </c>
      <c r="H1052" s="11">
        <v>0.16</v>
      </c>
      <c r="I1052" s="10" t="s">
        <v>1829</v>
      </c>
      <c r="J1052" s="18">
        <v>127.3944</v>
      </c>
      <c r="K1052" s="11">
        <f t="shared" si="32"/>
        <v>1</v>
      </c>
      <c r="L1052" s="11">
        <f>IF(G1052="",Table8[[#This Row],[Total_Amount2]]/(Table8[[#This Row],[Quantity]]*(1-Table8[[#This Row],[Discount]])),G1052)</f>
        <v>151.66</v>
      </c>
      <c r="M1052" s="11">
        <f>IF(H1052="",1-(Table8[[#This Row],[Total_Amount2]]/(Table8[[#This Row],[Quantity]]*Table8[[#This Row],[Unit_Price]])),H1052)</f>
        <v>0.16</v>
      </c>
      <c r="N1052" s="11">
        <f t="shared" si="33"/>
        <v>127.3944</v>
      </c>
    </row>
    <row r="1053" spans="1:14" x14ac:dyDescent="0.3">
      <c r="A1053" s="9" t="s">
        <v>2877</v>
      </c>
      <c r="B1053" s="36">
        <v>45720</v>
      </c>
      <c r="C1053" s="10" t="s">
        <v>1533</v>
      </c>
      <c r="D1053" s="10" t="s">
        <v>1660</v>
      </c>
      <c r="E1053" s="10" t="s">
        <v>1782</v>
      </c>
      <c r="F1053" s="11">
        <v>3</v>
      </c>
      <c r="G1053" s="11">
        <v>961.4</v>
      </c>
      <c r="H1053" s="11">
        <v>0.02</v>
      </c>
      <c r="I1053" s="10" t="s">
        <v>1826</v>
      </c>
      <c r="J1053" s="18">
        <v>2826.5160000000001</v>
      </c>
      <c r="K1053" s="11">
        <f t="shared" si="32"/>
        <v>3</v>
      </c>
      <c r="L1053" s="11">
        <f>IF(G1053="",Table8[[#This Row],[Total_Amount2]]/(Table8[[#This Row],[Quantity]]*(1-Table8[[#This Row],[Discount]])),G1053)</f>
        <v>961.4</v>
      </c>
      <c r="M1053" s="11">
        <f>IF(H1053="",1-(Table8[[#This Row],[Total_Amount2]]/(Table8[[#This Row],[Quantity]]*Table8[[#This Row],[Unit_Price]])),H1053)</f>
        <v>0.02</v>
      </c>
      <c r="N1053" s="11">
        <f t="shared" si="33"/>
        <v>2826.5160000000001</v>
      </c>
    </row>
    <row r="1054" spans="1:14" x14ac:dyDescent="0.3">
      <c r="A1054" s="9" t="s">
        <v>2878</v>
      </c>
      <c r="B1054" s="36">
        <v>45503</v>
      </c>
      <c r="C1054" s="10" t="s">
        <v>1157</v>
      </c>
      <c r="D1054" s="10" t="s">
        <v>1660</v>
      </c>
      <c r="E1054" s="10" t="s">
        <v>1810</v>
      </c>
      <c r="F1054" s="11">
        <v>4</v>
      </c>
      <c r="G1054" s="11">
        <v>475.98</v>
      </c>
      <c r="H1054" s="11">
        <v>0.19</v>
      </c>
      <c r="I1054" s="10" t="s">
        <v>1826</v>
      </c>
      <c r="J1054" s="18">
        <v>1542.1751999999999</v>
      </c>
      <c r="K1054" s="11">
        <f t="shared" si="32"/>
        <v>4</v>
      </c>
      <c r="L1054" s="11">
        <f>IF(G1054="",Table8[[#This Row],[Total_Amount2]]/(Table8[[#This Row],[Quantity]]*(1-Table8[[#This Row],[Discount]])),G1054)</f>
        <v>475.98</v>
      </c>
      <c r="M1054" s="11">
        <f>IF(H1054="",1-(Table8[[#This Row],[Total_Amount2]]/(Table8[[#This Row],[Quantity]]*Table8[[#This Row],[Unit_Price]])),H1054)</f>
        <v>0.19</v>
      </c>
      <c r="N1054" s="11">
        <f t="shared" si="33"/>
        <v>1542.1751999999999</v>
      </c>
    </row>
    <row r="1055" spans="1:14" x14ac:dyDescent="0.3">
      <c r="A1055" s="9" t="s">
        <v>2879</v>
      </c>
      <c r="B1055" s="36">
        <v>45551</v>
      </c>
      <c r="C1055" s="10" t="s">
        <v>1187</v>
      </c>
      <c r="D1055" s="10" t="s">
        <v>1662</v>
      </c>
      <c r="E1055" s="10" t="s">
        <v>1801</v>
      </c>
      <c r="F1055" s="11">
        <v>4</v>
      </c>
      <c r="G1055" s="11">
        <v>132.88999999999999</v>
      </c>
      <c r="H1055" s="11">
        <v>0.12</v>
      </c>
      <c r="I1055" s="10" t="s">
        <v>1824</v>
      </c>
      <c r="J1055" s="18">
        <v>467.77280000000002</v>
      </c>
      <c r="K1055" s="11">
        <f t="shared" si="32"/>
        <v>4</v>
      </c>
      <c r="L1055" s="11">
        <f>IF(G1055="",Table8[[#This Row],[Total_Amount2]]/(Table8[[#This Row],[Quantity]]*(1-Table8[[#This Row],[Discount]])),G1055)</f>
        <v>132.88999999999999</v>
      </c>
      <c r="M1055" s="11">
        <f>IF(H1055="",1-(Table8[[#This Row],[Total_Amount2]]/(Table8[[#This Row],[Quantity]]*Table8[[#This Row],[Unit_Price]])),H1055)</f>
        <v>0.12</v>
      </c>
      <c r="N1055" s="11">
        <f t="shared" si="33"/>
        <v>467.77280000000002</v>
      </c>
    </row>
    <row r="1056" spans="1:14" x14ac:dyDescent="0.3">
      <c r="A1056" s="9" t="s">
        <v>2880</v>
      </c>
      <c r="B1056" s="36">
        <v>45850</v>
      </c>
      <c r="C1056" s="10" t="s">
        <v>1355</v>
      </c>
      <c r="D1056" s="10" t="s">
        <v>1662</v>
      </c>
      <c r="E1056" s="10" t="s">
        <v>1794</v>
      </c>
      <c r="F1056" s="11">
        <v>3</v>
      </c>
      <c r="G1056" s="11">
        <v>471.31</v>
      </c>
      <c r="H1056" s="11">
        <v>0</v>
      </c>
      <c r="I1056" s="10" t="s">
        <v>1826</v>
      </c>
      <c r="J1056" s="18">
        <v>1413.93</v>
      </c>
      <c r="K1056" s="11">
        <f t="shared" si="32"/>
        <v>3</v>
      </c>
      <c r="L1056" s="11">
        <f>IF(G1056="",Table8[[#This Row],[Total_Amount2]]/(Table8[[#This Row],[Quantity]]*(1-Table8[[#This Row],[Discount]])),G1056)</f>
        <v>471.31</v>
      </c>
      <c r="M1056" s="11">
        <f>IF(H1056="",1-(Table8[[#This Row],[Total_Amount2]]/(Table8[[#This Row],[Quantity]]*Table8[[#This Row],[Unit_Price]])),H1056)</f>
        <v>0</v>
      </c>
      <c r="N1056" s="11">
        <f t="shared" si="33"/>
        <v>1413.93</v>
      </c>
    </row>
    <row r="1057" spans="1:14" x14ac:dyDescent="0.3">
      <c r="A1057" s="9" t="s">
        <v>2881</v>
      </c>
      <c r="B1057" s="36">
        <v>45441</v>
      </c>
      <c r="C1057" s="10" t="s">
        <v>1431</v>
      </c>
      <c r="D1057" s="10" t="s">
        <v>1662</v>
      </c>
      <c r="E1057" s="10" t="s">
        <v>1799</v>
      </c>
      <c r="F1057" s="11">
        <v>2</v>
      </c>
      <c r="G1057" s="11">
        <v>720.32</v>
      </c>
      <c r="H1057" s="11">
        <v>0.26</v>
      </c>
      <c r="I1057" s="10" t="s">
        <v>1824</v>
      </c>
      <c r="J1057" s="18">
        <v>1066.0735999999999</v>
      </c>
      <c r="K1057" s="11">
        <f t="shared" si="32"/>
        <v>2</v>
      </c>
      <c r="L1057" s="11">
        <f>IF(G1057="",Table8[[#This Row],[Total_Amount2]]/(Table8[[#This Row],[Quantity]]*(1-Table8[[#This Row],[Discount]])),G1057)</f>
        <v>720.32</v>
      </c>
      <c r="M1057" s="11">
        <f>IF(H1057="",1-(Table8[[#This Row],[Total_Amount2]]/(Table8[[#This Row],[Quantity]]*Table8[[#This Row],[Unit_Price]])),H1057)</f>
        <v>0.26</v>
      </c>
      <c r="N1057" s="11">
        <f t="shared" si="33"/>
        <v>1066.0735999999999</v>
      </c>
    </row>
    <row r="1058" spans="1:14" x14ac:dyDescent="0.3">
      <c r="A1058" s="9" t="s">
        <v>2882</v>
      </c>
      <c r="B1058" s="36">
        <v>45431</v>
      </c>
      <c r="C1058" s="10" t="s">
        <v>275</v>
      </c>
      <c r="D1058" s="10" t="s">
        <v>1662</v>
      </c>
      <c r="E1058" s="10" t="s">
        <v>1810</v>
      </c>
      <c r="F1058" s="11">
        <v>4</v>
      </c>
      <c r="G1058" s="11">
        <v>99.92</v>
      </c>
      <c r="H1058" s="11">
        <v>0.11</v>
      </c>
      <c r="I1058" s="10" t="s">
        <v>1829</v>
      </c>
      <c r="J1058" s="18">
        <v>355.71519999999998</v>
      </c>
      <c r="K1058" s="11">
        <f t="shared" si="32"/>
        <v>4</v>
      </c>
      <c r="L1058" s="11">
        <f>IF(G1058="",Table8[[#This Row],[Total_Amount2]]/(Table8[[#This Row],[Quantity]]*(1-Table8[[#This Row],[Discount]])),G1058)</f>
        <v>99.92</v>
      </c>
      <c r="M1058" s="11">
        <f>IF(H1058="",1-(Table8[[#This Row],[Total_Amount2]]/(Table8[[#This Row],[Quantity]]*Table8[[#This Row],[Unit_Price]])),H1058)</f>
        <v>0.11</v>
      </c>
      <c r="N1058" s="11">
        <f t="shared" si="33"/>
        <v>355.71519999999998</v>
      </c>
    </row>
    <row r="1059" spans="1:14" x14ac:dyDescent="0.3">
      <c r="A1059" s="9" t="s">
        <v>2883</v>
      </c>
      <c r="B1059" s="36">
        <v>45873</v>
      </c>
      <c r="C1059" s="10" t="s">
        <v>247</v>
      </c>
      <c r="D1059" s="10" t="s">
        <v>1662</v>
      </c>
      <c r="E1059" s="10" t="s">
        <v>1766</v>
      </c>
      <c r="F1059" s="11">
        <v>3</v>
      </c>
      <c r="G1059" s="11">
        <v>900.63</v>
      </c>
      <c r="H1059" s="11">
        <v>0.11</v>
      </c>
      <c r="I1059" s="10" t="s">
        <v>1829</v>
      </c>
      <c r="J1059" s="18">
        <v>2404.6821</v>
      </c>
      <c r="K1059" s="11">
        <f t="shared" si="32"/>
        <v>3</v>
      </c>
      <c r="L1059" s="11">
        <f>IF(G1059="",Table8[[#This Row],[Total_Amount2]]/(Table8[[#This Row],[Quantity]]*(1-Table8[[#This Row],[Discount]])),G1059)</f>
        <v>900.63</v>
      </c>
      <c r="M1059" s="11">
        <f>IF(H1059="",1-(Table8[[#This Row],[Total_Amount2]]/(Table8[[#This Row],[Quantity]]*Table8[[#This Row],[Unit_Price]])),H1059)</f>
        <v>0.11</v>
      </c>
      <c r="N1059" s="11">
        <f t="shared" si="33"/>
        <v>2404.6821</v>
      </c>
    </row>
    <row r="1060" spans="1:14" x14ac:dyDescent="0.3">
      <c r="A1060" s="9" t="s">
        <v>2884</v>
      </c>
      <c r="B1060" s="36">
        <v>45629</v>
      </c>
      <c r="C1060" s="10" t="s">
        <v>1368</v>
      </c>
      <c r="D1060" s="10" t="s">
        <v>1662</v>
      </c>
      <c r="E1060" s="10" t="s">
        <v>1782</v>
      </c>
      <c r="F1060" s="11">
        <v>1</v>
      </c>
      <c r="G1060" s="11">
        <v>681.72</v>
      </c>
      <c r="H1060" s="11">
        <v>0.11</v>
      </c>
      <c r="I1060" s="10" t="s">
        <v>1826</v>
      </c>
      <c r="J1060" s="18">
        <v>606.73080000000004</v>
      </c>
      <c r="K1060" s="11">
        <f t="shared" si="32"/>
        <v>1</v>
      </c>
      <c r="L1060" s="11">
        <f>IF(G1060="",Table8[[#This Row],[Total_Amount2]]/(Table8[[#This Row],[Quantity]]*(1-Table8[[#This Row],[Discount]])),G1060)</f>
        <v>681.72</v>
      </c>
      <c r="M1060" s="11">
        <f>IF(H1060="",1-(Table8[[#This Row],[Total_Amount2]]/(Table8[[#This Row],[Quantity]]*Table8[[#This Row],[Unit_Price]])),H1060)</f>
        <v>0.11</v>
      </c>
      <c r="N1060" s="11">
        <f t="shared" si="33"/>
        <v>606.73080000000004</v>
      </c>
    </row>
    <row r="1061" spans="1:14" x14ac:dyDescent="0.3">
      <c r="A1061" s="9" t="s">
        <v>2885</v>
      </c>
      <c r="B1061" s="36">
        <v>45222</v>
      </c>
      <c r="C1061" s="10" t="s">
        <v>48</v>
      </c>
      <c r="D1061" s="10" t="s">
        <v>1662</v>
      </c>
      <c r="E1061" s="10" t="s">
        <v>1797</v>
      </c>
      <c r="F1061" s="11">
        <v>2</v>
      </c>
      <c r="G1061" s="11">
        <v>838.22</v>
      </c>
      <c r="H1061" s="11">
        <v>0.3</v>
      </c>
      <c r="I1061" s="10" t="s">
        <v>1824</v>
      </c>
      <c r="J1061" s="18">
        <v>1173.508</v>
      </c>
      <c r="K1061" s="11">
        <f t="shared" si="32"/>
        <v>2</v>
      </c>
      <c r="L1061" s="11">
        <f>IF(G1061="",Table8[[#This Row],[Total_Amount2]]/(Table8[[#This Row],[Quantity]]*(1-Table8[[#This Row],[Discount]])),G1061)</f>
        <v>838.22</v>
      </c>
      <c r="M1061" s="11">
        <f>IF(H1061="",1-(Table8[[#This Row],[Total_Amount2]]/(Table8[[#This Row],[Quantity]]*Table8[[#This Row],[Unit_Price]])),H1061)</f>
        <v>0.3</v>
      </c>
      <c r="N1061" s="11">
        <f t="shared" si="33"/>
        <v>1173.508</v>
      </c>
    </row>
    <row r="1062" spans="1:14" x14ac:dyDescent="0.3">
      <c r="A1062" s="9" t="s">
        <v>2886</v>
      </c>
      <c r="B1062" s="36">
        <v>45797</v>
      </c>
      <c r="C1062" s="10" t="s">
        <v>637</v>
      </c>
      <c r="D1062" s="10" t="s">
        <v>1662</v>
      </c>
      <c r="E1062" s="10" t="s">
        <v>1794</v>
      </c>
      <c r="F1062" s="11">
        <v>2</v>
      </c>
      <c r="G1062" s="11">
        <v>816.22</v>
      </c>
      <c r="H1062" s="11">
        <v>0.27</v>
      </c>
      <c r="I1062" s="10" t="s">
        <v>1824</v>
      </c>
      <c r="J1062" s="18">
        <v>1191.6812</v>
      </c>
      <c r="K1062" s="11">
        <f t="shared" si="32"/>
        <v>2</v>
      </c>
      <c r="L1062" s="11">
        <f>IF(G1062="",Table8[[#This Row],[Total_Amount2]]/(Table8[[#This Row],[Quantity]]*(1-Table8[[#This Row],[Discount]])),G1062)</f>
        <v>816.22</v>
      </c>
      <c r="M1062" s="11">
        <f>IF(H1062="",1-(Table8[[#This Row],[Total_Amount2]]/(Table8[[#This Row],[Quantity]]*Table8[[#This Row],[Unit_Price]])),H1062)</f>
        <v>0.27</v>
      </c>
      <c r="N1062" s="11">
        <f t="shared" si="33"/>
        <v>1191.6812</v>
      </c>
    </row>
    <row r="1063" spans="1:14" x14ac:dyDescent="0.3">
      <c r="A1063" s="9" t="s">
        <v>2887</v>
      </c>
      <c r="B1063" s="36">
        <v>45554</v>
      </c>
      <c r="C1063" s="10" t="s">
        <v>1187</v>
      </c>
      <c r="D1063" s="10" t="s">
        <v>1662</v>
      </c>
      <c r="E1063" s="10" t="s">
        <v>1779</v>
      </c>
      <c r="F1063" s="11">
        <v>2</v>
      </c>
      <c r="G1063" s="11">
        <v>654.12</v>
      </c>
      <c r="H1063" s="11">
        <v>0.27</v>
      </c>
      <c r="I1063" s="10" t="s">
        <v>1826</v>
      </c>
      <c r="J1063" s="18">
        <v>955.01519999999994</v>
      </c>
      <c r="K1063" s="11">
        <f t="shared" si="32"/>
        <v>2</v>
      </c>
      <c r="L1063" s="11">
        <f>IF(G1063="",Table8[[#This Row],[Total_Amount2]]/(Table8[[#This Row],[Quantity]]*(1-Table8[[#This Row],[Discount]])),G1063)</f>
        <v>654.12</v>
      </c>
      <c r="M1063" s="11">
        <f>IF(H1063="",1-(Table8[[#This Row],[Total_Amount2]]/(Table8[[#This Row],[Quantity]]*Table8[[#This Row],[Unit_Price]])),H1063)</f>
        <v>0.27</v>
      </c>
      <c r="N1063" s="11">
        <f t="shared" si="33"/>
        <v>955.01519999999994</v>
      </c>
    </row>
    <row r="1064" spans="1:14" x14ac:dyDescent="0.3">
      <c r="A1064" s="9" t="s">
        <v>2888</v>
      </c>
      <c r="B1064" s="36">
        <v>45385</v>
      </c>
      <c r="C1064" s="10" t="s">
        <v>372</v>
      </c>
      <c r="D1064" s="10" t="s">
        <v>1662</v>
      </c>
      <c r="E1064" s="10" t="s">
        <v>1797</v>
      </c>
      <c r="F1064" s="11">
        <v>4</v>
      </c>
      <c r="G1064" s="11">
        <v>528.22</v>
      </c>
      <c r="H1064" s="11">
        <v>0.2</v>
      </c>
      <c r="I1064" s="10" t="s">
        <v>1826</v>
      </c>
      <c r="J1064" s="18">
        <v>1690.3040000000001</v>
      </c>
      <c r="K1064" s="11">
        <f t="shared" si="32"/>
        <v>4</v>
      </c>
      <c r="L1064" s="11">
        <f>IF(G1064="",Table8[[#This Row],[Total_Amount2]]/(Table8[[#This Row],[Quantity]]*(1-Table8[[#This Row],[Discount]])),G1064)</f>
        <v>528.22</v>
      </c>
      <c r="M1064" s="11">
        <f>IF(H1064="",1-(Table8[[#This Row],[Total_Amount2]]/(Table8[[#This Row],[Quantity]]*Table8[[#This Row],[Unit_Price]])),H1064)</f>
        <v>0.2</v>
      </c>
      <c r="N1064" s="11">
        <f t="shared" si="33"/>
        <v>1690.3040000000001</v>
      </c>
    </row>
    <row r="1065" spans="1:14" x14ac:dyDescent="0.3">
      <c r="A1065" s="9" t="s">
        <v>2889</v>
      </c>
      <c r="B1065" s="36">
        <v>45704</v>
      </c>
      <c r="C1065" s="10" t="s">
        <v>716</v>
      </c>
      <c r="D1065" s="10" t="s">
        <v>1662</v>
      </c>
      <c r="E1065" s="10" t="s">
        <v>1779</v>
      </c>
      <c r="F1065" s="11">
        <v>4</v>
      </c>
      <c r="G1065" s="11">
        <v>36.72</v>
      </c>
      <c r="H1065" s="11">
        <v>7.0000000000000007E-2</v>
      </c>
      <c r="I1065" s="10" t="s">
        <v>1829</v>
      </c>
      <c r="J1065" s="18">
        <v>136.5984</v>
      </c>
      <c r="K1065" s="11">
        <f t="shared" si="32"/>
        <v>4</v>
      </c>
      <c r="L1065" s="11">
        <f>IF(G1065="",Table8[[#This Row],[Total_Amount2]]/(Table8[[#This Row],[Quantity]]*(1-Table8[[#This Row],[Discount]])),G1065)</f>
        <v>36.72</v>
      </c>
      <c r="M1065" s="11">
        <f>IF(H1065="",1-(Table8[[#This Row],[Total_Amount2]]/(Table8[[#This Row],[Quantity]]*Table8[[#This Row],[Unit_Price]])),H1065)</f>
        <v>7.0000000000000007E-2</v>
      </c>
      <c r="N1065" s="11">
        <f t="shared" si="33"/>
        <v>136.5984</v>
      </c>
    </row>
    <row r="1066" spans="1:14" x14ac:dyDescent="0.3">
      <c r="A1066" s="9" t="s">
        <v>2890</v>
      </c>
      <c r="B1066" s="36">
        <v>45545</v>
      </c>
      <c r="C1066" s="10" t="s">
        <v>1157</v>
      </c>
      <c r="D1066" s="10" t="s">
        <v>1662</v>
      </c>
      <c r="E1066" s="10" t="s">
        <v>1813</v>
      </c>
      <c r="F1066" s="11">
        <v>2</v>
      </c>
      <c r="G1066" s="11">
        <v>705.97</v>
      </c>
      <c r="H1066" s="11">
        <v>0.1</v>
      </c>
      <c r="I1066" s="10" t="s">
        <v>1826</v>
      </c>
      <c r="J1066" s="18">
        <v>1270.7460000000001</v>
      </c>
      <c r="K1066" s="11">
        <f t="shared" si="32"/>
        <v>2</v>
      </c>
      <c r="L1066" s="11">
        <f>IF(G1066="",Table8[[#This Row],[Total_Amount2]]/(Table8[[#This Row],[Quantity]]*(1-Table8[[#This Row],[Discount]])),G1066)</f>
        <v>705.97</v>
      </c>
      <c r="M1066" s="11">
        <f>IF(H1066="",1-(Table8[[#This Row],[Total_Amount2]]/(Table8[[#This Row],[Quantity]]*Table8[[#This Row],[Unit_Price]])),H1066)</f>
        <v>0.1</v>
      </c>
      <c r="N1066" s="11">
        <f t="shared" si="33"/>
        <v>1270.7460000000001</v>
      </c>
    </row>
    <row r="1067" spans="1:14" x14ac:dyDescent="0.3">
      <c r="A1067" s="9" t="s">
        <v>2891</v>
      </c>
      <c r="B1067" s="36">
        <v>45736</v>
      </c>
      <c r="C1067" s="10" t="s">
        <v>100</v>
      </c>
      <c r="D1067" s="10" t="s">
        <v>1662</v>
      </c>
      <c r="E1067" s="10" t="s">
        <v>1757</v>
      </c>
      <c r="F1067" s="11">
        <v>2</v>
      </c>
      <c r="G1067" s="11">
        <v>994.29</v>
      </c>
      <c r="H1067" s="11">
        <v>0.01</v>
      </c>
      <c r="I1067" s="10" t="s">
        <v>1826</v>
      </c>
      <c r="J1067" s="18">
        <v>1968.6941999999999</v>
      </c>
      <c r="K1067" s="11">
        <f t="shared" si="32"/>
        <v>2</v>
      </c>
      <c r="L1067" s="11">
        <f>IF(G1067="",Table8[[#This Row],[Total_Amount2]]/(Table8[[#This Row],[Quantity]]*(1-Table8[[#This Row],[Discount]])),G1067)</f>
        <v>994.29</v>
      </c>
      <c r="M1067" s="11">
        <f>IF(H1067="",1-(Table8[[#This Row],[Total_Amount2]]/(Table8[[#This Row],[Quantity]]*Table8[[#This Row],[Unit_Price]])),H1067)</f>
        <v>0.01</v>
      </c>
      <c r="N1067" s="11">
        <f t="shared" si="33"/>
        <v>1968.6941999999999</v>
      </c>
    </row>
    <row r="1068" spans="1:14" x14ac:dyDescent="0.3">
      <c r="A1068" s="9" t="s">
        <v>2892</v>
      </c>
      <c r="B1068" s="36">
        <v>45608</v>
      </c>
      <c r="C1068" s="10" t="s">
        <v>1307</v>
      </c>
      <c r="D1068" s="10" t="s">
        <v>1662</v>
      </c>
      <c r="E1068" s="10" t="s">
        <v>1810</v>
      </c>
      <c r="F1068" s="11">
        <v>1</v>
      </c>
      <c r="G1068" s="11">
        <v>909.04</v>
      </c>
      <c r="H1068" s="11">
        <v>0.11</v>
      </c>
      <c r="I1068" s="10" t="s">
        <v>1824</v>
      </c>
      <c r="J1068" s="18">
        <v>809.04560000000004</v>
      </c>
      <c r="K1068" s="11">
        <f t="shared" si="32"/>
        <v>1</v>
      </c>
      <c r="L1068" s="11">
        <f>IF(G1068="",Table8[[#This Row],[Total_Amount2]]/(Table8[[#This Row],[Quantity]]*(1-Table8[[#This Row],[Discount]])),G1068)</f>
        <v>909.04</v>
      </c>
      <c r="M1068" s="11">
        <f>IF(H1068="",1-(Table8[[#This Row],[Total_Amount2]]/(Table8[[#This Row],[Quantity]]*Table8[[#This Row],[Unit_Price]])),H1068)</f>
        <v>0.11</v>
      </c>
      <c r="N1068" s="11">
        <f t="shared" si="33"/>
        <v>809.04560000000004</v>
      </c>
    </row>
    <row r="1069" spans="1:14" x14ac:dyDescent="0.3">
      <c r="A1069" s="9" t="s">
        <v>2893</v>
      </c>
      <c r="B1069" s="36">
        <v>45334</v>
      </c>
      <c r="C1069" s="10" t="s">
        <v>1095</v>
      </c>
      <c r="D1069" s="10" t="s">
        <v>1662</v>
      </c>
      <c r="E1069" s="10" t="s">
        <v>1792</v>
      </c>
      <c r="F1069" s="11">
        <v>1</v>
      </c>
      <c r="G1069" s="11">
        <v>164.73</v>
      </c>
      <c r="H1069" s="11">
        <v>0.12</v>
      </c>
      <c r="I1069" s="10" t="s">
        <v>1826</v>
      </c>
      <c r="J1069" s="18">
        <v>144.9624</v>
      </c>
      <c r="K1069" s="11">
        <f t="shared" si="32"/>
        <v>1</v>
      </c>
      <c r="L1069" s="11">
        <f>IF(G1069="",Table8[[#This Row],[Total_Amount2]]/(Table8[[#This Row],[Quantity]]*(1-Table8[[#This Row],[Discount]])),G1069)</f>
        <v>164.73</v>
      </c>
      <c r="M1069" s="11">
        <f>IF(H1069="",1-(Table8[[#This Row],[Total_Amount2]]/(Table8[[#This Row],[Quantity]]*Table8[[#This Row],[Unit_Price]])),H1069)</f>
        <v>0.12</v>
      </c>
      <c r="N1069" s="11">
        <f t="shared" si="33"/>
        <v>144.9624</v>
      </c>
    </row>
    <row r="1070" spans="1:14" x14ac:dyDescent="0.3">
      <c r="A1070" s="9" t="s">
        <v>2894</v>
      </c>
      <c r="B1070" s="36">
        <v>45690</v>
      </c>
      <c r="C1070" s="10" t="s">
        <v>230</v>
      </c>
      <c r="D1070" s="10" t="s">
        <v>1662</v>
      </c>
      <c r="E1070" s="10" t="s">
        <v>1779</v>
      </c>
      <c r="F1070" s="11">
        <v>2</v>
      </c>
      <c r="G1070" s="11">
        <v>606.35</v>
      </c>
      <c r="H1070" s="11">
        <v>0.16</v>
      </c>
      <c r="I1070" s="10" t="s">
        <v>1829</v>
      </c>
      <c r="J1070" s="18">
        <v>1018.668</v>
      </c>
      <c r="K1070" s="11">
        <f t="shared" si="32"/>
        <v>2</v>
      </c>
      <c r="L1070" s="11">
        <f>IF(G1070="",Table8[[#This Row],[Total_Amount2]]/(Table8[[#This Row],[Quantity]]*(1-Table8[[#This Row],[Discount]])),G1070)</f>
        <v>606.35</v>
      </c>
      <c r="M1070" s="11">
        <f>IF(H1070="",1-(Table8[[#This Row],[Total_Amount2]]/(Table8[[#This Row],[Quantity]]*Table8[[#This Row],[Unit_Price]])),H1070)</f>
        <v>0.16</v>
      </c>
      <c r="N1070" s="11">
        <f t="shared" si="33"/>
        <v>1018.668</v>
      </c>
    </row>
    <row r="1071" spans="1:14" x14ac:dyDescent="0.3">
      <c r="A1071" s="9" t="s">
        <v>2895</v>
      </c>
      <c r="B1071" s="36">
        <v>45481</v>
      </c>
      <c r="C1071" s="10" t="s">
        <v>544</v>
      </c>
      <c r="D1071" s="10" t="s">
        <v>1662</v>
      </c>
      <c r="E1071" s="10" t="s">
        <v>1769</v>
      </c>
      <c r="F1071" s="11">
        <v>3</v>
      </c>
      <c r="G1071" s="11">
        <v>904.19</v>
      </c>
      <c r="H1071" s="11">
        <v>0.09</v>
      </c>
      <c r="I1071" s="10" t="s">
        <v>1824</v>
      </c>
      <c r="J1071" s="18">
        <v>2468.4387000000002</v>
      </c>
      <c r="K1071" s="11">
        <f t="shared" si="32"/>
        <v>3</v>
      </c>
      <c r="L1071" s="11">
        <f>IF(G1071="",Table8[[#This Row],[Total_Amount2]]/(Table8[[#This Row],[Quantity]]*(1-Table8[[#This Row],[Discount]])),G1071)</f>
        <v>904.19</v>
      </c>
      <c r="M1071" s="11">
        <f>IF(H1071="",1-(Table8[[#This Row],[Total_Amount2]]/(Table8[[#This Row],[Quantity]]*Table8[[#This Row],[Unit_Price]])),H1071)</f>
        <v>0.09</v>
      </c>
      <c r="N1071" s="11">
        <f t="shared" si="33"/>
        <v>2468.4387000000002</v>
      </c>
    </row>
    <row r="1072" spans="1:14" x14ac:dyDescent="0.3">
      <c r="A1072" s="9" t="s">
        <v>2896</v>
      </c>
      <c r="B1072" s="36">
        <v>45576</v>
      </c>
      <c r="C1072" s="10" t="s">
        <v>508</v>
      </c>
      <c r="D1072" s="10" t="s">
        <v>1664</v>
      </c>
      <c r="E1072" s="10" t="s">
        <v>1761</v>
      </c>
      <c r="F1072" s="11">
        <v>4</v>
      </c>
      <c r="G1072" s="11">
        <v>694.61</v>
      </c>
      <c r="H1072" s="11">
        <v>0.18</v>
      </c>
      <c r="I1072" s="10" t="s">
        <v>1829</v>
      </c>
      <c r="J1072" s="18">
        <v>2278.3208</v>
      </c>
      <c r="K1072" s="11">
        <f t="shared" si="32"/>
        <v>4</v>
      </c>
      <c r="L1072" s="11">
        <f>IF(G1072="",Table8[[#This Row],[Total_Amount2]]/(Table8[[#This Row],[Quantity]]*(1-Table8[[#This Row],[Discount]])),G1072)</f>
        <v>694.61</v>
      </c>
      <c r="M1072" s="11">
        <f>IF(H1072="",1-(Table8[[#This Row],[Total_Amount2]]/(Table8[[#This Row],[Quantity]]*Table8[[#This Row],[Unit_Price]])),H1072)</f>
        <v>0.18</v>
      </c>
      <c r="N1072" s="11">
        <f t="shared" si="33"/>
        <v>2278.3208</v>
      </c>
    </row>
    <row r="1073" spans="1:14" x14ac:dyDescent="0.3">
      <c r="A1073" s="9" t="s">
        <v>2897</v>
      </c>
      <c r="B1073" s="36">
        <v>45215</v>
      </c>
      <c r="C1073" s="10" t="s">
        <v>727</v>
      </c>
      <c r="D1073" s="10" t="s">
        <v>1664</v>
      </c>
      <c r="E1073" s="10" t="s">
        <v>1761</v>
      </c>
      <c r="F1073" s="11">
        <v>4</v>
      </c>
      <c r="G1073" s="11">
        <v>753.83</v>
      </c>
      <c r="H1073" s="11">
        <v>0.24</v>
      </c>
      <c r="I1073" s="10" t="s">
        <v>1824</v>
      </c>
      <c r="J1073" s="18">
        <v>2291.6432</v>
      </c>
      <c r="K1073" s="11">
        <f t="shared" si="32"/>
        <v>4</v>
      </c>
      <c r="L1073" s="11">
        <f>IF(G1073="",Table8[[#This Row],[Total_Amount2]]/(Table8[[#This Row],[Quantity]]*(1-Table8[[#This Row],[Discount]])),G1073)</f>
        <v>753.83</v>
      </c>
      <c r="M1073" s="11">
        <f>IF(H1073="",1-(Table8[[#This Row],[Total_Amount2]]/(Table8[[#This Row],[Quantity]]*Table8[[#This Row],[Unit_Price]])),H1073)</f>
        <v>0.24</v>
      </c>
      <c r="N1073" s="11">
        <f t="shared" si="33"/>
        <v>2291.6432</v>
      </c>
    </row>
    <row r="1074" spans="1:14" x14ac:dyDescent="0.3">
      <c r="A1074" s="9" t="s">
        <v>2898</v>
      </c>
      <c r="B1074" s="36">
        <v>45653</v>
      </c>
      <c r="C1074" s="10" t="s">
        <v>646</v>
      </c>
      <c r="D1074" s="10" t="s">
        <v>1664</v>
      </c>
      <c r="E1074" s="10" t="s">
        <v>1782</v>
      </c>
      <c r="F1074" s="11">
        <v>1</v>
      </c>
      <c r="G1074" s="11">
        <v>66.22</v>
      </c>
      <c r="H1074" s="11">
        <v>0.02</v>
      </c>
      <c r="I1074" s="10" t="s">
        <v>1824</v>
      </c>
      <c r="J1074" s="18">
        <v>64.895600000000002</v>
      </c>
      <c r="K1074" s="11">
        <f t="shared" si="32"/>
        <v>1</v>
      </c>
      <c r="L1074" s="11">
        <f>IF(G1074="",Table8[[#This Row],[Total_Amount2]]/(Table8[[#This Row],[Quantity]]*(1-Table8[[#This Row],[Discount]])),G1074)</f>
        <v>66.22</v>
      </c>
      <c r="M1074" s="11">
        <f>IF(H1074="",1-(Table8[[#This Row],[Total_Amount2]]/(Table8[[#This Row],[Quantity]]*Table8[[#This Row],[Unit_Price]])),H1074)</f>
        <v>0.02</v>
      </c>
      <c r="N1074" s="11">
        <f t="shared" si="33"/>
        <v>64.895600000000002</v>
      </c>
    </row>
    <row r="1075" spans="1:14" x14ac:dyDescent="0.3">
      <c r="A1075" s="9" t="s">
        <v>2899</v>
      </c>
      <c r="B1075" s="36">
        <v>45241</v>
      </c>
      <c r="C1075" s="10" t="s">
        <v>1059</v>
      </c>
      <c r="D1075" s="10" t="s">
        <v>1664</v>
      </c>
      <c r="E1075" s="10" t="s">
        <v>1799</v>
      </c>
      <c r="F1075" s="11">
        <v>2</v>
      </c>
      <c r="G1075" s="11">
        <v>891.8</v>
      </c>
      <c r="H1075" s="11">
        <v>0.28999999999999998</v>
      </c>
      <c r="I1075" s="10" t="s">
        <v>1829</v>
      </c>
      <c r="J1075" s="18">
        <v>1266.356</v>
      </c>
      <c r="K1075" s="11">
        <f t="shared" si="32"/>
        <v>2</v>
      </c>
      <c r="L1075" s="11">
        <f>IF(G1075="",Table8[[#This Row],[Total_Amount2]]/(Table8[[#This Row],[Quantity]]*(1-Table8[[#This Row],[Discount]])),G1075)</f>
        <v>891.8</v>
      </c>
      <c r="M1075" s="11">
        <f>IF(H1075="",1-(Table8[[#This Row],[Total_Amount2]]/(Table8[[#This Row],[Quantity]]*Table8[[#This Row],[Unit_Price]])),H1075)</f>
        <v>0.28999999999999998</v>
      </c>
      <c r="N1075" s="11">
        <f t="shared" si="33"/>
        <v>1266.356</v>
      </c>
    </row>
    <row r="1076" spans="1:14" x14ac:dyDescent="0.3">
      <c r="A1076" s="9" t="s">
        <v>2900</v>
      </c>
      <c r="B1076" s="36">
        <v>45428</v>
      </c>
      <c r="C1076" s="10" t="s">
        <v>1136</v>
      </c>
      <c r="D1076" s="10" t="s">
        <v>1664</v>
      </c>
      <c r="E1076" s="10" t="s">
        <v>1786</v>
      </c>
      <c r="F1076" s="11">
        <v>4</v>
      </c>
      <c r="G1076" s="11">
        <v>255.48</v>
      </c>
      <c r="H1076" s="11">
        <v>0.03</v>
      </c>
      <c r="I1076" s="10" t="s">
        <v>1829</v>
      </c>
      <c r="J1076" s="18">
        <v>991.26239999999996</v>
      </c>
      <c r="K1076" s="11">
        <f t="shared" si="32"/>
        <v>4</v>
      </c>
      <c r="L1076" s="11">
        <f>IF(G1076="",Table8[[#This Row],[Total_Amount2]]/(Table8[[#This Row],[Quantity]]*(1-Table8[[#This Row],[Discount]])),G1076)</f>
        <v>255.48</v>
      </c>
      <c r="M1076" s="11">
        <f>IF(H1076="",1-(Table8[[#This Row],[Total_Amount2]]/(Table8[[#This Row],[Quantity]]*Table8[[#This Row],[Unit_Price]])),H1076)</f>
        <v>0.03</v>
      </c>
      <c r="N1076" s="11">
        <f t="shared" si="33"/>
        <v>991.26239999999996</v>
      </c>
    </row>
    <row r="1077" spans="1:14" x14ac:dyDescent="0.3">
      <c r="A1077" s="9" t="s">
        <v>2901</v>
      </c>
      <c r="B1077" s="36">
        <v>45593</v>
      </c>
      <c r="C1077" s="10" t="s">
        <v>951</v>
      </c>
      <c r="D1077" s="10" t="s">
        <v>1664</v>
      </c>
      <c r="E1077" s="10" t="s">
        <v>1807</v>
      </c>
      <c r="F1077" s="11">
        <v>4</v>
      </c>
      <c r="G1077" s="11">
        <v>604.87</v>
      </c>
      <c r="H1077" s="11">
        <v>0.28000000000000003</v>
      </c>
      <c r="I1077" s="10" t="s">
        <v>1826</v>
      </c>
      <c r="J1077" s="18">
        <v>1742.0255999999999</v>
      </c>
      <c r="K1077" s="11">
        <f t="shared" si="32"/>
        <v>4</v>
      </c>
      <c r="L1077" s="11">
        <f>IF(G1077="",Table8[[#This Row],[Total_Amount2]]/(Table8[[#This Row],[Quantity]]*(1-Table8[[#This Row],[Discount]])),G1077)</f>
        <v>604.87</v>
      </c>
      <c r="M1077" s="11">
        <f>IF(H1077="",1-(Table8[[#This Row],[Total_Amount2]]/(Table8[[#This Row],[Quantity]]*Table8[[#This Row],[Unit_Price]])),H1077)</f>
        <v>0.28000000000000003</v>
      </c>
      <c r="N1077" s="11">
        <f t="shared" si="33"/>
        <v>1742.0255999999999</v>
      </c>
    </row>
    <row r="1078" spans="1:14" x14ac:dyDescent="0.3">
      <c r="A1078" s="9" t="s">
        <v>2902</v>
      </c>
      <c r="B1078" s="36">
        <v>45370</v>
      </c>
      <c r="C1078" s="10" t="s">
        <v>175</v>
      </c>
      <c r="D1078" s="10" t="s">
        <v>1664</v>
      </c>
      <c r="E1078" s="10" t="s">
        <v>1807</v>
      </c>
      <c r="F1078" s="11">
        <v>3</v>
      </c>
      <c r="G1078" s="11">
        <v>623.82000000000005</v>
      </c>
      <c r="H1078" s="11">
        <v>0.13</v>
      </c>
      <c r="I1078" s="10" t="s">
        <v>1829</v>
      </c>
      <c r="J1078" s="18">
        <v>1628.1702</v>
      </c>
      <c r="K1078" s="11">
        <f t="shared" si="32"/>
        <v>3</v>
      </c>
      <c r="L1078" s="11">
        <f>IF(G1078="",Table8[[#This Row],[Total_Amount2]]/(Table8[[#This Row],[Quantity]]*(1-Table8[[#This Row],[Discount]])),G1078)</f>
        <v>623.82000000000005</v>
      </c>
      <c r="M1078" s="11">
        <f>IF(H1078="",1-(Table8[[#This Row],[Total_Amount2]]/(Table8[[#This Row],[Quantity]]*Table8[[#This Row],[Unit_Price]])),H1078)</f>
        <v>0.13</v>
      </c>
      <c r="N1078" s="11">
        <f t="shared" si="33"/>
        <v>1628.1702</v>
      </c>
    </row>
    <row r="1079" spans="1:14" x14ac:dyDescent="0.3">
      <c r="A1079" s="9" t="s">
        <v>2903</v>
      </c>
      <c r="B1079" s="36">
        <v>45882</v>
      </c>
      <c r="C1079" s="10" t="s">
        <v>470</v>
      </c>
      <c r="D1079" s="10" t="s">
        <v>1664</v>
      </c>
      <c r="E1079" s="10" t="s">
        <v>1804</v>
      </c>
      <c r="F1079" s="11">
        <v>3</v>
      </c>
      <c r="G1079" s="11">
        <v>575.24</v>
      </c>
      <c r="H1079" s="11">
        <v>0.12</v>
      </c>
      <c r="I1079" s="10" t="s">
        <v>1829</v>
      </c>
      <c r="J1079" s="18">
        <v>1518.6335999999999</v>
      </c>
      <c r="K1079" s="11">
        <f t="shared" si="32"/>
        <v>3</v>
      </c>
      <c r="L1079" s="11">
        <f>IF(G1079="",Table8[[#This Row],[Total_Amount2]]/(Table8[[#This Row],[Quantity]]*(1-Table8[[#This Row],[Discount]])),G1079)</f>
        <v>575.24</v>
      </c>
      <c r="M1079" s="11">
        <f>IF(H1079="",1-(Table8[[#This Row],[Total_Amount2]]/(Table8[[#This Row],[Quantity]]*Table8[[#This Row],[Unit_Price]])),H1079)</f>
        <v>0.12</v>
      </c>
      <c r="N1079" s="11">
        <f t="shared" si="33"/>
        <v>1518.6335999999999</v>
      </c>
    </row>
    <row r="1080" spans="1:14" x14ac:dyDescent="0.3">
      <c r="A1080" s="9" t="s">
        <v>2904</v>
      </c>
      <c r="B1080" s="36">
        <v>45878</v>
      </c>
      <c r="C1080" s="10" t="s">
        <v>1286</v>
      </c>
      <c r="D1080" s="10" t="s">
        <v>1664</v>
      </c>
      <c r="E1080" s="10" t="s">
        <v>1792</v>
      </c>
      <c r="F1080" s="11">
        <v>1</v>
      </c>
      <c r="G1080" s="11">
        <v>769.4</v>
      </c>
      <c r="H1080" s="11">
        <v>0.16</v>
      </c>
      <c r="I1080" s="10" t="s">
        <v>1824</v>
      </c>
      <c r="J1080" s="18">
        <v>646.29599999999994</v>
      </c>
      <c r="K1080" s="11">
        <f t="shared" si="32"/>
        <v>1</v>
      </c>
      <c r="L1080" s="11">
        <f>IF(G1080="",Table8[[#This Row],[Total_Amount2]]/(Table8[[#This Row],[Quantity]]*(1-Table8[[#This Row],[Discount]])),G1080)</f>
        <v>769.4</v>
      </c>
      <c r="M1080" s="11">
        <f>IF(H1080="",1-(Table8[[#This Row],[Total_Amount2]]/(Table8[[#This Row],[Quantity]]*Table8[[#This Row],[Unit_Price]])),H1080)</f>
        <v>0.16</v>
      </c>
      <c r="N1080" s="11">
        <f t="shared" si="33"/>
        <v>646.29599999999994</v>
      </c>
    </row>
    <row r="1081" spans="1:14" x14ac:dyDescent="0.3">
      <c r="A1081" s="9" t="s">
        <v>2905</v>
      </c>
      <c r="B1081" s="36">
        <v>45420</v>
      </c>
      <c r="C1081" s="10" t="s">
        <v>1035</v>
      </c>
      <c r="D1081" s="10" t="s">
        <v>1664</v>
      </c>
      <c r="E1081" s="10" t="s">
        <v>1807</v>
      </c>
      <c r="F1081" s="11">
        <v>1</v>
      </c>
      <c r="G1081" s="11">
        <v>227.28</v>
      </c>
      <c r="H1081" s="11">
        <v>0.13</v>
      </c>
      <c r="I1081" s="10" t="s">
        <v>1829</v>
      </c>
      <c r="J1081" s="18">
        <v>197.7336</v>
      </c>
      <c r="K1081" s="11">
        <f t="shared" si="32"/>
        <v>1</v>
      </c>
      <c r="L1081" s="11">
        <f>IF(G1081="",Table8[[#This Row],[Total_Amount2]]/(Table8[[#This Row],[Quantity]]*(1-Table8[[#This Row],[Discount]])),G1081)</f>
        <v>227.28</v>
      </c>
      <c r="M1081" s="11">
        <f>IF(H1081="",1-(Table8[[#This Row],[Total_Amount2]]/(Table8[[#This Row],[Quantity]]*Table8[[#This Row],[Unit_Price]])),H1081)</f>
        <v>0.13</v>
      </c>
      <c r="N1081" s="11">
        <f t="shared" si="33"/>
        <v>197.7336</v>
      </c>
    </row>
    <row r="1082" spans="1:14" x14ac:dyDescent="0.3">
      <c r="A1082" s="9" t="s">
        <v>2906</v>
      </c>
      <c r="B1082" s="36">
        <v>45361</v>
      </c>
      <c r="C1082" s="10" t="s">
        <v>195</v>
      </c>
      <c r="D1082" s="10" t="s">
        <v>1664</v>
      </c>
      <c r="E1082" s="10" t="s">
        <v>1807</v>
      </c>
      <c r="F1082" s="11">
        <v>4</v>
      </c>
      <c r="G1082" s="11">
        <v>127.58</v>
      </c>
      <c r="H1082" s="11">
        <v>0.15</v>
      </c>
      <c r="I1082" s="10" t="s">
        <v>1824</v>
      </c>
      <c r="J1082" s="18">
        <v>433.77199999999999</v>
      </c>
      <c r="K1082" s="11">
        <f t="shared" si="32"/>
        <v>4</v>
      </c>
      <c r="L1082" s="11">
        <f>IF(G1082="",Table8[[#This Row],[Total_Amount2]]/(Table8[[#This Row],[Quantity]]*(1-Table8[[#This Row],[Discount]])),G1082)</f>
        <v>127.58</v>
      </c>
      <c r="M1082" s="11">
        <f>IF(H1082="",1-(Table8[[#This Row],[Total_Amount2]]/(Table8[[#This Row],[Quantity]]*Table8[[#This Row],[Unit_Price]])),H1082)</f>
        <v>0.15</v>
      </c>
      <c r="N1082" s="11">
        <f t="shared" si="33"/>
        <v>433.77199999999999</v>
      </c>
    </row>
    <row r="1083" spans="1:14" x14ac:dyDescent="0.3">
      <c r="A1083" s="9" t="s">
        <v>2907</v>
      </c>
      <c r="B1083" s="36">
        <v>45702</v>
      </c>
      <c r="C1083" s="10" t="s">
        <v>1298</v>
      </c>
      <c r="D1083" s="10" t="s">
        <v>1664</v>
      </c>
      <c r="E1083" s="10" t="s">
        <v>1766</v>
      </c>
      <c r="F1083" s="11">
        <v>1</v>
      </c>
      <c r="G1083" s="11">
        <v>793.21</v>
      </c>
      <c r="H1083" s="11">
        <v>0.09</v>
      </c>
      <c r="I1083" s="10" t="s">
        <v>1824</v>
      </c>
      <c r="J1083" s="18">
        <v>721.8211</v>
      </c>
      <c r="K1083" s="11">
        <f t="shared" si="32"/>
        <v>1</v>
      </c>
      <c r="L1083" s="11">
        <f>IF(G1083="",Table8[[#This Row],[Total_Amount2]]/(Table8[[#This Row],[Quantity]]*(1-Table8[[#This Row],[Discount]])),G1083)</f>
        <v>793.21</v>
      </c>
      <c r="M1083" s="11">
        <f>IF(H1083="",1-(Table8[[#This Row],[Total_Amount2]]/(Table8[[#This Row],[Quantity]]*Table8[[#This Row],[Unit_Price]])),H1083)</f>
        <v>0.09</v>
      </c>
      <c r="N1083" s="11">
        <f t="shared" si="33"/>
        <v>721.8211</v>
      </c>
    </row>
    <row r="1084" spans="1:14" x14ac:dyDescent="0.3">
      <c r="A1084" s="9" t="s">
        <v>2908</v>
      </c>
      <c r="B1084" s="36">
        <v>45871</v>
      </c>
      <c r="C1084" s="10" t="s">
        <v>951</v>
      </c>
      <c r="D1084" s="10" t="s">
        <v>1664</v>
      </c>
      <c r="E1084" s="10" t="s">
        <v>1794</v>
      </c>
      <c r="F1084" s="11">
        <v>3</v>
      </c>
      <c r="G1084" s="11">
        <v>435.61</v>
      </c>
      <c r="H1084" s="11">
        <v>0.03</v>
      </c>
      <c r="I1084" s="10" t="s">
        <v>1826</v>
      </c>
      <c r="J1084" s="18">
        <v>1267.6251</v>
      </c>
      <c r="K1084" s="11">
        <f t="shared" si="32"/>
        <v>3</v>
      </c>
      <c r="L1084" s="11">
        <f>IF(G1084="",Table8[[#This Row],[Total_Amount2]]/(Table8[[#This Row],[Quantity]]*(1-Table8[[#This Row],[Discount]])),G1084)</f>
        <v>435.61</v>
      </c>
      <c r="M1084" s="11">
        <f>IF(H1084="",1-(Table8[[#This Row],[Total_Amount2]]/(Table8[[#This Row],[Quantity]]*Table8[[#This Row],[Unit_Price]])),H1084)</f>
        <v>0.03</v>
      </c>
      <c r="N1084" s="11">
        <f t="shared" si="33"/>
        <v>1267.6251</v>
      </c>
    </row>
    <row r="1085" spans="1:14" x14ac:dyDescent="0.3">
      <c r="A1085" s="9" t="s">
        <v>2909</v>
      </c>
      <c r="B1085" s="36">
        <v>45531</v>
      </c>
      <c r="C1085" s="10" t="s">
        <v>1202</v>
      </c>
      <c r="D1085" s="10" t="s">
        <v>1664</v>
      </c>
      <c r="E1085" s="10" t="s">
        <v>1804</v>
      </c>
      <c r="F1085" s="11">
        <v>1</v>
      </c>
      <c r="G1085" s="11">
        <v>850.06</v>
      </c>
      <c r="H1085" s="11">
        <v>0.28999999999999998</v>
      </c>
      <c r="I1085" s="10" t="s">
        <v>1826</v>
      </c>
      <c r="J1085" s="18">
        <v>603.54259999999988</v>
      </c>
      <c r="K1085" s="11">
        <f t="shared" si="32"/>
        <v>1</v>
      </c>
      <c r="L1085" s="11">
        <f>IF(G1085="",Table8[[#This Row],[Total_Amount2]]/(Table8[[#This Row],[Quantity]]*(1-Table8[[#This Row],[Discount]])),G1085)</f>
        <v>850.06</v>
      </c>
      <c r="M1085" s="11">
        <f>IF(H1085="",1-(Table8[[#This Row],[Total_Amount2]]/(Table8[[#This Row],[Quantity]]*Table8[[#This Row],[Unit_Price]])),H1085)</f>
        <v>0.28999999999999998</v>
      </c>
      <c r="N1085" s="11">
        <f t="shared" si="33"/>
        <v>603.54259999999988</v>
      </c>
    </row>
    <row r="1086" spans="1:14" x14ac:dyDescent="0.3">
      <c r="A1086" s="9" t="s">
        <v>2910</v>
      </c>
      <c r="B1086" s="36">
        <v>45330</v>
      </c>
      <c r="C1086" s="10" t="s">
        <v>1089</v>
      </c>
      <c r="D1086" s="10" t="s">
        <v>1664</v>
      </c>
      <c r="E1086" s="10" t="s">
        <v>1804</v>
      </c>
      <c r="F1086" s="11">
        <v>2</v>
      </c>
      <c r="G1086" s="11">
        <v>753.92</v>
      </c>
      <c r="H1086" s="11">
        <v>0.17</v>
      </c>
      <c r="I1086" s="10" t="s">
        <v>1826</v>
      </c>
      <c r="J1086" s="18">
        <v>1251.5072</v>
      </c>
      <c r="K1086" s="11">
        <f t="shared" si="32"/>
        <v>2</v>
      </c>
      <c r="L1086" s="11">
        <f>IF(G1086="",Table8[[#This Row],[Total_Amount2]]/(Table8[[#This Row],[Quantity]]*(1-Table8[[#This Row],[Discount]])),G1086)</f>
        <v>753.92</v>
      </c>
      <c r="M1086" s="11">
        <f>IF(H1086="",1-(Table8[[#This Row],[Total_Amount2]]/(Table8[[#This Row],[Quantity]]*Table8[[#This Row],[Unit_Price]])),H1086)</f>
        <v>0.17</v>
      </c>
      <c r="N1086" s="11">
        <f t="shared" si="33"/>
        <v>1251.5072</v>
      </c>
    </row>
    <row r="1087" spans="1:14" x14ac:dyDescent="0.3">
      <c r="A1087" s="9" t="s">
        <v>2911</v>
      </c>
      <c r="B1087" s="36">
        <v>45311</v>
      </c>
      <c r="C1087" s="10" t="s">
        <v>1501</v>
      </c>
      <c r="D1087" s="10" t="s">
        <v>1664</v>
      </c>
      <c r="E1087" s="10" t="s">
        <v>1797</v>
      </c>
      <c r="F1087" s="11">
        <v>3</v>
      </c>
      <c r="G1087" s="11">
        <v>408.99</v>
      </c>
      <c r="H1087" s="11">
        <v>0.27</v>
      </c>
      <c r="I1087" s="10" t="s">
        <v>1826</v>
      </c>
      <c r="J1087" s="18">
        <v>895.68809999999996</v>
      </c>
      <c r="K1087" s="11">
        <f t="shared" si="32"/>
        <v>3</v>
      </c>
      <c r="L1087" s="11">
        <f>IF(G1087="",Table8[[#This Row],[Total_Amount2]]/(Table8[[#This Row],[Quantity]]*(1-Table8[[#This Row],[Discount]])),G1087)</f>
        <v>408.99</v>
      </c>
      <c r="M1087" s="11">
        <f>IF(H1087="",1-(Table8[[#This Row],[Total_Amount2]]/(Table8[[#This Row],[Quantity]]*Table8[[#This Row],[Unit_Price]])),H1087)</f>
        <v>0.27</v>
      </c>
      <c r="N1087" s="11">
        <f t="shared" si="33"/>
        <v>895.68809999999996</v>
      </c>
    </row>
    <row r="1088" spans="1:14" x14ac:dyDescent="0.3">
      <c r="A1088" s="9" t="s">
        <v>2912</v>
      </c>
      <c r="B1088" s="36">
        <v>45567</v>
      </c>
      <c r="C1088" s="10" t="s">
        <v>905</v>
      </c>
      <c r="D1088" s="10" t="s">
        <v>1666</v>
      </c>
      <c r="E1088" s="10" t="s">
        <v>1773</v>
      </c>
      <c r="F1088" s="11">
        <v>3</v>
      </c>
      <c r="G1088" s="11">
        <v>404.5</v>
      </c>
      <c r="H1088" s="11">
        <v>0.22</v>
      </c>
      <c r="I1088" s="10" t="s">
        <v>1826</v>
      </c>
      <c r="J1088" s="18">
        <v>946.53000000000009</v>
      </c>
      <c r="K1088" s="11">
        <f t="shared" si="32"/>
        <v>3</v>
      </c>
      <c r="L1088" s="11">
        <f>IF(G1088="",Table8[[#This Row],[Total_Amount2]]/(Table8[[#This Row],[Quantity]]*(1-Table8[[#This Row],[Discount]])),G1088)</f>
        <v>404.5</v>
      </c>
      <c r="M1088" s="11">
        <f>IF(H1088="",1-(Table8[[#This Row],[Total_Amount2]]/(Table8[[#This Row],[Quantity]]*Table8[[#This Row],[Unit_Price]])),H1088)</f>
        <v>0.22</v>
      </c>
      <c r="N1088" s="11">
        <f t="shared" si="33"/>
        <v>946.53000000000009</v>
      </c>
    </row>
    <row r="1089" spans="1:14" x14ac:dyDescent="0.3">
      <c r="A1089" s="9" t="s">
        <v>2913</v>
      </c>
      <c r="B1089" s="36">
        <v>45239</v>
      </c>
      <c r="C1089" s="10" t="s">
        <v>1187</v>
      </c>
      <c r="D1089" s="10" t="s">
        <v>1666</v>
      </c>
      <c r="E1089" s="10" t="s">
        <v>1766</v>
      </c>
      <c r="F1089" s="11">
        <v>3</v>
      </c>
      <c r="G1089" s="11">
        <v>717.81</v>
      </c>
      <c r="H1089" s="11">
        <v>0.17</v>
      </c>
      <c r="I1089" s="10" t="s">
        <v>1829</v>
      </c>
      <c r="J1089" s="18">
        <v>1787.3469</v>
      </c>
      <c r="K1089" s="11">
        <f t="shared" si="32"/>
        <v>3</v>
      </c>
      <c r="L1089" s="11">
        <f>IF(G1089="",Table8[[#This Row],[Total_Amount2]]/(Table8[[#This Row],[Quantity]]*(1-Table8[[#This Row],[Discount]])),G1089)</f>
        <v>717.81</v>
      </c>
      <c r="M1089" s="11">
        <f>IF(H1089="",1-(Table8[[#This Row],[Total_Amount2]]/(Table8[[#This Row],[Quantity]]*Table8[[#This Row],[Unit_Price]])),H1089)</f>
        <v>0.17</v>
      </c>
      <c r="N1089" s="11">
        <f t="shared" si="33"/>
        <v>1787.3469</v>
      </c>
    </row>
    <row r="1090" spans="1:14" x14ac:dyDescent="0.3">
      <c r="A1090" s="9" t="s">
        <v>2914</v>
      </c>
      <c r="B1090" s="36">
        <v>45284</v>
      </c>
      <c r="C1090" s="10" t="s">
        <v>803</v>
      </c>
      <c r="D1090" s="10" t="s">
        <v>1666</v>
      </c>
      <c r="E1090" s="10" t="s">
        <v>1757</v>
      </c>
      <c r="F1090" s="11">
        <v>3</v>
      </c>
      <c r="G1090" s="11">
        <v>204.77</v>
      </c>
      <c r="H1090" s="11">
        <v>0.14000000000000001</v>
      </c>
      <c r="I1090" s="10" t="s">
        <v>1824</v>
      </c>
      <c r="J1090" s="18">
        <v>528.3066</v>
      </c>
      <c r="K1090" s="11">
        <f t="shared" ref="K1090:K1153" si="34">IF(F1090="",N1090/(G1090*(1-H1090)),F1090)</f>
        <v>3</v>
      </c>
      <c r="L1090" s="11">
        <f>IF(G1090="",Table8[[#This Row],[Total_Amount2]]/(Table8[[#This Row],[Quantity]]*(1-Table8[[#This Row],[Discount]])),G1090)</f>
        <v>204.77</v>
      </c>
      <c r="M1090" s="11">
        <f>IF(H1090="",1-(Table8[[#This Row],[Total_Amount2]]/(Table8[[#This Row],[Quantity]]*Table8[[#This Row],[Unit_Price]])),H1090)</f>
        <v>0.14000000000000001</v>
      </c>
      <c r="N1090" s="11">
        <f t="shared" ref="N1090:N1153" si="35">IF(J1090="",F1090*G1090*(1-H1090),J1090)</f>
        <v>528.3066</v>
      </c>
    </row>
    <row r="1091" spans="1:14" x14ac:dyDescent="0.3">
      <c r="A1091" s="9" t="s">
        <v>2915</v>
      </c>
      <c r="B1091" s="36">
        <v>45686</v>
      </c>
      <c r="C1091" s="10" t="s">
        <v>153</v>
      </c>
      <c r="D1091" s="10" t="s">
        <v>1666</v>
      </c>
      <c r="E1091" s="10" t="s">
        <v>1810</v>
      </c>
      <c r="F1091" s="11">
        <v>4</v>
      </c>
      <c r="G1091" s="11">
        <v>106.23</v>
      </c>
      <c r="H1091" s="11">
        <v>0.28000000000000003</v>
      </c>
      <c r="I1091" s="10" t="s">
        <v>1829</v>
      </c>
      <c r="J1091" s="18">
        <v>305.94240000000002</v>
      </c>
      <c r="K1091" s="11">
        <f t="shared" si="34"/>
        <v>4</v>
      </c>
      <c r="L1091" s="11">
        <f>IF(G1091="",Table8[[#This Row],[Total_Amount2]]/(Table8[[#This Row],[Quantity]]*(1-Table8[[#This Row],[Discount]])),G1091)</f>
        <v>106.23</v>
      </c>
      <c r="M1091" s="11">
        <f>IF(H1091="",1-(Table8[[#This Row],[Total_Amount2]]/(Table8[[#This Row],[Quantity]]*Table8[[#This Row],[Unit_Price]])),H1091)</f>
        <v>0.28000000000000003</v>
      </c>
      <c r="N1091" s="11">
        <f t="shared" si="35"/>
        <v>305.94240000000002</v>
      </c>
    </row>
    <row r="1092" spans="1:14" x14ac:dyDescent="0.3">
      <c r="A1092" s="9" t="s">
        <v>2916</v>
      </c>
      <c r="B1092" s="36">
        <v>45824</v>
      </c>
      <c r="C1092" s="10" t="s">
        <v>1023</v>
      </c>
      <c r="D1092" s="10" t="s">
        <v>1666</v>
      </c>
      <c r="E1092" s="10" t="s">
        <v>1773</v>
      </c>
      <c r="F1092" s="11">
        <v>2</v>
      </c>
      <c r="G1092" s="11">
        <v>769.48</v>
      </c>
      <c r="H1092" s="11">
        <v>0.11</v>
      </c>
      <c r="I1092" s="10" t="s">
        <v>1826</v>
      </c>
      <c r="J1092" s="18">
        <v>1369.6744000000001</v>
      </c>
      <c r="K1092" s="11">
        <f t="shared" si="34"/>
        <v>2</v>
      </c>
      <c r="L1092" s="11">
        <f>IF(G1092="",Table8[[#This Row],[Total_Amount2]]/(Table8[[#This Row],[Quantity]]*(1-Table8[[#This Row],[Discount]])),G1092)</f>
        <v>769.48</v>
      </c>
      <c r="M1092" s="11">
        <f>IF(H1092="",1-(Table8[[#This Row],[Total_Amount2]]/(Table8[[#This Row],[Quantity]]*Table8[[#This Row],[Unit_Price]])),H1092)</f>
        <v>0.11</v>
      </c>
      <c r="N1092" s="11">
        <f t="shared" si="35"/>
        <v>1369.6744000000001</v>
      </c>
    </row>
    <row r="1093" spans="1:14" x14ac:dyDescent="0.3">
      <c r="A1093" s="9" t="s">
        <v>2917</v>
      </c>
      <c r="B1093" s="36">
        <v>45867</v>
      </c>
      <c r="C1093" s="10" t="s">
        <v>815</v>
      </c>
      <c r="D1093" s="10" t="s">
        <v>1666</v>
      </c>
      <c r="E1093" s="10" t="s">
        <v>1797</v>
      </c>
      <c r="F1093" s="11">
        <v>2</v>
      </c>
      <c r="G1093" s="11">
        <v>714.21</v>
      </c>
      <c r="H1093" s="11">
        <v>0.14000000000000001</v>
      </c>
      <c r="I1093" s="10" t="s">
        <v>1824</v>
      </c>
      <c r="J1093" s="18">
        <v>1228.4412</v>
      </c>
      <c r="K1093" s="11">
        <f t="shared" si="34"/>
        <v>2</v>
      </c>
      <c r="L1093" s="11">
        <f>IF(G1093="",Table8[[#This Row],[Total_Amount2]]/(Table8[[#This Row],[Quantity]]*(1-Table8[[#This Row],[Discount]])),G1093)</f>
        <v>714.21</v>
      </c>
      <c r="M1093" s="11">
        <f>IF(H1093="",1-(Table8[[#This Row],[Total_Amount2]]/(Table8[[#This Row],[Quantity]]*Table8[[#This Row],[Unit_Price]])),H1093)</f>
        <v>0.14000000000000001</v>
      </c>
      <c r="N1093" s="11">
        <f t="shared" si="35"/>
        <v>1228.4412</v>
      </c>
    </row>
    <row r="1094" spans="1:14" x14ac:dyDescent="0.3">
      <c r="A1094" s="9" t="s">
        <v>2918</v>
      </c>
      <c r="B1094" s="36">
        <v>45578</v>
      </c>
      <c r="C1094" s="10" t="s">
        <v>863</v>
      </c>
      <c r="D1094" s="10" t="s">
        <v>1666</v>
      </c>
      <c r="E1094" s="10" t="s">
        <v>1801</v>
      </c>
      <c r="F1094" s="11">
        <v>4</v>
      </c>
      <c r="G1094" s="11">
        <v>632.24</v>
      </c>
      <c r="H1094" s="11">
        <v>0.25</v>
      </c>
      <c r="I1094" s="10" t="s">
        <v>1826</v>
      </c>
      <c r="J1094" s="18">
        <v>1896.72</v>
      </c>
      <c r="K1094" s="11">
        <f t="shared" si="34"/>
        <v>4</v>
      </c>
      <c r="L1094" s="11">
        <f>IF(G1094="",Table8[[#This Row],[Total_Amount2]]/(Table8[[#This Row],[Quantity]]*(1-Table8[[#This Row],[Discount]])),G1094)</f>
        <v>632.24</v>
      </c>
      <c r="M1094" s="11">
        <f>IF(H1094="",1-(Table8[[#This Row],[Total_Amount2]]/(Table8[[#This Row],[Quantity]]*Table8[[#This Row],[Unit_Price]])),H1094)</f>
        <v>0.25</v>
      </c>
      <c r="N1094" s="11">
        <f t="shared" si="35"/>
        <v>1896.72</v>
      </c>
    </row>
    <row r="1095" spans="1:14" x14ac:dyDescent="0.3">
      <c r="A1095" s="9" t="s">
        <v>2919</v>
      </c>
      <c r="B1095" s="36">
        <v>45575</v>
      </c>
      <c r="C1095" s="10" t="s">
        <v>538</v>
      </c>
      <c r="D1095" s="10" t="s">
        <v>1666</v>
      </c>
      <c r="E1095" s="10" t="s">
        <v>1766</v>
      </c>
      <c r="F1095" s="11">
        <v>2</v>
      </c>
      <c r="G1095" s="11">
        <v>845.27</v>
      </c>
      <c r="H1095" s="11">
        <v>0.18</v>
      </c>
      <c r="I1095" s="10" t="s">
        <v>1826</v>
      </c>
      <c r="J1095" s="18">
        <v>1386.2428</v>
      </c>
      <c r="K1095" s="11">
        <f t="shared" si="34"/>
        <v>2</v>
      </c>
      <c r="L1095" s="11">
        <f>IF(G1095="",Table8[[#This Row],[Total_Amount2]]/(Table8[[#This Row],[Quantity]]*(1-Table8[[#This Row],[Discount]])),G1095)</f>
        <v>845.27</v>
      </c>
      <c r="M1095" s="11">
        <f>IF(H1095="",1-(Table8[[#This Row],[Total_Amount2]]/(Table8[[#This Row],[Quantity]]*Table8[[#This Row],[Unit_Price]])),H1095)</f>
        <v>0.18</v>
      </c>
      <c r="N1095" s="11">
        <f t="shared" si="35"/>
        <v>1386.2428</v>
      </c>
    </row>
    <row r="1096" spans="1:14" x14ac:dyDescent="0.3">
      <c r="A1096" s="9" t="s">
        <v>2920</v>
      </c>
      <c r="B1096" s="36">
        <v>45816</v>
      </c>
      <c r="C1096" s="10" t="s">
        <v>1527</v>
      </c>
      <c r="D1096" s="10" t="s">
        <v>1666</v>
      </c>
      <c r="E1096" s="10" t="s">
        <v>1797</v>
      </c>
      <c r="F1096" s="11">
        <v>1</v>
      </c>
      <c r="G1096" s="11">
        <v>575.94000000000005</v>
      </c>
      <c r="H1096" s="11">
        <v>0.17</v>
      </c>
      <c r="I1096" s="10" t="s">
        <v>1824</v>
      </c>
      <c r="J1096" s="18">
        <v>478.03019999999998</v>
      </c>
      <c r="K1096" s="11">
        <f t="shared" si="34"/>
        <v>1</v>
      </c>
      <c r="L1096" s="11">
        <f>IF(G1096="",Table8[[#This Row],[Total_Amount2]]/(Table8[[#This Row],[Quantity]]*(1-Table8[[#This Row],[Discount]])),G1096)</f>
        <v>575.94000000000005</v>
      </c>
      <c r="M1096" s="11">
        <f>IF(H1096="",1-(Table8[[#This Row],[Total_Amount2]]/(Table8[[#This Row],[Quantity]]*Table8[[#This Row],[Unit_Price]])),H1096)</f>
        <v>0.17</v>
      </c>
      <c r="N1096" s="11">
        <f t="shared" si="35"/>
        <v>478.03019999999998</v>
      </c>
    </row>
    <row r="1097" spans="1:14" x14ac:dyDescent="0.3">
      <c r="A1097" s="9" t="s">
        <v>2921</v>
      </c>
      <c r="B1097" s="36">
        <v>45620</v>
      </c>
      <c r="C1097" s="10" t="s">
        <v>803</v>
      </c>
      <c r="D1097" s="10" t="s">
        <v>1666</v>
      </c>
      <c r="E1097" s="10" t="s">
        <v>1801</v>
      </c>
      <c r="F1097" s="11">
        <v>1</v>
      </c>
      <c r="G1097" s="11">
        <v>907.97</v>
      </c>
      <c r="H1097" s="11">
        <v>0.26</v>
      </c>
      <c r="I1097" s="10" t="s">
        <v>1829</v>
      </c>
      <c r="J1097" s="18">
        <v>671.89779999999996</v>
      </c>
      <c r="K1097" s="11">
        <f t="shared" si="34"/>
        <v>1</v>
      </c>
      <c r="L1097" s="11">
        <f>IF(G1097="",Table8[[#This Row],[Total_Amount2]]/(Table8[[#This Row],[Quantity]]*(1-Table8[[#This Row],[Discount]])),G1097)</f>
        <v>907.97</v>
      </c>
      <c r="M1097" s="11">
        <f>IF(H1097="",1-(Table8[[#This Row],[Total_Amount2]]/(Table8[[#This Row],[Quantity]]*Table8[[#This Row],[Unit_Price]])),H1097)</f>
        <v>0.26</v>
      </c>
      <c r="N1097" s="11">
        <f t="shared" si="35"/>
        <v>671.89779999999996</v>
      </c>
    </row>
    <row r="1098" spans="1:14" x14ac:dyDescent="0.3">
      <c r="A1098" s="9" t="s">
        <v>2922</v>
      </c>
      <c r="B1098" s="36">
        <v>45695</v>
      </c>
      <c r="C1098" s="10" t="s">
        <v>849</v>
      </c>
      <c r="D1098" s="10" t="s">
        <v>1666</v>
      </c>
      <c r="E1098" s="10" t="s">
        <v>1794</v>
      </c>
      <c r="F1098" s="11">
        <v>1</v>
      </c>
      <c r="G1098" s="11">
        <v>99.35</v>
      </c>
      <c r="H1098" s="11">
        <v>0.08</v>
      </c>
      <c r="I1098" s="10" t="s">
        <v>1829</v>
      </c>
      <c r="J1098" s="18">
        <v>91.402000000000001</v>
      </c>
      <c r="K1098" s="11">
        <f t="shared" si="34"/>
        <v>1</v>
      </c>
      <c r="L1098" s="11">
        <f>IF(G1098="",Table8[[#This Row],[Total_Amount2]]/(Table8[[#This Row],[Quantity]]*(1-Table8[[#This Row],[Discount]])),G1098)</f>
        <v>99.35</v>
      </c>
      <c r="M1098" s="11">
        <f>IF(H1098="",1-(Table8[[#This Row],[Total_Amount2]]/(Table8[[#This Row],[Quantity]]*Table8[[#This Row],[Unit_Price]])),H1098)</f>
        <v>0.08</v>
      </c>
      <c r="N1098" s="11">
        <f t="shared" si="35"/>
        <v>91.402000000000001</v>
      </c>
    </row>
    <row r="1099" spans="1:14" x14ac:dyDescent="0.3">
      <c r="A1099" s="9" t="s">
        <v>2923</v>
      </c>
      <c r="B1099" s="36">
        <v>45596</v>
      </c>
      <c r="C1099" s="10" t="s">
        <v>261</v>
      </c>
      <c r="D1099" s="10" t="s">
        <v>1666</v>
      </c>
      <c r="E1099" s="10" t="s">
        <v>1766</v>
      </c>
      <c r="F1099" s="11">
        <v>2</v>
      </c>
      <c r="G1099" s="11">
        <v>374.42</v>
      </c>
      <c r="H1099" s="11">
        <v>0.21</v>
      </c>
      <c r="I1099" s="10" t="s">
        <v>1829</v>
      </c>
      <c r="J1099" s="18">
        <v>591.58360000000005</v>
      </c>
      <c r="K1099" s="11">
        <f t="shared" si="34"/>
        <v>2</v>
      </c>
      <c r="L1099" s="11">
        <f>IF(G1099="",Table8[[#This Row],[Total_Amount2]]/(Table8[[#This Row],[Quantity]]*(1-Table8[[#This Row],[Discount]])),G1099)</f>
        <v>374.42</v>
      </c>
      <c r="M1099" s="11">
        <f>IF(H1099="",1-(Table8[[#This Row],[Total_Amount2]]/(Table8[[#This Row],[Quantity]]*Table8[[#This Row],[Unit_Price]])),H1099)</f>
        <v>0.21</v>
      </c>
      <c r="N1099" s="11">
        <f t="shared" si="35"/>
        <v>591.58360000000005</v>
      </c>
    </row>
    <row r="1100" spans="1:14" x14ac:dyDescent="0.3">
      <c r="A1100" s="9" t="s">
        <v>2924</v>
      </c>
      <c r="B1100" s="36">
        <v>45869</v>
      </c>
      <c r="C1100" s="10" t="s">
        <v>1481</v>
      </c>
      <c r="D1100" s="10" t="s">
        <v>1666</v>
      </c>
      <c r="E1100" s="10" t="s">
        <v>1801</v>
      </c>
      <c r="F1100" s="11">
        <v>3</v>
      </c>
      <c r="G1100" s="11">
        <v>248.43</v>
      </c>
      <c r="H1100" s="11">
        <v>0.24</v>
      </c>
      <c r="I1100" s="10" t="s">
        <v>1829</v>
      </c>
      <c r="J1100" s="18">
        <v>566.42039999999997</v>
      </c>
      <c r="K1100" s="11">
        <f t="shared" si="34"/>
        <v>3</v>
      </c>
      <c r="L1100" s="11">
        <f>IF(G1100="",Table8[[#This Row],[Total_Amount2]]/(Table8[[#This Row],[Quantity]]*(1-Table8[[#This Row],[Discount]])),G1100)</f>
        <v>248.43</v>
      </c>
      <c r="M1100" s="11">
        <f>IF(H1100="",1-(Table8[[#This Row],[Total_Amount2]]/(Table8[[#This Row],[Quantity]]*Table8[[#This Row],[Unit_Price]])),H1100)</f>
        <v>0.24</v>
      </c>
      <c r="N1100" s="11">
        <f t="shared" si="35"/>
        <v>566.42039999999997</v>
      </c>
    </row>
    <row r="1101" spans="1:14" x14ac:dyDescent="0.3">
      <c r="A1101" s="9" t="s">
        <v>2925</v>
      </c>
      <c r="B1101" s="36">
        <v>45631</v>
      </c>
      <c r="C1101" s="10" t="s">
        <v>1443</v>
      </c>
      <c r="D1101" s="10" t="s">
        <v>1666</v>
      </c>
      <c r="E1101" s="10" t="s">
        <v>1757</v>
      </c>
      <c r="F1101" s="11">
        <v>1</v>
      </c>
      <c r="G1101" s="11">
        <v>784.46</v>
      </c>
      <c r="H1101" s="11">
        <v>0.14000000000000001</v>
      </c>
      <c r="I1101" s="10" t="s">
        <v>1829</v>
      </c>
      <c r="J1101" s="18">
        <v>674.63560000000007</v>
      </c>
      <c r="K1101" s="11">
        <f t="shared" si="34"/>
        <v>1</v>
      </c>
      <c r="L1101" s="11">
        <f>IF(G1101="",Table8[[#This Row],[Total_Amount2]]/(Table8[[#This Row],[Quantity]]*(1-Table8[[#This Row],[Discount]])),G1101)</f>
        <v>784.46</v>
      </c>
      <c r="M1101" s="11">
        <f>IF(H1101="",1-(Table8[[#This Row],[Total_Amount2]]/(Table8[[#This Row],[Quantity]]*Table8[[#This Row],[Unit_Price]])),H1101)</f>
        <v>0.14000000000000001</v>
      </c>
      <c r="N1101" s="11">
        <f t="shared" si="35"/>
        <v>674.63560000000007</v>
      </c>
    </row>
    <row r="1102" spans="1:14" x14ac:dyDescent="0.3">
      <c r="A1102" s="9" t="s">
        <v>2926</v>
      </c>
      <c r="B1102" s="36">
        <v>45379</v>
      </c>
      <c r="C1102" s="10" t="s">
        <v>827</v>
      </c>
      <c r="D1102" s="10" t="s">
        <v>1666</v>
      </c>
      <c r="E1102" s="10" t="s">
        <v>1789</v>
      </c>
      <c r="F1102" s="11">
        <v>3</v>
      </c>
      <c r="G1102" s="11">
        <v>70.88</v>
      </c>
      <c r="H1102" s="11">
        <v>0.27</v>
      </c>
      <c r="I1102" s="10" t="s">
        <v>1829</v>
      </c>
      <c r="J1102" s="18">
        <v>155.22720000000001</v>
      </c>
      <c r="K1102" s="11">
        <f t="shared" si="34"/>
        <v>3</v>
      </c>
      <c r="L1102" s="11">
        <f>IF(G1102="",Table8[[#This Row],[Total_Amount2]]/(Table8[[#This Row],[Quantity]]*(1-Table8[[#This Row],[Discount]])),G1102)</f>
        <v>70.88</v>
      </c>
      <c r="M1102" s="11">
        <f>IF(H1102="",1-(Table8[[#This Row],[Total_Amount2]]/(Table8[[#This Row],[Quantity]]*Table8[[#This Row],[Unit_Price]])),H1102)</f>
        <v>0.27</v>
      </c>
      <c r="N1102" s="11">
        <f t="shared" si="35"/>
        <v>155.22720000000001</v>
      </c>
    </row>
    <row r="1103" spans="1:14" x14ac:dyDescent="0.3">
      <c r="A1103" s="9" t="s">
        <v>2927</v>
      </c>
      <c r="B1103" s="36">
        <v>45641</v>
      </c>
      <c r="C1103" s="10" t="s">
        <v>387</v>
      </c>
      <c r="D1103" s="10" t="s">
        <v>1666</v>
      </c>
      <c r="E1103" s="10" t="s">
        <v>1757</v>
      </c>
      <c r="F1103" s="11">
        <v>3</v>
      </c>
      <c r="G1103" s="11">
        <v>324.29000000000002</v>
      </c>
      <c r="H1103" s="11">
        <v>0.16</v>
      </c>
      <c r="I1103" s="10" t="s">
        <v>1829</v>
      </c>
      <c r="J1103" s="18">
        <v>817.21080000000006</v>
      </c>
      <c r="K1103" s="11">
        <f t="shared" si="34"/>
        <v>3</v>
      </c>
      <c r="L1103" s="11">
        <f>IF(G1103="",Table8[[#This Row],[Total_Amount2]]/(Table8[[#This Row],[Quantity]]*(1-Table8[[#This Row],[Discount]])),G1103)</f>
        <v>324.29000000000002</v>
      </c>
      <c r="M1103" s="11">
        <f>IF(H1103="",1-(Table8[[#This Row],[Total_Amount2]]/(Table8[[#This Row],[Quantity]]*Table8[[#This Row],[Unit_Price]])),H1103)</f>
        <v>0.16</v>
      </c>
      <c r="N1103" s="11">
        <f t="shared" si="35"/>
        <v>817.21080000000006</v>
      </c>
    </row>
    <row r="1104" spans="1:14" x14ac:dyDescent="0.3">
      <c r="A1104" s="9" t="s">
        <v>2928</v>
      </c>
      <c r="B1104" s="36">
        <v>45842</v>
      </c>
      <c r="C1104" s="10" t="s">
        <v>478</v>
      </c>
      <c r="D1104" s="10" t="s">
        <v>1666</v>
      </c>
      <c r="E1104" s="10" t="s">
        <v>1766</v>
      </c>
      <c r="F1104" s="11">
        <v>4</v>
      </c>
      <c r="G1104" s="11">
        <v>243.92</v>
      </c>
      <c r="H1104" s="11">
        <v>0.02</v>
      </c>
      <c r="I1104" s="10" t="s">
        <v>1826</v>
      </c>
      <c r="J1104" s="18">
        <v>956.16639999999995</v>
      </c>
      <c r="K1104" s="11">
        <f t="shared" si="34"/>
        <v>4</v>
      </c>
      <c r="L1104" s="11">
        <f>IF(G1104="",Table8[[#This Row],[Total_Amount2]]/(Table8[[#This Row],[Quantity]]*(1-Table8[[#This Row],[Discount]])),G1104)</f>
        <v>243.92</v>
      </c>
      <c r="M1104" s="11">
        <f>IF(H1104="",1-(Table8[[#This Row],[Total_Amount2]]/(Table8[[#This Row],[Quantity]]*Table8[[#This Row],[Unit_Price]])),H1104)</f>
        <v>0.02</v>
      </c>
      <c r="N1104" s="11">
        <f t="shared" si="35"/>
        <v>956.16639999999995</v>
      </c>
    </row>
    <row r="1105" spans="1:14" x14ac:dyDescent="0.3">
      <c r="A1105" s="9" t="s">
        <v>2929</v>
      </c>
      <c r="B1105" s="36">
        <v>45257</v>
      </c>
      <c r="C1105" s="10" t="s">
        <v>1172</v>
      </c>
      <c r="D1105" s="10" t="s">
        <v>1666</v>
      </c>
      <c r="E1105" s="10" t="s">
        <v>1797</v>
      </c>
      <c r="F1105" s="11">
        <v>1</v>
      </c>
      <c r="G1105" s="11">
        <v>664.35</v>
      </c>
      <c r="H1105" s="11">
        <v>0</v>
      </c>
      <c r="I1105" s="10" t="s">
        <v>1824</v>
      </c>
      <c r="J1105" s="18">
        <v>664.35</v>
      </c>
      <c r="K1105" s="11">
        <f t="shared" si="34"/>
        <v>1</v>
      </c>
      <c r="L1105" s="11">
        <f>IF(G1105="",Table8[[#This Row],[Total_Amount2]]/(Table8[[#This Row],[Quantity]]*(1-Table8[[#This Row],[Discount]])),G1105)</f>
        <v>664.35</v>
      </c>
      <c r="M1105" s="11">
        <f>IF(H1105="",1-(Table8[[#This Row],[Total_Amount2]]/(Table8[[#This Row],[Quantity]]*Table8[[#This Row],[Unit_Price]])),H1105)</f>
        <v>0</v>
      </c>
      <c r="N1105" s="11">
        <f t="shared" si="35"/>
        <v>664.35</v>
      </c>
    </row>
    <row r="1106" spans="1:14" x14ac:dyDescent="0.3">
      <c r="A1106" s="9" t="s">
        <v>2930</v>
      </c>
      <c r="B1106" s="36">
        <v>45468</v>
      </c>
      <c r="C1106" s="10" t="s">
        <v>1199</v>
      </c>
      <c r="D1106" s="10" t="s">
        <v>1666</v>
      </c>
      <c r="E1106" s="10" t="s">
        <v>1789</v>
      </c>
      <c r="F1106" s="11">
        <v>2</v>
      </c>
      <c r="G1106" s="11">
        <v>218.07</v>
      </c>
      <c r="H1106" s="11">
        <v>0.19</v>
      </c>
      <c r="I1106" s="10" t="s">
        <v>1826</v>
      </c>
      <c r="J1106" s="18">
        <v>353.27339999999998</v>
      </c>
      <c r="K1106" s="11">
        <f t="shared" si="34"/>
        <v>2</v>
      </c>
      <c r="L1106" s="11">
        <f>IF(G1106="",Table8[[#This Row],[Total_Amount2]]/(Table8[[#This Row],[Quantity]]*(1-Table8[[#This Row],[Discount]])),G1106)</f>
        <v>218.07</v>
      </c>
      <c r="M1106" s="11">
        <f>IF(H1106="",1-(Table8[[#This Row],[Total_Amount2]]/(Table8[[#This Row],[Quantity]]*Table8[[#This Row],[Unit_Price]])),H1106)</f>
        <v>0.19</v>
      </c>
      <c r="N1106" s="11">
        <f t="shared" si="35"/>
        <v>353.27339999999998</v>
      </c>
    </row>
    <row r="1107" spans="1:14" x14ac:dyDescent="0.3">
      <c r="A1107" s="9" t="s">
        <v>2931</v>
      </c>
      <c r="B1107" s="36">
        <v>45228</v>
      </c>
      <c r="C1107" s="10" t="s">
        <v>1196</v>
      </c>
      <c r="D1107" s="10" t="s">
        <v>1666</v>
      </c>
      <c r="E1107" s="10" t="s">
        <v>1766</v>
      </c>
      <c r="F1107" s="11">
        <v>4</v>
      </c>
      <c r="G1107" s="11">
        <v>921.83</v>
      </c>
      <c r="H1107" s="11">
        <v>0.27</v>
      </c>
      <c r="I1107" s="10" t="s">
        <v>1824</v>
      </c>
      <c r="J1107" s="18">
        <v>2691.7435999999998</v>
      </c>
      <c r="K1107" s="11">
        <f t="shared" si="34"/>
        <v>4</v>
      </c>
      <c r="L1107" s="11">
        <f>IF(G1107="",Table8[[#This Row],[Total_Amount2]]/(Table8[[#This Row],[Quantity]]*(1-Table8[[#This Row],[Discount]])),G1107)</f>
        <v>921.83</v>
      </c>
      <c r="M1107" s="11">
        <f>IF(H1107="",1-(Table8[[#This Row],[Total_Amount2]]/(Table8[[#This Row],[Quantity]]*Table8[[#This Row],[Unit_Price]])),H1107)</f>
        <v>0.27</v>
      </c>
      <c r="N1107" s="11">
        <f t="shared" si="35"/>
        <v>2691.7435999999998</v>
      </c>
    </row>
    <row r="1108" spans="1:14" x14ac:dyDescent="0.3">
      <c r="A1108" s="9" t="s">
        <v>2932</v>
      </c>
      <c r="B1108" s="36">
        <v>45661</v>
      </c>
      <c r="C1108" s="10" t="s">
        <v>559</v>
      </c>
      <c r="D1108" s="10" t="s">
        <v>1666</v>
      </c>
      <c r="E1108" s="10" t="s">
        <v>1757</v>
      </c>
      <c r="F1108" s="11">
        <v>3</v>
      </c>
      <c r="G1108" s="11">
        <v>326.2</v>
      </c>
      <c r="H1108" s="11">
        <v>0.22</v>
      </c>
      <c r="I1108" s="10" t="s">
        <v>1829</v>
      </c>
      <c r="J1108" s="18">
        <v>763.30799999999999</v>
      </c>
      <c r="K1108" s="11">
        <f t="shared" si="34"/>
        <v>3</v>
      </c>
      <c r="L1108" s="11">
        <f>IF(G1108="",Table8[[#This Row],[Total_Amount2]]/(Table8[[#This Row],[Quantity]]*(1-Table8[[#This Row],[Discount]])),G1108)</f>
        <v>326.2</v>
      </c>
      <c r="M1108" s="11">
        <f>IF(H1108="",1-(Table8[[#This Row],[Total_Amount2]]/(Table8[[#This Row],[Quantity]]*Table8[[#This Row],[Unit_Price]])),H1108)</f>
        <v>0.22</v>
      </c>
      <c r="N1108" s="11">
        <f t="shared" si="35"/>
        <v>763.30799999999999</v>
      </c>
    </row>
    <row r="1109" spans="1:14" x14ac:dyDescent="0.3">
      <c r="A1109" s="9" t="s">
        <v>2933</v>
      </c>
      <c r="B1109" s="36">
        <v>45701</v>
      </c>
      <c r="C1109" s="10" t="s">
        <v>1414</v>
      </c>
      <c r="D1109" s="10" t="s">
        <v>1666</v>
      </c>
      <c r="E1109" s="10" t="s">
        <v>1813</v>
      </c>
      <c r="F1109" s="11">
        <v>1</v>
      </c>
      <c r="G1109" s="11">
        <v>244.25</v>
      </c>
      <c r="H1109" s="11">
        <v>0.09</v>
      </c>
      <c r="I1109" s="10" t="s">
        <v>1826</v>
      </c>
      <c r="J1109" s="18">
        <v>222.26750000000001</v>
      </c>
      <c r="K1109" s="11">
        <f t="shared" si="34"/>
        <v>1</v>
      </c>
      <c r="L1109" s="11">
        <f>IF(G1109="",Table8[[#This Row],[Total_Amount2]]/(Table8[[#This Row],[Quantity]]*(1-Table8[[#This Row],[Discount]])),G1109)</f>
        <v>244.25</v>
      </c>
      <c r="M1109" s="11">
        <f>IF(H1109="",1-(Table8[[#This Row],[Total_Amount2]]/(Table8[[#This Row],[Quantity]]*Table8[[#This Row],[Unit_Price]])),H1109)</f>
        <v>0.09</v>
      </c>
      <c r="N1109" s="11">
        <f t="shared" si="35"/>
        <v>222.26750000000001</v>
      </c>
    </row>
    <row r="1110" spans="1:14" x14ac:dyDescent="0.3">
      <c r="A1110" s="9" t="s">
        <v>2934</v>
      </c>
      <c r="B1110" s="36">
        <v>45448</v>
      </c>
      <c r="C1110" s="10" t="s">
        <v>1154</v>
      </c>
      <c r="D1110" s="10" t="s">
        <v>1666</v>
      </c>
      <c r="E1110" s="10" t="s">
        <v>1789</v>
      </c>
      <c r="F1110" s="11">
        <v>3</v>
      </c>
      <c r="G1110" s="11">
        <v>808.87</v>
      </c>
      <c r="H1110" s="11">
        <v>0.12</v>
      </c>
      <c r="I1110" s="10" t="s">
        <v>1829</v>
      </c>
      <c r="J1110" s="18">
        <v>2135.4168</v>
      </c>
      <c r="K1110" s="11">
        <f t="shared" si="34"/>
        <v>3</v>
      </c>
      <c r="L1110" s="11">
        <f>IF(G1110="",Table8[[#This Row],[Total_Amount2]]/(Table8[[#This Row],[Quantity]]*(1-Table8[[#This Row],[Discount]])),G1110)</f>
        <v>808.87</v>
      </c>
      <c r="M1110" s="11">
        <f>IF(H1110="",1-(Table8[[#This Row],[Total_Amount2]]/(Table8[[#This Row],[Quantity]]*Table8[[#This Row],[Unit_Price]])),H1110)</f>
        <v>0.12</v>
      </c>
      <c r="N1110" s="11">
        <f t="shared" si="35"/>
        <v>2135.4168</v>
      </c>
    </row>
    <row r="1111" spans="1:14" x14ac:dyDescent="0.3">
      <c r="A1111" s="9" t="s">
        <v>2935</v>
      </c>
      <c r="B1111" s="36">
        <v>45387</v>
      </c>
      <c r="C1111" s="10" t="s">
        <v>1062</v>
      </c>
      <c r="D1111" s="10" t="s">
        <v>1666</v>
      </c>
      <c r="E1111" s="10" t="s">
        <v>1761</v>
      </c>
      <c r="F1111" s="11">
        <v>3</v>
      </c>
      <c r="G1111" s="11">
        <v>826.15</v>
      </c>
      <c r="H1111" s="11">
        <v>0</v>
      </c>
      <c r="I1111" s="10" t="s">
        <v>1826</v>
      </c>
      <c r="J1111" s="18">
        <v>2478.4499999999998</v>
      </c>
      <c r="K1111" s="11">
        <f t="shared" si="34"/>
        <v>3</v>
      </c>
      <c r="L1111" s="11">
        <f>IF(G1111="",Table8[[#This Row],[Total_Amount2]]/(Table8[[#This Row],[Quantity]]*(1-Table8[[#This Row],[Discount]])),G1111)</f>
        <v>826.15</v>
      </c>
      <c r="M1111" s="11">
        <f>IF(H1111="",1-(Table8[[#This Row],[Total_Amount2]]/(Table8[[#This Row],[Quantity]]*Table8[[#This Row],[Unit_Price]])),H1111)</f>
        <v>0</v>
      </c>
      <c r="N1111" s="11">
        <f t="shared" si="35"/>
        <v>2478.4499999999998</v>
      </c>
    </row>
    <row r="1112" spans="1:14" x14ac:dyDescent="0.3">
      <c r="A1112" s="9" t="s">
        <v>2936</v>
      </c>
      <c r="B1112" s="36">
        <v>45652</v>
      </c>
      <c r="C1112" s="10" t="s">
        <v>616</v>
      </c>
      <c r="D1112" s="10" t="s">
        <v>1666</v>
      </c>
      <c r="E1112" s="10" t="s">
        <v>1813</v>
      </c>
      <c r="F1112" s="11">
        <v>3</v>
      </c>
      <c r="G1112" s="11">
        <v>631.20000000000005</v>
      </c>
      <c r="H1112" s="11">
        <v>0.24</v>
      </c>
      <c r="I1112" s="10" t="s">
        <v>1824</v>
      </c>
      <c r="J1112" s="18">
        <v>1439.136</v>
      </c>
      <c r="K1112" s="11">
        <f t="shared" si="34"/>
        <v>3</v>
      </c>
      <c r="L1112" s="11">
        <f>IF(G1112="",Table8[[#This Row],[Total_Amount2]]/(Table8[[#This Row],[Quantity]]*(1-Table8[[#This Row],[Discount]])),G1112)</f>
        <v>631.20000000000005</v>
      </c>
      <c r="M1112" s="11">
        <f>IF(H1112="",1-(Table8[[#This Row],[Total_Amount2]]/(Table8[[#This Row],[Quantity]]*Table8[[#This Row],[Unit_Price]])),H1112)</f>
        <v>0.24</v>
      </c>
      <c r="N1112" s="11">
        <f t="shared" si="35"/>
        <v>1439.136</v>
      </c>
    </row>
    <row r="1113" spans="1:14" x14ac:dyDescent="0.3">
      <c r="A1113" s="9" t="s">
        <v>2937</v>
      </c>
      <c r="B1113" s="36">
        <v>45316</v>
      </c>
      <c r="C1113" s="10" t="s">
        <v>872</v>
      </c>
      <c r="D1113" s="10" t="s">
        <v>1666</v>
      </c>
      <c r="E1113" s="10" t="s">
        <v>1789</v>
      </c>
      <c r="F1113" s="11">
        <v>1</v>
      </c>
      <c r="G1113" s="11">
        <v>937.01</v>
      </c>
      <c r="H1113" s="11">
        <v>7.0000000000000007E-2</v>
      </c>
      <c r="I1113" s="10" t="s">
        <v>1824</v>
      </c>
      <c r="J1113" s="18">
        <v>871.41929999999991</v>
      </c>
      <c r="K1113" s="11">
        <f t="shared" si="34"/>
        <v>1</v>
      </c>
      <c r="L1113" s="11">
        <f>IF(G1113="",Table8[[#This Row],[Total_Amount2]]/(Table8[[#This Row],[Quantity]]*(1-Table8[[#This Row],[Discount]])),G1113)</f>
        <v>937.01</v>
      </c>
      <c r="M1113" s="11">
        <f>IF(H1113="",1-(Table8[[#This Row],[Total_Amount2]]/(Table8[[#This Row],[Quantity]]*Table8[[#This Row],[Unit_Price]])),H1113)</f>
        <v>7.0000000000000007E-2</v>
      </c>
      <c r="N1113" s="11">
        <f t="shared" si="35"/>
        <v>871.41929999999991</v>
      </c>
    </row>
    <row r="1114" spans="1:14" x14ac:dyDescent="0.3">
      <c r="A1114" s="9" t="s">
        <v>2938</v>
      </c>
      <c r="B1114" s="36">
        <v>45316</v>
      </c>
      <c r="C1114" s="10" t="s">
        <v>508</v>
      </c>
      <c r="D1114" s="10" t="s">
        <v>1666</v>
      </c>
      <c r="E1114" s="10" t="s">
        <v>1773</v>
      </c>
      <c r="F1114" s="11">
        <v>2</v>
      </c>
      <c r="G1114" s="11">
        <v>644</v>
      </c>
      <c r="H1114" s="11">
        <v>0.04</v>
      </c>
      <c r="I1114" s="10" t="s">
        <v>1826</v>
      </c>
      <c r="J1114" s="18">
        <v>1236.48</v>
      </c>
      <c r="K1114" s="11">
        <f t="shared" si="34"/>
        <v>2</v>
      </c>
      <c r="L1114" s="11">
        <f>IF(G1114="",Table8[[#This Row],[Total_Amount2]]/(Table8[[#This Row],[Quantity]]*(1-Table8[[#This Row],[Discount]])),G1114)</f>
        <v>644</v>
      </c>
      <c r="M1114" s="11">
        <f>IF(H1114="",1-(Table8[[#This Row],[Total_Amount2]]/(Table8[[#This Row],[Quantity]]*Table8[[#This Row],[Unit_Price]])),H1114)</f>
        <v>0.04</v>
      </c>
      <c r="N1114" s="11">
        <f t="shared" si="35"/>
        <v>1236.48</v>
      </c>
    </row>
    <row r="1115" spans="1:14" x14ac:dyDescent="0.3">
      <c r="A1115" s="9" t="s">
        <v>2939</v>
      </c>
      <c r="B1115" s="36">
        <v>45888</v>
      </c>
      <c r="C1115" s="10" t="s">
        <v>338</v>
      </c>
      <c r="D1115" s="10" t="s">
        <v>1666</v>
      </c>
      <c r="E1115" s="10" t="s">
        <v>1773</v>
      </c>
      <c r="F1115" s="11">
        <v>3</v>
      </c>
      <c r="G1115" s="11">
        <v>629.58000000000004</v>
      </c>
      <c r="H1115" s="11">
        <v>0.05</v>
      </c>
      <c r="I1115" s="10" t="s">
        <v>1824</v>
      </c>
      <c r="J1115" s="18">
        <v>1794.3030000000001</v>
      </c>
      <c r="K1115" s="11">
        <f t="shared" si="34"/>
        <v>3</v>
      </c>
      <c r="L1115" s="11">
        <f>IF(G1115="",Table8[[#This Row],[Total_Amount2]]/(Table8[[#This Row],[Quantity]]*(1-Table8[[#This Row],[Discount]])),G1115)</f>
        <v>629.58000000000004</v>
      </c>
      <c r="M1115" s="11">
        <f>IF(H1115="",1-(Table8[[#This Row],[Total_Amount2]]/(Table8[[#This Row],[Quantity]]*Table8[[#This Row],[Unit_Price]])),H1115)</f>
        <v>0.05</v>
      </c>
      <c r="N1115" s="11">
        <f t="shared" si="35"/>
        <v>1794.3030000000001</v>
      </c>
    </row>
    <row r="1116" spans="1:14" x14ac:dyDescent="0.3">
      <c r="A1116" s="9" t="s">
        <v>2940</v>
      </c>
      <c r="B1116" s="36">
        <v>45791</v>
      </c>
      <c r="C1116" s="10" t="s">
        <v>1437</v>
      </c>
      <c r="D1116" s="10" t="s">
        <v>1557</v>
      </c>
      <c r="E1116" s="10" t="s">
        <v>1761</v>
      </c>
      <c r="F1116" s="11">
        <v>2</v>
      </c>
      <c r="G1116" s="11">
        <v>121.52</v>
      </c>
      <c r="H1116" s="11">
        <v>0.18</v>
      </c>
      <c r="I1116" s="10" t="s">
        <v>1829</v>
      </c>
      <c r="J1116" s="18">
        <v>199.2928</v>
      </c>
      <c r="K1116" s="11">
        <f t="shared" si="34"/>
        <v>2</v>
      </c>
      <c r="L1116" s="11">
        <f>IF(G1116="",Table8[[#This Row],[Total_Amount2]]/(Table8[[#This Row],[Quantity]]*(1-Table8[[#This Row],[Discount]])),G1116)</f>
        <v>121.52</v>
      </c>
      <c r="M1116" s="11">
        <f>IF(H1116="",1-(Table8[[#This Row],[Total_Amount2]]/(Table8[[#This Row],[Quantity]]*Table8[[#This Row],[Unit_Price]])),H1116)</f>
        <v>0.18</v>
      </c>
      <c r="N1116" s="11">
        <f t="shared" si="35"/>
        <v>199.2928</v>
      </c>
    </row>
    <row r="1117" spans="1:14" x14ac:dyDescent="0.3">
      <c r="A1117" s="9" t="s">
        <v>2941</v>
      </c>
      <c r="B1117" s="36">
        <v>45420</v>
      </c>
      <c r="C1117" s="10" t="s">
        <v>1249</v>
      </c>
      <c r="D1117" s="10" t="s">
        <v>1557</v>
      </c>
      <c r="E1117" s="10" t="s">
        <v>1813</v>
      </c>
      <c r="F1117" s="11">
        <v>2</v>
      </c>
      <c r="G1117" s="11">
        <v>549.83000000000004</v>
      </c>
      <c r="H1117" s="11">
        <v>7.0000000000000007E-2</v>
      </c>
      <c r="I1117" s="10" t="s">
        <v>1826</v>
      </c>
      <c r="J1117" s="18">
        <v>1022.6838</v>
      </c>
      <c r="K1117" s="11">
        <f t="shared" si="34"/>
        <v>2</v>
      </c>
      <c r="L1117" s="11">
        <f>IF(G1117="",Table8[[#This Row],[Total_Amount2]]/(Table8[[#This Row],[Quantity]]*(1-Table8[[#This Row],[Discount]])),G1117)</f>
        <v>549.83000000000004</v>
      </c>
      <c r="M1117" s="11">
        <f>IF(H1117="",1-(Table8[[#This Row],[Total_Amount2]]/(Table8[[#This Row],[Quantity]]*Table8[[#This Row],[Unit_Price]])),H1117)</f>
        <v>7.0000000000000007E-2</v>
      </c>
      <c r="N1117" s="11">
        <f t="shared" si="35"/>
        <v>1022.6838</v>
      </c>
    </row>
    <row r="1118" spans="1:14" x14ac:dyDescent="0.3">
      <c r="A1118" s="9" t="s">
        <v>2942</v>
      </c>
      <c r="B1118" s="36">
        <v>45219</v>
      </c>
      <c r="C1118" s="10" t="s">
        <v>475</v>
      </c>
      <c r="D1118" s="10" t="s">
        <v>1557</v>
      </c>
      <c r="E1118" s="10" t="s">
        <v>1782</v>
      </c>
      <c r="F1118" s="11">
        <v>3</v>
      </c>
      <c r="G1118" s="11">
        <v>278.38</v>
      </c>
      <c r="H1118" s="11">
        <v>0.03</v>
      </c>
      <c r="I1118" s="10" t="s">
        <v>1824</v>
      </c>
      <c r="J1118" s="18">
        <v>810.08579999999995</v>
      </c>
      <c r="K1118" s="11">
        <f t="shared" si="34"/>
        <v>3</v>
      </c>
      <c r="L1118" s="11">
        <f>IF(G1118="",Table8[[#This Row],[Total_Amount2]]/(Table8[[#This Row],[Quantity]]*(1-Table8[[#This Row],[Discount]])),G1118)</f>
        <v>278.38</v>
      </c>
      <c r="M1118" s="11">
        <f>IF(H1118="",1-(Table8[[#This Row],[Total_Amount2]]/(Table8[[#This Row],[Quantity]]*Table8[[#This Row],[Unit_Price]])),H1118)</f>
        <v>0.03</v>
      </c>
      <c r="N1118" s="11">
        <f t="shared" si="35"/>
        <v>810.08579999999995</v>
      </c>
    </row>
    <row r="1119" spans="1:14" x14ac:dyDescent="0.3">
      <c r="A1119" s="9" t="s">
        <v>2943</v>
      </c>
      <c r="B1119" s="36">
        <v>45510</v>
      </c>
      <c r="C1119" s="10" t="s">
        <v>1355</v>
      </c>
      <c r="D1119" s="10" t="s">
        <v>1557</v>
      </c>
      <c r="E1119" s="10" t="s">
        <v>1766</v>
      </c>
      <c r="F1119" s="11">
        <v>4</v>
      </c>
      <c r="G1119" s="11">
        <v>723.66</v>
      </c>
      <c r="H1119" s="11">
        <v>0.03</v>
      </c>
      <c r="I1119" s="10" t="s">
        <v>1826</v>
      </c>
      <c r="J1119" s="18">
        <v>2807.8008</v>
      </c>
      <c r="K1119" s="11">
        <f t="shared" si="34"/>
        <v>4</v>
      </c>
      <c r="L1119" s="11">
        <f>IF(G1119="",Table8[[#This Row],[Total_Amount2]]/(Table8[[#This Row],[Quantity]]*(1-Table8[[#This Row],[Discount]])),G1119)</f>
        <v>723.66</v>
      </c>
      <c r="M1119" s="11">
        <f>IF(H1119="",1-(Table8[[#This Row],[Total_Amount2]]/(Table8[[#This Row],[Quantity]]*Table8[[#This Row],[Unit_Price]])),H1119)</f>
        <v>0.03</v>
      </c>
      <c r="N1119" s="11">
        <f t="shared" si="35"/>
        <v>2807.8008</v>
      </c>
    </row>
    <row r="1120" spans="1:14" x14ac:dyDescent="0.3">
      <c r="A1120" s="9" t="s">
        <v>2944</v>
      </c>
      <c r="B1120" s="36">
        <v>45687</v>
      </c>
      <c r="C1120" s="10" t="s">
        <v>669</v>
      </c>
      <c r="D1120" s="10" t="s">
        <v>1557</v>
      </c>
      <c r="E1120" s="10" t="s">
        <v>1786</v>
      </c>
      <c r="F1120" s="11">
        <v>1</v>
      </c>
      <c r="G1120" s="11">
        <v>724.74</v>
      </c>
      <c r="H1120" s="11">
        <v>0.15</v>
      </c>
      <c r="I1120" s="10" t="s">
        <v>1826</v>
      </c>
      <c r="J1120" s="18">
        <v>616.029</v>
      </c>
      <c r="K1120" s="11">
        <f t="shared" si="34"/>
        <v>1</v>
      </c>
      <c r="L1120" s="11">
        <f>IF(G1120="",Table8[[#This Row],[Total_Amount2]]/(Table8[[#This Row],[Quantity]]*(1-Table8[[#This Row],[Discount]])),G1120)</f>
        <v>724.74</v>
      </c>
      <c r="M1120" s="11">
        <f>IF(H1120="",1-(Table8[[#This Row],[Total_Amount2]]/(Table8[[#This Row],[Quantity]]*Table8[[#This Row],[Unit_Price]])),H1120)</f>
        <v>0.15</v>
      </c>
      <c r="N1120" s="11">
        <f t="shared" si="35"/>
        <v>616.029</v>
      </c>
    </row>
    <row r="1121" spans="1:14" x14ac:dyDescent="0.3">
      <c r="A1121" s="9" t="s">
        <v>2945</v>
      </c>
      <c r="B1121" s="36">
        <v>45271</v>
      </c>
      <c r="C1121" s="10" t="s">
        <v>1405</v>
      </c>
      <c r="D1121" s="10" t="s">
        <v>1557</v>
      </c>
      <c r="E1121" s="10" t="s">
        <v>1769</v>
      </c>
      <c r="F1121" s="11">
        <v>2</v>
      </c>
      <c r="G1121" s="11">
        <v>961.84</v>
      </c>
      <c r="H1121" s="11">
        <v>0.25</v>
      </c>
      <c r="I1121" s="10" t="s">
        <v>1826</v>
      </c>
      <c r="J1121" s="18">
        <v>1442.76</v>
      </c>
      <c r="K1121" s="11">
        <f t="shared" si="34"/>
        <v>2</v>
      </c>
      <c r="L1121" s="11">
        <f>IF(G1121="",Table8[[#This Row],[Total_Amount2]]/(Table8[[#This Row],[Quantity]]*(1-Table8[[#This Row],[Discount]])),G1121)</f>
        <v>961.84</v>
      </c>
      <c r="M1121" s="11">
        <f>IF(H1121="",1-(Table8[[#This Row],[Total_Amount2]]/(Table8[[#This Row],[Quantity]]*Table8[[#This Row],[Unit_Price]])),H1121)</f>
        <v>0.25</v>
      </c>
      <c r="N1121" s="11">
        <f t="shared" si="35"/>
        <v>1442.76</v>
      </c>
    </row>
    <row r="1122" spans="1:14" x14ac:dyDescent="0.3">
      <c r="A1122" s="9" t="s">
        <v>2946</v>
      </c>
      <c r="B1122" s="36">
        <v>45446</v>
      </c>
      <c r="C1122" s="10" t="s">
        <v>89</v>
      </c>
      <c r="D1122" s="10" t="s">
        <v>1557</v>
      </c>
      <c r="E1122" s="10" t="s">
        <v>1804</v>
      </c>
      <c r="F1122" s="11">
        <v>4</v>
      </c>
      <c r="G1122" s="11">
        <v>21.12</v>
      </c>
      <c r="H1122" s="11">
        <v>0.18</v>
      </c>
      <c r="I1122" s="10" t="s">
        <v>1829</v>
      </c>
      <c r="J1122" s="18">
        <v>69.273600000000002</v>
      </c>
      <c r="K1122" s="11">
        <f t="shared" si="34"/>
        <v>4</v>
      </c>
      <c r="L1122" s="11">
        <f>IF(G1122="",Table8[[#This Row],[Total_Amount2]]/(Table8[[#This Row],[Quantity]]*(1-Table8[[#This Row],[Discount]])),G1122)</f>
        <v>21.12</v>
      </c>
      <c r="M1122" s="11">
        <f>IF(H1122="",1-(Table8[[#This Row],[Total_Amount2]]/(Table8[[#This Row],[Quantity]]*Table8[[#This Row],[Unit_Price]])),H1122)</f>
        <v>0.18</v>
      </c>
      <c r="N1122" s="11">
        <f t="shared" si="35"/>
        <v>69.273600000000002</v>
      </c>
    </row>
    <row r="1123" spans="1:14" x14ac:dyDescent="0.3">
      <c r="A1123" s="9" t="s">
        <v>2947</v>
      </c>
      <c r="B1123" s="36">
        <v>45579</v>
      </c>
      <c r="C1123" s="10" t="s">
        <v>1005</v>
      </c>
      <c r="D1123" s="10" t="s">
        <v>1557</v>
      </c>
      <c r="E1123" s="10" t="s">
        <v>1769</v>
      </c>
      <c r="F1123" s="11">
        <v>3</v>
      </c>
      <c r="G1123" s="11">
        <v>819.93</v>
      </c>
      <c r="H1123" s="11">
        <v>0.08</v>
      </c>
      <c r="I1123" s="10" t="s">
        <v>1826</v>
      </c>
      <c r="J1123" s="18">
        <v>2263.0068000000001</v>
      </c>
      <c r="K1123" s="11">
        <f t="shared" si="34"/>
        <v>3</v>
      </c>
      <c r="L1123" s="11">
        <f>IF(G1123="",Table8[[#This Row],[Total_Amount2]]/(Table8[[#This Row],[Quantity]]*(1-Table8[[#This Row],[Discount]])),G1123)</f>
        <v>819.93</v>
      </c>
      <c r="M1123" s="11">
        <f>IF(H1123="",1-(Table8[[#This Row],[Total_Amount2]]/(Table8[[#This Row],[Quantity]]*Table8[[#This Row],[Unit_Price]])),H1123)</f>
        <v>0.08</v>
      </c>
      <c r="N1123" s="11">
        <f t="shared" si="35"/>
        <v>2263.0068000000001</v>
      </c>
    </row>
    <row r="1124" spans="1:14" x14ac:dyDescent="0.3">
      <c r="A1124" s="9" t="s">
        <v>2948</v>
      </c>
      <c r="B1124" s="36">
        <v>45725</v>
      </c>
      <c r="C1124" s="10" t="s">
        <v>932</v>
      </c>
      <c r="D1124" s="10" t="s">
        <v>1557</v>
      </c>
      <c r="E1124" s="10" t="s">
        <v>1752</v>
      </c>
      <c r="F1124" s="11">
        <v>2</v>
      </c>
      <c r="G1124" s="11">
        <v>700.95</v>
      </c>
      <c r="H1124" s="11">
        <v>0.18</v>
      </c>
      <c r="I1124" s="10" t="s">
        <v>1824</v>
      </c>
      <c r="J1124" s="18">
        <v>1149.558</v>
      </c>
      <c r="K1124" s="11">
        <f t="shared" si="34"/>
        <v>2</v>
      </c>
      <c r="L1124" s="11">
        <f>IF(G1124="",Table8[[#This Row],[Total_Amount2]]/(Table8[[#This Row],[Quantity]]*(1-Table8[[#This Row],[Discount]])),G1124)</f>
        <v>700.95</v>
      </c>
      <c r="M1124" s="11">
        <f>IF(H1124="",1-(Table8[[#This Row],[Total_Amount2]]/(Table8[[#This Row],[Quantity]]*Table8[[#This Row],[Unit_Price]])),H1124)</f>
        <v>0.18</v>
      </c>
      <c r="N1124" s="11">
        <f t="shared" si="35"/>
        <v>1149.558</v>
      </c>
    </row>
    <row r="1125" spans="1:14" x14ac:dyDescent="0.3">
      <c r="A1125" s="9" t="s">
        <v>2949</v>
      </c>
      <c r="B1125" s="36">
        <v>45910</v>
      </c>
      <c r="C1125" s="10" t="s">
        <v>478</v>
      </c>
      <c r="D1125" s="10" t="s">
        <v>1557</v>
      </c>
      <c r="E1125" s="10" t="s">
        <v>1799</v>
      </c>
      <c r="F1125" s="11">
        <v>2</v>
      </c>
      <c r="G1125" s="11">
        <v>456.38</v>
      </c>
      <c r="H1125" s="11">
        <v>0.12</v>
      </c>
      <c r="I1125" s="10" t="s">
        <v>1824</v>
      </c>
      <c r="J1125" s="18">
        <v>803.22879999999998</v>
      </c>
      <c r="K1125" s="11">
        <f t="shared" si="34"/>
        <v>2</v>
      </c>
      <c r="L1125" s="11">
        <f>IF(G1125="",Table8[[#This Row],[Total_Amount2]]/(Table8[[#This Row],[Quantity]]*(1-Table8[[#This Row],[Discount]])),G1125)</f>
        <v>456.38</v>
      </c>
      <c r="M1125" s="11">
        <f>IF(H1125="",1-(Table8[[#This Row],[Total_Amount2]]/(Table8[[#This Row],[Quantity]]*Table8[[#This Row],[Unit_Price]])),H1125)</f>
        <v>0.12</v>
      </c>
      <c r="N1125" s="11">
        <f t="shared" si="35"/>
        <v>803.22879999999998</v>
      </c>
    </row>
    <row r="1126" spans="1:14" x14ac:dyDescent="0.3">
      <c r="A1126" s="9" t="s">
        <v>2950</v>
      </c>
      <c r="B1126" s="36">
        <v>45447</v>
      </c>
      <c r="C1126" s="10" t="s">
        <v>1130</v>
      </c>
      <c r="D1126" s="10" t="s">
        <v>1557</v>
      </c>
      <c r="E1126" s="10" t="s">
        <v>1799</v>
      </c>
      <c r="F1126" s="11">
        <v>3</v>
      </c>
      <c r="G1126" s="11">
        <v>291.05</v>
      </c>
      <c r="H1126" s="11">
        <v>0.3</v>
      </c>
      <c r="I1126" s="10" t="s">
        <v>1824</v>
      </c>
      <c r="J1126" s="18">
        <v>611.20500000000004</v>
      </c>
      <c r="K1126" s="11">
        <f t="shared" si="34"/>
        <v>3</v>
      </c>
      <c r="L1126" s="11">
        <f>IF(G1126="",Table8[[#This Row],[Total_Amount2]]/(Table8[[#This Row],[Quantity]]*(1-Table8[[#This Row],[Discount]])),G1126)</f>
        <v>291.05</v>
      </c>
      <c r="M1126" s="11">
        <f>IF(H1126="",1-(Table8[[#This Row],[Total_Amount2]]/(Table8[[#This Row],[Quantity]]*Table8[[#This Row],[Unit_Price]])),H1126)</f>
        <v>0.3</v>
      </c>
      <c r="N1126" s="11">
        <f t="shared" si="35"/>
        <v>611.20500000000004</v>
      </c>
    </row>
    <row r="1127" spans="1:14" x14ac:dyDescent="0.3">
      <c r="A1127" s="9" t="s">
        <v>2951</v>
      </c>
      <c r="B1127" s="36">
        <v>45307</v>
      </c>
      <c r="C1127" s="10" t="s">
        <v>749</v>
      </c>
      <c r="D1127" s="10" t="s">
        <v>1557</v>
      </c>
      <c r="E1127" s="10" t="s">
        <v>1801</v>
      </c>
      <c r="F1127" s="11">
        <v>2</v>
      </c>
      <c r="G1127" s="11">
        <v>463.52</v>
      </c>
      <c r="H1127" s="11">
        <v>0.27</v>
      </c>
      <c r="I1127" s="10" t="s">
        <v>1826</v>
      </c>
      <c r="J1127" s="18">
        <v>676.73919999999998</v>
      </c>
      <c r="K1127" s="11">
        <f t="shared" si="34"/>
        <v>2</v>
      </c>
      <c r="L1127" s="11">
        <f>IF(G1127="",Table8[[#This Row],[Total_Amount2]]/(Table8[[#This Row],[Quantity]]*(1-Table8[[#This Row],[Discount]])),G1127)</f>
        <v>463.52</v>
      </c>
      <c r="M1127" s="11">
        <f>IF(H1127="",1-(Table8[[#This Row],[Total_Amount2]]/(Table8[[#This Row],[Quantity]]*Table8[[#This Row],[Unit_Price]])),H1127)</f>
        <v>0.27</v>
      </c>
      <c r="N1127" s="11">
        <f t="shared" si="35"/>
        <v>676.73919999999998</v>
      </c>
    </row>
    <row r="1128" spans="1:14" x14ac:dyDescent="0.3">
      <c r="A1128" s="9" t="s">
        <v>2952</v>
      </c>
      <c r="B1128" s="36">
        <v>45653</v>
      </c>
      <c r="C1128" s="10" t="s">
        <v>1184</v>
      </c>
      <c r="D1128" s="10" t="s">
        <v>1668</v>
      </c>
      <c r="E1128" s="10" t="s">
        <v>1807</v>
      </c>
      <c r="F1128" s="11">
        <v>3</v>
      </c>
      <c r="G1128" s="11">
        <v>241.64</v>
      </c>
      <c r="H1128" s="11">
        <v>0.28999999999999998</v>
      </c>
      <c r="I1128" s="10" t="s">
        <v>1826</v>
      </c>
      <c r="J1128" s="18">
        <v>514.69319999999993</v>
      </c>
      <c r="K1128" s="11">
        <f t="shared" si="34"/>
        <v>3</v>
      </c>
      <c r="L1128" s="11">
        <f>IF(G1128="",Table8[[#This Row],[Total_Amount2]]/(Table8[[#This Row],[Quantity]]*(1-Table8[[#This Row],[Discount]])),G1128)</f>
        <v>241.64</v>
      </c>
      <c r="M1128" s="11">
        <f>IF(H1128="",1-(Table8[[#This Row],[Total_Amount2]]/(Table8[[#This Row],[Quantity]]*Table8[[#This Row],[Unit_Price]])),H1128)</f>
        <v>0.28999999999999998</v>
      </c>
      <c r="N1128" s="11">
        <f t="shared" si="35"/>
        <v>514.69319999999993</v>
      </c>
    </row>
    <row r="1129" spans="1:14" x14ac:dyDescent="0.3">
      <c r="A1129" s="9" t="s">
        <v>2953</v>
      </c>
      <c r="B1129" s="36">
        <v>45817</v>
      </c>
      <c r="C1129" s="10" t="s">
        <v>1487</v>
      </c>
      <c r="D1129" s="10" t="s">
        <v>1668</v>
      </c>
      <c r="E1129" s="10" t="s">
        <v>1789</v>
      </c>
      <c r="F1129" s="11">
        <v>2</v>
      </c>
      <c r="G1129" s="11">
        <v>47.86</v>
      </c>
      <c r="H1129" s="11">
        <v>0.03</v>
      </c>
      <c r="I1129" s="10" t="s">
        <v>1826</v>
      </c>
      <c r="J1129" s="18">
        <v>92.848399999999998</v>
      </c>
      <c r="K1129" s="11">
        <f t="shared" si="34"/>
        <v>2</v>
      </c>
      <c r="L1129" s="11">
        <f>IF(G1129="",Table8[[#This Row],[Total_Amount2]]/(Table8[[#This Row],[Quantity]]*(1-Table8[[#This Row],[Discount]])),G1129)</f>
        <v>47.86</v>
      </c>
      <c r="M1129" s="11">
        <f>IF(H1129="",1-(Table8[[#This Row],[Total_Amount2]]/(Table8[[#This Row],[Quantity]]*Table8[[#This Row],[Unit_Price]])),H1129)</f>
        <v>0.03</v>
      </c>
      <c r="N1129" s="11">
        <f t="shared" si="35"/>
        <v>92.848399999999998</v>
      </c>
    </row>
    <row r="1130" spans="1:14" x14ac:dyDescent="0.3">
      <c r="A1130" s="9" t="s">
        <v>2954</v>
      </c>
      <c r="B1130" s="36">
        <v>45509</v>
      </c>
      <c r="C1130" s="10" t="s">
        <v>1080</v>
      </c>
      <c r="D1130" s="10" t="s">
        <v>1668</v>
      </c>
      <c r="E1130" s="10" t="s">
        <v>1766</v>
      </c>
      <c r="F1130" s="11">
        <v>1</v>
      </c>
      <c r="G1130" s="11">
        <v>805.07</v>
      </c>
      <c r="H1130" s="11">
        <v>0.06</v>
      </c>
      <c r="I1130" s="10" t="s">
        <v>1829</v>
      </c>
      <c r="J1130" s="18">
        <v>756.76580000000001</v>
      </c>
      <c r="K1130" s="11">
        <f t="shared" si="34"/>
        <v>1</v>
      </c>
      <c r="L1130" s="11">
        <f>IF(G1130="",Table8[[#This Row],[Total_Amount2]]/(Table8[[#This Row],[Quantity]]*(1-Table8[[#This Row],[Discount]])),G1130)</f>
        <v>805.07</v>
      </c>
      <c r="M1130" s="11">
        <f>IF(H1130="",1-(Table8[[#This Row],[Total_Amount2]]/(Table8[[#This Row],[Quantity]]*Table8[[#This Row],[Unit_Price]])),H1130)</f>
        <v>0.06</v>
      </c>
      <c r="N1130" s="11">
        <f t="shared" si="35"/>
        <v>756.76580000000001</v>
      </c>
    </row>
    <row r="1131" spans="1:14" x14ac:dyDescent="0.3">
      <c r="A1131" s="9" t="s">
        <v>2955</v>
      </c>
      <c r="B1131" s="36">
        <v>45753</v>
      </c>
      <c r="C1131" s="10" t="s">
        <v>1166</v>
      </c>
      <c r="D1131" s="10" t="s">
        <v>1668</v>
      </c>
      <c r="E1131" s="10" t="s">
        <v>1757</v>
      </c>
      <c r="F1131" s="11">
        <v>3</v>
      </c>
      <c r="G1131" s="11">
        <v>848.48</v>
      </c>
      <c r="H1131" s="11">
        <v>0</v>
      </c>
      <c r="I1131" s="10" t="s">
        <v>1829</v>
      </c>
      <c r="J1131" s="18">
        <v>2545.44</v>
      </c>
      <c r="K1131" s="11">
        <f t="shared" si="34"/>
        <v>3</v>
      </c>
      <c r="L1131" s="11">
        <f>IF(G1131="",Table8[[#This Row],[Total_Amount2]]/(Table8[[#This Row],[Quantity]]*(1-Table8[[#This Row],[Discount]])),G1131)</f>
        <v>848.48</v>
      </c>
      <c r="M1131" s="11">
        <f>IF(H1131="",1-(Table8[[#This Row],[Total_Amount2]]/(Table8[[#This Row],[Quantity]]*Table8[[#This Row],[Unit_Price]])),H1131)</f>
        <v>0</v>
      </c>
      <c r="N1131" s="11">
        <f t="shared" si="35"/>
        <v>2545.44</v>
      </c>
    </row>
    <row r="1132" spans="1:14" x14ac:dyDescent="0.3">
      <c r="A1132" s="9" t="s">
        <v>2956</v>
      </c>
      <c r="B1132" s="36">
        <v>45512</v>
      </c>
      <c r="C1132" s="10" t="s">
        <v>782</v>
      </c>
      <c r="D1132" s="10" t="s">
        <v>1668</v>
      </c>
      <c r="E1132" s="10" t="s">
        <v>1782</v>
      </c>
      <c r="F1132" s="11">
        <v>2</v>
      </c>
      <c r="G1132" s="11">
        <v>568.95000000000005</v>
      </c>
      <c r="H1132" s="11">
        <v>0.22</v>
      </c>
      <c r="I1132" s="10" t="s">
        <v>1824</v>
      </c>
      <c r="J1132" s="18">
        <v>887.56200000000013</v>
      </c>
      <c r="K1132" s="11">
        <f t="shared" si="34"/>
        <v>2</v>
      </c>
      <c r="L1132" s="11">
        <f>IF(G1132="",Table8[[#This Row],[Total_Amount2]]/(Table8[[#This Row],[Quantity]]*(1-Table8[[#This Row],[Discount]])),G1132)</f>
        <v>568.95000000000005</v>
      </c>
      <c r="M1132" s="11">
        <f>IF(H1132="",1-(Table8[[#This Row],[Total_Amount2]]/(Table8[[#This Row],[Quantity]]*Table8[[#This Row],[Unit_Price]])),H1132)</f>
        <v>0.22</v>
      </c>
      <c r="N1132" s="11">
        <f t="shared" si="35"/>
        <v>887.56200000000013</v>
      </c>
    </row>
    <row r="1133" spans="1:14" x14ac:dyDescent="0.3">
      <c r="A1133" s="9" t="s">
        <v>2957</v>
      </c>
      <c r="B1133" s="36">
        <v>45764</v>
      </c>
      <c r="C1133" s="10" t="s">
        <v>541</v>
      </c>
      <c r="D1133" s="10" t="s">
        <v>1668</v>
      </c>
      <c r="E1133" s="10" t="s">
        <v>1792</v>
      </c>
      <c r="F1133" s="11">
        <v>3</v>
      </c>
      <c r="G1133" s="11">
        <v>269.83999999999997</v>
      </c>
      <c r="H1133" s="11">
        <v>0.05</v>
      </c>
      <c r="I1133" s="10" t="s">
        <v>1826</v>
      </c>
      <c r="J1133" s="18">
        <v>769.04399999999998</v>
      </c>
      <c r="K1133" s="11">
        <f t="shared" si="34"/>
        <v>3</v>
      </c>
      <c r="L1133" s="11">
        <f>IF(G1133="",Table8[[#This Row],[Total_Amount2]]/(Table8[[#This Row],[Quantity]]*(1-Table8[[#This Row],[Discount]])),G1133)</f>
        <v>269.83999999999997</v>
      </c>
      <c r="M1133" s="11">
        <f>IF(H1133="",1-(Table8[[#This Row],[Total_Amount2]]/(Table8[[#This Row],[Quantity]]*Table8[[#This Row],[Unit_Price]])),H1133)</f>
        <v>0.05</v>
      </c>
      <c r="N1133" s="11">
        <f t="shared" si="35"/>
        <v>769.04399999999998</v>
      </c>
    </row>
    <row r="1134" spans="1:14" x14ac:dyDescent="0.3">
      <c r="A1134" s="9" t="s">
        <v>2958</v>
      </c>
      <c r="B1134" s="36">
        <v>45746</v>
      </c>
      <c r="C1134" s="10" t="s">
        <v>975</v>
      </c>
      <c r="D1134" s="10" t="s">
        <v>1668</v>
      </c>
      <c r="E1134" s="10" t="s">
        <v>1797</v>
      </c>
      <c r="F1134" s="11">
        <v>4</v>
      </c>
      <c r="G1134" s="11">
        <v>267.36</v>
      </c>
      <c r="H1134" s="11">
        <v>0.27</v>
      </c>
      <c r="I1134" s="10" t="s">
        <v>1826</v>
      </c>
      <c r="J1134" s="18">
        <v>780.69119999999998</v>
      </c>
      <c r="K1134" s="11">
        <f t="shared" si="34"/>
        <v>4</v>
      </c>
      <c r="L1134" s="11">
        <f>IF(G1134="",Table8[[#This Row],[Total_Amount2]]/(Table8[[#This Row],[Quantity]]*(1-Table8[[#This Row],[Discount]])),G1134)</f>
        <v>267.36</v>
      </c>
      <c r="M1134" s="11">
        <f>IF(H1134="",1-(Table8[[#This Row],[Total_Amount2]]/(Table8[[#This Row],[Quantity]]*Table8[[#This Row],[Unit_Price]])),H1134)</f>
        <v>0.27</v>
      </c>
      <c r="N1134" s="11">
        <f t="shared" si="35"/>
        <v>780.69119999999998</v>
      </c>
    </row>
    <row r="1135" spans="1:14" x14ac:dyDescent="0.3">
      <c r="A1135" s="9" t="s">
        <v>2959</v>
      </c>
      <c r="B1135" s="36">
        <v>45647</v>
      </c>
      <c r="C1135" s="10" t="s">
        <v>399</v>
      </c>
      <c r="D1135" s="10" t="s">
        <v>1668</v>
      </c>
      <c r="E1135" s="10" t="s">
        <v>1757</v>
      </c>
      <c r="F1135" s="11">
        <v>1</v>
      </c>
      <c r="G1135" s="11">
        <v>438.41</v>
      </c>
      <c r="H1135" s="11">
        <v>0.09</v>
      </c>
      <c r="I1135" s="10" t="s">
        <v>1824</v>
      </c>
      <c r="J1135" s="18">
        <v>398.95310000000012</v>
      </c>
      <c r="K1135" s="11">
        <f t="shared" si="34"/>
        <v>1</v>
      </c>
      <c r="L1135" s="11">
        <f>IF(G1135="",Table8[[#This Row],[Total_Amount2]]/(Table8[[#This Row],[Quantity]]*(1-Table8[[#This Row],[Discount]])),G1135)</f>
        <v>438.41</v>
      </c>
      <c r="M1135" s="11">
        <f>IF(H1135="",1-(Table8[[#This Row],[Total_Amount2]]/(Table8[[#This Row],[Quantity]]*Table8[[#This Row],[Unit_Price]])),H1135)</f>
        <v>0.09</v>
      </c>
      <c r="N1135" s="11">
        <f t="shared" si="35"/>
        <v>398.95310000000012</v>
      </c>
    </row>
    <row r="1136" spans="1:14" x14ac:dyDescent="0.3">
      <c r="A1136" s="9" t="s">
        <v>2960</v>
      </c>
      <c r="B1136" s="36">
        <v>45443</v>
      </c>
      <c r="C1136" s="10" t="s">
        <v>547</v>
      </c>
      <c r="D1136" s="10" t="s">
        <v>1668</v>
      </c>
      <c r="E1136" s="10" t="s">
        <v>1810</v>
      </c>
      <c r="F1136" s="11">
        <v>2</v>
      </c>
      <c r="G1136" s="11">
        <v>86.72</v>
      </c>
      <c r="H1136" s="11">
        <v>0.28000000000000003</v>
      </c>
      <c r="I1136" s="10" t="s">
        <v>1829</v>
      </c>
      <c r="J1136" s="18">
        <v>124.8768</v>
      </c>
      <c r="K1136" s="11">
        <f t="shared" si="34"/>
        <v>2</v>
      </c>
      <c r="L1136" s="11">
        <f>IF(G1136="",Table8[[#This Row],[Total_Amount2]]/(Table8[[#This Row],[Quantity]]*(1-Table8[[#This Row],[Discount]])),G1136)</f>
        <v>86.72</v>
      </c>
      <c r="M1136" s="11">
        <f>IF(H1136="",1-(Table8[[#This Row],[Total_Amount2]]/(Table8[[#This Row],[Quantity]]*Table8[[#This Row],[Unit_Price]])),H1136)</f>
        <v>0.28000000000000003</v>
      </c>
      <c r="N1136" s="11">
        <f t="shared" si="35"/>
        <v>124.8768</v>
      </c>
    </row>
    <row r="1137" spans="1:14" x14ac:dyDescent="0.3">
      <c r="A1137" s="9" t="s">
        <v>2961</v>
      </c>
      <c r="B1137" s="36">
        <v>45722</v>
      </c>
      <c r="C1137" s="10" t="s">
        <v>1319</v>
      </c>
      <c r="D1137" s="10" t="s">
        <v>1668</v>
      </c>
      <c r="E1137" s="10" t="s">
        <v>1776</v>
      </c>
      <c r="F1137" s="11">
        <v>4</v>
      </c>
      <c r="G1137" s="11">
        <v>630.21</v>
      </c>
      <c r="H1137" s="11">
        <v>0.14000000000000001</v>
      </c>
      <c r="I1137" s="10" t="s">
        <v>1829</v>
      </c>
      <c r="J1137" s="18">
        <v>2167.9223999999999</v>
      </c>
      <c r="K1137" s="11">
        <f t="shared" si="34"/>
        <v>4</v>
      </c>
      <c r="L1137" s="11">
        <f>IF(G1137="",Table8[[#This Row],[Total_Amount2]]/(Table8[[#This Row],[Quantity]]*(1-Table8[[#This Row],[Discount]])),G1137)</f>
        <v>630.21</v>
      </c>
      <c r="M1137" s="11">
        <f>IF(H1137="",1-(Table8[[#This Row],[Total_Amount2]]/(Table8[[#This Row],[Quantity]]*Table8[[#This Row],[Unit_Price]])),H1137)</f>
        <v>0.14000000000000001</v>
      </c>
      <c r="N1137" s="11">
        <f t="shared" si="35"/>
        <v>2167.9223999999999</v>
      </c>
    </row>
    <row r="1138" spans="1:14" x14ac:dyDescent="0.3">
      <c r="A1138" s="9" t="s">
        <v>2962</v>
      </c>
      <c r="B1138" s="36">
        <v>45575</v>
      </c>
      <c r="C1138" s="10" t="s">
        <v>1124</v>
      </c>
      <c r="D1138" s="10" t="s">
        <v>1668</v>
      </c>
      <c r="E1138" s="10" t="s">
        <v>1776</v>
      </c>
      <c r="F1138" s="11">
        <v>3</v>
      </c>
      <c r="G1138" s="11">
        <v>180.84</v>
      </c>
      <c r="H1138" s="11">
        <v>0.03</v>
      </c>
      <c r="I1138" s="10" t="s">
        <v>1826</v>
      </c>
      <c r="J1138" s="18">
        <v>526.24439999999993</v>
      </c>
      <c r="K1138" s="11">
        <f t="shared" si="34"/>
        <v>3</v>
      </c>
      <c r="L1138" s="11">
        <f>IF(G1138="",Table8[[#This Row],[Total_Amount2]]/(Table8[[#This Row],[Quantity]]*(1-Table8[[#This Row],[Discount]])),G1138)</f>
        <v>180.84</v>
      </c>
      <c r="M1138" s="11">
        <f>IF(H1138="",1-(Table8[[#This Row],[Total_Amount2]]/(Table8[[#This Row],[Quantity]]*Table8[[#This Row],[Unit_Price]])),H1138)</f>
        <v>0.03</v>
      </c>
      <c r="N1138" s="11">
        <f t="shared" si="35"/>
        <v>526.24439999999993</v>
      </c>
    </row>
    <row r="1139" spans="1:14" x14ac:dyDescent="0.3">
      <c r="A1139" s="9" t="s">
        <v>2963</v>
      </c>
      <c r="B1139" s="36">
        <v>45441</v>
      </c>
      <c r="C1139" s="10" t="s">
        <v>27</v>
      </c>
      <c r="D1139" s="10" t="s">
        <v>1668</v>
      </c>
      <c r="E1139" s="10" t="s">
        <v>1804</v>
      </c>
      <c r="F1139" s="11">
        <v>1</v>
      </c>
      <c r="G1139" s="11">
        <v>453.41</v>
      </c>
      <c r="H1139" s="11">
        <v>0.04</v>
      </c>
      <c r="I1139" s="10" t="s">
        <v>1829</v>
      </c>
      <c r="J1139" s="18">
        <v>435.27359999999999</v>
      </c>
      <c r="K1139" s="11">
        <f t="shared" si="34"/>
        <v>1</v>
      </c>
      <c r="L1139" s="11">
        <f>IF(G1139="",Table8[[#This Row],[Total_Amount2]]/(Table8[[#This Row],[Quantity]]*(1-Table8[[#This Row],[Discount]])),G1139)</f>
        <v>453.41</v>
      </c>
      <c r="M1139" s="11">
        <f>IF(H1139="",1-(Table8[[#This Row],[Total_Amount2]]/(Table8[[#This Row],[Quantity]]*Table8[[#This Row],[Unit_Price]])),H1139)</f>
        <v>0.04</v>
      </c>
      <c r="N1139" s="11">
        <f t="shared" si="35"/>
        <v>435.27359999999999</v>
      </c>
    </row>
    <row r="1140" spans="1:14" x14ac:dyDescent="0.3">
      <c r="A1140" s="9" t="s">
        <v>2964</v>
      </c>
      <c r="B1140" s="36">
        <v>45940</v>
      </c>
      <c r="C1140" s="10" t="s">
        <v>103</v>
      </c>
      <c r="D1140" s="10" t="s">
        <v>1668</v>
      </c>
      <c r="E1140" s="10" t="s">
        <v>1776</v>
      </c>
      <c r="F1140" s="11">
        <v>1</v>
      </c>
      <c r="G1140" s="11">
        <v>629.09</v>
      </c>
      <c r="H1140" s="11">
        <v>0.02</v>
      </c>
      <c r="I1140" s="10" t="s">
        <v>1824</v>
      </c>
      <c r="J1140" s="18">
        <v>616.50819999999999</v>
      </c>
      <c r="K1140" s="11">
        <f t="shared" si="34"/>
        <v>1</v>
      </c>
      <c r="L1140" s="11">
        <f>IF(G1140="",Table8[[#This Row],[Total_Amount2]]/(Table8[[#This Row],[Quantity]]*(1-Table8[[#This Row],[Discount]])),G1140)</f>
        <v>629.09</v>
      </c>
      <c r="M1140" s="11">
        <f>IF(H1140="",1-(Table8[[#This Row],[Total_Amount2]]/(Table8[[#This Row],[Quantity]]*Table8[[#This Row],[Unit_Price]])),H1140)</f>
        <v>0.02</v>
      </c>
      <c r="N1140" s="11">
        <f t="shared" si="35"/>
        <v>616.50819999999999</v>
      </c>
    </row>
    <row r="1141" spans="1:14" x14ac:dyDescent="0.3">
      <c r="A1141" s="9" t="s">
        <v>2965</v>
      </c>
      <c r="B1141" s="36">
        <v>45518</v>
      </c>
      <c r="C1141" s="10" t="s">
        <v>97</v>
      </c>
      <c r="D1141" s="10" t="s">
        <v>1668</v>
      </c>
      <c r="E1141" s="10" t="s">
        <v>1761</v>
      </c>
      <c r="F1141" s="11">
        <v>2</v>
      </c>
      <c r="G1141" s="11">
        <v>257.45</v>
      </c>
      <c r="H1141" s="11">
        <v>0</v>
      </c>
      <c r="I1141" s="10" t="s">
        <v>1829</v>
      </c>
      <c r="J1141" s="18">
        <v>514.9</v>
      </c>
      <c r="K1141" s="11">
        <f t="shared" si="34"/>
        <v>2</v>
      </c>
      <c r="L1141" s="11">
        <f>IF(G1141="",Table8[[#This Row],[Total_Amount2]]/(Table8[[#This Row],[Quantity]]*(1-Table8[[#This Row],[Discount]])),G1141)</f>
        <v>257.45</v>
      </c>
      <c r="M1141" s="11">
        <f>IF(H1141="",1-(Table8[[#This Row],[Total_Amount2]]/(Table8[[#This Row],[Quantity]]*Table8[[#This Row],[Unit_Price]])),H1141)</f>
        <v>0</v>
      </c>
      <c r="N1141" s="11">
        <f t="shared" si="35"/>
        <v>514.9</v>
      </c>
    </row>
    <row r="1142" spans="1:14" x14ac:dyDescent="0.3">
      <c r="A1142" s="9" t="s">
        <v>2966</v>
      </c>
      <c r="B1142" s="36">
        <v>45861</v>
      </c>
      <c r="C1142" s="10" t="s">
        <v>592</v>
      </c>
      <c r="D1142" s="10" t="s">
        <v>1668</v>
      </c>
      <c r="E1142" s="10" t="s">
        <v>1801</v>
      </c>
      <c r="F1142" s="11">
        <v>2</v>
      </c>
      <c r="G1142" s="11">
        <v>696.61</v>
      </c>
      <c r="H1142" s="11">
        <v>0.17</v>
      </c>
      <c r="I1142" s="10" t="s">
        <v>1826</v>
      </c>
      <c r="J1142" s="18">
        <v>1156.3725999999999</v>
      </c>
      <c r="K1142" s="11">
        <f t="shared" si="34"/>
        <v>2</v>
      </c>
      <c r="L1142" s="11">
        <f>IF(G1142="",Table8[[#This Row],[Total_Amount2]]/(Table8[[#This Row],[Quantity]]*(1-Table8[[#This Row],[Discount]])),G1142)</f>
        <v>696.61</v>
      </c>
      <c r="M1142" s="11">
        <f>IF(H1142="",1-(Table8[[#This Row],[Total_Amount2]]/(Table8[[#This Row],[Quantity]]*Table8[[#This Row],[Unit_Price]])),H1142)</f>
        <v>0.17</v>
      </c>
      <c r="N1142" s="11">
        <f t="shared" si="35"/>
        <v>1156.3725999999999</v>
      </c>
    </row>
    <row r="1143" spans="1:14" x14ac:dyDescent="0.3">
      <c r="A1143" s="9" t="s">
        <v>2967</v>
      </c>
      <c r="B1143" s="36">
        <v>45416</v>
      </c>
      <c r="C1143" s="10" t="s">
        <v>1166</v>
      </c>
      <c r="D1143" s="10" t="s">
        <v>1668</v>
      </c>
      <c r="E1143" s="10" t="s">
        <v>1779</v>
      </c>
      <c r="F1143" s="11">
        <v>2</v>
      </c>
      <c r="G1143" s="11">
        <v>143.79</v>
      </c>
      <c r="H1143" s="11">
        <v>0.1</v>
      </c>
      <c r="I1143" s="10" t="s">
        <v>1826</v>
      </c>
      <c r="J1143" s="18">
        <v>258.822</v>
      </c>
      <c r="K1143" s="11">
        <f t="shared" si="34"/>
        <v>2</v>
      </c>
      <c r="L1143" s="11">
        <f>IF(G1143="",Table8[[#This Row],[Total_Amount2]]/(Table8[[#This Row],[Quantity]]*(1-Table8[[#This Row],[Discount]])),G1143)</f>
        <v>143.79</v>
      </c>
      <c r="M1143" s="11">
        <f>IF(H1143="",1-(Table8[[#This Row],[Total_Amount2]]/(Table8[[#This Row],[Quantity]]*Table8[[#This Row],[Unit_Price]])),H1143)</f>
        <v>0.1</v>
      </c>
      <c r="N1143" s="11">
        <f t="shared" si="35"/>
        <v>258.822</v>
      </c>
    </row>
    <row r="1144" spans="1:14" x14ac:dyDescent="0.3">
      <c r="A1144" s="9" t="s">
        <v>2968</v>
      </c>
      <c r="B1144" s="36">
        <v>45608</v>
      </c>
      <c r="C1144" s="10" t="s">
        <v>937</v>
      </c>
      <c r="D1144" s="10" t="s">
        <v>1668</v>
      </c>
      <c r="E1144" s="10" t="s">
        <v>1757</v>
      </c>
      <c r="F1144" s="11">
        <v>3</v>
      </c>
      <c r="G1144" s="11">
        <v>460.93</v>
      </c>
      <c r="H1144" s="11">
        <v>0.19</v>
      </c>
      <c r="I1144" s="10" t="s">
        <v>1829</v>
      </c>
      <c r="J1144" s="18">
        <v>1120.0599</v>
      </c>
      <c r="K1144" s="11">
        <f t="shared" si="34"/>
        <v>3</v>
      </c>
      <c r="L1144" s="11">
        <f>IF(G1144="",Table8[[#This Row],[Total_Amount2]]/(Table8[[#This Row],[Quantity]]*(1-Table8[[#This Row],[Discount]])),G1144)</f>
        <v>460.93</v>
      </c>
      <c r="M1144" s="11">
        <f>IF(H1144="",1-(Table8[[#This Row],[Total_Amount2]]/(Table8[[#This Row],[Quantity]]*Table8[[#This Row],[Unit_Price]])),H1144)</f>
        <v>0.19</v>
      </c>
      <c r="N1144" s="11">
        <f t="shared" si="35"/>
        <v>1120.0599</v>
      </c>
    </row>
    <row r="1145" spans="1:14" x14ac:dyDescent="0.3">
      <c r="A1145" s="9" t="s">
        <v>2969</v>
      </c>
      <c r="B1145" s="36">
        <v>45301</v>
      </c>
      <c r="C1145" s="10" t="s">
        <v>1533</v>
      </c>
      <c r="D1145" s="10" t="s">
        <v>1668</v>
      </c>
      <c r="E1145" s="10" t="s">
        <v>1786</v>
      </c>
      <c r="F1145" s="11">
        <v>2</v>
      </c>
      <c r="G1145" s="11">
        <v>67.55</v>
      </c>
      <c r="H1145" s="11">
        <v>0.03</v>
      </c>
      <c r="I1145" s="10" t="s">
        <v>1824</v>
      </c>
      <c r="J1145" s="18">
        <v>131.047</v>
      </c>
      <c r="K1145" s="11">
        <f t="shared" si="34"/>
        <v>2</v>
      </c>
      <c r="L1145" s="11">
        <f>IF(G1145="",Table8[[#This Row],[Total_Amount2]]/(Table8[[#This Row],[Quantity]]*(1-Table8[[#This Row],[Discount]])),G1145)</f>
        <v>67.55</v>
      </c>
      <c r="M1145" s="11">
        <f>IF(H1145="",1-(Table8[[#This Row],[Total_Amount2]]/(Table8[[#This Row],[Quantity]]*Table8[[#This Row],[Unit_Price]])),H1145)</f>
        <v>0.03</v>
      </c>
      <c r="N1145" s="11">
        <f t="shared" si="35"/>
        <v>131.047</v>
      </c>
    </row>
    <row r="1146" spans="1:14" x14ac:dyDescent="0.3">
      <c r="A1146" s="9" t="s">
        <v>2970</v>
      </c>
      <c r="B1146" s="36">
        <v>45433</v>
      </c>
      <c r="C1146" s="10" t="s">
        <v>684</v>
      </c>
      <c r="D1146" s="10" t="s">
        <v>1668</v>
      </c>
      <c r="E1146" s="10" t="s">
        <v>1757</v>
      </c>
      <c r="F1146" s="11">
        <v>3</v>
      </c>
      <c r="G1146" s="11">
        <v>803.31</v>
      </c>
      <c r="H1146" s="11">
        <v>0.1</v>
      </c>
      <c r="I1146" s="10" t="s">
        <v>1826</v>
      </c>
      <c r="J1146" s="18">
        <v>2168.9369999999999</v>
      </c>
      <c r="K1146" s="11">
        <f t="shared" si="34"/>
        <v>3</v>
      </c>
      <c r="L1146" s="11">
        <f>IF(G1146="",Table8[[#This Row],[Total_Amount2]]/(Table8[[#This Row],[Quantity]]*(1-Table8[[#This Row],[Discount]])),G1146)</f>
        <v>803.31</v>
      </c>
      <c r="M1146" s="11">
        <f>IF(H1146="",1-(Table8[[#This Row],[Total_Amount2]]/(Table8[[#This Row],[Quantity]]*Table8[[#This Row],[Unit_Price]])),H1146)</f>
        <v>0.1</v>
      </c>
      <c r="N1146" s="11">
        <f t="shared" si="35"/>
        <v>2168.9369999999999</v>
      </c>
    </row>
    <row r="1147" spans="1:14" x14ac:dyDescent="0.3">
      <c r="A1147" s="9" t="s">
        <v>2971</v>
      </c>
      <c r="B1147" s="36">
        <v>45821</v>
      </c>
      <c r="C1147" s="10" t="s">
        <v>1340</v>
      </c>
      <c r="D1147" s="10" t="s">
        <v>1668</v>
      </c>
      <c r="E1147" s="10" t="s">
        <v>1797</v>
      </c>
      <c r="F1147" s="11">
        <v>4</v>
      </c>
      <c r="G1147" s="11">
        <v>254.71</v>
      </c>
      <c r="H1147" s="11">
        <v>0.2</v>
      </c>
      <c r="I1147" s="10" t="s">
        <v>1829</v>
      </c>
      <c r="J1147" s="18">
        <v>815.07200000000012</v>
      </c>
      <c r="K1147" s="11">
        <f t="shared" si="34"/>
        <v>4</v>
      </c>
      <c r="L1147" s="11">
        <f>IF(G1147="",Table8[[#This Row],[Total_Amount2]]/(Table8[[#This Row],[Quantity]]*(1-Table8[[#This Row],[Discount]])),G1147)</f>
        <v>254.71</v>
      </c>
      <c r="M1147" s="11">
        <f>IF(H1147="",1-(Table8[[#This Row],[Total_Amount2]]/(Table8[[#This Row],[Quantity]]*Table8[[#This Row],[Unit_Price]])),H1147)</f>
        <v>0.2</v>
      </c>
      <c r="N1147" s="11">
        <f t="shared" si="35"/>
        <v>815.07200000000012</v>
      </c>
    </row>
    <row r="1148" spans="1:14" x14ac:dyDescent="0.3">
      <c r="A1148" s="9" t="s">
        <v>2972</v>
      </c>
      <c r="B1148" s="36">
        <v>45508</v>
      </c>
      <c r="C1148" s="10" t="s">
        <v>195</v>
      </c>
      <c r="D1148" s="10" t="s">
        <v>1668</v>
      </c>
      <c r="E1148" s="10" t="s">
        <v>1769</v>
      </c>
      <c r="F1148" s="11">
        <v>4</v>
      </c>
      <c r="G1148" s="11">
        <v>594.89</v>
      </c>
      <c r="H1148" s="11">
        <v>0.3</v>
      </c>
      <c r="I1148" s="10" t="s">
        <v>1826</v>
      </c>
      <c r="J1148" s="18">
        <v>1665.692</v>
      </c>
      <c r="K1148" s="11">
        <f t="shared" si="34"/>
        <v>4</v>
      </c>
      <c r="L1148" s="11">
        <f>IF(G1148="",Table8[[#This Row],[Total_Amount2]]/(Table8[[#This Row],[Quantity]]*(1-Table8[[#This Row],[Discount]])),G1148)</f>
        <v>594.89</v>
      </c>
      <c r="M1148" s="11">
        <f>IF(H1148="",1-(Table8[[#This Row],[Total_Amount2]]/(Table8[[#This Row],[Quantity]]*Table8[[#This Row],[Unit_Price]])),H1148)</f>
        <v>0.3</v>
      </c>
      <c r="N1148" s="11">
        <f t="shared" si="35"/>
        <v>1665.692</v>
      </c>
    </row>
    <row r="1149" spans="1:14" x14ac:dyDescent="0.3">
      <c r="A1149" s="9" t="s">
        <v>2973</v>
      </c>
      <c r="B1149" s="36">
        <v>45854</v>
      </c>
      <c r="C1149" s="10" t="s">
        <v>711</v>
      </c>
      <c r="D1149" s="10" t="s">
        <v>1670</v>
      </c>
      <c r="E1149" s="10" t="s">
        <v>1752</v>
      </c>
      <c r="F1149" s="11">
        <v>2</v>
      </c>
      <c r="G1149" s="11">
        <v>844.31</v>
      </c>
      <c r="H1149" s="11">
        <v>7.0000000000000007E-2</v>
      </c>
      <c r="I1149" s="10" t="s">
        <v>1826</v>
      </c>
      <c r="J1149" s="18">
        <v>1570.4166</v>
      </c>
      <c r="K1149" s="11">
        <f t="shared" si="34"/>
        <v>2</v>
      </c>
      <c r="L1149" s="11">
        <f>IF(G1149="",Table8[[#This Row],[Total_Amount2]]/(Table8[[#This Row],[Quantity]]*(1-Table8[[#This Row],[Discount]])),G1149)</f>
        <v>844.31</v>
      </c>
      <c r="M1149" s="11">
        <f>IF(H1149="",1-(Table8[[#This Row],[Total_Amount2]]/(Table8[[#This Row],[Quantity]]*Table8[[#This Row],[Unit_Price]])),H1149)</f>
        <v>7.0000000000000007E-2</v>
      </c>
      <c r="N1149" s="11">
        <f t="shared" si="35"/>
        <v>1570.4166</v>
      </c>
    </row>
    <row r="1150" spans="1:14" x14ac:dyDescent="0.3">
      <c r="A1150" s="9" t="s">
        <v>2974</v>
      </c>
      <c r="B1150" s="36">
        <v>45569</v>
      </c>
      <c r="C1150" s="10" t="s">
        <v>458</v>
      </c>
      <c r="D1150" s="10" t="s">
        <v>1670</v>
      </c>
      <c r="E1150" s="10" t="s">
        <v>1776</v>
      </c>
      <c r="F1150" s="11">
        <v>4</v>
      </c>
      <c r="G1150" s="11">
        <v>101.33</v>
      </c>
      <c r="H1150" s="11">
        <v>0</v>
      </c>
      <c r="I1150" s="10" t="s">
        <v>1824</v>
      </c>
      <c r="J1150" s="18">
        <v>405.32</v>
      </c>
      <c r="K1150" s="11">
        <f t="shared" si="34"/>
        <v>4</v>
      </c>
      <c r="L1150" s="11">
        <f>IF(G1150="",Table8[[#This Row],[Total_Amount2]]/(Table8[[#This Row],[Quantity]]*(1-Table8[[#This Row],[Discount]])),G1150)</f>
        <v>101.33</v>
      </c>
      <c r="M1150" s="11">
        <f>IF(H1150="",1-(Table8[[#This Row],[Total_Amount2]]/(Table8[[#This Row],[Quantity]]*Table8[[#This Row],[Unit_Price]])),H1150)</f>
        <v>0</v>
      </c>
      <c r="N1150" s="11">
        <f t="shared" si="35"/>
        <v>405.32</v>
      </c>
    </row>
    <row r="1151" spans="1:14" x14ac:dyDescent="0.3">
      <c r="A1151" s="9" t="s">
        <v>2975</v>
      </c>
      <c r="B1151" s="36">
        <v>45824</v>
      </c>
      <c r="C1151" s="10" t="s">
        <v>449</v>
      </c>
      <c r="D1151" s="10" t="s">
        <v>1670</v>
      </c>
      <c r="E1151" s="10" t="s">
        <v>1782</v>
      </c>
      <c r="F1151" s="11">
        <v>3</v>
      </c>
      <c r="G1151" s="11">
        <v>922.56</v>
      </c>
      <c r="H1151" s="11">
        <v>0.18</v>
      </c>
      <c r="I1151" s="10" t="s">
        <v>1826</v>
      </c>
      <c r="J1151" s="18">
        <v>2269.4976000000001</v>
      </c>
      <c r="K1151" s="11">
        <f t="shared" si="34"/>
        <v>3</v>
      </c>
      <c r="L1151" s="11">
        <f>IF(G1151="",Table8[[#This Row],[Total_Amount2]]/(Table8[[#This Row],[Quantity]]*(1-Table8[[#This Row],[Discount]])),G1151)</f>
        <v>922.56</v>
      </c>
      <c r="M1151" s="11">
        <f>IF(H1151="",1-(Table8[[#This Row],[Total_Amount2]]/(Table8[[#This Row],[Quantity]]*Table8[[#This Row],[Unit_Price]])),H1151)</f>
        <v>0.18</v>
      </c>
      <c r="N1151" s="11">
        <f t="shared" si="35"/>
        <v>2269.4976000000001</v>
      </c>
    </row>
    <row r="1152" spans="1:14" x14ac:dyDescent="0.3">
      <c r="A1152" s="9" t="s">
        <v>2976</v>
      </c>
      <c r="B1152" s="36">
        <v>45352</v>
      </c>
      <c r="C1152" s="10" t="s">
        <v>1340</v>
      </c>
      <c r="D1152" s="10" t="s">
        <v>1670</v>
      </c>
      <c r="E1152" s="10" t="s">
        <v>1799</v>
      </c>
      <c r="F1152" s="11">
        <v>4</v>
      </c>
      <c r="G1152" s="11">
        <v>867.19</v>
      </c>
      <c r="H1152" s="11">
        <v>7.0000000000000007E-2</v>
      </c>
      <c r="I1152" s="10" t="s">
        <v>1829</v>
      </c>
      <c r="J1152" s="18">
        <v>3225.9468000000002</v>
      </c>
      <c r="K1152" s="11">
        <f t="shared" si="34"/>
        <v>4</v>
      </c>
      <c r="L1152" s="11">
        <f>IF(G1152="",Table8[[#This Row],[Total_Amount2]]/(Table8[[#This Row],[Quantity]]*(1-Table8[[#This Row],[Discount]])),G1152)</f>
        <v>867.19</v>
      </c>
      <c r="M1152" s="11">
        <f>IF(H1152="",1-(Table8[[#This Row],[Total_Amount2]]/(Table8[[#This Row],[Quantity]]*Table8[[#This Row],[Unit_Price]])),H1152)</f>
        <v>7.0000000000000007E-2</v>
      </c>
      <c r="N1152" s="11">
        <f t="shared" si="35"/>
        <v>3225.9468000000002</v>
      </c>
    </row>
    <row r="1153" spans="1:14" x14ac:dyDescent="0.3">
      <c r="A1153" s="9" t="s">
        <v>2977</v>
      </c>
      <c r="B1153" s="36">
        <v>45454</v>
      </c>
      <c r="C1153" s="10" t="s">
        <v>36</v>
      </c>
      <c r="D1153" s="10" t="s">
        <v>1670</v>
      </c>
      <c r="E1153" s="10" t="s">
        <v>1807</v>
      </c>
      <c r="F1153" s="11">
        <v>3</v>
      </c>
      <c r="G1153" s="11">
        <v>816.87</v>
      </c>
      <c r="H1153" s="11">
        <v>0.14000000000000001</v>
      </c>
      <c r="I1153" s="10" t="s">
        <v>1826</v>
      </c>
      <c r="J1153" s="18">
        <v>2107.5246000000002</v>
      </c>
      <c r="K1153" s="11">
        <f t="shared" si="34"/>
        <v>3</v>
      </c>
      <c r="L1153" s="11">
        <f>IF(G1153="",Table8[[#This Row],[Total_Amount2]]/(Table8[[#This Row],[Quantity]]*(1-Table8[[#This Row],[Discount]])),G1153)</f>
        <v>816.87</v>
      </c>
      <c r="M1153" s="11">
        <f>IF(H1153="",1-(Table8[[#This Row],[Total_Amount2]]/(Table8[[#This Row],[Quantity]]*Table8[[#This Row],[Unit_Price]])),H1153)</f>
        <v>0.14000000000000001</v>
      </c>
      <c r="N1153" s="11">
        <f t="shared" si="35"/>
        <v>2107.5246000000002</v>
      </c>
    </row>
    <row r="1154" spans="1:14" x14ac:dyDescent="0.3">
      <c r="A1154" s="9" t="s">
        <v>2978</v>
      </c>
      <c r="B1154" s="36">
        <v>45924</v>
      </c>
      <c r="C1154" s="10" t="s">
        <v>1478</v>
      </c>
      <c r="D1154" s="10" t="s">
        <v>1670</v>
      </c>
      <c r="E1154" s="10" t="s">
        <v>1766</v>
      </c>
      <c r="F1154" s="11">
        <v>3</v>
      </c>
      <c r="G1154" s="11">
        <v>258.06</v>
      </c>
      <c r="H1154" s="11">
        <v>0</v>
      </c>
      <c r="I1154" s="10" t="s">
        <v>1826</v>
      </c>
      <c r="J1154" s="18">
        <v>774.18000000000006</v>
      </c>
      <c r="K1154" s="11">
        <f t="shared" ref="K1154:K1217" si="36">IF(F1154="",N1154/(G1154*(1-H1154)),F1154)</f>
        <v>3</v>
      </c>
      <c r="L1154" s="11">
        <f>IF(G1154="",Table8[[#This Row],[Total_Amount2]]/(Table8[[#This Row],[Quantity]]*(1-Table8[[#This Row],[Discount]])),G1154)</f>
        <v>258.06</v>
      </c>
      <c r="M1154" s="11">
        <f>IF(H1154="",1-(Table8[[#This Row],[Total_Amount2]]/(Table8[[#This Row],[Quantity]]*Table8[[#This Row],[Unit_Price]])),H1154)</f>
        <v>0</v>
      </c>
      <c r="N1154" s="11">
        <f t="shared" ref="N1154:N1217" si="37">IF(J1154="",F1154*G1154*(1-H1154),J1154)</f>
        <v>774.18000000000006</v>
      </c>
    </row>
    <row r="1155" spans="1:14" x14ac:dyDescent="0.3">
      <c r="A1155" s="9" t="s">
        <v>2979</v>
      </c>
      <c r="B1155" s="36">
        <v>45694</v>
      </c>
      <c r="C1155" s="10" t="s">
        <v>984</v>
      </c>
      <c r="D1155" s="10" t="s">
        <v>1670</v>
      </c>
      <c r="E1155" s="10" t="s">
        <v>1799</v>
      </c>
      <c r="F1155" s="11">
        <v>2</v>
      </c>
      <c r="G1155" s="11">
        <v>574.58000000000004</v>
      </c>
      <c r="H1155" s="11">
        <v>0.06</v>
      </c>
      <c r="I1155" s="10" t="s">
        <v>1824</v>
      </c>
      <c r="J1155" s="18">
        <v>1080.2103999999999</v>
      </c>
      <c r="K1155" s="11">
        <f t="shared" si="36"/>
        <v>2</v>
      </c>
      <c r="L1155" s="11">
        <f>IF(G1155="",Table8[[#This Row],[Total_Amount2]]/(Table8[[#This Row],[Quantity]]*(1-Table8[[#This Row],[Discount]])),G1155)</f>
        <v>574.58000000000004</v>
      </c>
      <c r="M1155" s="11">
        <f>IF(H1155="",1-(Table8[[#This Row],[Total_Amount2]]/(Table8[[#This Row],[Quantity]]*Table8[[#This Row],[Unit_Price]])),H1155)</f>
        <v>0.06</v>
      </c>
      <c r="N1155" s="11">
        <f t="shared" si="37"/>
        <v>1080.2103999999999</v>
      </c>
    </row>
    <row r="1156" spans="1:14" x14ac:dyDescent="0.3">
      <c r="A1156" s="9" t="s">
        <v>2980</v>
      </c>
      <c r="B1156" s="36">
        <v>45587</v>
      </c>
      <c r="C1156" s="10" t="s">
        <v>97</v>
      </c>
      <c r="D1156" s="10" t="s">
        <v>1670</v>
      </c>
      <c r="E1156" s="10" t="s">
        <v>1776</v>
      </c>
      <c r="F1156" s="11">
        <v>2</v>
      </c>
      <c r="G1156" s="11">
        <v>472.18</v>
      </c>
      <c r="H1156" s="11">
        <v>0.27</v>
      </c>
      <c r="I1156" s="10" t="s">
        <v>1826</v>
      </c>
      <c r="J1156" s="18">
        <v>689.38279999999997</v>
      </c>
      <c r="K1156" s="11">
        <f t="shared" si="36"/>
        <v>2</v>
      </c>
      <c r="L1156" s="11">
        <f>IF(G1156="",Table8[[#This Row],[Total_Amount2]]/(Table8[[#This Row],[Quantity]]*(1-Table8[[#This Row],[Discount]])),G1156)</f>
        <v>472.18</v>
      </c>
      <c r="M1156" s="11">
        <f>IF(H1156="",1-(Table8[[#This Row],[Total_Amount2]]/(Table8[[#This Row],[Quantity]]*Table8[[#This Row],[Unit_Price]])),H1156)</f>
        <v>0.27</v>
      </c>
      <c r="N1156" s="11">
        <f t="shared" si="37"/>
        <v>689.38279999999997</v>
      </c>
    </row>
    <row r="1157" spans="1:14" x14ac:dyDescent="0.3">
      <c r="A1157" s="9" t="s">
        <v>2981</v>
      </c>
      <c r="B1157" s="36">
        <v>45556</v>
      </c>
      <c r="C1157" s="10" t="s">
        <v>1068</v>
      </c>
      <c r="D1157" s="10" t="s">
        <v>1670</v>
      </c>
      <c r="E1157" s="10" t="s">
        <v>1773</v>
      </c>
      <c r="F1157" s="11">
        <v>2</v>
      </c>
      <c r="G1157" s="11">
        <v>20.47</v>
      </c>
      <c r="H1157" s="11">
        <v>0.12</v>
      </c>
      <c r="I1157" s="10" t="s">
        <v>1829</v>
      </c>
      <c r="J1157" s="18">
        <v>36.027200000000001</v>
      </c>
      <c r="K1157" s="11">
        <f t="shared" si="36"/>
        <v>2</v>
      </c>
      <c r="L1157" s="11">
        <f>IF(G1157="",Table8[[#This Row],[Total_Amount2]]/(Table8[[#This Row],[Quantity]]*(1-Table8[[#This Row],[Discount]])),G1157)</f>
        <v>20.47</v>
      </c>
      <c r="M1157" s="11">
        <f>IF(H1157="",1-(Table8[[#This Row],[Total_Amount2]]/(Table8[[#This Row],[Quantity]]*Table8[[#This Row],[Unit_Price]])),H1157)</f>
        <v>0.12</v>
      </c>
      <c r="N1157" s="11">
        <f t="shared" si="37"/>
        <v>36.027200000000001</v>
      </c>
    </row>
    <row r="1158" spans="1:14" x14ac:dyDescent="0.3">
      <c r="A1158" s="9" t="s">
        <v>2982</v>
      </c>
      <c r="B1158" s="36">
        <v>45923</v>
      </c>
      <c r="C1158" s="10" t="s">
        <v>100</v>
      </c>
      <c r="D1158" s="10" t="s">
        <v>1670</v>
      </c>
      <c r="E1158" s="10" t="s">
        <v>1779</v>
      </c>
      <c r="F1158" s="11">
        <v>3</v>
      </c>
      <c r="G1158" s="11">
        <v>235.41</v>
      </c>
      <c r="H1158" s="11">
        <v>0.15</v>
      </c>
      <c r="I1158" s="10" t="s">
        <v>1826</v>
      </c>
      <c r="J1158" s="18">
        <v>600.29549999999995</v>
      </c>
      <c r="K1158" s="11">
        <f t="shared" si="36"/>
        <v>3</v>
      </c>
      <c r="L1158" s="11">
        <f>IF(G1158="",Table8[[#This Row],[Total_Amount2]]/(Table8[[#This Row],[Quantity]]*(1-Table8[[#This Row],[Discount]])),G1158)</f>
        <v>235.41</v>
      </c>
      <c r="M1158" s="11">
        <f>IF(H1158="",1-(Table8[[#This Row],[Total_Amount2]]/(Table8[[#This Row],[Quantity]]*Table8[[#This Row],[Unit_Price]])),H1158)</f>
        <v>0.15</v>
      </c>
      <c r="N1158" s="11">
        <f t="shared" si="37"/>
        <v>600.29549999999995</v>
      </c>
    </row>
    <row r="1159" spans="1:14" x14ac:dyDescent="0.3">
      <c r="A1159" s="9" t="s">
        <v>2983</v>
      </c>
      <c r="B1159" s="36">
        <v>45811</v>
      </c>
      <c r="C1159" s="10" t="s">
        <v>740</v>
      </c>
      <c r="D1159" s="10" t="s">
        <v>1670</v>
      </c>
      <c r="E1159" s="10" t="s">
        <v>1779</v>
      </c>
      <c r="F1159" s="11">
        <v>3</v>
      </c>
      <c r="G1159" s="11">
        <v>744.9</v>
      </c>
      <c r="H1159" s="11">
        <v>0.27</v>
      </c>
      <c r="I1159" s="10" t="s">
        <v>1826</v>
      </c>
      <c r="J1159" s="18">
        <v>1631.3309999999999</v>
      </c>
      <c r="K1159" s="11">
        <f t="shared" si="36"/>
        <v>3</v>
      </c>
      <c r="L1159" s="11">
        <f>IF(G1159="",Table8[[#This Row],[Total_Amount2]]/(Table8[[#This Row],[Quantity]]*(1-Table8[[#This Row],[Discount]])),G1159)</f>
        <v>744.9</v>
      </c>
      <c r="M1159" s="11">
        <f>IF(H1159="",1-(Table8[[#This Row],[Total_Amount2]]/(Table8[[#This Row],[Quantity]]*Table8[[#This Row],[Unit_Price]])),H1159)</f>
        <v>0.27</v>
      </c>
      <c r="N1159" s="11">
        <f t="shared" si="37"/>
        <v>1631.3309999999999</v>
      </c>
    </row>
    <row r="1160" spans="1:14" x14ac:dyDescent="0.3">
      <c r="A1160" s="9" t="s">
        <v>2984</v>
      </c>
      <c r="B1160" s="36">
        <v>45559</v>
      </c>
      <c r="C1160" s="10" t="s">
        <v>181</v>
      </c>
      <c r="D1160" s="10" t="s">
        <v>1670</v>
      </c>
      <c r="E1160" s="10" t="s">
        <v>1766</v>
      </c>
      <c r="F1160" s="11">
        <v>2</v>
      </c>
      <c r="G1160" s="11">
        <v>382.2</v>
      </c>
      <c r="H1160" s="11">
        <v>0.15</v>
      </c>
      <c r="I1160" s="10" t="s">
        <v>1824</v>
      </c>
      <c r="J1160" s="18">
        <v>649.74</v>
      </c>
      <c r="K1160" s="11">
        <f t="shared" si="36"/>
        <v>2</v>
      </c>
      <c r="L1160" s="11">
        <f>IF(G1160="",Table8[[#This Row],[Total_Amount2]]/(Table8[[#This Row],[Quantity]]*(1-Table8[[#This Row],[Discount]])),G1160)</f>
        <v>382.2</v>
      </c>
      <c r="M1160" s="11">
        <f>IF(H1160="",1-(Table8[[#This Row],[Total_Amount2]]/(Table8[[#This Row],[Quantity]]*Table8[[#This Row],[Unit_Price]])),H1160)</f>
        <v>0.15</v>
      </c>
      <c r="N1160" s="11">
        <f t="shared" si="37"/>
        <v>649.74</v>
      </c>
    </row>
    <row r="1161" spans="1:14" x14ac:dyDescent="0.3">
      <c r="A1161" s="9" t="s">
        <v>2985</v>
      </c>
      <c r="B1161" s="36">
        <v>45881</v>
      </c>
      <c r="C1161" s="10" t="s">
        <v>1086</v>
      </c>
      <c r="D1161" s="10" t="s">
        <v>1670</v>
      </c>
      <c r="E1161" s="10" t="s">
        <v>1804</v>
      </c>
      <c r="F1161" s="11">
        <v>1</v>
      </c>
      <c r="G1161" s="11">
        <v>269.25</v>
      </c>
      <c r="H1161" s="11">
        <v>0.14000000000000001</v>
      </c>
      <c r="I1161" s="10" t="s">
        <v>1826</v>
      </c>
      <c r="J1161" s="18">
        <v>231.55500000000001</v>
      </c>
      <c r="K1161" s="11">
        <f t="shared" si="36"/>
        <v>1</v>
      </c>
      <c r="L1161" s="11">
        <f>IF(G1161="",Table8[[#This Row],[Total_Amount2]]/(Table8[[#This Row],[Quantity]]*(1-Table8[[#This Row],[Discount]])),G1161)</f>
        <v>269.25</v>
      </c>
      <c r="M1161" s="11">
        <f>IF(H1161="",1-(Table8[[#This Row],[Total_Amount2]]/(Table8[[#This Row],[Quantity]]*Table8[[#This Row],[Unit_Price]])),H1161)</f>
        <v>0.14000000000000001</v>
      </c>
      <c r="N1161" s="11">
        <f t="shared" si="37"/>
        <v>231.55500000000001</v>
      </c>
    </row>
    <row r="1162" spans="1:14" x14ac:dyDescent="0.3">
      <c r="A1162" s="9" t="s">
        <v>2986</v>
      </c>
      <c r="B1162" s="36">
        <v>45367</v>
      </c>
      <c r="C1162" s="10" t="s">
        <v>1142</v>
      </c>
      <c r="D1162" s="10" t="s">
        <v>1670</v>
      </c>
      <c r="E1162" s="10" t="s">
        <v>1792</v>
      </c>
      <c r="F1162" s="11">
        <v>2</v>
      </c>
      <c r="G1162" s="11">
        <v>723.75</v>
      </c>
      <c r="H1162" s="11">
        <v>0.03</v>
      </c>
      <c r="I1162" s="10" t="s">
        <v>1826</v>
      </c>
      <c r="J1162" s="18">
        <v>1404.075</v>
      </c>
      <c r="K1162" s="11">
        <f t="shared" si="36"/>
        <v>2</v>
      </c>
      <c r="L1162" s="11">
        <f>IF(G1162="",Table8[[#This Row],[Total_Amount2]]/(Table8[[#This Row],[Quantity]]*(1-Table8[[#This Row],[Discount]])),G1162)</f>
        <v>723.75</v>
      </c>
      <c r="M1162" s="11">
        <f>IF(H1162="",1-(Table8[[#This Row],[Total_Amount2]]/(Table8[[#This Row],[Quantity]]*Table8[[#This Row],[Unit_Price]])),H1162)</f>
        <v>0.03</v>
      </c>
      <c r="N1162" s="11">
        <f t="shared" si="37"/>
        <v>1404.075</v>
      </c>
    </row>
    <row r="1163" spans="1:14" x14ac:dyDescent="0.3">
      <c r="A1163" s="9" t="s">
        <v>2987</v>
      </c>
      <c r="B1163" s="36">
        <v>45832</v>
      </c>
      <c r="C1163" s="10" t="s">
        <v>893</v>
      </c>
      <c r="D1163" s="10" t="s">
        <v>1670</v>
      </c>
      <c r="E1163" s="10" t="s">
        <v>1813</v>
      </c>
      <c r="F1163" s="11">
        <v>4</v>
      </c>
      <c r="G1163" s="11">
        <v>58.92</v>
      </c>
      <c r="H1163" s="11">
        <v>0.18</v>
      </c>
      <c r="I1163" s="10" t="s">
        <v>1824</v>
      </c>
      <c r="J1163" s="18">
        <v>193.2576</v>
      </c>
      <c r="K1163" s="11">
        <f t="shared" si="36"/>
        <v>4</v>
      </c>
      <c r="L1163" s="11">
        <f>IF(G1163="",Table8[[#This Row],[Total_Amount2]]/(Table8[[#This Row],[Quantity]]*(1-Table8[[#This Row],[Discount]])),G1163)</f>
        <v>58.92</v>
      </c>
      <c r="M1163" s="11">
        <f>IF(H1163="",1-(Table8[[#This Row],[Total_Amount2]]/(Table8[[#This Row],[Quantity]]*Table8[[#This Row],[Unit_Price]])),H1163)</f>
        <v>0.18</v>
      </c>
      <c r="N1163" s="11">
        <f t="shared" si="37"/>
        <v>193.2576</v>
      </c>
    </row>
    <row r="1164" spans="1:14" x14ac:dyDescent="0.3">
      <c r="A1164" s="9" t="s">
        <v>2988</v>
      </c>
      <c r="B1164" s="36">
        <v>45438</v>
      </c>
      <c r="C1164" s="10" t="s">
        <v>619</v>
      </c>
      <c r="D1164" s="10" t="s">
        <v>1670</v>
      </c>
      <c r="E1164" s="10" t="s">
        <v>1789</v>
      </c>
      <c r="F1164" s="11">
        <v>2</v>
      </c>
      <c r="G1164" s="11">
        <v>913.08</v>
      </c>
      <c r="H1164" s="11">
        <v>0.26</v>
      </c>
      <c r="I1164" s="10" t="s">
        <v>1824</v>
      </c>
      <c r="J1164" s="18">
        <v>1351.3584000000001</v>
      </c>
      <c r="K1164" s="11">
        <f t="shared" si="36"/>
        <v>2</v>
      </c>
      <c r="L1164" s="11">
        <f>IF(G1164="",Table8[[#This Row],[Total_Amount2]]/(Table8[[#This Row],[Quantity]]*(1-Table8[[#This Row],[Discount]])),G1164)</f>
        <v>913.08</v>
      </c>
      <c r="M1164" s="11">
        <f>IF(H1164="",1-(Table8[[#This Row],[Total_Amount2]]/(Table8[[#This Row],[Quantity]]*Table8[[#This Row],[Unit_Price]])),H1164)</f>
        <v>0.26</v>
      </c>
      <c r="N1164" s="11">
        <f t="shared" si="37"/>
        <v>1351.3584000000001</v>
      </c>
    </row>
    <row r="1165" spans="1:14" x14ac:dyDescent="0.3">
      <c r="A1165" s="9" t="s">
        <v>2989</v>
      </c>
      <c r="B1165" s="36">
        <v>45691</v>
      </c>
      <c r="C1165" s="10" t="s">
        <v>776</v>
      </c>
      <c r="D1165" s="10" t="s">
        <v>1670</v>
      </c>
      <c r="E1165" s="10" t="s">
        <v>1757</v>
      </c>
      <c r="F1165" s="11">
        <v>1</v>
      </c>
      <c r="G1165" s="11">
        <v>791.83</v>
      </c>
      <c r="H1165" s="11">
        <v>0.28000000000000003</v>
      </c>
      <c r="I1165" s="10" t="s">
        <v>1826</v>
      </c>
      <c r="J1165" s="18">
        <v>570.11760000000004</v>
      </c>
      <c r="K1165" s="11">
        <f t="shared" si="36"/>
        <v>1</v>
      </c>
      <c r="L1165" s="11">
        <f>IF(G1165="",Table8[[#This Row],[Total_Amount2]]/(Table8[[#This Row],[Quantity]]*(1-Table8[[#This Row],[Discount]])),G1165)</f>
        <v>791.83</v>
      </c>
      <c r="M1165" s="11">
        <f>IF(H1165="",1-(Table8[[#This Row],[Total_Amount2]]/(Table8[[#This Row],[Quantity]]*Table8[[#This Row],[Unit_Price]])),H1165)</f>
        <v>0.28000000000000003</v>
      </c>
      <c r="N1165" s="11">
        <f t="shared" si="37"/>
        <v>570.11760000000004</v>
      </c>
    </row>
    <row r="1166" spans="1:14" x14ac:dyDescent="0.3">
      <c r="A1166" s="9" t="s">
        <v>2990</v>
      </c>
      <c r="B1166" s="36">
        <v>45506</v>
      </c>
      <c r="C1166" s="10" t="s">
        <v>1452</v>
      </c>
      <c r="D1166" s="10" t="s">
        <v>1670</v>
      </c>
      <c r="E1166" s="10" t="s">
        <v>1801</v>
      </c>
      <c r="F1166" s="11">
        <v>1</v>
      </c>
      <c r="G1166" s="11">
        <v>74.290000000000006</v>
      </c>
      <c r="H1166" s="11">
        <v>0.3</v>
      </c>
      <c r="I1166" s="10" t="s">
        <v>1829</v>
      </c>
      <c r="J1166" s="18">
        <v>52.003</v>
      </c>
      <c r="K1166" s="11">
        <f t="shared" si="36"/>
        <v>1</v>
      </c>
      <c r="L1166" s="11">
        <f>IF(G1166="",Table8[[#This Row],[Total_Amount2]]/(Table8[[#This Row],[Quantity]]*(1-Table8[[#This Row],[Discount]])),G1166)</f>
        <v>74.290000000000006</v>
      </c>
      <c r="M1166" s="11">
        <f>IF(H1166="",1-(Table8[[#This Row],[Total_Amount2]]/(Table8[[#This Row],[Quantity]]*Table8[[#This Row],[Unit_Price]])),H1166)</f>
        <v>0.3</v>
      </c>
      <c r="N1166" s="11">
        <f t="shared" si="37"/>
        <v>52.003</v>
      </c>
    </row>
    <row r="1167" spans="1:14" x14ac:dyDescent="0.3">
      <c r="A1167" s="9" t="s">
        <v>2991</v>
      </c>
      <c r="B1167" s="36">
        <v>45251</v>
      </c>
      <c r="C1167" s="10" t="s">
        <v>779</v>
      </c>
      <c r="D1167" s="10" t="s">
        <v>1672</v>
      </c>
      <c r="E1167" s="10" t="s">
        <v>1752</v>
      </c>
      <c r="F1167" s="11">
        <v>2</v>
      </c>
      <c r="G1167" s="11">
        <v>961.68</v>
      </c>
      <c r="H1167" s="11">
        <v>0.27</v>
      </c>
      <c r="I1167" s="10" t="s">
        <v>1826</v>
      </c>
      <c r="J1167" s="18">
        <v>1404.0527999999999</v>
      </c>
      <c r="K1167" s="11">
        <f t="shared" si="36"/>
        <v>2</v>
      </c>
      <c r="L1167" s="11">
        <f>IF(G1167="",Table8[[#This Row],[Total_Amount2]]/(Table8[[#This Row],[Quantity]]*(1-Table8[[#This Row],[Discount]])),G1167)</f>
        <v>961.68</v>
      </c>
      <c r="M1167" s="11">
        <f>IF(H1167="",1-(Table8[[#This Row],[Total_Amount2]]/(Table8[[#This Row],[Quantity]]*Table8[[#This Row],[Unit_Price]])),H1167)</f>
        <v>0.27</v>
      </c>
      <c r="N1167" s="11">
        <f t="shared" si="37"/>
        <v>1404.0527999999999</v>
      </c>
    </row>
    <row r="1168" spans="1:14" x14ac:dyDescent="0.3">
      <c r="A1168" s="9" t="s">
        <v>2992</v>
      </c>
      <c r="B1168" s="36">
        <v>45722</v>
      </c>
      <c r="C1168" s="10" t="s">
        <v>1518</v>
      </c>
      <c r="D1168" s="10" t="s">
        <v>1672</v>
      </c>
      <c r="E1168" s="10" t="s">
        <v>1799</v>
      </c>
      <c r="F1168" s="11">
        <v>1</v>
      </c>
      <c r="G1168" s="11">
        <v>90.72</v>
      </c>
      <c r="H1168" s="11">
        <v>0.1</v>
      </c>
      <c r="I1168" s="10" t="s">
        <v>1826</v>
      </c>
      <c r="J1168" s="18">
        <v>81.647999999999996</v>
      </c>
      <c r="K1168" s="11">
        <f t="shared" si="36"/>
        <v>1</v>
      </c>
      <c r="L1168" s="11">
        <f>IF(G1168="",Table8[[#This Row],[Total_Amount2]]/(Table8[[#This Row],[Quantity]]*(1-Table8[[#This Row],[Discount]])),G1168)</f>
        <v>90.72</v>
      </c>
      <c r="M1168" s="11">
        <f>IF(H1168="",1-(Table8[[#This Row],[Total_Amount2]]/(Table8[[#This Row],[Quantity]]*Table8[[#This Row],[Unit_Price]])),H1168)</f>
        <v>0.1</v>
      </c>
      <c r="N1168" s="11">
        <f t="shared" si="37"/>
        <v>81.647999999999996</v>
      </c>
    </row>
    <row r="1169" spans="1:14" x14ac:dyDescent="0.3">
      <c r="A1169" s="9" t="s">
        <v>2993</v>
      </c>
      <c r="B1169" s="36">
        <v>45689</v>
      </c>
      <c r="C1169" s="10" t="s">
        <v>224</v>
      </c>
      <c r="D1169" s="10" t="s">
        <v>1672</v>
      </c>
      <c r="E1169" s="10" t="s">
        <v>1779</v>
      </c>
      <c r="F1169" s="11">
        <v>1</v>
      </c>
      <c r="G1169" s="11">
        <v>458.69</v>
      </c>
      <c r="H1169" s="11">
        <v>0.16</v>
      </c>
      <c r="I1169" s="10" t="s">
        <v>1826</v>
      </c>
      <c r="J1169" s="18">
        <v>385.2996</v>
      </c>
      <c r="K1169" s="11">
        <f t="shared" si="36"/>
        <v>1</v>
      </c>
      <c r="L1169" s="11">
        <f>IF(G1169="",Table8[[#This Row],[Total_Amount2]]/(Table8[[#This Row],[Quantity]]*(1-Table8[[#This Row],[Discount]])),G1169)</f>
        <v>458.69</v>
      </c>
      <c r="M1169" s="11">
        <f>IF(H1169="",1-(Table8[[#This Row],[Total_Amount2]]/(Table8[[#This Row],[Quantity]]*Table8[[#This Row],[Unit_Price]])),H1169)</f>
        <v>0.16</v>
      </c>
      <c r="N1169" s="11">
        <f t="shared" si="37"/>
        <v>385.2996</v>
      </c>
    </row>
    <row r="1170" spans="1:14" x14ac:dyDescent="0.3">
      <c r="A1170" s="9" t="s">
        <v>2994</v>
      </c>
      <c r="B1170" s="36">
        <v>45346</v>
      </c>
      <c r="C1170" s="10" t="s">
        <v>743</v>
      </c>
      <c r="D1170" s="10" t="s">
        <v>1672</v>
      </c>
      <c r="E1170" s="10" t="s">
        <v>1779</v>
      </c>
      <c r="F1170" s="11">
        <v>1</v>
      </c>
      <c r="G1170" s="11">
        <v>168.29</v>
      </c>
      <c r="H1170" s="11">
        <v>0.05</v>
      </c>
      <c r="I1170" s="10" t="s">
        <v>1826</v>
      </c>
      <c r="J1170" s="18">
        <v>159.87549999999999</v>
      </c>
      <c r="K1170" s="11">
        <f t="shared" si="36"/>
        <v>1</v>
      </c>
      <c r="L1170" s="11">
        <f>IF(G1170="",Table8[[#This Row],[Total_Amount2]]/(Table8[[#This Row],[Quantity]]*(1-Table8[[#This Row],[Discount]])),G1170)</f>
        <v>168.29</v>
      </c>
      <c r="M1170" s="11">
        <f>IF(H1170="",1-(Table8[[#This Row],[Total_Amount2]]/(Table8[[#This Row],[Quantity]]*Table8[[#This Row],[Unit_Price]])),H1170)</f>
        <v>0.05</v>
      </c>
      <c r="N1170" s="11">
        <f t="shared" si="37"/>
        <v>159.87549999999999</v>
      </c>
    </row>
    <row r="1171" spans="1:14" x14ac:dyDescent="0.3">
      <c r="A1171" s="9" t="s">
        <v>2995</v>
      </c>
      <c r="B1171" s="36">
        <v>45549</v>
      </c>
      <c r="C1171" s="10" t="s">
        <v>687</v>
      </c>
      <c r="D1171" s="10" t="s">
        <v>1672</v>
      </c>
      <c r="E1171" s="10" t="s">
        <v>1807</v>
      </c>
      <c r="F1171" s="11">
        <v>1</v>
      </c>
      <c r="G1171" s="11">
        <v>391.77</v>
      </c>
      <c r="H1171" s="11">
        <v>0.1</v>
      </c>
      <c r="I1171" s="10" t="s">
        <v>1826</v>
      </c>
      <c r="J1171" s="18">
        <v>352.59300000000002</v>
      </c>
      <c r="K1171" s="11">
        <f t="shared" si="36"/>
        <v>1</v>
      </c>
      <c r="L1171" s="11">
        <f>IF(G1171="",Table8[[#This Row],[Total_Amount2]]/(Table8[[#This Row],[Quantity]]*(1-Table8[[#This Row],[Discount]])),G1171)</f>
        <v>391.77</v>
      </c>
      <c r="M1171" s="11">
        <f>IF(H1171="",1-(Table8[[#This Row],[Total_Amount2]]/(Table8[[#This Row],[Quantity]]*Table8[[#This Row],[Unit_Price]])),H1171)</f>
        <v>0.1</v>
      </c>
      <c r="N1171" s="11">
        <f t="shared" si="37"/>
        <v>352.59300000000002</v>
      </c>
    </row>
    <row r="1172" spans="1:14" x14ac:dyDescent="0.3">
      <c r="A1172" s="9" t="s">
        <v>2996</v>
      </c>
      <c r="B1172" s="36">
        <v>45900</v>
      </c>
      <c r="C1172" s="10" t="s">
        <v>1077</v>
      </c>
      <c r="D1172" s="10" t="s">
        <v>1672</v>
      </c>
      <c r="E1172" s="10" t="s">
        <v>1799</v>
      </c>
      <c r="F1172" s="11">
        <v>1</v>
      </c>
      <c r="G1172" s="11">
        <v>424.83</v>
      </c>
      <c r="H1172" s="11">
        <v>0.05</v>
      </c>
      <c r="I1172" s="10" t="s">
        <v>1829</v>
      </c>
      <c r="J1172" s="18">
        <v>403.58850000000001</v>
      </c>
      <c r="K1172" s="11">
        <f t="shared" si="36"/>
        <v>1</v>
      </c>
      <c r="L1172" s="11">
        <f>IF(G1172="",Table8[[#This Row],[Total_Amount2]]/(Table8[[#This Row],[Quantity]]*(1-Table8[[#This Row],[Discount]])),G1172)</f>
        <v>424.83</v>
      </c>
      <c r="M1172" s="11">
        <f>IF(H1172="",1-(Table8[[#This Row],[Total_Amount2]]/(Table8[[#This Row],[Quantity]]*Table8[[#This Row],[Unit_Price]])),H1172)</f>
        <v>0.05</v>
      </c>
      <c r="N1172" s="11">
        <f t="shared" si="37"/>
        <v>403.58850000000001</v>
      </c>
    </row>
    <row r="1173" spans="1:14" x14ac:dyDescent="0.3">
      <c r="A1173" s="9" t="s">
        <v>2997</v>
      </c>
      <c r="B1173" s="36">
        <v>45308</v>
      </c>
      <c r="C1173" s="10" t="s">
        <v>202</v>
      </c>
      <c r="D1173" s="10" t="s">
        <v>1672</v>
      </c>
      <c r="E1173" s="10" t="s">
        <v>1766</v>
      </c>
      <c r="F1173" s="11">
        <v>1</v>
      </c>
      <c r="G1173" s="11">
        <v>499.46</v>
      </c>
      <c r="H1173" s="11">
        <v>0.1</v>
      </c>
      <c r="I1173" s="10" t="s">
        <v>1824</v>
      </c>
      <c r="J1173" s="18">
        <v>449.51400000000001</v>
      </c>
      <c r="K1173" s="11">
        <f t="shared" si="36"/>
        <v>1</v>
      </c>
      <c r="L1173" s="11">
        <f>IF(G1173="",Table8[[#This Row],[Total_Amount2]]/(Table8[[#This Row],[Quantity]]*(1-Table8[[#This Row],[Discount]])),G1173)</f>
        <v>499.46</v>
      </c>
      <c r="M1173" s="11">
        <f>IF(H1173="",1-(Table8[[#This Row],[Total_Amount2]]/(Table8[[#This Row],[Quantity]]*Table8[[#This Row],[Unit_Price]])),H1173)</f>
        <v>0.1</v>
      </c>
      <c r="N1173" s="11">
        <f t="shared" si="37"/>
        <v>449.51400000000001</v>
      </c>
    </row>
    <row r="1174" spans="1:14" x14ac:dyDescent="0.3">
      <c r="A1174" s="9" t="s">
        <v>2998</v>
      </c>
      <c r="B1174" s="36">
        <v>45336</v>
      </c>
      <c r="C1174" s="10" t="s">
        <v>85</v>
      </c>
      <c r="D1174" s="10" t="s">
        <v>1672</v>
      </c>
      <c r="E1174" s="10" t="s">
        <v>1757</v>
      </c>
      <c r="F1174" s="11">
        <v>2</v>
      </c>
      <c r="G1174" s="11">
        <v>698.34</v>
      </c>
      <c r="H1174" s="11">
        <v>0.15</v>
      </c>
      <c r="I1174" s="10" t="s">
        <v>1826</v>
      </c>
      <c r="J1174" s="18">
        <v>1187.1780000000001</v>
      </c>
      <c r="K1174" s="11">
        <f t="shared" si="36"/>
        <v>2</v>
      </c>
      <c r="L1174" s="11">
        <f>IF(G1174="",Table8[[#This Row],[Total_Amount2]]/(Table8[[#This Row],[Quantity]]*(1-Table8[[#This Row],[Discount]])),G1174)</f>
        <v>698.34</v>
      </c>
      <c r="M1174" s="11">
        <f>IF(H1174="",1-(Table8[[#This Row],[Total_Amount2]]/(Table8[[#This Row],[Quantity]]*Table8[[#This Row],[Unit_Price]])),H1174)</f>
        <v>0.15</v>
      </c>
      <c r="N1174" s="11">
        <f t="shared" si="37"/>
        <v>1187.1780000000001</v>
      </c>
    </row>
    <row r="1175" spans="1:14" x14ac:dyDescent="0.3">
      <c r="A1175" s="9" t="s">
        <v>2999</v>
      </c>
      <c r="B1175" s="36">
        <v>45213</v>
      </c>
      <c r="C1175" s="10" t="s">
        <v>899</v>
      </c>
      <c r="D1175" s="10" t="s">
        <v>1672</v>
      </c>
      <c r="E1175" s="10" t="s">
        <v>1804</v>
      </c>
      <c r="F1175" s="11">
        <v>2</v>
      </c>
      <c r="G1175" s="11">
        <v>805.08</v>
      </c>
      <c r="H1175" s="11">
        <v>0.27</v>
      </c>
      <c r="I1175" s="10" t="s">
        <v>1826</v>
      </c>
      <c r="J1175" s="18">
        <v>1175.4168</v>
      </c>
      <c r="K1175" s="11">
        <f t="shared" si="36"/>
        <v>2</v>
      </c>
      <c r="L1175" s="11">
        <f>IF(G1175="",Table8[[#This Row],[Total_Amount2]]/(Table8[[#This Row],[Quantity]]*(1-Table8[[#This Row],[Discount]])),G1175)</f>
        <v>805.08</v>
      </c>
      <c r="M1175" s="11">
        <f>IF(H1175="",1-(Table8[[#This Row],[Total_Amount2]]/(Table8[[#This Row],[Quantity]]*Table8[[#This Row],[Unit_Price]])),H1175)</f>
        <v>0.27</v>
      </c>
      <c r="N1175" s="11">
        <f t="shared" si="37"/>
        <v>1175.4168</v>
      </c>
    </row>
    <row r="1176" spans="1:14" x14ac:dyDescent="0.3">
      <c r="A1176" s="9" t="s">
        <v>3000</v>
      </c>
      <c r="B1176" s="36">
        <v>45742</v>
      </c>
      <c r="C1176" s="10" t="s">
        <v>1437</v>
      </c>
      <c r="D1176" s="10" t="s">
        <v>1672</v>
      </c>
      <c r="E1176" s="10" t="s">
        <v>1761</v>
      </c>
      <c r="F1176" s="11">
        <v>4</v>
      </c>
      <c r="G1176" s="11">
        <v>934.79</v>
      </c>
      <c r="H1176" s="11">
        <v>0.08</v>
      </c>
      <c r="I1176" s="10" t="s">
        <v>1826</v>
      </c>
      <c r="J1176" s="18">
        <v>3440.0272</v>
      </c>
      <c r="K1176" s="11">
        <f t="shared" si="36"/>
        <v>4</v>
      </c>
      <c r="L1176" s="11">
        <f>IF(G1176="",Table8[[#This Row],[Total_Amount2]]/(Table8[[#This Row],[Quantity]]*(1-Table8[[#This Row],[Discount]])),G1176)</f>
        <v>934.79</v>
      </c>
      <c r="M1176" s="11">
        <f>IF(H1176="",1-(Table8[[#This Row],[Total_Amount2]]/(Table8[[#This Row],[Quantity]]*Table8[[#This Row],[Unit_Price]])),H1176)</f>
        <v>0.08</v>
      </c>
      <c r="N1176" s="11">
        <f t="shared" si="37"/>
        <v>3440.0272</v>
      </c>
    </row>
    <row r="1177" spans="1:14" x14ac:dyDescent="0.3">
      <c r="A1177" s="9" t="s">
        <v>3001</v>
      </c>
      <c r="B1177" s="36">
        <v>45932</v>
      </c>
      <c r="C1177" s="10" t="s">
        <v>85</v>
      </c>
      <c r="D1177" s="10" t="s">
        <v>1672</v>
      </c>
      <c r="E1177" s="10" t="s">
        <v>1757</v>
      </c>
      <c r="F1177" s="11">
        <v>2</v>
      </c>
      <c r="G1177" s="11">
        <v>424.54</v>
      </c>
      <c r="H1177" s="11">
        <v>0.24</v>
      </c>
      <c r="I1177" s="10" t="s">
        <v>1826</v>
      </c>
      <c r="J1177" s="18">
        <v>645.30080000000009</v>
      </c>
      <c r="K1177" s="11">
        <f t="shared" si="36"/>
        <v>2</v>
      </c>
      <c r="L1177" s="11">
        <f>IF(G1177="",Table8[[#This Row],[Total_Amount2]]/(Table8[[#This Row],[Quantity]]*(1-Table8[[#This Row],[Discount]])),G1177)</f>
        <v>424.54</v>
      </c>
      <c r="M1177" s="11">
        <f>IF(H1177="",1-(Table8[[#This Row],[Total_Amount2]]/(Table8[[#This Row],[Quantity]]*Table8[[#This Row],[Unit_Price]])),H1177)</f>
        <v>0.24</v>
      </c>
      <c r="N1177" s="11">
        <f t="shared" si="37"/>
        <v>645.30080000000009</v>
      </c>
    </row>
    <row r="1178" spans="1:14" x14ac:dyDescent="0.3">
      <c r="A1178" s="9" t="s">
        <v>3002</v>
      </c>
      <c r="B1178" s="36">
        <v>45462</v>
      </c>
      <c r="C1178" s="10" t="s">
        <v>1029</v>
      </c>
      <c r="D1178" s="10" t="s">
        <v>1672</v>
      </c>
      <c r="E1178" s="10" t="s">
        <v>1807</v>
      </c>
      <c r="F1178" s="11">
        <v>1</v>
      </c>
      <c r="G1178" s="11">
        <v>235.44</v>
      </c>
      <c r="H1178" s="11">
        <v>0.19</v>
      </c>
      <c r="I1178" s="10" t="s">
        <v>1829</v>
      </c>
      <c r="J1178" s="18">
        <v>190.7064</v>
      </c>
      <c r="K1178" s="11">
        <f t="shared" si="36"/>
        <v>1</v>
      </c>
      <c r="L1178" s="11">
        <f>IF(G1178="",Table8[[#This Row],[Total_Amount2]]/(Table8[[#This Row],[Quantity]]*(1-Table8[[#This Row],[Discount]])),G1178)</f>
        <v>235.44</v>
      </c>
      <c r="M1178" s="11">
        <f>IF(H1178="",1-(Table8[[#This Row],[Total_Amount2]]/(Table8[[#This Row],[Quantity]]*Table8[[#This Row],[Unit_Price]])),H1178)</f>
        <v>0.19</v>
      </c>
      <c r="N1178" s="11">
        <f t="shared" si="37"/>
        <v>190.7064</v>
      </c>
    </row>
    <row r="1179" spans="1:14" x14ac:dyDescent="0.3">
      <c r="A1179" s="9" t="s">
        <v>3003</v>
      </c>
      <c r="B1179" s="36">
        <v>45568</v>
      </c>
      <c r="C1179" s="10" t="s">
        <v>863</v>
      </c>
      <c r="D1179" s="10" t="s">
        <v>1672</v>
      </c>
      <c r="E1179" s="10" t="s">
        <v>1797</v>
      </c>
      <c r="F1179" s="11">
        <v>2</v>
      </c>
      <c r="G1179" s="11">
        <v>620.71</v>
      </c>
      <c r="H1179" s="11">
        <v>0.27</v>
      </c>
      <c r="I1179" s="10" t="s">
        <v>1824</v>
      </c>
      <c r="J1179" s="18">
        <v>906.23660000000007</v>
      </c>
      <c r="K1179" s="11">
        <f t="shared" si="36"/>
        <v>2</v>
      </c>
      <c r="L1179" s="11">
        <f>IF(G1179="",Table8[[#This Row],[Total_Amount2]]/(Table8[[#This Row],[Quantity]]*(1-Table8[[#This Row],[Discount]])),G1179)</f>
        <v>620.71</v>
      </c>
      <c r="M1179" s="11">
        <f>IF(H1179="",1-(Table8[[#This Row],[Total_Amount2]]/(Table8[[#This Row],[Quantity]]*Table8[[#This Row],[Unit_Price]])),H1179)</f>
        <v>0.27</v>
      </c>
      <c r="N1179" s="11">
        <f t="shared" si="37"/>
        <v>906.23660000000007</v>
      </c>
    </row>
    <row r="1180" spans="1:14" x14ac:dyDescent="0.3">
      <c r="A1180" s="9" t="s">
        <v>3004</v>
      </c>
      <c r="B1180" s="36">
        <v>45397</v>
      </c>
      <c r="C1180" s="10" t="s">
        <v>402</v>
      </c>
      <c r="D1180" s="10" t="s">
        <v>1672</v>
      </c>
      <c r="E1180" s="10" t="s">
        <v>1792</v>
      </c>
      <c r="F1180" s="11">
        <v>2</v>
      </c>
      <c r="G1180" s="11">
        <v>851.77</v>
      </c>
      <c r="H1180" s="11">
        <v>0.13</v>
      </c>
      <c r="I1180" s="10" t="s">
        <v>1826</v>
      </c>
      <c r="J1180" s="18">
        <v>1482.0798</v>
      </c>
      <c r="K1180" s="11">
        <f t="shared" si="36"/>
        <v>2</v>
      </c>
      <c r="L1180" s="11">
        <f>IF(G1180="",Table8[[#This Row],[Total_Amount2]]/(Table8[[#This Row],[Quantity]]*(1-Table8[[#This Row],[Discount]])),G1180)</f>
        <v>851.77</v>
      </c>
      <c r="M1180" s="11">
        <f>IF(H1180="",1-(Table8[[#This Row],[Total_Amount2]]/(Table8[[#This Row],[Quantity]]*Table8[[#This Row],[Unit_Price]])),H1180)</f>
        <v>0.13</v>
      </c>
      <c r="N1180" s="11">
        <f t="shared" si="37"/>
        <v>1482.0798</v>
      </c>
    </row>
    <row r="1181" spans="1:14" x14ac:dyDescent="0.3">
      <c r="A1181" s="9" t="s">
        <v>3005</v>
      </c>
      <c r="B1181" s="36">
        <v>45569</v>
      </c>
      <c r="C1181" s="10" t="s">
        <v>559</v>
      </c>
      <c r="D1181" s="10" t="s">
        <v>1672</v>
      </c>
      <c r="E1181" s="10" t="s">
        <v>1757</v>
      </c>
      <c r="F1181" s="11">
        <v>3</v>
      </c>
      <c r="G1181" s="11">
        <v>876.01</v>
      </c>
      <c r="H1181" s="11">
        <v>0.2</v>
      </c>
      <c r="I1181" s="10" t="s">
        <v>1824</v>
      </c>
      <c r="J1181" s="18">
        <v>2102.424</v>
      </c>
      <c r="K1181" s="11">
        <f t="shared" si="36"/>
        <v>3</v>
      </c>
      <c r="L1181" s="11">
        <f>IF(G1181="",Table8[[#This Row],[Total_Amount2]]/(Table8[[#This Row],[Quantity]]*(1-Table8[[#This Row],[Discount]])),G1181)</f>
        <v>876.01</v>
      </c>
      <c r="M1181" s="11">
        <f>IF(H1181="",1-(Table8[[#This Row],[Total_Amount2]]/(Table8[[#This Row],[Quantity]]*Table8[[#This Row],[Unit_Price]])),H1181)</f>
        <v>0.2</v>
      </c>
      <c r="N1181" s="11">
        <f t="shared" si="37"/>
        <v>2102.424</v>
      </c>
    </row>
    <row r="1182" spans="1:14" x14ac:dyDescent="0.3">
      <c r="A1182" s="9" t="s">
        <v>3006</v>
      </c>
      <c r="B1182" s="36">
        <v>45353</v>
      </c>
      <c r="C1182" s="10" t="s">
        <v>878</v>
      </c>
      <c r="D1182" s="10" t="s">
        <v>1672</v>
      </c>
      <c r="E1182" s="10" t="s">
        <v>1786</v>
      </c>
      <c r="F1182" s="11">
        <v>2</v>
      </c>
      <c r="G1182" s="11">
        <v>717.21</v>
      </c>
      <c r="H1182" s="11">
        <v>0.15</v>
      </c>
      <c r="I1182" s="10" t="s">
        <v>1829</v>
      </c>
      <c r="J1182" s="18">
        <v>1219.2570000000001</v>
      </c>
      <c r="K1182" s="11">
        <f t="shared" si="36"/>
        <v>2</v>
      </c>
      <c r="L1182" s="11">
        <f>IF(G1182="",Table8[[#This Row],[Total_Amount2]]/(Table8[[#This Row],[Quantity]]*(1-Table8[[#This Row],[Discount]])),G1182)</f>
        <v>717.21</v>
      </c>
      <c r="M1182" s="11">
        <f>IF(H1182="",1-(Table8[[#This Row],[Total_Amount2]]/(Table8[[#This Row],[Quantity]]*Table8[[#This Row],[Unit_Price]])),H1182)</f>
        <v>0.15</v>
      </c>
      <c r="N1182" s="11">
        <f t="shared" si="37"/>
        <v>1219.2570000000001</v>
      </c>
    </row>
    <row r="1183" spans="1:14" x14ac:dyDescent="0.3">
      <c r="A1183" s="9" t="s">
        <v>3007</v>
      </c>
      <c r="B1183" s="36">
        <v>45343</v>
      </c>
      <c r="C1183" s="10" t="s">
        <v>211</v>
      </c>
      <c r="D1183" s="10" t="s">
        <v>1672</v>
      </c>
      <c r="E1183" s="10" t="s">
        <v>1782</v>
      </c>
      <c r="F1183" s="11">
        <v>2</v>
      </c>
      <c r="G1183" s="11">
        <v>871.43</v>
      </c>
      <c r="H1183" s="11">
        <v>0.05</v>
      </c>
      <c r="I1183" s="10" t="s">
        <v>1824</v>
      </c>
      <c r="J1183" s="18">
        <v>1655.7170000000001</v>
      </c>
      <c r="K1183" s="11">
        <f t="shared" si="36"/>
        <v>2</v>
      </c>
      <c r="L1183" s="11">
        <f>IF(G1183="",Table8[[#This Row],[Total_Amount2]]/(Table8[[#This Row],[Quantity]]*(1-Table8[[#This Row],[Discount]])),G1183)</f>
        <v>871.43</v>
      </c>
      <c r="M1183" s="11">
        <f>IF(H1183="",1-(Table8[[#This Row],[Total_Amount2]]/(Table8[[#This Row],[Quantity]]*Table8[[#This Row],[Unit_Price]])),H1183)</f>
        <v>0.05</v>
      </c>
      <c r="N1183" s="11">
        <f t="shared" si="37"/>
        <v>1655.7170000000001</v>
      </c>
    </row>
    <row r="1184" spans="1:14" x14ac:dyDescent="0.3">
      <c r="A1184" s="9" t="s">
        <v>3008</v>
      </c>
      <c r="B1184" s="36">
        <v>45321</v>
      </c>
      <c r="C1184" s="10" t="s">
        <v>1400</v>
      </c>
      <c r="D1184" s="10" t="s">
        <v>1672</v>
      </c>
      <c r="E1184" s="10" t="s">
        <v>1779</v>
      </c>
      <c r="F1184" s="11">
        <v>1</v>
      </c>
      <c r="G1184" s="11">
        <v>514.65</v>
      </c>
      <c r="H1184" s="11">
        <v>0.18</v>
      </c>
      <c r="I1184" s="10" t="s">
        <v>1824</v>
      </c>
      <c r="J1184" s="18">
        <v>422.01299999999998</v>
      </c>
      <c r="K1184" s="11">
        <f t="shared" si="36"/>
        <v>1</v>
      </c>
      <c r="L1184" s="11">
        <f>IF(G1184="",Table8[[#This Row],[Total_Amount2]]/(Table8[[#This Row],[Quantity]]*(1-Table8[[#This Row],[Discount]])),G1184)</f>
        <v>514.65</v>
      </c>
      <c r="M1184" s="11">
        <f>IF(H1184="",1-(Table8[[#This Row],[Total_Amount2]]/(Table8[[#This Row],[Quantity]]*Table8[[#This Row],[Unit_Price]])),H1184)</f>
        <v>0.18</v>
      </c>
      <c r="N1184" s="11">
        <f t="shared" si="37"/>
        <v>422.01299999999998</v>
      </c>
    </row>
    <row r="1185" spans="1:14" x14ac:dyDescent="0.3">
      <c r="A1185" s="9" t="s">
        <v>3009</v>
      </c>
      <c r="B1185" s="36">
        <v>45650</v>
      </c>
      <c r="C1185" s="10" t="s">
        <v>1417</v>
      </c>
      <c r="D1185" s="10" t="s">
        <v>1672</v>
      </c>
      <c r="E1185" s="10" t="s">
        <v>1804</v>
      </c>
      <c r="F1185" s="11">
        <v>3</v>
      </c>
      <c r="G1185" s="11">
        <v>198.76</v>
      </c>
      <c r="H1185" s="11">
        <v>0.28000000000000003</v>
      </c>
      <c r="I1185" s="10" t="s">
        <v>1829</v>
      </c>
      <c r="J1185" s="18">
        <v>429.32159999999999</v>
      </c>
      <c r="K1185" s="11">
        <f t="shared" si="36"/>
        <v>3</v>
      </c>
      <c r="L1185" s="11">
        <f>IF(G1185="",Table8[[#This Row],[Total_Amount2]]/(Table8[[#This Row],[Quantity]]*(1-Table8[[#This Row],[Discount]])),G1185)</f>
        <v>198.76</v>
      </c>
      <c r="M1185" s="11">
        <f>IF(H1185="",1-(Table8[[#This Row],[Total_Amount2]]/(Table8[[#This Row],[Quantity]]*Table8[[#This Row],[Unit_Price]])),H1185)</f>
        <v>0.28000000000000003</v>
      </c>
      <c r="N1185" s="11">
        <f t="shared" si="37"/>
        <v>429.32159999999999</v>
      </c>
    </row>
    <row r="1186" spans="1:14" x14ac:dyDescent="0.3">
      <c r="A1186" s="9" t="s">
        <v>3010</v>
      </c>
      <c r="B1186" s="36">
        <v>45811</v>
      </c>
      <c r="C1186" s="10" t="s">
        <v>727</v>
      </c>
      <c r="D1186" s="10" t="s">
        <v>1672</v>
      </c>
      <c r="E1186" s="10" t="s">
        <v>1766</v>
      </c>
      <c r="F1186" s="11">
        <v>2</v>
      </c>
      <c r="G1186" s="11">
        <v>975.72</v>
      </c>
      <c r="H1186" s="11">
        <v>0.16</v>
      </c>
      <c r="I1186" s="10" t="s">
        <v>1829</v>
      </c>
      <c r="J1186" s="18">
        <v>1639.2095999999999</v>
      </c>
      <c r="K1186" s="11">
        <f t="shared" si="36"/>
        <v>2</v>
      </c>
      <c r="L1186" s="11">
        <f>IF(G1186="",Table8[[#This Row],[Total_Amount2]]/(Table8[[#This Row],[Quantity]]*(1-Table8[[#This Row],[Discount]])),G1186)</f>
        <v>975.72</v>
      </c>
      <c r="M1186" s="11">
        <f>IF(H1186="",1-(Table8[[#This Row],[Total_Amount2]]/(Table8[[#This Row],[Quantity]]*Table8[[#This Row],[Unit_Price]])),H1186)</f>
        <v>0.16</v>
      </c>
      <c r="N1186" s="11">
        <f t="shared" si="37"/>
        <v>1639.2095999999999</v>
      </c>
    </row>
    <row r="1187" spans="1:14" x14ac:dyDescent="0.3">
      <c r="A1187" s="9" t="s">
        <v>3011</v>
      </c>
      <c r="B1187" s="36">
        <v>45505</v>
      </c>
      <c r="C1187" s="10" t="s">
        <v>1304</v>
      </c>
      <c r="D1187" s="10" t="s">
        <v>1672</v>
      </c>
      <c r="E1187" s="10" t="s">
        <v>1757</v>
      </c>
      <c r="F1187" s="11">
        <v>1</v>
      </c>
      <c r="G1187" s="11">
        <v>86.03</v>
      </c>
      <c r="H1187" s="11">
        <v>0.01</v>
      </c>
      <c r="I1187" s="10" t="s">
        <v>1824</v>
      </c>
      <c r="J1187" s="18">
        <v>85.169700000000006</v>
      </c>
      <c r="K1187" s="11">
        <f t="shared" si="36"/>
        <v>1</v>
      </c>
      <c r="L1187" s="11">
        <f>IF(G1187="",Table8[[#This Row],[Total_Amount2]]/(Table8[[#This Row],[Quantity]]*(1-Table8[[#This Row],[Discount]])),G1187)</f>
        <v>86.03</v>
      </c>
      <c r="M1187" s="11">
        <f>IF(H1187="",1-(Table8[[#This Row],[Total_Amount2]]/(Table8[[#This Row],[Quantity]]*Table8[[#This Row],[Unit_Price]])),H1187)</f>
        <v>0.01</v>
      </c>
      <c r="N1187" s="11">
        <f t="shared" si="37"/>
        <v>85.169700000000006</v>
      </c>
    </row>
    <row r="1188" spans="1:14" x14ac:dyDescent="0.3">
      <c r="A1188" s="9" t="s">
        <v>3012</v>
      </c>
      <c r="B1188" s="36">
        <v>45897</v>
      </c>
      <c r="C1188" s="10" t="s">
        <v>314</v>
      </c>
      <c r="D1188" s="10" t="s">
        <v>1672</v>
      </c>
      <c r="E1188" s="10" t="s">
        <v>1794</v>
      </c>
      <c r="F1188" s="11">
        <v>4</v>
      </c>
      <c r="G1188" s="11">
        <v>705.12</v>
      </c>
      <c r="H1188" s="11">
        <v>0.15</v>
      </c>
      <c r="I1188" s="10" t="s">
        <v>1826</v>
      </c>
      <c r="J1188" s="18">
        <v>2397.4079999999999</v>
      </c>
      <c r="K1188" s="11">
        <f t="shared" si="36"/>
        <v>4</v>
      </c>
      <c r="L1188" s="11">
        <f>IF(G1188="",Table8[[#This Row],[Total_Amount2]]/(Table8[[#This Row],[Quantity]]*(1-Table8[[#This Row],[Discount]])),G1188)</f>
        <v>705.12</v>
      </c>
      <c r="M1188" s="11">
        <f>IF(H1188="",1-(Table8[[#This Row],[Total_Amount2]]/(Table8[[#This Row],[Quantity]]*Table8[[#This Row],[Unit_Price]])),H1188)</f>
        <v>0.15</v>
      </c>
      <c r="N1188" s="11">
        <f t="shared" si="37"/>
        <v>2397.4079999999999</v>
      </c>
    </row>
    <row r="1189" spans="1:14" x14ac:dyDescent="0.3">
      <c r="A1189" s="9" t="s">
        <v>3013</v>
      </c>
      <c r="B1189" s="36">
        <v>45602</v>
      </c>
      <c r="C1189" s="10" t="s">
        <v>1160</v>
      </c>
      <c r="D1189" s="10" t="s">
        <v>1672</v>
      </c>
      <c r="E1189" s="10" t="s">
        <v>1794</v>
      </c>
      <c r="F1189" s="11">
        <v>3</v>
      </c>
      <c r="G1189" s="11">
        <v>99.77</v>
      </c>
      <c r="H1189" s="11">
        <v>0.01</v>
      </c>
      <c r="I1189" s="10" t="s">
        <v>1826</v>
      </c>
      <c r="J1189" s="18">
        <v>296.31689999999998</v>
      </c>
      <c r="K1189" s="11">
        <f t="shared" si="36"/>
        <v>3</v>
      </c>
      <c r="L1189" s="11">
        <f>IF(G1189="",Table8[[#This Row],[Total_Amount2]]/(Table8[[#This Row],[Quantity]]*(1-Table8[[#This Row],[Discount]])),G1189)</f>
        <v>99.77</v>
      </c>
      <c r="M1189" s="11">
        <f>IF(H1189="",1-(Table8[[#This Row],[Total_Amount2]]/(Table8[[#This Row],[Quantity]]*Table8[[#This Row],[Unit_Price]])),H1189)</f>
        <v>0.01</v>
      </c>
      <c r="N1189" s="11">
        <f t="shared" si="37"/>
        <v>296.31689999999998</v>
      </c>
    </row>
    <row r="1190" spans="1:14" x14ac:dyDescent="0.3">
      <c r="A1190" s="9" t="s">
        <v>3014</v>
      </c>
      <c r="B1190" s="36">
        <v>45530</v>
      </c>
      <c r="C1190" s="10" t="s">
        <v>681</v>
      </c>
      <c r="D1190" s="10" t="s">
        <v>1672</v>
      </c>
      <c r="E1190" s="10" t="s">
        <v>1786</v>
      </c>
      <c r="F1190" s="11">
        <v>2</v>
      </c>
      <c r="G1190" s="11">
        <v>166.26</v>
      </c>
      <c r="H1190" s="11">
        <v>0.14000000000000001</v>
      </c>
      <c r="I1190" s="10" t="s">
        <v>1826</v>
      </c>
      <c r="J1190" s="18">
        <v>285.96719999999999</v>
      </c>
      <c r="K1190" s="11">
        <f t="shared" si="36"/>
        <v>2</v>
      </c>
      <c r="L1190" s="11">
        <f>IF(G1190="",Table8[[#This Row],[Total_Amount2]]/(Table8[[#This Row],[Quantity]]*(1-Table8[[#This Row],[Discount]])),G1190)</f>
        <v>166.26</v>
      </c>
      <c r="M1190" s="11">
        <f>IF(H1190="",1-(Table8[[#This Row],[Total_Amount2]]/(Table8[[#This Row],[Quantity]]*Table8[[#This Row],[Unit_Price]])),H1190)</f>
        <v>0.14000000000000001</v>
      </c>
      <c r="N1190" s="11">
        <f t="shared" si="37"/>
        <v>285.96719999999999</v>
      </c>
    </row>
    <row r="1191" spans="1:14" x14ac:dyDescent="0.3">
      <c r="A1191" s="9" t="s">
        <v>3015</v>
      </c>
      <c r="B1191" s="36">
        <v>45729</v>
      </c>
      <c r="C1191" s="10" t="s">
        <v>1417</v>
      </c>
      <c r="D1191" s="10" t="s">
        <v>1674</v>
      </c>
      <c r="E1191" s="10" t="s">
        <v>1773</v>
      </c>
      <c r="F1191" s="11">
        <v>1</v>
      </c>
      <c r="G1191" s="11">
        <v>429.25</v>
      </c>
      <c r="H1191" s="11">
        <v>0.28999999999999998</v>
      </c>
      <c r="I1191" s="10" t="s">
        <v>1824</v>
      </c>
      <c r="J1191" s="18">
        <v>304.76749999999998</v>
      </c>
      <c r="K1191" s="11">
        <f t="shared" si="36"/>
        <v>1</v>
      </c>
      <c r="L1191" s="11">
        <f>IF(G1191="",Table8[[#This Row],[Total_Amount2]]/(Table8[[#This Row],[Quantity]]*(1-Table8[[#This Row],[Discount]])),G1191)</f>
        <v>429.25</v>
      </c>
      <c r="M1191" s="11">
        <f>IF(H1191="",1-(Table8[[#This Row],[Total_Amount2]]/(Table8[[#This Row],[Quantity]]*Table8[[#This Row],[Unit_Price]])),H1191)</f>
        <v>0.28999999999999998</v>
      </c>
      <c r="N1191" s="11">
        <f t="shared" si="37"/>
        <v>304.76749999999998</v>
      </c>
    </row>
    <row r="1192" spans="1:14" x14ac:dyDescent="0.3">
      <c r="A1192" s="9" t="s">
        <v>3016</v>
      </c>
      <c r="B1192" s="36">
        <v>45468</v>
      </c>
      <c r="C1192" s="10" t="s">
        <v>1371</v>
      </c>
      <c r="D1192" s="10" t="s">
        <v>1674</v>
      </c>
      <c r="E1192" s="10" t="s">
        <v>1786</v>
      </c>
      <c r="F1192" s="11">
        <v>2</v>
      </c>
      <c r="G1192" s="11">
        <v>540.48</v>
      </c>
      <c r="H1192" s="11">
        <v>0.28999999999999998</v>
      </c>
      <c r="I1192" s="10" t="s">
        <v>1824</v>
      </c>
      <c r="J1192" s="18">
        <v>767.48159999999996</v>
      </c>
      <c r="K1192" s="11">
        <f t="shared" si="36"/>
        <v>2</v>
      </c>
      <c r="L1192" s="11">
        <f>IF(G1192="",Table8[[#This Row],[Total_Amount2]]/(Table8[[#This Row],[Quantity]]*(1-Table8[[#This Row],[Discount]])),G1192)</f>
        <v>540.48</v>
      </c>
      <c r="M1192" s="11">
        <f>IF(H1192="",1-(Table8[[#This Row],[Total_Amount2]]/(Table8[[#This Row],[Quantity]]*Table8[[#This Row],[Unit_Price]])),H1192)</f>
        <v>0.28999999999999998</v>
      </c>
      <c r="N1192" s="11">
        <f t="shared" si="37"/>
        <v>767.48159999999996</v>
      </c>
    </row>
    <row r="1193" spans="1:14" x14ac:dyDescent="0.3">
      <c r="A1193" s="9" t="s">
        <v>3017</v>
      </c>
      <c r="B1193" s="36">
        <v>45936</v>
      </c>
      <c r="C1193" s="10" t="s">
        <v>857</v>
      </c>
      <c r="D1193" s="10" t="s">
        <v>1674</v>
      </c>
      <c r="E1193" s="10" t="s">
        <v>1799</v>
      </c>
      <c r="F1193" s="11">
        <v>2</v>
      </c>
      <c r="G1193" s="11">
        <v>579.52</v>
      </c>
      <c r="H1193" s="11">
        <v>0.01</v>
      </c>
      <c r="I1193" s="10" t="s">
        <v>1826</v>
      </c>
      <c r="J1193" s="18">
        <v>1147.4495999999999</v>
      </c>
      <c r="K1193" s="11">
        <f t="shared" si="36"/>
        <v>2</v>
      </c>
      <c r="L1193" s="11">
        <f>IF(G1193="",Table8[[#This Row],[Total_Amount2]]/(Table8[[#This Row],[Quantity]]*(1-Table8[[#This Row],[Discount]])),G1193)</f>
        <v>579.52</v>
      </c>
      <c r="M1193" s="11">
        <f>IF(H1193="",1-(Table8[[#This Row],[Total_Amount2]]/(Table8[[#This Row],[Quantity]]*Table8[[#This Row],[Unit_Price]])),H1193)</f>
        <v>0.01</v>
      </c>
      <c r="N1193" s="11">
        <f t="shared" si="37"/>
        <v>1147.4495999999999</v>
      </c>
    </row>
    <row r="1194" spans="1:14" x14ac:dyDescent="0.3">
      <c r="A1194" s="9" t="s">
        <v>3018</v>
      </c>
      <c r="B1194" s="36">
        <v>45622</v>
      </c>
      <c r="C1194" s="10" t="s">
        <v>110</v>
      </c>
      <c r="D1194" s="10" t="s">
        <v>1674</v>
      </c>
      <c r="E1194" s="10" t="s">
        <v>1807</v>
      </c>
      <c r="F1194" s="11">
        <v>4</v>
      </c>
      <c r="G1194" s="11">
        <v>477.52</v>
      </c>
      <c r="H1194" s="11">
        <v>7.0000000000000007E-2</v>
      </c>
      <c r="I1194" s="10" t="s">
        <v>1826</v>
      </c>
      <c r="J1194" s="18">
        <v>1776.3743999999999</v>
      </c>
      <c r="K1194" s="11">
        <f t="shared" si="36"/>
        <v>4</v>
      </c>
      <c r="L1194" s="11">
        <f>IF(G1194="",Table8[[#This Row],[Total_Amount2]]/(Table8[[#This Row],[Quantity]]*(1-Table8[[#This Row],[Discount]])),G1194)</f>
        <v>477.52</v>
      </c>
      <c r="M1194" s="11">
        <f>IF(H1194="",1-(Table8[[#This Row],[Total_Amount2]]/(Table8[[#This Row],[Quantity]]*Table8[[#This Row],[Unit_Price]])),H1194)</f>
        <v>7.0000000000000007E-2</v>
      </c>
      <c r="N1194" s="11">
        <f t="shared" si="37"/>
        <v>1776.3743999999999</v>
      </c>
    </row>
    <row r="1195" spans="1:14" x14ac:dyDescent="0.3">
      <c r="A1195" s="9" t="s">
        <v>3019</v>
      </c>
      <c r="B1195" s="36">
        <v>45705</v>
      </c>
      <c r="C1195" s="10" t="s">
        <v>827</v>
      </c>
      <c r="D1195" s="10" t="s">
        <v>1674</v>
      </c>
      <c r="E1195" s="10" t="s">
        <v>1776</v>
      </c>
      <c r="F1195" s="11">
        <v>3</v>
      </c>
      <c r="G1195" s="11">
        <v>242.58</v>
      </c>
      <c r="H1195" s="11">
        <v>0.25</v>
      </c>
      <c r="I1195" s="10" t="s">
        <v>1824</v>
      </c>
      <c r="J1195" s="18">
        <v>545.80500000000006</v>
      </c>
      <c r="K1195" s="11">
        <f t="shared" si="36"/>
        <v>3</v>
      </c>
      <c r="L1195" s="11">
        <f>IF(G1195="",Table8[[#This Row],[Total_Amount2]]/(Table8[[#This Row],[Quantity]]*(1-Table8[[#This Row],[Discount]])),G1195)</f>
        <v>242.58</v>
      </c>
      <c r="M1195" s="11">
        <f>IF(H1195="",1-(Table8[[#This Row],[Total_Amount2]]/(Table8[[#This Row],[Quantity]]*Table8[[#This Row],[Unit_Price]])),H1195)</f>
        <v>0.25</v>
      </c>
      <c r="N1195" s="11">
        <f t="shared" si="37"/>
        <v>545.80500000000006</v>
      </c>
    </row>
    <row r="1196" spans="1:14" x14ac:dyDescent="0.3">
      <c r="A1196" s="9" t="s">
        <v>3020</v>
      </c>
      <c r="B1196" s="36">
        <v>45250</v>
      </c>
      <c r="C1196" s="10" t="s">
        <v>1148</v>
      </c>
      <c r="D1196" s="10" t="s">
        <v>1674</v>
      </c>
      <c r="E1196" s="10" t="s">
        <v>1807</v>
      </c>
      <c r="F1196" s="11">
        <v>2</v>
      </c>
      <c r="G1196" s="11">
        <v>519.29999999999995</v>
      </c>
      <c r="H1196" s="11">
        <v>0.09</v>
      </c>
      <c r="I1196" s="10" t="s">
        <v>1826</v>
      </c>
      <c r="J1196" s="18">
        <v>945.12599999999998</v>
      </c>
      <c r="K1196" s="11">
        <f t="shared" si="36"/>
        <v>2</v>
      </c>
      <c r="L1196" s="11">
        <f>IF(G1196="",Table8[[#This Row],[Total_Amount2]]/(Table8[[#This Row],[Quantity]]*(1-Table8[[#This Row],[Discount]])),G1196)</f>
        <v>519.29999999999995</v>
      </c>
      <c r="M1196" s="11">
        <f>IF(H1196="",1-(Table8[[#This Row],[Total_Amount2]]/(Table8[[#This Row],[Quantity]]*Table8[[#This Row],[Unit_Price]])),H1196)</f>
        <v>0.09</v>
      </c>
      <c r="N1196" s="11">
        <f t="shared" si="37"/>
        <v>945.12599999999998</v>
      </c>
    </row>
    <row r="1197" spans="1:14" x14ac:dyDescent="0.3">
      <c r="A1197" s="9" t="s">
        <v>3021</v>
      </c>
      <c r="B1197" s="36">
        <v>45684</v>
      </c>
      <c r="C1197" s="10" t="s">
        <v>1510</v>
      </c>
      <c r="D1197" s="10" t="s">
        <v>1674</v>
      </c>
      <c r="E1197" s="10" t="s">
        <v>1792</v>
      </c>
      <c r="F1197" s="11">
        <v>3</v>
      </c>
      <c r="G1197" s="11">
        <v>845.67</v>
      </c>
      <c r="H1197" s="11">
        <v>0.12</v>
      </c>
      <c r="I1197" s="10" t="s">
        <v>1829</v>
      </c>
      <c r="J1197" s="18">
        <v>2232.5688</v>
      </c>
      <c r="K1197" s="11">
        <f t="shared" si="36"/>
        <v>3</v>
      </c>
      <c r="L1197" s="11">
        <f>IF(G1197="",Table8[[#This Row],[Total_Amount2]]/(Table8[[#This Row],[Quantity]]*(1-Table8[[#This Row],[Discount]])),G1197)</f>
        <v>845.67</v>
      </c>
      <c r="M1197" s="11">
        <f>IF(H1197="",1-(Table8[[#This Row],[Total_Amount2]]/(Table8[[#This Row],[Quantity]]*Table8[[#This Row],[Unit_Price]])),H1197)</f>
        <v>0.12</v>
      </c>
      <c r="N1197" s="11">
        <f t="shared" si="37"/>
        <v>2232.5688</v>
      </c>
    </row>
    <row r="1198" spans="1:14" x14ac:dyDescent="0.3">
      <c r="A1198" s="9" t="s">
        <v>3022</v>
      </c>
      <c r="B1198" s="36">
        <v>45395</v>
      </c>
      <c r="C1198" s="10" t="s">
        <v>963</v>
      </c>
      <c r="D1198" s="10" t="s">
        <v>1674</v>
      </c>
      <c r="E1198" s="10" t="s">
        <v>1804</v>
      </c>
      <c r="F1198" s="11">
        <v>4</v>
      </c>
      <c r="G1198" s="11">
        <v>750.26</v>
      </c>
      <c r="H1198" s="11">
        <v>0.01</v>
      </c>
      <c r="I1198" s="10" t="s">
        <v>1826</v>
      </c>
      <c r="J1198" s="18">
        <v>2971.0295999999998</v>
      </c>
      <c r="K1198" s="11">
        <f t="shared" si="36"/>
        <v>4</v>
      </c>
      <c r="L1198" s="11">
        <f>IF(G1198="",Table8[[#This Row],[Total_Amount2]]/(Table8[[#This Row],[Quantity]]*(1-Table8[[#This Row],[Discount]])),G1198)</f>
        <v>750.26</v>
      </c>
      <c r="M1198" s="11">
        <f>IF(H1198="",1-(Table8[[#This Row],[Total_Amount2]]/(Table8[[#This Row],[Quantity]]*Table8[[#This Row],[Unit_Price]])),H1198)</f>
        <v>0.01</v>
      </c>
      <c r="N1198" s="11">
        <f t="shared" si="37"/>
        <v>2971.0295999999998</v>
      </c>
    </row>
    <row r="1199" spans="1:14" x14ac:dyDescent="0.3">
      <c r="A1199" s="9" t="s">
        <v>3023</v>
      </c>
      <c r="B1199" s="36">
        <v>45382</v>
      </c>
      <c r="C1199" s="10" t="s">
        <v>1044</v>
      </c>
      <c r="D1199" s="10" t="s">
        <v>1674</v>
      </c>
      <c r="E1199" s="10" t="s">
        <v>1794</v>
      </c>
      <c r="F1199" s="11">
        <v>4</v>
      </c>
      <c r="G1199" s="11">
        <v>294.38</v>
      </c>
      <c r="H1199" s="11">
        <v>0.2</v>
      </c>
      <c r="I1199" s="10" t="s">
        <v>1824</v>
      </c>
      <c r="J1199" s="18">
        <v>942.01600000000008</v>
      </c>
      <c r="K1199" s="11">
        <f t="shared" si="36"/>
        <v>4</v>
      </c>
      <c r="L1199" s="11">
        <f>IF(G1199="",Table8[[#This Row],[Total_Amount2]]/(Table8[[#This Row],[Quantity]]*(1-Table8[[#This Row],[Discount]])),G1199)</f>
        <v>294.38</v>
      </c>
      <c r="M1199" s="11">
        <f>IF(H1199="",1-(Table8[[#This Row],[Total_Amount2]]/(Table8[[#This Row],[Quantity]]*Table8[[#This Row],[Unit_Price]])),H1199)</f>
        <v>0.2</v>
      </c>
      <c r="N1199" s="11">
        <f t="shared" si="37"/>
        <v>942.01600000000008</v>
      </c>
    </row>
    <row r="1200" spans="1:14" x14ac:dyDescent="0.3">
      <c r="A1200" s="9" t="s">
        <v>3024</v>
      </c>
      <c r="B1200" s="36">
        <v>45919</v>
      </c>
      <c r="C1200" s="10" t="s">
        <v>347</v>
      </c>
      <c r="D1200" s="10" t="s">
        <v>1674</v>
      </c>
      <c r="E1200" s="10" t="s">
        <v>1761</v>
      </c>
      <c r="F1200" s="11">
        <v>3</v>
      </c>
      <c r="G1200" s="11">
        <v>583.52</v>
      </c>
      <c r="H1200" s="11">
        <v>7.0000000000000007E-2</v>
      </c>
      <c r="I1200" s="10" t="s">
        <v>1826</v>
      </c>
      <c r="J1200" s="18">
        <v>1628.0208</v>
      </c>
      <c r="K1200" s="11">
        <f t="shared" si="36"/>
        <v>3</v>
      </c>
      <c r="L1200" s="11">
        <f>IF(G1200="",Table8[[#This Row],[Total_Amount2]]/(Table8[[#This Row],[Quantity]]*(1-Table8[[#This Row],[Discount]])),G1200)</f>
        <v>583.52</v>
      </c>
      <c r="M1200" s="11">
        <f>IF(H1200="",1-(Table8[[#This Row],[Total_Amount2]]/(Table8[[#This Row],[Quantity]]*Table8[[#This Row],[Unit_Price]])),H1200)</f>
        <v>7.0000000000000007E-2</v>
      </c>
      <c r="N1200" s="11">
        <f t="shared" si="37"/>
        <v>1628.0208</v>
      </c>
    </row>
    <row r="1201" spans="1:14" x14ac:dyDescent="0.3">
      <c r="A1201" s="9" t="s">
        <v>3025</v>
      </c>
      <c r="B1201" s="36">
        <v>45453</v>
      </c>
      <c r="C1201" s="10" t="s">
        <v>1449</v>
      </c>
      <c r="D1201" s="10" t="s">
        <v>1674</v>
      </c>
      <c r="E1201" s="10" t="s">
        <v>1804</v>
      </c>
      <c r="F1201" s="11">
        <v>2</v>
      </c>
      <c r="G1201" s="11">
        <v>635.22</v>
      </c>
      <c r="H1201" s="11">
        <v>0.3</v>
      </c>
      <c r="I1201" s="10" t="s">
        <v>1829</v>
      </c>
      <c r="J1201" s="18">
        <v>889.30799999999999</v>
      </c>
      <c r="K1201" s="11">
        <f t="shared" si="36"/>
        <v>2</v>
      </c>
      <c r="L1201" s="11">
        <f>IF(G1201="",Table8[[#This Row],[Total_Amount2]]/(Table8[[#This Row],[Quantity]]*(1-Table8[[#This Row],[Discount]])),G1201)</f>
        <v>635.22</v>
      </c>
      <c r="M1201" s="11">
        <f>IF(H1201="",1-(Table8[[#This Row],[Total_Amount2]]/(Table8[[#This Row],[Quantity]]*Table8[[#This Row],[Unit_Price]])),H1201)</f>
        <v>0.3</v>
      </c>
      <c r="N1201" s="11">
        <f t="shared" si="37"/>
        <v>889.30799999999999</v>
      </c>
    </row>
    <row r="1202" spans="1:14" x14ac:dyDescent="0.3">
      <c r="A1202" s="9" t="s">
        <v>3026</v>
      </c>
      <c r="B1202" s="36">
        <v>45313</v>
      </c>
      <c r="C1202" s="10" t="s">
        <v>1328</v>
      </c>
      <c r="D1202" s="10" t="s">
        <v>1674</v>
      </c>
      <c r="E1202" s="10" t="s">
        <v>1761</v>
      </c>
      <c r="F1202" s="11">
        <v>1</v>
      </c>
      <c r="G1202" s="11">
        <v>743.55</v>
      </c>
      <c r="H1202" s="11">
        <v>0.11</v>
      </c>
      <c r="I1202" s="10" t="s">
        <v>1829</v>
      </c>
      <c r="J1202" s="18">
        <v>661.7595</v>
      </c>
      <c r="K1202" s="11">
        <f t="shared" si="36"/>
        <v>1</v>
      </c>
      <c r="L1202" s="11">
        <f>IF(G1202="",Table8[[#This Row],[Total_Amount2]]/(Table8[[#This Row],[Quantity]]*(1-Table8[[#This Row],[Discount]])),G1202)</f>
        <v>743.55</v>
      </c>
      <c r="M1202" s="11">
        <f>IF(H1202="",1-(Table8[[#This Row],[Total_Amount2]]/(Table8[[#This Row],[Quantity]]*Table8[[#This Row],[Unit_Price]])),H1202)</f>
        <v>0.11</v>
      </c>
      <c r="N1202" s="11">
        <f t="shared" si="37"/>
        <v>661.7595</v>
      </c>
    </row>
    <row r="1203" spans="1:14" x14ac:dyDescent="0.3">
      <c r="A1203" s="9" t="s">
        <v>3027</v>
      </c>
      <c r="B1203" s="36">
        <v>45377</v>
      </c>
      <c r="C1203" s="10" t="s">
        <v>360</v>
      </c>
      <c r="D1203" s="10" t="s">
        <v>1674</v>
      </c>
      <c r="E1203" s="10" t="s">
        <v>1766</v>
      </c>
      <c r="F1203" s="11">
        <v>4</v>
      </c>
      <c r="G1203" s="11">
        <v>530.45000000000005</v>
      </c>
      <c r="H1203" s="11">
        <v>0.13</v>
      </c>
      <c r="I1203" s="10" t="s">
        <v>1824</v>
      </c>
      <c r="J1203" s="18">
        <v>1845.9659999999999</v>
      </c>
      <c r="K1203" s="11">
        <f t="shared" si="36"/>
        <v>4</v>
      </c>
      <c r="L1203" s="11">
        <f>IF(G1203="",Table8[[#This Row],[Total_Amount2]]/(Table8[[#This Row],[Quantity]]*(1-Table8[[#This Row],[Discount]])),G1203)</f>
        <v>530.45000000000005</v>
      </c>
      <c r="M1203" s="11">
        <f>IF(H1203="",1-(Table8[[#This Row],[Total_Amount2]]/(Table8[[#This Row],[Quantity]]*Table8[[#This Row],[Unit_Price]])),H1203)</f>
        <v>0.13</v>
      </c>
      <c r="N1203" s="11">
        <f t="shared" si="37"/>
        <v>1845.9659999999999</v>
      </c>
    </row>
    <row r="1204" spans="1:14" x14ac:dyDescent="0.3">
      <c r="A1204" s="9" t="s">
        <v>3028</v>
      </c>
      <c r="B1204" s="36">
        <v>45371</v>
      </c>
      <c r="C1204" s="10" t="s">
        <v>842</v>
      </c>
      <c r="D1204" s="10" t="s">
        <v>1674</v>
      </c>
      <c r="E1204" s="10" t="s">
        <v>1786</v>
      </c>
      <c r="F1204" s="11">
        <v>2</v>
      </c>
      <c r="G1204" s="11">
        <v>972.4</v>
      </c>
      <c r="H1204" s="11">
        <v>0.06</v>
      </c>
      <c r="I1204" s="10" t="s">
        <v>1829</v>
      </c>
      <c r="J1204" s="18">
        <v>1828.1120000000001</v>
      </c>
      <c r="K1204" s="11">
        <f t="shared" si="36"/>
        <v>2</v>
      </c>
      <c r="L1204" s="11">
        <f>IF(G1204="",Table8[[#This Row],[Total_Amount2]]/(Table8[[#This Row],[Quantity]]*(1-Table8[[#This Row],[Discount]])),G1204)</f>
        <v>972.4</v>
      </c>
      <c r="M1204" s="11">
        <f>IF(H1204="",1-(Table8[[#This Row],[Total_Amount2]]/(Table8[[#This Row],[Quantity]]*Table8[[#This Row],[Unit_Price]])),H1204)</f>
        <v>0.06</v>
      </c>
      <c r="N1204" s="11">
        <f t="shared" si="37"/>
        <v>1828.1120000000001</v>
      </c>
    </row>
    <row r="1205" spans="1:14" x14ac:dyDescent="0.3">
      <c r="A1205" s="9" t="s">
        <v>3029</v>
      </c>
      <c r="B1205" s="36">
        <v>45797</v>
      </c>
      <c r="C1205" s="10" t="s">
        <v>1181</v>
      </c>
      <c r="D1205" s="10" t="s">
        <v>1674</v>
      </c>
      <c r="E1205" s="10" t="s">
        <v>1810</v>
      </c>
      <c r="F1205" s="11">
        <v>3</v>
      </c>
      <c r="G1205" s="11">
        <v>197.93</v>
      </c>
      <c r="H1205" s="11">
        <v>0</v>
      </c>
      <c r="I1205" s="10" t="s">
        <v>1829</v>
      </c>
      <c r="J1205" s="18">
        <v>593.79</v>
      </c>
      <c r="K1205" s="11">
        <f t="shared" si="36"/>
        <v>3</v>
      </c>
      <c r="L1205" s="11">
        <f>IF(G1205="",Table8[[#This Row],[Total_Amount2]]/(Table8[[#This Row],[Quantity]]*(1-Table8[[#This Row],[Discount]])),G1205)</f>
        <v>197.93</v>
      </c>
      <c r="M1205" s="11">
        <f>IF(H1205="",1-(Table8[[#This Row],[Total_Amount2]]/(Table8[[#This Row],[Quantity]]*Table8[[#This Row],[Unit_Price]])),H1205)</f>
        <v>0</v>
      </c>
      <c r="N1205" s="11">
        <f t="shared" si="37"/>
        <v>593.79</v>
      </c>
    </row>
    <row r="1206" spans="1:14" x14ac:dyDescent="0.3">
      <c r="A1206" s="9" t="s">
        <v>3030</v>
      </c>
      <c r="B1206" s="36">
        <v>45575</v>
      </c>
      <c r="C1206" s="10" t="s">
        <v>1074</v>
      </c>
      <c r="D1206" s="10" t="s">
        <v>1674</v>
      </c>
      <c r="E1206" s="10" t="s">
        <v>1792</v>
      </c>
      <c r="F1206" s="11">
        <v>4</v>
      </c>
      <c r="G1206" s="11">
        <v>565.51</v>
      </c>
      <c r="H1206" s="11">
        <v>0.16</v>
      </c>
      <c r="I1206" s="10" t="s">
        <v>1826</v>
      </c>
      <c r="J1206" s="18">
        <v>1900.1135999999999</v>
      </c>
      <c r="K1206" s="11">
        <f t="shared" si="36"/>
        <v>4</v>
      </c>
      <c r="L1206" s="11">
        <f>IF(G1206="",Table8[[#This Row],[Total_Amount2]]/(Table8[[#This Row],[Quantity]]*(1-Table8[[#This Row],[Discount]])),G1206)</f>
        <v>565.51</v>
      </c>
      <c r="M1206" s="11">
        <f>IF(H1206="",1-(Table8[[#This Row],[Total_Amount2]]/(Table8[[#This Row],[Quantity]]*Table8[[#This Row],[Unit_Price]])),H1206)</f>
        <v>0.16</v>
      </c>
      <c r="N1206" s="11">
        <f t="shared" si="37"/>
        <v>1900.1135999999999</v>
      </c>
    </row>
    <row r="1207" spans="1:14" x14ac:dyDescent="0.3">
      <c r="A1207" s="9" t="s">
        <v>3031</v>
      </c>
      <c r="B1207" s="36">
        <v>45566</v>
      </c>
      <c r="C1207" s="10" t="s">
        <v>1246</v>
      </c>
      <c r="D1207" s="10" t="s">
        <v>1674</v>
      </c>
      <c r="E1207" s="10" t="s">
        <v>1769</v>
      </c>
      <c r="F1207" s="11">
        <v>4</v>
      </c>
      <c r="G1207" s="11">
        <v>983.38</v>
      </c>
      <c r="H1207" s="11">
        <v>0.25</v>
      </c>
      <c r="I1207" s="10" t="s">
        <v>1829</v>
      </c>
      <c r="J1207" s="18">
        <v>2950.14</v>
      </c>
      <c r="K1207" s="11">
        <f t="shared" si="36"/>
        <v>4</v>
      </c>
      <c r="L1207" s="11">
        <f>IF(G1207="",Table8[[#This Row],[Total_Amount2]]/(Table8[[#This Row],[Quantity]]*(1-Table8[[#This Row],[Discount]])),G1207)</f>
        <v>983.38</v>
      </c>
      <c r="M1207" s="11">
        <f>IF(H1207="",1-(Table8[[#This Row],[Total_Amount2]]/(Table8[[#This Row],[Quantity]]*Table8[[#This Row],[Unit_Price]])),H1207)</f>
        <v>0.25</v>
      </c>
      <c r="N1207" s="11">
        <f t="shared" si="37"/>
        <v>2950.14</v>
      </c>
    </row>
    <row r="1208" spans="1:14" x14ac:dyDescent="0.3">
      <c r="A1208" s="9" t="s">
        <v>3032</v>
      </c>
      <c r="B1208" s="36">
        <v>45252</v>
      </c>
      <c r="C1208" s="10" t="s">
        <v>752</v>
      </c>
      <c r="D1208" s="10" t="s">
        <v>1674</v>
      </c>
      <c r="E1208" s="10" t="s">
        <v>1786</v>
      </c>
      <c r="F1208" s="11">
        <v>1</v>
      </c>
      <c r="G1208" s="11">
        <v>955.06</v>
      </c>
      <c r="H1208" s="11">
        <v>0.14000000000000001</v>
      </c>
      <c r="I1208" s="10" t="s">
        <v>1824</v>
      </c>
      <c r="J1208" s="18">
        <v>821.35159999999996</v>
      </c>
      <c r="K1208" s="11">
        <f t="shared" si="36"/>
        <v>1</v>
      </c>
      <c r="L1208" s="11">
        <f>IF(G1208="",Table8[[#This Row],[Total_Amount2]]/(Table8[[#This Row],[Quantity]]*(1-Table8[[#This Row],[Discount]])),G1208)</f>
        <v>955.06</v>
      </c>
      <c r="M1208" s="11">
        <f>IF(H1208="",1-(Table8[[#This Row],[Total_Amount2]]/(Table8[[#This Row],[Quantity]]*Table8[[#This Row],[Unit_Price]])),H1208)</f>
        <v>0.14000000000000001</v>
      </c>
      <c r="N1208" s="11">
        <f t="shared" si="37"/>
        <v>821.35159999999996</v>
      </c>
    </row>
    <row r="1209" spans="1:14" x14ac:dyDescent="0.3">
      <c r="A1209" s="9" t="s">
        <v>3033</v>
      </c>
      <c r="B1209" s="36">
        <v>45693</v>
      </c>
      <c r="C1209" s="10" t="s">
        <v>1104</v>
      </c>
      <c r="D1209" s="10" t="s">
        <v>1674</v>
      </c>
      <c r="E1209" s="10" t="s">
        <v>1801</v>
      </c>
      <c r="F1209" s="11">
        <v>3</v>
      </c>
      <c r="G1209" s="11">
        <v>597.46</v>
      </c>
      <c r="H1209" s="11">
        <v>0.02</v>
      </c>
      <c r="I1209" s="10" t="s">
        <v>1826</v>
      </c>
      <c r="J1209" s="18">
        <v>1756.5324000000001</v>
      </c>
      <c r="K1209" s="11">
        <f t="shared" si="36"/>
        <v>3</v>
      </c>
      <c r="L1209" s="11">
        <f>IF(G1209="",Table8[[#This Row],[Total_Amount2]]/(Table8[[#This Row],[Quantity]]*(1-Table8[[#This Row],[Discount]])),G1209)</f>
        <v>597.46</v>
      </c>
      <c r="M1209" s="11">
        <f>IF(H1209="",1-(Table8[[#This Row],[Total_Amount2]]/(Table8[[#This Row],[Quantity]]*Table8[[#This Row],[Unit_Price]])),H1209)</f>
        <v>0.02</v>
      </c>
      <c r="N1209" s="11">
        <f t="shared" si="37"/>
        <v>1756.5324000000001</v>
      </c>
    </row>
    <row r="1210" spans="1:14" x14ac:dyDescent="0.3">
      <c r="A1210" s="9" t="s">
        <v>3034</v>
      </c>
      <c r="B1210" s="36">
        <v>45446</v>
      </c>
      <c r="C1210" s="10" t="s">
        <v>999</v>
      </c>
      <c r="D1210" s="10" t="s">
        <v>1676</v>
      </c>
      <c r="E1210" s="10" t="s">
        <v>1804</v>
      </c>
      <c r="F1210" s="11">
        <v>3</v>
      </c>
      <c r="G1210" s="11">
        <v>581.09</v>
      </c>
      <c r="H1210" s="11">
        <v>0.1</v>
      </c>
      <c r="I1210" s="10" t="s">
        <v>1829</v>
      </c>
      <c r="J1210" s="18">
        <v>1568.943</v>
      </c>
      <c r="K1210" s="11">
        <f t="shared" si="36"/>
        <v>3</v>
      </c>
      <c r="L1210" s="11">
        <f>IF(G1210="",Table8[[#This Row],[Total_Amount2]]/(Table8[[#This Row],[Quantity]]*(1-Table8[[#This Row],[Discount]])),G1210)</f>
        <v>581.09</v>
      </c>
      <c r="M1210" s="11">
        <f>IF(H1210="",1-(Table8[[#This Row],[Total_Amount2]]/(Table8[[#This Row],[Quantity]]*Table8[[#This Row],[Unit_Price]])),H1210)</f>
        <v>0.1</v>
      </c>
      <c r="N1210" s="11">
        <f t="shared" si="37"/>
        <v>1568.943</v>
      </c>
    </row>
    <row r="1211" spans="1:14" x14ac:dyDescent="0.3">
      <c r="A1211" s="9" t="s">
        <v>3035</v>
      </c>
      <c r="B1211" s="36">
        <v>45862</v>
      </c>
      <c r="C1211" s="10" t="s">
        <v>205</v>
      </c>
      <c r="D1211" s="10" t="s">
        <v>1676</v>
      </c>
      <c r="E1211" s="10" t="s">
        <v>1769</v>
      </c>
      <c r="F1211" s="11">
        <v>4</v>
      </c>
      <c r="G1211" s="11">
        <v>153.94999999999999</v>
      </c>
      <c r="H1211" s="11">
        <v>0.11</v>
      </c>
      <c r="I1211" s="10" t="s">
        <v>1826</v>
      </c>
      <c r="J1211" s="18">
        <v>548.06200000000001</v>
      </c>
      <c r="K1211" s="11">
        <f t="shared" si="36"/>
        <v>4</v>
      </c>
      <c r="L1211" s="11">
        <f>IF(G1211="",Table8[[#This Row],[Total_Amount2]]/(Table8[[#This Row],[Quantity]]*(1-Table8[[#This Row],[Discount]])),G1211)</f>
        <v>153.94999999999999</v>
      </c>
      <c r="M1211" s="11">
        <f>IF(H1211="",1-(Table8[[#This Row],[Total_Amount2]]/(Table8[[#This Row],[Quantity]]*Table8[[#This Row],[Unit_Price]])),H1211)</f>
        <v>0.11</v>
      </c>
      <c r="N1211" s="11">
        <f t="shared" si="37"/>
        <v>548.06200000000001</v>
      </c>
    </row>
    <row r="1212" spans="1:14" x14ac:dyDescent="0.3">
      <c r="A1212" s="9" t="s">
        <v>3036</v>
      </c>
      <c r="B1212" s="36">
        <v>45530</v>
      </c>
      <c r="C1212" s="10" t="s">
        <v>295</v>
      </c>
      <c r="D1212" s="10" t="s">
        <v>1676</v>
      </c>
      <c r="E1212" s="10" t="s">
        <v>1782</v>
      </c>
      <c r="F1212" s="11">
        <v>4</v>
      </c>
      <c r="G1212" s="11">
        <v>271.04000000000002</v>
      </c>
      <c r="H1212" s="11">
        <v>0.12</v>
      </c>
      <c r="I1212" s="10" t="s">
        <v>1829</v>
      </c>
      <c r="J1212" s="18">
        <v>954.06080000000009</v>
      </c>
      <c r="K1212" s="11">
        <f t="shared" si="36"/>
        <v>4</v>
      </c>
      <c r="L1212" s="11">
        <f>IF(G1212="",Table8[[#This Row],[Total_Amount2]]/(Table8[[#This Row],[Quantity]]*(1-Table8[[#This Row],[Discount]])),G1212)</f>
        <v>271.04000000000002</v>
      </c>
      <c r="M1212" s="11">
        <f>IF(H1212="",1-(Table8[[#This Row],[Total_Amount2]]/(Table8[[#This Row],[Quantity]]*Table8[[#This Row],[Unit_Price]])),H1212)</f>
        <v>0.12</v>
      </c>
      <c r="N1212" s="11">
        <f t="shared" si="37"/>
        <v>954.06080000000009</v>
      </c>
    </row>
    <row r="1213" spans="1:14" x14ac:dyDescent="0.3">
      <c r="A1213" s="9" t="s">
        <v>3037</v>
      </c>
      <c r="B1213" s="36">
        <v>45558</v>
      </c>
      <c r="C1213" s="10" t="s">
        <v>71</v>
      </c>
      <c r="D1213" s="10" t="s">
        <v>1676</v>
      </c>
      <c r="E1213" s="10" t="s">
        <v>1776</v>
      </c>
      <c r="F1213" s="11">
        <v>4</v>
      </c>
      <c r="G1213" s="11">
        <v>328.27</v>
      </c>
      <c r="H1213" s="11">
        <v>0.09</v>
      </c>
      <c r="I1213" s="10" t="s">
        <v>1826</v>
      </c>
      <c r="J1213" s="18">
        <v>1194.9028000000001</v>
      </c>
      <c r="K1213" s="11">
        <f t="shared" si="36"/>
        <v>4</v>
      </c>
      <c r="L1213" s="11">
        <f>IF(G1213="",Table8[[#This Row],[Total_Amount2]]/(Table8[[#This Row],[Quantity]]*(1-Table8[[#This Row],[Discount]])),G1213)</f>
        <v>328.27</v>
      </c>
      <c r="M1213" s="11">
        <f>IF(H1213="",1-(Table8[[#This Row],[Total_Amount2]]/(Table8[[#This Row],[Quantity]]*Table8[[#This Row],[Unit_Price]])),H1213)</f>
        <v>0.09</v>
      </c>
      <c r="N1213" s="11">
        <f t="shared" si="37"/>
        <v>1194.9028000000001</v>
      </c>
    </row>
    <row r="1214" spans="1:14" x14ac:dyDescent="0.3">
      <c r="A1214" s="9" t="s">
        <v>3038</v>
      </c>
      <c r="B1214" s="36">
        <v>45472</v>
      </c>
      <c r="C1214" s="10" t="s">
        <v>1518</v>
      </c>
      <c r="D1214" s="10" t="s">
        <v>1676</v>
      </c>
      <c r="E1214" s="10" t="s">
        <v>1799</v>
      </c>
      <c r="F1214" s="11">
        <v>4</v>
      </c>
      <c r="G1214" s="11">
        <v>884.71</v>
      </c>
      <c r="H1214" s="11">
        <v>0.09</v>
      </c>
      <c r="I1214" s="10" t="s">
        <v>1826</v>
      </c>
      <c r="J1214" s="18">
        <v>3220.3444</v>
      </c>
      <c r="K1214" s="11">
        <f t="shared" si="36"/>
        <v>4</v>
      </c>
      <c r="L1214" s="11">
        <f>IF(G1214="",Table8[[#This Row],[Total_Amount2]]/(Table8[[#This Row],[Quantity]]*(1-Table8[[#This Row],[Discount]])),G1214)</f>
        <v>884.71</v>
      </c>
      <c r="M1214" s="11">
        <f>IF(H1214="",1-(Table8[[#This Row],[Total_Amount2]]/(Table8[[#This Row],[Quantity]]*Table8[[#This Row],[Unit_Price]])),H1214)</f>
        <v>0.09</v>
      </c>
      <c r="N1214" s="11">
        <f t="shared" si="37"/>
        <v>3220.3444</v>
      </c>
    </row>
    <row r="1215" spans="1:14" x14ac:dyDescent="0.3">
      <c r="A1215" s="9" t="s">
        <v>3039</v>
      </c>
      <c r="B1215" s="36">
        <v>45809</v>
      </c>
      <c r="C1215" s="10" t="s">
        <v>797</v>
      </c>
      <c r="D1215" s="10" t="s">
        <v>1676</v>
      </c>
      <c r="E1215" s="10" t="s">
        <v>1769</v>
      </c>
      <c r="F1215" s="11">
        <v>1</v>
      </c>
      <c r="G1215" s="11">
        <v>41.39</v>
      </c>
      <c r="H1215" s="11">
        <v>0.01</v>
      </c>
      <c r="I1215" s="10" t="s">
        <v>1824</v>
      </c>
      <c r="J1215" s="18">
        <v>40.976100000000002</v>
      </c>
      <c r="K1215" s="11">
        <f t="shared" si="36"/>
        <v>1</v>
      </c>
      <c r="L1215" s="11">
        <f>IF(G1215="",Table8[[#This Row],[Total_Amount2]]/(Table8[[#This Row],[Quantity]]*(1-Table8[[#This Row],[Discount]])),G1215)</f>
        <v>41.39</v>
      </c>
      <c r="M1215" s="11">
        <f>IF(H1215="",1-(Table8[[#This Row],[Total_Amount2]]/(Table8[[#This Row],[Quantity]]*Table8[[#This Row],[Unit_Price]])),H1215)</f>
        <v>0.01</v>
      </c>
      <c r="N1215" s="11">
        <f t="shared" si="37"/>
        <v>40.976100000000002</v>
      </c>
    </row>
    <row r="1216" spans="1:14" x14ac:dyDescent="0.3">
      <c r="A1216" s="9" t="s">
        <v>3040</v>
      </c>
      <c r="B1216" s="36">
        <v>45783</v>
      </c>
      <c r="C1216" s="10" t="s">
        <v>550</v>
      </c>
      <c r="D1216" s="10" t="s">
        <v>1676</v>
      </c>
      <c r="E1216" s="10" t="s">
        <v>1786</v>
      </c>
      <c r="F1216" s="11">
        <v>4</v>
      </c>
      <c r="G1216" s="11">
        <v>64.06</v>
      </c>
      <c r="H1216" s="11">
        <v>0.26</v>
      </c>
      <c r="I1216" s="10" t="s">
        <v>1824</v>
      </c>
      <c r="J1216" s="18">
        <v>189.61760000000001</v>
      </c>
      <c r="K1216" s="11">
        <f t="shared" si="36"/>
        <v>4</v>
      </c>
      <c r="L1216" s="11">
        <f>IF(G1216="",Table8[[#This Row],[Total_Amount2]]/(Table8[[#This Row],[Quantity]]*(1-Table8[[#This Row],[Discount]])),G1216)</f>
        <v>64.06</v>
      </c>
      <c r="M1216" s="11">
        <f>IF(H1216="",1-(Table8[[#This Row],[Total_Amount2]]/(Table8[[#This Row],[Quantity]]*Table8[[#This Row],[Unit_Price]])),H1216)</f>
        <v>0.26</v>
      </c>
      <c r="N1216" s="11">
        <f t="shared" si="37"/>
        <v>189.61760000000001</v>
      </c>
    </row>
    <row r="1217" spans="1:14" x14ac:dyDescent="0.3">
      <c r="A1217" s="9" t="s">
        <v>3041</v>
      </c>
      <c r="B1217" s="36">
        <v>45849</v>
      </c>
      <c r="C1217" s="10" t="s">
        <v>1086</v>
      </c>
      <c r="D1217" s="10" t="s">
        <v>1676</v>
      </c>
      <c r="E1217" s="10" t="s">
        <v>1786</v>
      </c>
      <c r="F1217" s="11">
        <v>2</v>
      </c>
      <c r="G1217" s="11">
        <v>152.25</v>
      </c>
      <c r="H1217" s="11">
        <v>0.13</v>
      </c>
      <c r="I1217" s="10" t="s">
        <v>1824</v>
      </c>
      <c r="J1217" s="18">
        <v>264.91500000000002</v>
      </c>
      <c r="K1217" s="11">
        <f t="shared" si="36"/>
        <v>2</v>
      </c>
      <c r="L1217" s="11">
        <f>IF(G1217="",Table8[[#This Row],[Total_Amount2]]/(Table8[[#This Row],[Quantity]]*(1-Table8[[#This Row],[Discount]])),G1217)</f>
        <v>152.25</v>
      </c>
      <c r="M1217" s="11">
        <f>IF(H1217="",1-(Table8[[#This Row],[Total_Amount2]]/(Table8[[#This Row],[Quantity]]*Table8[[#This Row],[Unit_Price]])),H1217)</f>
        <v>0.13</v>
      </c>
      <c r="N1217" s="11">
        <f t="shared" si="37"/>
        <v>264.91500000000002</v>
      </c>
    </row>
    <row r="1218" spans="1:14" x14ac:dyDescent="0.3">
      <c r="A1218" s="9" t="s">
        <v>3042</v>
      </c>
      <c r="B1218" s="36">
        <v>45281</v>
      </c>
      <c r="C1218" s="10" t="s">
        <v>356</v>
      </c>
      <c r="D1218" s="10" t="s">
        <v>1676</v>
      </c>
      <c r="E1218" s="10" t="s">
        <v>1813</v>
      </c>
      <c r="F1218" s="11">
        <v>2</v>
      </c>
      <c r="G1218" s="11">
        <v>889.04</v>
      </c>
      <c r="H1218" s="11">
        <v>0.23</v>
      </c>
      <c r="I1218" s="10" t="s">
        <v>1824</v>
      </c>
      <c r="J1218" s="18">
        <v>1369.1215999999999</v>
      </c>
      <c r="K1218" s="11">
        <f t="shared" ref="K1218:K1281" si="38">IF(F1218="",N1218/(G1218*(1-H1218)),F1218)</f>
        <v>2</v>
      </c>
      <c r="L1218" s="11">
        <f>IF(G1218="",Table8[[#This Row],[Total_Amount2]]/(Table8[[#This Row],[Quantity]]*(1-Table8[[#This Row],[Discount]])),G1218)</f>
        <v>889.04</v>
      </c>
      <c r="M1218" s="11">
        <f>IF(H1218="",1-(Table8[[#This Row],[Total_Amount2]]/(Table8[[#This Row],[Quantity]]*Table8[[#This Row],[Unit_Price]])),H1218)</f>
        <v>0.23</v>
      </c>
      <c r="N1218" s="11">
        <f t="shared" ref="N1218:N1281" si="39">IF(J1218="",F1218*G1218*(1-H1218),J1218)</f>
        <v>1369.1215999999999</v>
      </c>
    </row>
    <row r="1219" spans="1:14" x14ac:dyDescent="0.3">
      <c r="A1219" s="9" t="s">
        <v>3043</v>
      </c>
      <c r="B1219" s="36">
        <v>45322</v>
      </c>
      <c r="C1219" s="10" t="s">
        <v>538</v>
      </c>
      <c r="D1219" s="10" t="s">
        <v>1676</v>
      </c>
      <c r="E1219" s="10" t="s">
        <v>1789</v>
      </c>
      <c r="F1219" s="11">
        <v>3</v>
      </c>
      <c r="G1219" s="11">
        <v>145.25</v>
      </c>
      <c r="H1219" s="11">
        <v>0.24</v>
      </c>
      <c r="I1219" s="10" t="s">
        <v>1826</v>
      </c>
      <c r="J1219" s="18">
        <v>331.17</v>
      </c>
      <c r="K1219" s="11">
        <f t="shared" si="38"/>
        <v>3</v>
      </c>
      <c r="L1219" s="11">
        <f>IF(G1219="",Table8[[#This Row],[Total_Amount2]]/(Table8[[#This Row],[Quantity]]*(1-Table8[[#This Row],[Discount]])),G1219)</f>
        <v>145.25</v>
      </c>
      <c r="M1219" s="11">
        <f>IF(H1219="",1-(Table8[[#This Row],[Total_Amount2]]/(Table8[[#This Row],[Quantity]]*Table8[[#This Row],[Unit_Price]])),H1219)</f>
        <v>0.24</v>
      </c>
      <c r="N1219" s="11">
        <f t="shared" si="39"/>
        <v>331.17</v>
      </c>
    </row>
    <row r="1220" spans="1:14" x14ac:dyDescent="0.3">
      <c r="A1220" s="9" t="s">
        <v>3044</v>
      </c>
      <c r="B1220" s="36">
        <v>45560</v>
      </c>
      <c r="C1220" s="10" t="s">
        <v>211</v>
      </c>
      <c r="D1220" s="10" t="s">
        <v>1676</v>
      </c>
      <c r="E1220" s="10" t="s">
        <v>1761</v>
      </c>
      <c r="F1220" s="11">
        <v>2</v>
      </c>
      <c r="G1220" s="11">
        <v>898.45</v>
      </c>
      <c r="H1220" s="11">
        <v>0.28999999999999998</v>
      </c>
      <c r="I1220" s="10" t="s">
        <v>1829</v>
      </c>
      <c r="J1220" s="18">
        <v>1275.799</v>
      </c>
      <c r="K1220" s="11">
        <f t="shared" si="38"/>
        <v>2</v>
      </c>
      <c r="L1220" s="11">
        <f>IF(G1220="",Table8[[#This Row],[Total_Amount2]]/(Table8[[#This Row],[Quantity]]*(1-Table8[[#This Row],[Discount]])),G1220)</f>
        <v>898.45</v>
      </c>
      <c r="M1220" s="11">
        <f>IF(H1220="",1-(Table8[[#This Row],[Total_Amount2]]/(Table8[[#This Row],[Quantity]]*Table8[[#This Row],[Unit_Price]])),H1220)</f>
        <v>0.28999999999999998</v>
      </c>
      <c r="N1220" s="11">
        <f t="shared" si="39"/>
        <v>1275.799</v>
      </c>
    </row>
    <row r="1221" spans="1:14" x14ac:dyDescent="0.3">
      <c r="A1221" s="9" t="s">
        <v>3045</v>
      </c>
      <c r="B1221" s="36">
        <v>45905</v>
      </c>
      <c r="C1221" s="10" t="s">
        <v>124</v>
      </c>
      <c r="D1221" s="10" t="s">
        <v>1676</v>
      </c>
      <c r="E1221" s="10" t="s">
        <v>1801</v>
      </c>
      <c r="F1221" s="11">
        <v>4</v>
      </c>
      <c r="G1221" s="11">
        <v>642.04999999999995</v>
      </c>
      <c r="H1221" s="11">
        <v>0.25</v>
      </c>
      <c r="I1221" s="10" t="s">
        <v>1824</v>
      </c>
      <c r="J1221" s="18">
        <v>1926.15</v>
      </c>
      <c r="K1221" s="11">
        <f t="shared" si="38"/>
        <v>4</v>
      </c>
      <c r="L1221" s="11">
        <f>IF(G1221="",Table8[[#This Row],[Total_Amount2]]/(Table8[[#This Row],[Quantity]]*(1-Table8[[#This Row],[Discount]])),G1221)</f>
        <v>642.04999999999995</v>
      </c>
      <c r="M1221" s="11">
        <f>IF(H1221="",1-(Table8[[#This Row],[Total_Amount2]]/(Table8[[#This Row],[Quantity]]*Table8[[#This Row],[Unit_Price]])),H1221)</f>
        <v>0.25</v>
      </c>
      <c r="N1221" s="11">
        <f t="shared" si="39"/>
        <v>1926.15</v>
      </c>
    </row>
    <row r="1222" spans="1:14" x14ac:dyDescent="0.3">
      <c r="A1222" s="9" t="s">
        <v>3046</v>
      </c>
      <c r="B1222" s="36">
        <v>45531</v>
      </c>
      <c r="C1222" s="10" t="s">
        <v>987</v>
      </c>
      <c r="D1222" s="10" t="s">
        <v>1676</v>
      </c>
      <c r="E1222" s="10" t="s">
        <v>1779</v>
      </c>
      <c r="F1222" s="11">
        <v>4</v>
      </c>
      <c r="G1222" s="11">
        <v>450.83</v>
      </c>
      <c r="H1222" s="11">
        <v>0.24</v>
      </c>
      <c r="I1222" s="10" t="s">
        <v>1824</v>
      </c>
      <c r="J1222" s="18">
        <v>1370.5232000000001</v>
      </c>
      <c r="K1222" s="11">
        <f t="shared" si="38"/>
        <v>4</v>
      </c>
      <c r="L1222" s="11">
        <f>IF(G1222="",Table8[[#This Row],[Total_Amount2]]/(Table8[[#This Row],[Quantity]]*(1-Table8[[#This Row],[Discount]])),G1222)</f>
        <v>450.83</v>
      </c>
      <c r="M1222" s="11">
        <f>IF(H1222="",1-(Table8[[#This Row],[Total_Amount2]]/(Table8[[#This Row],[Quantity]]*Table8[[#This Row],[Unit_Price]])),H1222)</f>
        <v>0.24</v>
      </c>
      <c r="N1222" s="11">
        <f t="shared" si="39"/>
        <v>1370.5232000000001</v>
      </c>
    </row>
    <row r="1223" spans="1:14" x14ac:dyDescent="0.3">
      <c r="A1223" s="9" t="s">
        <v>3047</v>
      </c>
      <c r="B1223" s="36">
        <v>45216</v>
      </c>
      <c r="C1223" s="10" t="s">
        <v>52</v>
      </c>
      <c r="D1223" s="10" t="s">
        <v>1676</v>
      </c>
      <c r="E1223" s="10" t="s">
        <v>1813</v>
      </c>
      <c r="F1223" s="11">
        <v>2</v>
      </c>
      <c r="G1223" s="11">
        <v>441.03</v>
      </c>
      <c r="H1223" s="11">
        <v>0.23</v>
      </c>
      <c r="I1223" s="10" t="s">
        <v>1829</v>
      </c>
      <c r="J1223" s="18">
        <v>679.18619999999999</v>
      </c>
      <c r="K1223" s="11">
        <f t="shared" si="38"/>
        <v>2</v>
      </c>
      <c r="L1223" s="11">
        <f>IF(G1223="",Table8[[#This Row],[Total_Amount2]]/(Table8[[#This Row],[Quantity]]*(1-Table8[[#This Row],[Discount]])),G1223)</f>
        <v>441.03</v>
      </c>
      <c r="M1223" s="11">
        <f>IF(H1223="",1-(Table8[[#This Row],[Total_Amount2]]/(Table8[[#This Row],[Quantity]]*Table8[[#This Row],[Unit_Price]])),H1223)</f>
        <v>0.23</v>
      </c>
      <c r="N1223" s="11">
        <f t="shared" si="39"/>
        <v>679.18619999999999</v>
      </c>
    </row>
    <row r="1224" spans="1:14" x14ac:dyDescent="0.3">
      <c r="A1224" s="9" t="s">
        <v>3048</v>
      </c>
      <c r="B1224" s="36">
        <v>45384</v>
      </c>
      <c r="C1224" s="10" t="s">
        <v>298</v>
      </c>
      <c r="D1224" s="10" t="s">
        <v>1676</v>
      </c>
      <c r="E1224" s="10" t="s">
        <v>1761</v>
      </c>
      <c r="F1224" s="11">
        <v>3</v>
      </c>
      <c r="G1224" s="11">
        <v>377.69</v>
      </c>
      <c r="H1224" s="11">
        <v>7.0000000000000007E-2</v>
      </c>
      <c r="I1224" s="10" t="s">
        <v>1826</v>
      </c>
      <c r="J1224" s="18">
        <v>1053.7551000000001</v>
      </c>
      <c r="K1224" s="11">
        <f t="shared" si="38"/>
        <v>3</v>
      </c>
      <c r="L1224" s="11">
        <f>IF(G1224="",Table8[[#This Row],[Total_Amount2]]/(Table8[[#This Row],[Quantity]]*(1-Table8[[#This Row],[Discount]])),G1224)</f>
        <v>377.69</v>
      </c>
      <c r="M1224" s="11">
        <f>IF(H1224="",1-(Table8[[#This Row],[Total_Amount2]]/(Table8[[#This Row],[Quantity]]*Table8[[#This Row],[Unit_Price]])),H1224)</f>
        <v>7.0000000000000007E-2</v>
      </c>
      <c r="N1224" s="11">
        <f t="shared" si="39"/>
        <v>1053.7551000000001</v>
      </c>
    </row>
    <row r="1225" spans="1:14" x14ac:dyDescent="0.3">
      <c r="A1225" s="9" t="s">
        <v>3049</v>
      </c>
      <c r="B1225" s="36">
        <v>45416</v>
      </c>
      <c r="C1225" s="10" t="s">
        <v>535</v>
      </c>
      <c r="D1225" s="10" t="s">
        <v>1676</v>
      </c>
      <c r="E1225" s="10" t="s">
        <v>1779</v>
      </c>
      <c r="F1225" s="11">
        <v>1</v>
      </c>
      <c r="G1225" s="11">
        <v>457.33</v>
      </c>
      <c r="H1225" s="11">
        <v>0.27</v>
      </c>
      <c r="I1225" s="10" t="s">
        <v>1824</v>
      </c>
      <c r="J1225" s="18">
        <v>333.85090000000002</v>
      </c>
      <c r="K1225" s="11">
        <f t="shared" si="38"/>
        <v>1</v>
      </c>
      <c r="L1225" s="11">
        <f>IF(G1225="",Table8[[#This Row],[Total_Amount2]]/(Table8[[#This Row],[Quantity]]*(1-Table8[[#This Row],[Discount]])),G1225)</f>
        <v>457.33</v>
      </c>
      <c r="M1225" s="11">
        <f>IF(H1225="",1-(Table8[[#This Row],[Total_Amount2]]/(Table8[[#This Row],[Quantity]]*Table8[[#This Row],[Unit_Price]])),H1225)</f>
        <v>0.27</v>
      </c>
      <c r="N1225" s="11">
        <f t="shared" si="39"/>
        <v>333.85090000000002</v>
      </c>
    </row>
    <row r="1226" spans="1:14" x14ac:dyDescent="0.3">
      <c r="A1226" s="9" t="s">
        <v>3050</v>
      </c>
      <c r="B1226" s="36">
        <v>45880</v>
      </c>
      <c r="C1226" s="10" t="s">
        <v>782</v>
      </c>
      <c r="D1226" s="10" t="s">
        <v>1676</v>
      </c>
      <c r="E1226" s="10" t="s">
        <v>1776</v>
      </c>
      <c r="F1226" s="11">
        <v>4</v>
      </c>
      <c r="G1226" s="11">
        <v>218.01</v>
      </c>
      <c r="H1226" s="11">
        <v>0.06</v>
      </c>
      <c r="I1226" s="10" t="s">
        <v>1824</v>
      </c>
      <c r="J1226" s="18">
        <v>819.71759999999995</v>
      </c>
      <c r="K1226" s="11">
        <f t="shared" si="38"/>
        <v>4</v>
      </c>
      <c r="L1226" s="11">
        <f>IF(G1226="",Table8[[#This Row],[Total_Amount2]]/(Table8[[#This Row],[Quantity]]*(1-Table8[[#This Row],[Discount]])),G1226)</f>
        <v>218.01</v>
      </c>
      <c r="M1226" s="11">
        <f>IF(H1226="",1-(Table8[[#This Row],[Total_Amount2]]/(Table8[[#This Row],[Quantity]]*Table8[[#This Row],[Unit_Price]])),H1226)</f>
        <v>0.06</v>
      </c>
      <c r="N1226" s="11">
        <f t="shared" si="39"/>
        <v>819.71759999999995</v>
      </c>
    </row>
    <row r="1227" spans="1:14" x14ac:dyDescent="0.3">
      <c r="A1227" s="9" t="s">
        <v>3051</v>
      </c>
      <c r="B1227" s="36">
        <v>45933</v>
      </c>
      <c r="C1227" s="10" t="s">
        <v>708</v>
      </c>
      <c r="D1227" s="10" t="s">
        <v>1676</v>
      </c>
      <c r="E1227" s="10" t="s">
        <v>1810</v>
      </c>
      <c r="F1227" s="11">
        <v>2</v>
      </c>
      <c r="G1227" s="11">
        <v>682.7</v>
      </c>
      <c r="H1227" s="11">
        <v>0.13</v>
      </c>
      <c r="I1227" s="10" t="s">
        <v>1824</v>
      </c>
      <c r="J1227" s="18">
        <v>1187.8979999999999</v>
      </c>
      <c r="K1227" s="11">
        <f t="shared" si="38"/>
        <v>2</v>
      </c>
      <c r="L1227" s="11">
        <f>IF(G1227="",Table8[[#This Row],[Total_Amount2]]/(Table8[[#This Row],[Quantity]]*(1-Table8[[#This Row],[Discount]])),G1227)</f>
        <v>682.7</v>
      </c>
      <c r="M1227" s="11">
        <f>IF(H1227="",1-(Table8[[#This Row],[Total_Amount2]]/(Table8[[#This Row],[Quantity]]*Table8[[#This Row],[Unit_Price]])),H1227)</f>
        <v>0.13</v>
      </c>
      <c r="N1227" s="11">
        <f t="shared" si="39"/>
        <v>1187.8979999999999</v>
      </c>
    </row>
    <row r="1228" spans="1:14" x14ac:dyDescent="0.3">
      <c r="A1228" s="9" t="s">
        <v>3052</v>
      </c>
      <c r="B1228" s="36">
        <v>45345</v>
      </c>
      <c r="C1228" s="10" t="s">
        <v>1017</v>
      </c>
      <c r="D1228" s="10" t="s">
        <v>1676</v>
      </c>
      <c r="E1228" s="10" t="s">
        <v>1810</v>
      </c>
      <c r="F1228" s="11">
        <v>3</v>
      </c>
      <c r="G1228" s="11">
        <v>726.97</v>
      </c>
      <c r="H1228" s="11">
        <v>0.04</v>
      </c>
      <c r="I1228" s="10" t="s">
        <v>1826</v>
      </c>
      <c r="J1228" s="18">
        <v>2093.6736000000001</v>
      </c>
      <c r="K1228" s="11">
        <f t="shared" si="38"/>
        <v>3</v>
      </c>
      <c r="L1228" s="11">
        <f>IF(G1228="",Table8[[#This Row],[Total_Amount2]]/(Table8[[#This Row],[Quantity]]*(1-Table8[[#This Row],[Discount]])),G1228)</f>
        <v>726.97</v>
      </c>
      <c r="M1228" s="11">
        <f>IF(H1228="",1-(Table8[[#This Row],[Total_Amount2]]/(Table8[[#This Row],[Quantity]]*Table8[[#This Row],[Unit_Price]])),H1228)</f>
        <v>0.04</v>
      </c>
      <c r="N1228" s="11">
        <f t="shared" si="39"/>
        <v>2093.6736000000001</v>
      </c>
    </row>
    <row r="1229" spans="1:14" x14ac:dyDescent="0.3">
      <c r="A1229" s="9" t="s">
        <v>3053</v>
      </c>
      <c r="B1229" s="36">
        <v>45681</v>
      </c>
      <c r="C1229" s="10" t="s">
        <v>1269</v>
      </c>
      <c r="D1229" s="10" t="s">
        <v>1678</v>
      </c>
      <c r="E1229" s="10" t="s">
        <v>1786</v>
      </c>
      <c r="F1229" s="11">
        <v>2</v>
      </c>
      <c r="G1229" s="11">
        <v>107.97</v>
      </c>
      <c r="H1229" s="11">
        <v>0.06</v>
      </c>
      <c r="I1229" s="10" t="s">
        <v>1824</v>
      </c>
      <c r="J1229" s="18">
        <v>202.9836</v>
      </c>
      <c r="K1229" s="11">
        <f t="shared" si="38"/>
        <v>2</v>
      </c>
      <c r="L1229" s="11">
        <f>IF(G1229="",Table8[[#This Row],[Total_Amount2]]/(Table8[[#This Row],[Quantity]]*(1-Table8[[#This Row],[Discount]])),G1229)</f>
        <v>107.97</v>
      </c>
      <c r="M1229" s="11">
        <f>IF(H1229="",1-(Table8[[#This Row],[Total_Amount2]]/(Table8[[#This Row],[Quantity]]*Table8[[#This Row],[Unit_Price]])),H1229)</f>
        <v>0.06</v>
      </c>
      <c r="N1229" s="11">
        <f t="shared" si="39"/>
        <v>202.9836</v>
      </c>
    </row>
    <row r="1230" spans="1:14" x14ac:dyDescent="0.3">
      <c r="A1230" s="9" t="s">
        <v>3054</v>
      </c>
      <c r="B1230" s="36">
        <v>45785</v>
      </c>
      <c r="C1230" s="10" t="s">
        <v>40</v>
      </c>
      <c r="D1230" s="10" t="s">
        <v>1678</v>
      </c>
      <c r="E1230" s="10" t="s">
        <v>1799</v>
      </c>
      <c r="F1230" s="11">
        <v>1</v>
      </c>
      <c r="G1230" s="11">
        <v>38.880000000000003</v>
      </c>
      <c r="H1230" s="11">
        <v>0.16</v>
      </c>
      <c r="I1230" s="10" t="s">
        <v>1829</v>
      </c>
      <c r="J1230" s="18">
        <v>32.659199999999998</v>
      </c>
      <c r="K1230" s="11">
        <f t="shared" si="38"/>
        <v>1</v>
      </c>
      <c r="L1230" s="11">
        <f>IF(G1230="",Table8[[#This Row],[Total_Amount2]]/(Table8[[#This Row],[Quantity]]*(1-Table8[[#This Row],[Discount]])),G1230)</f>
        <v>38.880000000000003</v>
      </c>
      <c r="M1230" s="11">
        <f>IF(H1230="",1-(Table8[[#This Row],[Total_Amount2]]/(Table8[[#This Row],[Quantity]]*Table8[[#This Row],[Unit_Price]])),H1230)</f>
        <v>0.16</v>
      </c>
      <c r="N1230" s="11">
        <f t="shared" si="39"/>
        <v>32.659199999999998</v>
      </c>
    </row>
    <row r="1231" spans="1:14" x14ac:dyDescent="0.3">
      <c r="A1231" s="9" t="s">
        <v>3055</v>
      </c>
      <c r="B1231" s="36">
        <v>45823</v>
      </c>
      <c r="C1231" s="10" t="s">
        <v>284</v>
      </c>
      <c r="D1231" s="10" t="s">
        <v>1678</v>
      </c>
      <c r="E1231" s="10" t="s">
        <v>1807</v>
      </c>
      <c r="F1231" s="11">
        <v>3</v>
      </c>
      <c r="G1231" s="11">
        <v>484.39</v>
      </c>
      <c r="H1231" s="11">
        <v>0.28999999999999998</v>
      </c>
      <c r="I1231" s="10" t="s">
        <v>1829</v>
      </c>
      <c r="J1231" s="18">
        <v>1031.7507000000001</v>
      </c>
      <c r="K1231" s="11">
        <f t="shared" si="38"/>
        <v>3</v>
      </c>
      <c r="L1231" s="11">
        <f>IF(G1231="",Table8[[#This Row],[Total_Amount2]]/(Table8[[#This Row],[Quantity]]*(1-Table8[[#This Row],[Discount]])),G1231)</f>
        <v>484.39</v>
      </c>
      <c r="M1231" s="11">
        <f>IF(H1231="",1-(Table8[[#This Row],[Total_Amount2]]/(Table8[[#This Row],[Quantity]]*Table8[[#This Row],[Unit_Price]])),H1231)</f>
        <v>0.28999999999999998</v>
      </c>
      <c r="N1231" s="11">
        <f t="shared" si="39"/>
        <v>1031.7507000000001</v>
      </c>
    </row>
    <row r="1232" spans="1:14" x14ac:dyDescent="0.3">
      <c r="A1232" s="9" t="s">
        <v>3056</v>
      </c>
      <c r="B1232" s="36">
        <v>45572</v>
      </c>
      <c r="C1232" s="10" t="s">
        <v>82</v>
      </c>
      <c r="D1232" s="10" t="s">
        <v>1678</v>
      </c>
      <c r="E1232" s="10" t="s">
        <v>1801</v>
      </c>
      <c r="F1232" s="11">
        <v>2</v>
      </c>
      <c r="G1232" s="11">
        <v>949.3</v>
      </c>
      <c r="H1232" s="11">
        <v>0.08</v>
      </c>
      <c r="I1232" s="10" t="s">
        <v>1829</v>
      </c>
      <c r="J1232" s="18">
        <v>1746.712</v>
      </c>
      <c r="K1232" s="11">
        <f t="shared" si="38"/>
        <v>2</v>
      </c>
      <c r="L1232" s="11">
        <f>IF(G1232="",Table8[[#This Row],[Total_Amount2]]/(Table8[[#This Row],[Quantity]]*(1-Table8[[#This Row],[Discount]])),G1232)</f>
        <v>949.3</v>
      </c>
      <c r="M1232" s="11">
        <f>IF(H1232="",1-(Table8[[#This Row],[Total_Amount2]]/(Table8[[#This Row],[Quantity]]*Table8[[#This Row],[Unit_Price]])),H1232)</f>
        <v>0.08</v>
      </c>
      <c r="N1232" s="11">
        <f t="shared" si="39"/>
        <v>1746.712</v>
      </c>
    </row>
    <row r="1233" spans="1:14" x14ac:dyDescent="0.3">
      <c r="A1233" s="9" t="s">
        <v>3057</v>
      </c>
      <c r="B1233" s="36">
        <v>45259</v>
      </c>
      <c r="C1233" s="10" t="s">
        <v>1343</v>
      </c>
      <c r="D1233" s="10" t="s">
        <v>1678</v>
      </c>
      <c r="E1233" s="10" t="s">
        <v>1776</v>
      </c>
      <c r="F1233" s="11">
        <v>3</v>
      </c>
      <c r="G1233" s="11">
        <v>664.75</v>
      </c>
      <c r="H1233" s="11">
        <v>0.12</v>
      </c>
      <c r="I1233" s="10" t="s">
        <v>1824</v>
      </c>
      <c r="J1233" s="18">
        <v>1754.94</v>
      </c>
      <c r="K1233" s="11">
        <f t="shared" si="38"/>
        <v>3</v>
      </c>
      <c r="L1233" s="11">
        <f>IF(G1233="",Table8[[#This Row],[Total_Amount2]]/(Table8[[#This Row],[Quantity]]*(1-Table8[[#This Row],[Discount]])),G1233)</f>
        <v>664.75</v>
      </c>
      <c r="M1233" s="11">
        <f>IF(H1233="",1-(Table8[[#This Row],[Total_Amount2]]/(Table8[[#This Row],[Quantity]]*Table8[[#This Row],[Unit_Price]])),H1233)</f>
        <v>0.12</v>
      </c>
      <c r="N1233" s="11">
        <f t="shared" si="39"/>
        <v>1754.94</v>
      </c>
    </row>
    <row r="1234" spans="1:14" x14ac:dyDescent="0.3">
      <c r="A1234" s="9" t="s">
        <v>3058</v>
      </c>
      <c r="B1234" s="36">
        <v>45740</v>
      </c>
      <c r="C1234" s="10" t="s">
        <v>896</v>
      </c>
      <c r="D1234" s="10" t="s">
        <v>1678</v>
      </c>
      <c r="E1234" s="10" t="s">
        <v>1807</v>
      </c>
      <c r="F1234" s="11">
        <v>3</v>
      </c>
      <c r="G1234" s="11">
        <v>190.04</v>
      </c>
      <c r="H1234" s="11">
        <v>7.0000000000000007E-2</v>
      </c>
      <c r="I1234" s="10" t="s">
        <v>1826</v>
      </c>
      <c r="J1234" s="18">
        <v>530.21159999999998</v>
      </c>
      <c r="K1234" s="11">
        <f t="shared" si="38"/>
        <v>3</v>
      </c>
      <c r="L1234" s="11">
        <f>IF(G1234="",Table8[[#This Row],[Total_Amount2]]/(Table8[[#This Row],[Quantity]]*(1-Table8[[#This Row],[Discount]])),G1234)</f>
        <v>190.04</v>
      </c>
      <c r="M1234" s="11">
        <f>IF(H1234="",1-(Table8[[#This Row],[Total_Amount2]]/(Table8[[#This Row],[Quantity]]*Table8[[#This Row],[Unit_Price]])),H1234)</f>
        <v>7.0000000000000007E-2</v>
      </c>
      <c r="N1234" s="11">
        <f t="shared" si="39"/>
        <v>530.21159999999998</v>
      </c>
    </row>
    <row r="1235" spans="1:14" x14ac:dyDescent="0.3">
      <c r="A1235" s="9" t="s">
        <v>3059</v>
      </c>
      <c r="B1235" s="36">
        <v>45869</v>
      </c>
      <c r="C1235" s="10" t="s">
        <v>881</v>
      </c>
      <c r="D1235" s="10" t="s">
        <v>1678</v>
      </c>
      <c r="E1235" s="10" t="s">
        <v>1801</v>
      </c>
      <c r="F1235" s="11">
        <v>3</v>
      </c>
      <c r="G1235" s="11">
        <v>754.02</v>
      </c>
      <c r="H1235" s="11">
        <v>0.1</v>
      </c>
      <c r="I1235" s="10" t="s">
        <v>1829</v>
      </c>
      <c r="J1235" s="18">
        <v>2035.854</v>
      </c>
      <c r="K1235" s="11">
        <f t="shared" si="38"/>
        <v>3</v>
      </c>
      <c r="L1235" s="11">
        <f>IF(G1235="",Table8[[#This Row],[Total_Amount2]]/(Table8[[#This Row],[Quantity]]*(1-Table8[[#This Row],[Discount]])),G1235)</f>
        <v>754.02</v>
      </c>
      <c r="M1235" s="11">
        <f>IF(H1235="",1-(Table8[[#This Row],[Total_Amount2]]/(Table8[[#This Row],[Quantity]]*Table8[[#This Row],[Unit_Price]])),H1235)</f>
        <v>0.1</v>
      </c>
      <c r="N1235" s="11">
        <f t="shared" si="39"/>
        <v>2035.854</v>
      </c>
    </row>
    <row r="1236" spans="1:14" x14ac:dyDescent="0.3">
      <c r="A1236" s="9" t="s">
        <v>3060</v>
      </c>
      <c r="B1236" s="36">
        <v>45526</v>
      </c>
      <c r="C1236" s="10" t="s">
        <v>1199</v>
      </c>
      <c r="D1236" s="10" t="s">
        <v>1678</v>
      </c>
      <c r="E1236" s="10" t="s">
        <v>1794</v>
      </c>
      <c r="F1236" s="11">
        <v>4</v>
      </c>
      <c r="G1236" s="11">
        <v>94.13</v>
      </c>
      <c r="H1236" s="11">
        <v>0.04</v>
      </c>
      <c r="I1236" s="10" t="s">
        <v>1829</v>
      </c>
      <c r="J1236" s="18">
        <v>361.45920000000001</v>
      </c>
      <c r="K1236" s="11">
        <f t="shared" si="38"/>
        <v>4</v>
      </c>
      <c r="L1236" s="11">
        <f>IF(G1236="",Table8[[#This Row],[Total_Amount2]]/(Table8[[#This Row],[Quantity]]*(1-Table8[[#This Row],[Discount]])),G1236)</f>
        <v>94.13</v>
      </c>
      <c r="M1236" s="11">
        <f>IF(H1236="",1-(Table8[[#This Row],[Total_Amount2]]/(Table8[[#This Row],[Quantity]]*Table8[[#This Row],[Unit_Price]])),H1236)</f>
        <v>0.04</v>
      </c>
      <c r="N1236" s="11">
        <f t="shared" si="39"/>
        <v>361.45920000000001</v>
      </c>
    </row>
    <row r="1237" spans="1:14" x14ac:dyDescent="0.3">
      <c r="A1237" s="9" t="s">
        <v>3061</v>
      </c>
      <c r="B1237" s="36">
        <v>45489</v>
      </c>
      <c r="C1237" s="10" t="s">
        <v>1443</v>
      </c>
      <c r="D1237" s="10" t="s">
        <v>1678</v>
      </c>
      <c r="E1237" s="10" t="s">
        <v>1801</v>
      </c>
      <c r="F1237" s="11">
        <v>3</v>
      </c>
      <c r="G1237" s="11">
        <v>402.3</v>
      </c>
      <c r="H1237" s="11">
        <v>0.21</v>
      </c>
      <c r="I1237" s="10" t="s">
        <v>1826</v>
      </c>
      <c r="J1237" s="18">
        <v>953.45100000000014</v>
      </c>
      <c r="K1237" s="11">
        <f t="shared" si="38"/>
        <v>3</v>
      </c>
      <c r="L1237" s="11">
        <f>IF(G1237="",Table8[[#This Row],[Total_Amount2]]/(Table8[[#This Row],[Quantity]]*(1-Table8[[#This Row],[Discount]])),G1237)</f>
        <v>402.3</v>
      </c>
      <c r="M1237" s="11">
        <f>IF(H1237="",1-(Table8[[#This Row],[Total_Amount2]]/(Table8[[#This Row],[Quantity]]*Table8[[#This Row],[Unit_Price]])),H1237)</f>
        <v>0.21</v>
      </c>
      <c r="N1237" s="11">
        <f t="shared" si="39"/>
        <v>953.45100000000014</v>
      </c>
    </row>
    <row r="1238" spans="1:14" x14ac:dyDescent="0.3">
      <c r="A1238" s="9" t="s">
        <v>3062</v>
      </c>
      <c r="B1238" s="36">
        <v>45908</v>
      </c>
      <c r="C1238" s="10" t="s">
        <v>767</v>
      </c>
      <c r="D1238" s="10" t="s">
        <v>1678</v>
      </c>
      <c r="E1238" s="10" t="s">
        <v>1779</v>
      </c>
      <c r="F1238" s="11">
        <v>1</v>
      </c>
      <c r="G1238" s="11">
        <v>729.05</v>
      </c>
      <c r="H1238" s="11">
        <v>0.06</v>
      </c>
      <c r="I1238" s="10" t="s">
        <v>1829</v>
      </c>
      <c r="J1238" s="18">
        <v>685.3069999999999</v>
      </c>
      <c r="K1238" s="11">
        <f t="shared" si="38"/>
        <v>1</v>
      </c>
      <c r="L1238" s="11">
        <f>IF(G1238="",Table8[[#This Row],[Total_Amount2]]/(Table8[[#This Row],[Quantity]]*(1-Table8[[#This Row],[Discount]])),G1238)</f>
        <v>729.05</v>
      </c>
      <c r="M1238" s="11">
        <f>IF(H1238="",1-(Table8[[#This Row],[Total_Amount2]]/(Table8[[#This Row],[Quantity]]*Table8[[#This Row],[Unit_Price]])),H1238)</f>
        <v>0.06</v>
      </c>
      <c r="N1238" s="11">
        <f t="shared" si="39"/>
        <v>685.3069999999999</v>
      </c>
    </row>
    <row r="1239" spans="1:14" x14ac:dyDescent="0.3">
      <c r="A1239" s="9" t="s">
        <v>3063</v>
      </c>
      <c r="B1239" s="36">
        <v>45912</v>
      </c>
      <c r="C1239" s="10" t="s">
        <v>458</v>
      </c>
      <c r="D1239" s="10" t="s">
        <v>1678</v>
      </c>
      <c r="E1239" s="10" t="s">
        <v>1797</v>
      </c>
      <c r="F1239" s="11">
        <v>1</v>
      </c>
      <c r="G1239" s="11">
        <v>822.6</v>
      </c>
      <c r="H1239" s="11">
        <v>0.28999999999999998</v>
      </c>
      <c r="I1239" s="10" t="s">
        <v>1826</v>
      </c>
      <c r="J1239" s="18">
        <v>584.04599999999994</v>
      </c>
      <c r="K1239" s="11">
        <f t="shared" si="38"/>
        <v>1</v>
      </c>
      <c r="L1239" s="11">
        <f>IF(G1239="",Table8[[#This Row],[Total_Amount2]]/(Table8[[#This Row],[Quantity]]*(1-Table8[[#This Row],[Discount]])),G1239)</f>
        <v>822.6</v>
      </c>
      <c r="M1239" s="11">
        <f>IF(H1239="",1-(Table8[[#This Row],[Total_Amount2]]/(Table8[[#This Row],[Quantity]]*Table8[[#This Row],[Unit_Price]])),H1239)</f>
        <v>0.28999999999999998</v>
      </c>
      <c r="N1239" s="11">
        <f t="shared" si="39"/>
        <v>584.04599999999994</v>
      </c>
    </row>
    <row r="1240" spans="1:14" x14ac:dyDescent="0.3">
      <c r="A1240" s="9" t="s">
        <v>3064</v>
      </c>
      <c r="B1240" s="36">
        <v>45771</v>
      </c>
      <c r="C1240" s="10" t="s">
        <v>634</v>
      </c>
      <c r="D1240" s="10" t="s">
        <v>1678</v>
      </c>
      <c r="E1240" s="10" t="s">
        <v>1782</v>
      </c>
      <c r="F1240" s="11">
        <v>2</v>
      </c>
      <c r="G1240" s="11">
        <v>327.25</v>
      </c>
      <c r="H1240" s="11">
        <v>0.19</v>
      </c>
      <c r="I1240" s="10" t="s">
        <v>1826</v>
      </c>
      <c r="J1240" s="18">
        <v>530.14499999999998</v>
      </c>
      <c r="K1240" s="11">
        <f t="shared" si="38"/>
        <v>2</v>
      </c>
      <c r="L1240" s="11">
        <f>IF(G1240="",Table8[[#This Row],[Total_Amount2]]/(Table8[[#This Row],[Quantity]]*(1-Table8[[#This Row],[Discount]])),G1240)</f>
        <v>327.25</v>
      </c>
      <c r="M1240" s="11">
        <f>IF(H1240="",1-(Table8[[#This Row],[Total_Amount2]]/(Table8[[#This Row],[Quantity]]*Table8[[#This Row],[Unit_Price]])),H1240)</f>
        <v>0.19</v>
      </c>
      <c r="N1240" s="11">
        <f t="shared" si="39"/>
        <v>530.14499999999998</v>
      </c>
    </row>
    <row r="1241" spans="1:14" x14ac:dyDescent="0.3">
      <c r="A1241" s="9" t="s">
        <v>3065</v>
      </c>
      <c r="B1241" s="36">
        <v>45619</v>
      </c>
      <c r="C1241" s="10" t="s">
        <v>304</v>
      </c>
      <c r="D1241" s="10" t="s">
        <v>1678</v>
      </c>
      <c r="E1241" s="10" t="s">
        <v>1786</v>
      </c>
      <c r="F1241" s="11">
        <v>4</v>
      </c>
      <c r="G1241" s="11">
        <v>930.38</v>
      </c>
      <c r="H1241" s="11">
        <v>0</v>
      </c>
      <c r="I1241" s="10" t="s">
        <v>1829</v>
      </c>
      <c r="J1241" s="18">
        <v>3721.52</v>
      </c>
      <c r="K1241" s="11">
        <f t="shared" si="38"/>
        <v>4</v>
      </c>
      <c r="L1241" s="11">
        <f>IF(G1241="",Table8[[#This Row],[Total_Amount2]]/(Table8[[#This Row],[Quantity]]*(1-Table8[[#This Row],[Discount]])),G1241)</f>
        <v>930.38</v>
      </c>
      <c r="M1241" s="11">
        <f>IF(H1241="",1-(Table8[[#This Row],[Total_Amount2]]/(Table8[[#This Row],[Quantity]]*Table8[[#This Row],[Unit_Price]])),H1241)</f>
        <v>0</v>
      </c>
      <c r="N1241" s="11">
        <f t="shared" si="39"/>
        <v>3721.52</v>
      </c>
    </row>
    <row r="1242" spans="1:14" x14ac:dyDescent="0.3">
      <c r="A1242" s="9" t="s">
        <v>3066</v>
      </c>
      <c r="B1242" s="36">
        <v>45394</v>
      </c>
      <c r="C1242" s="10" t="s">
        <v>487</v>
      </c>
      <c r="D1242" s="10" t="s">
        <v>1678</v>
      </c>
      <c r="E1242" s="10" t="s">
        <v>1773</v>
      </c>
      <c r="F1242" s="11">
        <v>2</v>
      </c>
      <c r="G1242" s="11">
        <v>437.84</v>
      </c>
      <c r="H1242" s="11">
        <v>0.24</v>
      </c>
      <c r="I1242" s="10" t="s">
        <v>1824</v>
      </c>
      <c r="J1242" s="18">
        <v>665.51679999999999</v>
      </c>
      <c r="K1242" s="11">
        <f t="shared" si="38"/>
        <v>2</v>
      </c>
      <c r="L1242" s="11">
        <f>IF(G1242="",Table8[[#This Row],[Total_Amount2]]/(Table8[[#This Row],[Quantity]]*(1-Table8[[#This Row],[Discount]])),G1242)</f>
        <v>437.84</v>
      </c>
      <c r="M1242" s="11">
        <f>IF(H1242="",1-(Table8[[#This Row],[Total_Amount2]]/(Table8[[#This Row],[Quantity]]*Table8[[#This Row],[Unit_Price]])),H1242)</f>
        <v>0.24</v>
      </c>
      <c r="N1242" s="11">
        <f t="shared" si="39"/>
        <v>665.51679999999999</v>
      </c>
    </row>
    <row r="1243" spans="1:14" x14ac:dyDescent="0.3">
      <c r="A1243" s="9" t="s">
        <v>3067</v>
      </c>
      <c r="B1243" s="36">
        <v>45786</v>
      </c>
      <c r="C1243" s="10" t="s">
        <v>258</v>
      </c>
      <c r="D1243" s="10" t="s">
        <v>1678</v>
      </c>
      <c r="E1243" s="10" t="s">
        <v>1804</v>
      </c>
      <c r="F1243" s="11">
        <v>2</v>
      </c>
      <c r="G1243" s="11">
        <v>126.02</v>
      </c>
      <c r="H1243" s="11">
        <v>0.09</v>
      </c>
      <c r="I1243" s="10" t="s">
        <v>1829</v>
      </c>
      <c r="J1243" s="18">
        <v>229.35640000000001</v>
      </c>
      <c r="K1243" s="11">
        <f t="shared" si="38"/>
        <v>2</v>
      </c>
      <c r="L1243" s="11">
        <f>IF(G1243="",Table8[[#This Row],[Total_Amount2]]/(Table8[[#This Row],[Quantity]]*(1-Table8[[#This Row],[Discount]])),G1243)</f>
        <v>126.02</v>
      </c>
      <c r="M1243" s="11">
        <f>IF(H1243="",1-(Table8[[#This Row],[Total_Amount2]]/(Table8[[#This Row],[Quantity]]*Table8[[#This Row],[Unit_Price]])),H1243)</f>
        <v>0.09</v>
      </c>
      <c r="N1243" s="11">
        <f t="shared" si="39"/>
        <v>229.35640000000001</v>
      </c>
    </row>
    <row r="1244" spans="1:14" x14ac:dyDescent="0.3">
      <c r="A1244" s="9" t="s">
        <v>3068</v>
      </c>
      <c r="B1244" s="36">
        <v>45692</v>
      </c>
      <c r="C1244" s="10" t="s">
        <v>1355</v>
      </c>
      <c r="D1244" s="10" t="s">
        <v>1678</v>
      </c>
      <c r="E1244" s="10" t="s">
        <v>1801</v>
      </c>
      <c r="F1244" s="11">
        <v>1</v>
      </c>
      <c r="G1244" s="11">
        <v>860.84</v>
      </c>
      <c r="H1244" s="11">
        <v>7.0000000000000007E-2</v>
      </c>
      <c r="I1244" s="10" t="s">
        <v>1826</v>
      </c>
      <c r="J1244" s="18">
        <v>800.58119999999997</v>
      </c>
      <c r="K1244" s="11">
        <f t="shared" si="38"/>
        <v>1</v>
      </c>
      <c r="L1244" s="11">
        <f>IF(G1244="",Table8[[#This Row],[Total_Amount2]]/(Table8[[#This Row],[Quantity]]*(1-Table8[[#This Row],[Discount]])),G1244)</f>
        <v>860.84</v>
      </c>
      <c r="M1244" s="11">
        <f>IF(H1244="",1-(Table8[[#This Row],[Total_Amount2]]/(Table8[[#This Row],[Quantity]]*Table8[[#This Row],[Unit_Price]])),H1244)</f>
        <v>7.0000000000000007E-2</v>
      </c>
      <c r="N1244" s="11">
        <f t="shared" si="39"/>
        <v>800.58119999999997</v>
      </c>
    </row>
    <row r="1245" spans="1:14" x14ac:dyDescent="0.3">
      <c r="A1245" s="9" t="s">
        <v>3069</v>
      </c>
      <c r="B1245" s="36">
        <v>45677</v>
      </c>
      <c r="C1245" s="10" t="s">
        <v>335</v>
      </c>
      <c r="D1245" s="10" t="s">
        <v>1678</v>
      </c>
      <c r="E1245" s="10" t="s">
        <v>1797</v>
      </c>
      <c r="F1245" s="11">
        <v>1</v>
      </c>
      <c r="G1245" s="11">
        <v>161.80000000000001</v>
      </c>
      <c r="H1245" s="11">
        <v>0.24</v>
      </c>
      <c r="I1245" s="10" t="s">
        <v>1826</v>
      </c>
      <c r="J1245" s="18">
        <v>122.968</v>
      </c>
      <c r="K1245" s="11">
        <f t="shared" si="38"/>
        <v>1</v>
      </c>
      <c r="L1245" s="11">
        <f>IF(G1245="",Table8[[#This Row],[Total_Amount2]]/(Table8[[#This Row],[Quantity]]*(1-Table8[[#This Row],[Discount]])),G1245)</f>
        <v>161.80000000000001</v>
      </c>
      <c r="M1245" s="11">
        <f>IF(H1245="",1-(Table8[[#This Row],[Total_Amount2]]/(Table8[[#This Row],[Quantity]]*Table8[[#This Row],[Unit_Price]])),H1245)</f>
        <v>0.24</v>
      </c>
      <c r="N1245" s="11">
        <f t="shared" si="39"/>
        <v>122.968</v>
      </c>
    </row>
    <row r="1246" spans="1:14" x14ac:dyDescent="0.3">
      <c r="A1246" s="9" t="s">
        <v>3070</v>
      </c>
      <c r="B1246" s="36">
        <v>45669</v>
      </c>
      <c r="C1246" s="10" t="s">
        <v>1202</v>
      </c>
      <c r="D1246" s="10" t="s">
        <v>1678</v>
      </c>
      <c r="E1246" s="10" t="s">
        <v>1807</v>
      </c>
      <c r="F1246" s="11">
        <v>4</v>
      </c>
      <c r="G1246" s="11">
        <v>347.82</v>
      </c>
      <c r="H1246" s="11">
        <v>0.02</v>
      </c>
      <c r="I1246" s="10" t="s">
        <v>1829</v>
      </c>
      <c r="J1246" s="18">
        <v>1363.4544000000001</v>
      </c>
      <c r="K1246" s="11">
        <f t="shared" si="38"/>
        <v>4</v>
      </c>
      <c r="L1246" s="11">
        <f>IF(G1246="",Table8[[#This Row],[Total_Amount2]]/(Table8[[#This Row],[Quantity]]*(1-Table8[[#This Row],[Discount]])),G1246)</f>
        <v>347.82</v>
      </c>
      <c r="M1246" s="11">
        <f>IF(H1246="",1-(Table8[[#This Row],[Total_Amount2]]/(Table8[[#This Row],[Quantity]]*Table8[[#This Row],[Unit_Price]])),H1246)</f>
        <v>0.02</v>
      </c>
      <c r="N1246" s="11">
        <f t="shared" si="39"/>
        <v>1363.4544000000001</v>
      </c>
    </row>
    <row r="1247" spans="1:14" x14ac:dyDescent="0.3">
      <c r="A1247" s="9" t="s">
        <v>3071</v>
      </c>
      <c r="B1247" s="36">
        <v>45299</v>
      </c>
      <c r="C1247" s="10" t="s">
        <v>1400</v>
      </c>
      <c r="D1247" s="10" t="s">
        <v>1680</v>
      </c>
      <c r="E1247" s="10" t="s">
        <v>1804</v>
      </c>
      <c r="F1247" s="11">
        <v>3</v>
      </c>
      <c r="G1247" s="11">
        <v>416.44</v>
      </c>
      <c r="H1247" s="11">
        <v>0.27</v>
      </c>
      <c r="I1247" s="10" t="s">
        <v>1824</v>
      </c>
      <c r="J1247" s="18">
        <v>912.00359999999989</v>
      </c>
      <c r="K1247" s="11">
        <f t="shared" si="38"/>
        <v>3</v>
      </c>
      <c r="L1247" s="11">
        <f>IF(G1247="",Table8[[#This Row],[Total_Amount2]]/(Table8[[#This Row],[Quantity]]*(1-Table8[[#This Row],[Discount]])),G1247)</f>
        <v>416.44</v>
      </c>
      <c r="M1247" s="11">
        <f>IF(H1247="",1-(Table8[[#This Row],[Total_Amount2]]/(Table8[[#This Row],[Quantity]]*Table8[[#This Row],[Unit_Price]])),H1247)</f>
        <v>0.27</v>
      </c>
      <c r="N1247" s="11">
        <f t="shared" si="39"/>
        <v>912.00359999999989</v>
      </c>
    </row>
    <row r="1248" spans="1:14" x14ac:dyDescent="0.3">
      <c r="A1248" s="9" t="s">
        <v>3072</v>
      </c>
      <c r="B1248" s="36">
        <v>45893</v>
      </c>
      <c r="C1248" s="10" t="s">
        <v>32</v>
      </c>
      <c r="D1248" s="10" t="s">
        <v>1680</v>
      </c>
      <c r="E1248" s="10" t="s">
        <v>1752</v>
      </c>
      <c r="F1248" s="11">
        <v>1</v>
      </c>
      <c r="G1248" s="11">
        <v>147.96</v>
      </c>
      <c r="H1248" s="11">
        <v>0.24</v>
      </c>
      <c r="I1248" s="10" t="s">
        <v>1829</v>
      </c>
      <c r="J1248" s="18">
        <v>112.4496</v>
      </c>
      <c r="K1248" s="11">
        <f t="shared" si="38"/>
        <v>1</v>
      </c>
      <c r="L1248" s="11">
        <f>IF(G1248="",Table8[[#This Row],[Total_Amount2]]/(Table8[[#This Row],[Quantity]]*(1-Table8[[#This Row],[Discount]])),G1248)</f>
        <v>147.96</v>
      </c>
      <c r="M1248" s="11">
        <f>IF(H1248="",1-(Table8[[#This Row],[Total_Amount2]]/(Table8[[#This Row],[Quantity]]*Table8[[#This Row],[Unit_Price]])),H1248)</f>
        <v>0.24</v>
      </c>
      <c r="N1248" s="11">
        <f t="shared" si="39"/>
        <v>112.4496</v>
      </c>
    </row>
    <row r="1249" spans="1:14" x14ac:dyDescent="0.3">
      <c r="A1249" s="9" t="s">
        <v>3073</v>
      </c>
      <c r="B1249" s="36">
        <v>45560</v>
      </c>
      <c r="C1249" s="10" t="s">
        <v>1377</v>
      </c>
      <c r="D1249" s="10" t="s">
        <v>1680</v>
      </c>
      <c r="E1249" s="10" t="s">
        <v>1782</v>
      </c>
      <c r="F1249" s="11">
        <v>3</v>
      </c>
      <c r="G1249" s="11">
        <v>550.26</v>
      </c>
      <c r="H1249" s="11">
        <v>0.22</v>
      </c>
      <c r="I1249" s="10" t="s">
        <v>1824</v>
      </c>
      <c r="J1249" s="18">
        <v>1287.6084000000001</v>
      </c>
      <c r="K1249" s="11">
        <f t="shared" si="38"/>
        <v>3</v>
      </c>
      <c r="L1249" s="11">
        <f>IF(G1249="",Table8[[#This Row],[Total_Amount2]]/(Table8[[#This Row],[Quantity]]*(1-Table8[[#This Row],[Discount]])),G1249)</f>
        <v>550.26</v>
      </c>
      <c r="M1249" s="11">
        <f>IF(H1249="",1-(Table8[[#This Row],[Total_Amount2]]/(Table8[[#This Row],[Quantity]]*Table8[[#This Row],[Unit_Price]])),H1249)</f>
        <v>0.22</v>
      </c>
      <c r="N1249" s="11">
        <f t="shared" si="39"/>
        <v>1287.6084000000001</v>
      </c>
    </row>
    <row r="1250" spans="1:14" x14ac:dyDescent="0.3">
      <c r="A1250" s="9" t="s">
        <v>3074</v>
      </c>
      <c r="B1250" s="36">
        <v>45267</v>
      </c>
      <c r="C1250" s="10" t="s">
        <v>1160</v>
      </c>
      <c r="D1250" s="10" t="s">
        <v>1680</v>
      </c>
      <c r="E1250" s="10" t="s">
        <v>1779</v>
      </c>
      <c r="F1250" s="11">
        <v>4</v>
      </c>
      <c r="G1250" s="11">
        <v>938.21</v>
      </c>
      <c r="H1250" s="11">
        <v>0.04</v>
      </c>
      <c r="I1250" s="10" t="s">
        <v>1826</v>
      </c>
      <c r="J1250" s="18">
        <v>3602.7264</v>
      </c>
      <c r="K1250" s="11">
        <f t="shared" si="38"/>
        <v>4</v>
      </c>
      <c r="L1250" s="11">
        <f>IF(G1250="",Table8[[#This Row],[Total_Amount2]]/(Table8[[#This Row],[Quantity]]*(1-Table8[[#This Row],[Discount]])),G1250)</f>
        <v>938.21</v>
      </c>
      <c r="M1250" s="11">
        <f>IF(H1250="",1-(Table8[[#This Row],[Total_Amount2]]/(Table8[[#This Row],[Quantity]]*Table8[[#This Row],[Unit_Price]])),H1250)</f>
        <v>0.04</v>
      </c>
      <c r="N1250" s="11">
        <f t="shared" si="39"/>
        <v>3602.7264</v>
      </c>
    </row>
    <row r="1251" spans="1:14" x14ac:dyDescent="0.3">
      <c r="A1251" s="9" t="s">
        <v>3075</v>
      </c>
      <c r="B1251" s="36">
        <v>45467</v>
      </c>
      <c r="C1251" s="10" t="s">
        <v>458</v>
      </c>
      <c r="D1251" s="10" t="s">
        <v>1680</v>
      </c>
      <c r="E1251" s="10" t="s">
        <v>1804</v>
      </c>
      <c r="F1251" s="11">
        <v>3</v>
      </c>
      <c r="G1251" s="11">
        <v>517.98</v>
      </c>
      <c r="H1251" s="11">
        <v>0.01</v>
      </c>
      <c r="I1251" s="10" t="s">
        <v>1826</v>
      </c>
      <c r="J1251" s="18">
        <v>1538.4005999999999</v>
      </c>
      <c r="K1251" s="11">
        <f t="shared" si="38"/>
        <v>3</v>
      </c>
      <c r="L1251" s="11">
        <f>IF(G1251="",Table8[[#This Row],[Total_Amount2]]/(Table8[[#This Row],[Quantity]]*(1-Table8[[#This Row],[Discount]])),G1251)</f>
        <v>517.98</v>
      </c>
      <c r="M1251" s="11">
        <f>IF(H1251="",1-(Table8[[#This Row],[Total_Amount2]]/(Table8[[#This Row],[Quantity]]*Table8[[#This Row],[Unit_Price]])),H1251)</f>
        <v>0.01</v>
      </c>
      <c r="N1251" s="11">
        <f t="shared" si="39"/>
        <v>1538.4005999999999</v>
      </c>
    </row>
    <row r="1252" spans="1:14" x14ac:dyDescent="0.3">
      <c r="A1252" s="9" t="s">
        <v>3076</v>
      </c>
      <c r="B1252" s="36">
        <v>45847</v>
      </c>
      <c r="C1252" s="10" t="s">
        <v>144</v>
      </c>
      <c r="D1252" s="10" t="s">
        <v>1680</v>
      </c>
      <c r="E1252" s="10" t="s">
        <v>1782</v>
      </c>
      <c r="F1252" s="11">
        <v>1</v>
      </c>
      <c r="G1252" s="11">
        <v>98.27</v>
      </c>
      <c r="H1252" s="11">
        <v>0.16</v>
      </c>
      <c r="I1252" s="10" t="s">
        <v>1826</v>
      </c>
      <c r="J1252" s="18">
        <v>82.54679999999999</v>
      </c>
      <c r="K1252" s="11">
        <f t="shared" si="38"/>
        <v>1</v>
      </c>
      <c r="L1252" s="11">
        <f>IF(G1252="",Table8[[#This Row],[Total_Amount2]]/(Table8[[#This Row],[Quantity]]*(1-Table8[[#This Row],[Discount]])),G1252)</f>
        <v>98.27</v>
      </c>
      <c r="M1252" s="11">
        <f>IF(H1252="",1-(Table8[[#This Row],[Total_Amount2]]/(Table8[[#This Row],[Quantity]]*Table8[[#This Row],[Unit_Price]])),H1252)</f>
        <v>0.16</v>
      </c>
      <c r="N1252" s="11">
        <f t="shared" si="39"/>
        <v>82.54679999999999</v>
      </c>
    </row>
    <row r="1253" spans="1:14" x14ac:dyDescent="0.3">
      <c r="A1253" s="9" t="s">
        <v>3077</v>
      </c>
      <c r="B1253" s="36">
        <v>45480</v>
      </c>
      <c r="C1253" s="10" t="s">
        <v>803</v>
      </c>
      <c r="D1253" s="10" t="s">
        <v>1680</v>
      </c>
      <c r="E1253" s="10" t="s">
        <v>1792</v>
      </c>
      <c r="F1253" s="11">
        <v>2</v>
      </c>
      <c r="G1253" s="11">
        <v>875.2</v>
      </c>
      <c r="H1253" s="11">
        <v>0.19</v>
      </c>
      <c r="I1253" s="10" t="s">
        <v>1824</v>
      </c>
      <c r="J1253" s="18">
        <v>1417.8240000000001</v>
      </c>
      <c r="K1253" s="11">
        <f t="shared" si="38"/>
        <v>2</v>
      </c>
      <c r="L1253" s="11">
        <f>IF(G1253="",Table8[[#This Row],[Total_Amount2]]/(Table8[[#This Row],[Quantity]]*(1-Table8[[#This Row],[Discount]])),G1253)</f>
        <v>875.2</v>
      </c>
      <c r="M1253" s="11">
        <f>IF(H1253="",1-(Table8[[#This Row],[Total_Amount2]]/(Table8[[#This Row],[Quantity]]*Table8[[#This Row],[Unit_Price]])),H1253)</f>
        <v>0.19</v>
      </c>
      <c r="N1253" s="11">
        <f t="shared" si="39"/>
        <v>1417.8240000000001</v>
      </c>
    </row>
    <row r="1254" spans="1:14" x14ac:dyDescent="0.3">
      <c r="A1254" s="9" t="s">
        <v>3078</v>
      </c>
      <c r="B1254" s="36">
        <v>45345</v>
      </c>
      <c r="C1254" s="10" t="s">
        <v>963</v>
      </c>
      <c r="D1254" s="10" t="s">
        <v>1680</v>
      </c>
      <c r="E1254" s="10" t="s">
        <v>1752</v>
      </c>
      <c r="F1254" s="11">
        <v>1</v>
      </c>
      <c r="G1254" s="11">
        <v>227.35</v>
      </c>
      <c r="H1254" s="11">
        <v>0.06</v>
      </c>
      <c r="I1254" s="10" t="s">
        <v>1829</v>
      </c>
      <c r="J1254" s="18">
        <v>213.709</v>
      </c>
      <c r="K1254" s="11">
        <f t="shared" si="38"/>
        <v>1</v>
      </c>
      <c r="L1254" s="11">
        <f>IF(G1254="",Table8[[#This Row],[Total_Amount2]]/(Table8[[#This Row],[Quantity]]*(1-Table8[[#This Row],[Discount]])),G1254)</f>
        <v>227.35</v>
      </c>
      <c r="M1254" s="11">
        <f>IF(H1254="",1-(Table8[[#This Row],[Total_Amount2]]/(Table8[[#This Row],[Quantity]]*Table8[[#This Row],[Unit_Price]])),H1254)</f>
        <v>0.06</v>
      </c>
      <c r="N1254" s="11">
        <f t="shared" si="39"/>
        <v>213.709</v>
      </c>
    </row>
    <row r="1255" spans="1:14" x14ac:dyDescent="0.3">
      <c r="A1255" s="9" t="s">
        <v>3079</v>
      </c>
      <c r="B1255" s="36">
        <v>45235</v>
      </c>
      <c r="C1255" s="10" t="s">
        <v>684</v>
      </c>
      <c r="D1255" s="10" t="s">
        <v>1680</v>
      </c>
      <c r="E1255" s="10" t="s">
        <v>1757</v>
      </c>
      <c r="F1255" s="11">
        <v>1</v>
      </c>
      <c r="G1255" s="11">
        <v>842.46</v>
      </c>
      <c r="H1255" s="11">
        <v>0.05</v>
      </c>
      <c r="I1255" s="10" t="s">
        <v>1829</v>
      </c>
      <c r="J1255" s="18">
        <v>800.33699999999999</v>
      </c>
      <c r="K1255" s="11">
        <f t="shared" si="38"/>
        <v>1</v>
      </c>
      <c r="L1255" s="11">
        <f>IF(G1255="",Table8[[#This Row],[Total_Amount2]]/(Table8[[#This Row],[Quantity]]*(1-Table8[[#This Row],[Discount]])),G1255)</f>
        <v>842.46</v>
      </c>
      <c r="M1255" s="11">
        <f>IF(H1255="",1-(Table8[[#This Row],[Total_Amount2]]/(Table8[[#This Row],[Quantity]]*Table8[[#This Row],[Unit_Price]])),H1255)</f>
        <v>0.05</v>
      </c>
      <c r="N1255" s="11">
        <f t="shared" si="39"/>
        <v>800.33699999999999</v>
      </c>
    </row>
    <row r="1256" spans="1:14" x14ac:dyDescent="0.3">
      <c r="A1256" s="9" t="s">
        <v>3080</v>
      </c>
      <c r="B1256" s="36">
        <v>45543</v>
      </c>
      <c r="C1256" s="10" t="s">
        <v>690</v>
      </c>
      <c r="D1256" s="10" t="s">
        <v>1680</v>
      </c>
      <c r="E1256" s="10" t="s">
        <v>1792</v>
      </c>
      <c r="F1256" s="11">
        <v>3</v>
      </c>
      <c r="G1256" s="11">
        <v>120.67</v>
      </c>
      <c r="H1256" s="11">
        <v>0.08</v>
      </c>
      <c r="I1256" s="10" t="s">
        <v>1829</v>
      </c>
      <c r="J1256" s="18">
        <v>333.04919999999998</v>
      </c>
      <c r="K1256" s="11">
        <f t="shared" si="38"/>
        <v>3</v>
      </c>
      <c r="L1256" s="11">
        <f>IF(G1256="",Table8[[#This Row],[Total_Amount2]]/(Table8[[#This Row],[Quantity]]*(1-Table8[[#This Row],[Discount]])),G1256)</f>
        <v>120.67</v>
      </c>
      <c r="M1256" s="11">
        <f>IF(H1256="",1-(Table8[[#This Row],[Total_Amount2]]/(Table8[[#This Row],[Quantity]]*Table8[[#This Row],[Unit_Price]])),H1256)</f>
        <v>0.08</v>
      </c>
      <c r="N1256" s="11">
        <f t="shared" si="39"/>
        <v>333.04919999999998</v>
      </c>
    </row>
    <row r="1257" spans="1:14" x14ac:dyDescent="0.3">
      <c r="A1257" s="9" t="s">
        <v>3081</v>
      </c>
      <c r="B1257" s="36">
        <v>45402</v>
      </c>
      <c r="C1257" s="10" t="s">
        <v>1527</v>
      </c>
      <c r="D1257" s="10" t="s">
        <v>1680</v>
      </c>
      <c r="E1257" s="10" t="s">
        <v>1766</v>
      </c>
      <c r="F1257" s="11">
        <v>4</v>
      </c>
      <c r="G1257" s="11">
        <v>176.13</v>
      </c>
      <c r="H1257" s="11">
        <v>0.27</v>
      </c>
      <c r="I1257" s="10" t="s">
        <v>1826</v>
      </c>
      <c r="J1257" s="18">
        <v>514.29959999999994</v>
      </c>
      <c r="K1257" s="11">
        <f t="shared" si="38"/>
        <v>4</v>
      </c>
      <c r="L1257" s="11">
        <f>IF(G1257="",Table8[[#This Row],[Total_Amount2]]/(Table8[[#This Row],[Quantity]]*(1-Table8[[#This Row],[Discount]])),G1257)</f>
        <v>176.13</v>
      </c>
      <c r="M1257" s="11">
        <f>IF(H1257="",1-(Table8[[#This Row],[Total_Amount2]]/(Table8[[#This Row],[Quantity]]*Table8[[#This Row],[Unit_Price]])),H1257)</f>
        <v>0.27</v>
      </c>
      <c r="N1257" s="11">
        <f t="shared" si="39"/>
        <v>514.29959999999994</v>
      </c>
    </row>
    <row r="1258" spans="1:14" x14ac:dyDescent="0.3">
      <c r="A1258" s="9" t="s">
        <v>3082</v>
      </c>
      <c r="B1258" s="36">
        <v>45671</v>
      </c>
      <c r="C1258" s="10" t="s">
        <v>1392</v>
      </c>
      <c r="D1258" s="10" t="s">
        <v>1680</v>
      </c>
      <c r="E1258" s="10" t="s">
        <v>1792</v>
      </c>
      <c r="F1258" s="11">
        <v>4</v>
      </c>
      <c r="G1258" s="11">
        <v>592.67999999999995</v>
      </c>
      <c r="H1258" s="11">
        <v>0.03</v>
      </c>
      <c r="I1258" s="10" t="s">
        <v>1824</v>
      </c>
      <c r="J1258" s="18">
        <v>2299.5983999999999</v>
      </c>
      <c r="K1258" s="11">
        <f t="shared" si="38"/>
        <v>4</v>
      </c>
      <c r="L1258" s="11">
        <f>IF(G1258="",Table8[[#This Row],[Total_Amount2]]/(Table8[[#This Row],[Quantity]]*(1-Table8[[#This Row],[Discount]])),G1258)</f>
        <v>592.67999999999995</v>
      </c>
      <c r="M1258" s="11">
        <f>IF(H1258="",1-(Table8[[#This Row],[Total_Amount2]]/(Table8[[#This Row],[Quantity]]*Table8[[#This Row],[Unit_Price]])),H1258)</f>
        <v>0.03</v>
      </c>
      <c r="N1258" s="11">
        <f t="shared" si="39"/>
        <v>2299.5983999999999</v>
      </c>
    </row>
    <row r="1259" spans="1:14" x14ac:dyDescent="0.3">
      <c r="A1259" s="9" t="s">
        <v>3083</v>
      </c>
      <c r="B1259" s="36">
        <v>45367</v>
      </c>
      <c r="C1259" s="10" t="s">
        <v>582</v>
      </c>
      <c r="D1259" s="10" t="s">
        <v>1680</v>
      </c>
      <c r="E1259" s="10" t="s">
        <v>1769</v>
      </c>
      <c r="F1259" s="11">
        <v>4</v>
      </c>
      <c r="G1259" s="11">
        <v>662.43</v>
      </c>
      <c r="H1259" s="11">
        <v>0.24</v>
      </c>
      <c r="I1259" s="10" t="s">
        <v>1826</v>
      </c>
      <c r="J1259" s="18">
        <v>2013.7872</v>
      </c>
      <c r="K1259" s="11">
        <f t="shared" si="38"/>
        <v>4</v>
      </c>
      <c r="L1259" s="11">
        <f>IF(G1259="",Table8[[#This Row],[Total_Amount2]]/(Table8[[#This Row],[Quantity]]*(1-Table8[[#This Row],[Discount]])),G1259)</f>
        <v>662.43</v>
      </c>
      <c r="M1259" s="11">
        <f>IF(H1259="",1-(Table8[[#This Row],[Total_Amount2]]/(Table8[[#This Row],[Quantity]]*Table8[[#This Row],[Unit_Price]])),H1259)</f>
        <v>0.24</v>
      </c>
      <c r="N1259" s="11">
        <f t="shared" si="39"/>
        <v>2013.7872</v>
      </c>
    </row>
    <row r="1260" spans="1:14" x14ac:dyDescent="0.3">
      <c r="A1260" s="9" t="s">
        <v>3084</v>
      </c>
      <c r="B1260" s="36">
        <v>45488</v>
      </c>
      <c r="C1260" s="10" t="s">
        <v>441</v>
      </c>
      <c r="D1260" s="10" t="s">
        <v>1680</v>
      </c>
      <c r="E1260" s="10" t="s">
        <v>1782</v>
      </c>
      <c r="F1260" s="11">
        <v>3</v>
      </c>
      <c r="G1260" s="11">
        <v>518.35</v>
      </c>
      <c r="H1260" s="11">
        <v>0.21</v>
      </c>
      <c r="I1260" s="10" t="s">
        <v>1829</v>
      </c>
      <c r="J1260" s="18">
        <v>1228.4894999999999</v>
      </c>
      <c r="K1260" s="11">
        <f t="shared" si="38"/>
        <v>3</v>
      </c>
      <c r="L1260" s="11">
        <f>IF(G1260="",Table8[[#This Row],[Total_Amount2]]/(Table8[[#This Row],[Quantity]]*(1-Table8[[#This Row],[Discount]])),G1260)</f>
        <v>518.35</v>
      </c>
      <c r="M1260" s="11">
        <f>IF(H1260="",1-(Table8[[#This Row],[Total_Amount2]]/(Table8[[#This Row],[Quantity]]*Table8[[#This Row],[Unit_Price]])),H1260)</f>
        <v>0.21</v>
      </c>
      <c r="N1260" s="11">
        <f t="shared" si="39"/>
        <v>1228.4894999999999</v>
      </c>
    </row>
    <row r="1261" spans="1:14" x14ac:dyDescent="0.3">
      <c r="A1261" s="9" t="s">
        <v>3085</v>
      </c>
      <c r="B1261" s="36">
        <v>45509</v>
      </c>
      <c r="C1261" s="10" t="s">
        <v>978</v>
      </c>
      <c r="D1261" s="10" t="s">
        <v>1680</v>
      </c>
      <c r="E1261" s="10" t="s">
        <v>1773</v>
      </c>
      <c r="F1261" s="11">
        <v>1</v>
      </c>
      <c r="G1261" s="11">
        <v>85.58</v>
      </c>
      <c r="H1261" s="11">
        <v>0.1</v>
      </c>
      <c r="I1261" s="10" t="s">
        <v>1829</v>
      </c>
      <c r="J1261" s="18">
        <v>77.022000000000006</v>
      </c>
      <c r="K1261" s="11">
        <f t="shared" si="38"/>
        <v>1</v>
      </c>
      <c r="L1261" s="11">
        <f>IF(G1261="",Table8[[#This Row],[Total_Amount2]]/(Table8[[#This Row],[Quantity]]*(1-Table8[[#This Row],[Discount]])),G1261)</f>
        <v>85.58</v>
      </c>
      <c r="M1261" s="11">
        <f>IF(H1261="",1-(Table8[[#This Row],[Total_Amount2]]/(Table8[[#This Row],[Quantity]]*Table8[[#This Row],[Unit_Price]])),H1261)</f>
        <v>0.1</v>
      </c>
      <c r="N1261" s="11">
        <f t="shared" si="39"/>
        <v>77.022000000000006</v>
      </c>
    </row>
    <row r="1262" spans="1:14" x14ac:dyDescent="0.3">
      <c r="A1262" s="9" t="s">
        <v>3086</v>
      </c>
      <c r="B1262" s="36">
        <v>45323</v>
      </c>
      <c r="C1262" s="10" t="s">
        <v>1136</v>
      </c>
      <c r="D1262" s="10" t="s">
        <v>1680</v>
      </c>
      <c r="E1262" s="10" t="s">
        <v>1757</v>
      </c>
      <c r="F1262" s="11">
        <v>4</v>
      </c>
      <c r="G1262" s="11">
        <v>800</v>
      </c>
      <c r="H1262" s="11">
        <v>0.2</v>
      </c>
      <c r="I1262" s="10" t="s">
        <v>1824</v>
      </c>
      <c r="J1262" s="18">
        <v>2560</v>
      </c>
      <c r="K1262" s="11">
        <f t="shared" si="38"/>
        <v>4</v>
      </c>
      <c r="L1262" s="11">
        <f>IF(G1262="",Table8[[#This Row],[Total_Amount2]]/(Table8[[#This Row],[Quantity]]*(1-Table8[[#This Row],[Discount]])),G1262)</f>
        <v>800</v>
      </c>
      <c r="M1262" s="11">
        <f>IF(H1262="",1-(Table8[[#This Row],[Total_Amount2]]/(Table8[[#This Row],[Quantity]]*Table8[[#This Row],[Unit_Price]])),H1262)</f>
        <v>0.2</v>
      </c>
      <c r="N1262" s="11">
        <f t="shared" si="39"/>
        <v>2560</v>
      </c>
    </row>
    <row r="1263" spans="1:14" x14ac:dyDescent="0.3">
      <c r="A1263" s="9" t="s">
        <v>3087</v>
      </c>
      <c r="B1263" s="36">
        <v>45889</v>
      </c>
      <c r="C1263" s="10" t="s">
        <v>520</v>
      </c>
      <c r="D1263" s="10" t="s">
        <v>1680</v>
      </c>
      <c r="E1263" s="10" t="s">
        <v>1789</v>
      </c>
      <c r="F1263" s="11">
        <v>3</v>
      </c>
      <c r="G1263" s="11">
        <v>118.25</v>
      </c>
      <c r="H1263" s="11">
        <v>0.26</v>
      </c>
      <c r="I1263" s="10" t="s">
        <v>1826</v>
      </c>
      <c r="J1263" s="18">
        <v>262.51499999999999</v>
      </c>
      <c r="K1263" s="11">
        <f t="shared" si="38"/>
        <v>3</v>
      </c>
      <c r="L1263" s="11">
        <f>IF(G1263="",Table8[[#This Row],[Total_Amount2]]/(Table8[[#This Row],[Quantity]]*(1-Table8[[#This Row],[Discount]])),G1263)</f>
        <v>118.25</v>
      </c>
      <c r="M1263" s="11">
        <f>IF(H1263="",1-(Table8[[#This Row],[Total_Amount2]]/(Table8[[#This Row],[Quantity]]*Table8[[#This Row],[Unit_Price]])),H1263)</f>
        <v>0.26</v>
      </c>
      <c r="N1263" s="11">
        <f t="shared" si="39"/>
        <v>262.51499999999999</v>
      </c>
    </row>
    <row r="1264" spans="1:14" x14ac:dyDescent="0.3">
      <c r="A1264" s="9" t="s">
        <v>3088</v>
      </c>
      <c r="B1264" s="36">
        <v>45253</v>
      </c>
      <c r="C1264" s="10" t="s">
        <v>1307</v>
      </c>
      <c r="D1264" s="10" t="s">
        <v>1680</v>
      </c>
      <c r="E1264" s="10" t="s">
        <v>1801</v>
      </c>
      <c r="F1264" s="11">
        <v>1</v>
      </c>
      <c r="G1264" s="11">
        <v>223.25</v>
      </c>
      <c r="H1264" s="11">
        <v>0.28999999999999998</v>
      </c>
      <c r="I1264" s="10" t="s">
        <v>1824</v>
      </c>
      <c r="J1264" s="18">
        <v>158.50749999999999</v>
      </c>
      <c r="K1264" s="11">
        <f t="shared" si="38"/>
        <v>1</v>
      </c>
      <c r="L1264" s="11">
        <f>IF(G1264="",Table8[[#This Row],[Total_Amount2]]/(Table8[[#This Row],[Quantity]]*(1-Table8[[#This Row],[Discount]])),G1264)</f>
        <v>223.25</v>
      </c>
      <c r="M1264" s="11">
        <f>IF(H1264="",1-(Table8[[#This Row],[Total_Amount2]]/(Table8[[#This Row],[Quantity]]*Table8[[#This Row],[Unit_Price]])),H1264)</f>
        <v>0.28999999999999998</v>
      </c>
      <c r="N1264" s="11">
        <f t="shared" si="39"/>
        <v>158.50749999999999</v>
      </c>
    </row>
    <row r="1265" spans="1:14" x14ac:dyDescent="0.3">
      <c r="A1265" s="9" t="s">
        <v>3089</v>
      </c>
      <c r="B1265" s="36">
        <v>45530</v>
      </c>
      <c r="C1265" s="10" t="s">
        <v>1325</v>
      </c>
      <c r="D1265" s="10" t="s">
        <v>1680</v>
      </c>
      <c r="E1265" s="10" t="s">
        <v>1769</v>
      </c>
      <c r="F1265" s="11">
        <v>3</v>
      </c>
      <c r="G1265" s="11">
        <v>918.76</v>
      </c>
      <c r="H1265" s="11">
        <v>0.2</v>
      </c>
      <c r="I1265" s="10" t="s">
        <v>1826</v>
      </c>
      <c r="J1265" s="18">
        <v>2205.0239999999999</v>
      </c>
      <c r="K1265" s="11">
        <f t="shared" si="38"/>
        <v>3</v>
      </c>
      <c r="L1265" s="11">
        <f>IF(G1265="",Table8[[#This Row],[Total_Amount2]]/(Table8[[#This Row],[Quantity]]*(1-Table8[[#This Row],[Discount]])),G1265)</f>
        <v>918.76</v>
      </c>
      <c r="M1265" s="11">
        <f>IF(H1265="",1-(Table8[[#This Row],[Total_Amount2]]/(Table8[[#This Row],[Quantity]]*Table8[[#This Row],[Unit_Price]])),H1265)</f>
        <v>0.2</v>
      </c>
      <c r="N1265" s="11">
        <f t="shared" si="39"/>
        <v>2205.0239999999999</v>
      </c>
    </row>
    <row r="1266" spans="1:14" x14ac:dyDescent="0.3">
      <c r="A1266" s="9" t="s">
        <v>3090</v>
      </c>
      <c r="B1266" s="36">
        <v>45491</v>
      </c>
      <c r="C1266" s="10" t="s">
        <v>890</v>
      </c>
      <c r="D1266" s="10" t="s">
        <v>1680</v>
      </c>
      <c r="E1266" s="10" t="s">
        <v>1797</v>
      </c>
      <c r="F1266" s="11">
        <v>2</v>
      </c>
      <c r="G1266" s="11">
        <v>905.26</v>
      </c>
      <c r="H1266" s="11">
        <v>0.15</v>
      </c>
      <c r="I1266" s="10" t="s">
        <v>1829</v>
      </c>
      <c r="J1266" s="18">
        <v>1538.942</v>
      </c>
      <c r="K1266" s="11">
        <f t="shared" si="38"/>
        <v>2</v>
      </c>
      <c r="L1266" s="11">
        <f>IF(G1266="",Table8[[#This Row],[Total_Amount2]]/(Table8[[#This Row],[Quantity]]*(1-Table8[[#This Row],[Discount]])),G1266)</f>
        <v>905.26</v>
      </c>
      <c r="M1266" s="11">
        <f>IF(H1266="",1-(Table8[[#This Row],[Total_Amount2]]/(Table8[[#This Row],[Quantity]]*Table8[[#This Row],[Unit_Price]])),H1266)</f>
        <v>0.15</v>
      </c>
      <c r="N1266" s="11">
        <f t="shared" si="39"/>
        <v>1538.942</v>
      </c>
    </row>
    <row r="1267" spans="1:14" x14ac:dyDescent="0.3">
      <c r="A1267" s="9" t="s">
        <v>3091</v>
      </c>
      <c r="B1267" s="36">
        <v>45628</v>
      </c>
      <c r="C1267" s="10" t="s">
        <v>984</v>
      </c>
      <c r="D1267" s="10" t="s">
        <v>1680</v>
      </c>
      <c r="E1267" s="10" t="s">
        <v>1813</v>
      </c>
      <c r="F1267" s="11">
        <v>4</v>
      </c>
      <c r="G1267" s="11">
        <v>295.39999999999998</v>
      </c>
      <c r="H1267" s="11">
        <v>0.23</v>
      </c>
      <c r="I1267" s="10" t="s">
        <v>1826</v>
      </c>
      <c r="J1267" s="18">
        <v>909.83199999999999</v>
      </c>
      <c r="K1267" s="11">
        <f t="shared" si="38"/>
        <v>4</v>
      </c>
      <c r="L1267" s="11">
        <f>IF(G1267="",Table8[[#This Row],[Total_Amount2]]/(Table8[[#This Row],[Quantity]]*(1-Table8[[#This Row],[Discount]])),G1267)</f>
        <v>295.39999999999998</v>
      </c>
      <c r="M1267" s="11">
        <f>IF(H1267="",1-(Table8[[#This Row],[Total_Amount2]]/(Table8[[#This Row],[Quantity]]*Table8[[#This Row],[Unit_Price]])),H1267)</f>
        <v>0.23</v>
      </c>
      <c r="N1267" s="11">
        <f t="shared" si="39"/>
        <v>909.83199999999999</v>
      </c>
    </row>
    <row r="1268" spans="1:14" x14ac:dyDescent="0.3">
      <c r="A1268" s="9" t="s">
        <v>3092</v>
      </c>
      <c r="B1268" s="36">
        <v>45861</v>
      </c>
      <c r="C1268" s="10" t="s">
        <v>314</v>
      </c>
      <c r="D1268" s="10" t="s">
        <v>1680</v>
      </c>
      <c r="E1268" s="10" t="s">
        <v>1773</v>
      </c>
      <c r="F1268" s="11">
        <v>1</v>
      </c>
      <c r="G1268" s="11">
        <v>252.18</v>
      </c>
      <c r="H1268" s="11">
        <v>0.23</v>
      </c>
      <c r="I1268" s="10" t="s">
        <v>1826</v>
      </c>
      <c r="J1268" s="18">
        <v>194.17859999999999</v>
      </c>
      <c r="K1268" s="11">
        <f t="shared" si="38"/>
        <v>1</v>
      </c>
      <c r="L1268" s="11">
        <f>IF(G1268="",Table8[[#This Row],[Total_Amount2]]/(Table8[[#This Row],[Quantity]]*(1-Table8[[#This Row],[Discount]])),G1268)</f>
        <v>252.18</v>
      </c>
      <c r="M1268" s="11">
        <f>IF(H1268="",1-(Table8[[#This Row],[Total_Amount2]]/(Table8[[#This Row],[Quantity]]*Table8[[#This Row],[Unit_Price]])),H1268)</f>
        <v>0.23</v>
      </c>
      <c r="N1268" s="11">
        <f t="shared" si="39"/>
        <v>194.17859999999999</v>
      </c>
    </row>
    <row r="1269" spans="1:14" x14ac:dyDescent="0.3">
      <c r="A1269" s="9" t="s">
        <v>3093</v>
      </c>
      <c r="B1269" s="36">
        <v>45878</v>
      </c>
      <c r="C1269" s="10" t="s">
        <v>511</v>
      </c>
      <c r="D1269" s="10" t="s">
        <v>1682</v>
      </c>
      <c r="E1269" s="10" t="s">
        <v>1794</v>
      </c>
      <c r="F1269" s="11">
        <v>4</v>
      </c>
      <c r="G1269" s="11">
        <v>792.1</v>
      </c>
      <c r="H1269" s="11">
        <v>0.19</v>
      </c>
      <c r="I1269" s="10" t="s">
        <v>1829</v>
      </c>
      <c r="J1269" s="18">
        <v>2566.404</v>
      </c>
      <c r="K1269" s="11">
        <f t="shared" si="38"/>
        <v>4</v>
      </c>
      <c r="L1269" s="11">
        <f>IF(G1269="",Table8[[#This Row],[Total_Amount2]]/(Table8[[#This Row],[Quantity]]*(1-Table8[[#This Row],[Discount]])),G1269)</f>
        <v>792.1</v>
      </c>
      <c r="M1269" s="11">
        <f>IF(H1269="",1-(Table8[[#This Row],[Total_Amount2]]/(Table8[[#This Row],[Quantity]]*Table8[[#This Row],[Unit_Price]])),H1269)</f>
        <v>0.19</v>
      </c>
      <c r="N1269" s="11">
        <f t="shared" si="39"/>
        <v>2566.404</v>
      </c>
    </row>
    <row r="1270" spans="1:14" x14ac:dyDescent="0.3">
      <c r="A1270" s="9" t="s">
        <v>3094</v>
      </c>
      <c r="B1270" s="36">
        <v>45426</v>
      </c>
      <c r="C1270" s="10" t="s">
        <v>278</v>
      </c>
      <c r="D1270" s="10" t="s">
        <v>1682</v>
      </c>
      <c r="E1270" s="10" t="s">
        <v>1799</v>
      </c>
      <c r="F1270" s="11">
        <v>1</v>
      </c>
      <c r="G1270" s="11">
        <v>883.36</v>
      </c>
      <c r="H1270" s="11">
        <v>0.11</v>
      </c>
      <c r="I1270" s="10" t="s">
        <v>1826</v>
      </c>
      <c r="J1270" s="18">
        <v>786.19040000000007</v>
      </c>
      <c r="K1270" s="11">
        <f t="shared" si="38"/>
        <v>1</v>
      </c>
      <c r="L1270" s="11">
        <f>IF(G1270="",Table8[[#This Row],[Total_Amount2]]/(Table8[[#This Row],[Quantity]]*(1-Table8[[#This Row],[Discount]])),G1270)</f>
        <v>883.36</v>
      </c>
      <c r="M1270" s="11">
        <f>IF(H1270="",1-(Table8[[#This Row],[Total_Amount2]]/(Table8[[#This Row],[Quantity]]*Table8[[#This Row],[Unit_Price]])),H1270)</f>
        <v>0.11</v>
      </c>
      <c r="N1270" s="11">
        <f t="shared" si="39"/>
        <v>786.19040000000007</v>
      </c>
    </row>
    <row r="1271" spans="1:14" x14ac:dyDescent="0.3">
      <c r="A1271" s="9" t="s">
        <v>3095</v>
      </c>
      <c r="B1271" s="36">
        <v>45231</v>
      </c>
      <c r="C1271" s="10" t="s">
        <v>878</v>
      </c>
      <c r="D1271" s="10" t="s">
        <v>1682</v>
      </c>
      <c r="E1271" s="10" t="s">
        <v>1752</v>
      </c>
      <c r="F1271" s="11">
        <v>4</v>
      </c>
      <c r="G1271" s="11">
        <v>305.95</v>
      </c>
      <c r="H1271" s="11">
        <v>0.08</v>
      </c>
      <c r="I1271" s="10" t="s">
        <v>1826</v>
      </c>
      <c r="J1271" s="18">
        <v>1125.896</v>
      </c>
      <c r="K1271" s="11">
        <f t="shared" si="38"/>
        <v>4</v>
      </c>
      <c r="L1271" s="11">
        <f>IF(G1271="",Table8[[#This Row],[Total_Amount2]]/(Table8[[#This Row],[Quantity]]*(1-Table8[[#This Row],[Discount]])),G1271)</f>
        <v>305.95</v>
      </c>
      <c r="M1271" s="11">
        <f>IF(H1271="",1-(Table8[[#This Row],[Total_Amount2]]/(Table8[[#This Row],[Quantity]]*Table8[[#This Row],[Unit_Price]])),H1271)</f>
        <v>0.08</v>
      </c>
      <c r="N1271" s="11">
        <f t="shared" si="39"/>
        <v>1125.896</v>
      </c>
    </row>
    <row r="1272" spans="1:14" x14ac:dyDescent="0.3">
      <c r="A1272" s="9" t="s">
        <v>3096</v>
      </c>
      <c r="B1272" s="36">
        <v>45609</v>
      </c>
      <c r="C1272" s="10" t="s">
        <v>1249</v>
      </c>
      <c r="D1272" s="10" t="s">
        <v>1682</v>
      </c>
      <c r="E1272" s="10" t="s">
        <v>1779</v>
      </c>
      <c r="F1272" s="11">
        <v>3</v>
      </c>
      <c r="G1272" s="11">
        <v>742.45</v>
      </c>
      <c r="H1272" s="11">
        <v>0.23</v>
      </c>
      <c r="I1272" s="10" t="s">
        <v>1829</v>
      </c>
      <c r="J1272" s="18">
        <v>1715.0595000000001</v>
      </c>
      <c r="K1272" s="11">
        <f t="shared" si="38"/>
        <v>3</v>
      </c>
      <c r="L1272" s="11">
        <f>IF(G1272="",Table8[[#This Row],[Total_Amount2]]/(Table8[[#This Row],[Quantity]]*(1-Table8[[#This Row],[Discount]])),G1272)</f>
        <v>742.45</v>
      </c>
      <c r="M1272" s="11">
        <f>IF(H1272="",1-(Table8[[#This Row],[Total_Amount2]]/(Table8[[#This Row],[Quantity]]*Table8[[#This Row],[Unit_Price]])),H1272)</f>
        <v>0.23</v>
      </c>
      <c r="N1272" s="11">
        <f t="shared" si="39"/>
        <v>1715.0595000000001</v>
      </c>
    </row>
    <row r="1273" spans="1:14" x14ac:dyDescent="0.3">
      <c r="A1273" s="9" t="s">
        <v>3097</v>
      </c>
      <c r="B1273" s="36">
        <v>45392</v>
      </c>
      <c r="C1273" s="10" t="s">
        <v>1112</v>
      </c>
      <c r="D1273" s="10" t="s">
        <v>1682</v>
      </c>
      <c r="E1273" s="10" t="s">
        <v>1810</v>
      </c>
      <c r="F1273" s="11">
        <v>3</v>
      </c>
      <c r="G1273" s="11">
        <v>336.1</v>
      </c>
      <c r="H1273" s="11">
        <v>0.12</v>
      </c>
      <c r="I1273" s="10" t="s">
        <v>1829</v>
      </c>
      <c r="J1273" s="18">
        <v>887.30400000000009</v>
      </c>
      <c r="K1273" s="11">
        <f t="shared" si="38"/>
        <v>3</v>
      </c>
      <c r="L1273" s="11">
        <f>IF(G1273="",Table8[[#This Row],[Total_Amount2]]/(Table8[[#This Row],[Quantity]]*(1-Table8[[#This Row],[Discount]])),G1273)</f>
        <v>336.1</v>
      </c>
      <c r="M1273" s="11">
        <f>IF(H1273="",1-(Table8[[#This Row],[Total_Amount2]]/(Table8[[#This Row],[Quantity]]*Table8[[#This Row],[Unit_Price]])),H1273)</f>
        <v>0.12</v>
      </c>
      <c r="N1273" s="11">
        <f t="shared" si="39"/>
        <v>887.30400000000009</v>
      </c>
    </row>
    <row r="1274" spans="1:14" x14ac:dyDescent="0.3">
      <c r="A1274" s="9" t="s">
        <v>3098</v>
      </c>
      <c r="B1274" s="36">
        <v>45876</v>
      </c>
      <c r="C1274" s="10" t="s">
        <v>1281</v>
      </c>
      <c r="D1274" s="10" t="s">
        <v>1682</v>
      </c>
      <c r="E1274" s="10" t="s">
        <v>1779</v>
      </c>
      <c r="F1274" s="11">
        <v>3</v>
      </c>
      <c r="G1274" s="11">
        <v>310.36</v>
      </c>
      <c r="H1274" s="11">
        <v>0.14000000000000001</v>
      </c>
      <c r="I1274" s="10" t="s">
        <v>1829</v>
      </c>
      <c r="J1274" s="18">
        <v>800.72879999999998</v>
      </c>
      <c r="K1274" s="11">
        <f t="shared" si="38"/>
        <v>3</v>
      </c>
      <c r="L1274" s="11">
        <f>IF(G1274="",Table8[[#This Row],[Total_Amount2]]/(Table8[[#This Row],[Quantity]]*(1-Table8[[#This Row],[Discount]])),G1274)</f>
        <v>310.36</v>
      </c>
      <c r="M1274" s="11">
        <f>IF(H1274="",1-(Table8[[#This Row],[Total_Amount2]]/(Table8[[#This Row],[Quantity]]*Table8[[#This Row],[Unit_Price]])),H1274)</f>
        <v>0.14000000000000001</v>
      </c>
      <c r="N1274" s="11">
        <f t="shared" si="39"/>
        <v>800.72879999999998</v>
      </c>
    </row>
    <row r="1275" spans="1:14" x14ac:dyDescent="0.3">
      <c r="A1275" s="9" t="s">
        <v>3099</v>
      </c>
      <c r="B1275" s="36">
        <v>45772</v>
      </c>
      <c r="C1275" s="10" t="s">
        <v>887</v>
      </c>
      <c r="D1275" s="10" t="s">
        <v>1682</v>
      </c>
      <c r="E1275" s="10" t="s">
        <v>1782</v>
      </c>
      <c r="F1275" s="11">
        <v>3</v>
      </c>
      <c r="G1275" s="11">
        <v>992.81</v>
      </c>
      <c r="H1275" s="11">
        <v>0.04</v>
      </c>
      <c r="I1275" s="10" t="s">
        <v>1826</v>
      </c>
      <c r="J1275" s="18">
        <v>2859.2928000000002</v>
      </c>
      <c r="K1275" s="11">
        <f t="shared" si="38"/>
        <v>3</v>
      </c>
      <c r="L1275" s="11">
        <f>IF(G1275="",Table8[[#This Row],[Total_Amount2]]/(Table8[[#This Row],[Quantity]]*(1-Table8[[#This Row],[Discount]])),G1275)</f>
        <v>992.81</v>
      </c>
      <c r="M1275" s="11">
        <f>IF(H1275="",1-(Table8[[#This Row],[Total_Amount2]]/(Table8[[#This Row],[Quantity]]*Table8[[#This Row],[Unit_Price]])),H1275)</f>
        <v>0.04</v>
      </c>
      <c r="N1275" s="11">
        <f t="shared" si="39"/>
        <v>2859.2928000000002</v>
      </c>
    </row>
    <row r="1276" spans="1:14" x14ac:dyDescent="0.3">
      <c r="A1276" s="9" t="s">
        <v>3100</v>
      </c>
      <c r="B1276" s="36">
        <v>45217</v>
      </c>
      <c r="C1276" s="10" t="s">
        <v>648</v>
      </c>
      <c r="D1276" s="10" t="s">
        <v>1682</v>
      </c>
      <c r="E1276" s="10" t="s">
        <v>1792</v>
      </c>
      <c r="F1276" s="11">
        <v>3</v>
      </c>
      <c r="G1276" s="11">
        <v>257.11</v>
      </c>
      <c r="H1276" s="11">
        <v>0.26</v>
      </c>
      <c r="I1276" s="10" t="s">
        <v>1829</v>
      </c>
      <c r="J1276" s="18">
        <v>570.78420000000006</v>
      </c>
      <c r="K1276" s="11">
        <f t="shared" si="38"/>
        <v>3</v>
      </c>
      <c r="L1276" s="11">
        <f>IF(G1276="",Table8[[#This Row],[Total_Amount2]]/(Table8[[#This Row],[Quantity]]*(1-Table8[[#This Row],[Discount]])),G1276)</f>
        <v>257.11</v>
      </c>
      <c r="M1276" s="11">
        <f>IF(H1276="",1-(Table8[[#This Row],[Total_Amount2]]/(Table8[[#This Row],[Quantity]]*Table8[[#This Row],[Unit_Price]])),H1276)</f>
        <v>0.26</v>
      </c>
      <c r="N1276" s="11">
        <f t="shared" si="39"/>
        <v>570.78420000000006</v>
      </c>
    </row>
    <row r="1277" spans="1:14" x14ac:dyDescent="0.3">
      <c r="A1277" s="9" t="s">
        <v>3101</v>
      </c>
      <c r="B1277" s="36">
        <v>45739</v>
      </c>
      <c r="C1277" s="10" t="s">
        <v>713</v>
      </c>
      <c r="D1277" s="10" t="s">
        <v>1682</v>
      </c>
      <c r="E1277" s="10" t="s">
        <v>1794</v>
      </c>
      <c r="F1277" s="11">
        <v>4</v>
      </c>
      <c r="G1277" s="11">
        <v>816.29</v>
      </c>
      <c r="H1277" s="11">
        <v>0.24</v>
      </c>
      <c r="I1277" s="10" t="s">
        <v>1826</v>
      </c>
      <c r="J1277" s="18">
        <v>2481.5216</v>
      </c>
      <c r="K1277" s="11">
        <f t="shared" si="38"/>
        <v>4</v>
      </c>
      <c r="L1277" s="11">
        <f>IF(G1277="",Table8[[#This Row],[Total_Amount2]]/(Table8[[#This Row],[Quantity]]*(1-Table8[[#This Row],[Discount]])),G1277)</f>
        <v>816.29</v>
      </c>
      <c r="M1277" s="11">
        <f>IF(H1277="",1-(Table8[[#This Row],[Total_Amount2]]/(Table8[[#This Row],[Quantity]]*Table8[[#This Row],[Unit_Price]])),H1277)</f>
        <v>0.24</v>
      </c>
      <c r="N1277" s="11">
        <f t="shared" si="39"/>
        <v>2481.5216</v>
      </c>
    </row>
    <row r="1278" spans="1:14" x14ac:dyDescent="0.3">
      <c r="A1278" s="9" t="s">
        <v>3102</v>
      </c>
      <c r="B1278" s="36">
        <v>45272</v>
      </c>
      <c r="C1278" s="10" t="s">
        <v>422</v>
      </c>
      <c r="D1278" s="10" t="s">
        <v>1682</v>
      </c>
      <c r="E1278" s="10" t="s">
        <v>1794</v>
      </c>
      <c r="F1278" s="11">
        <v>4</v>
      </c>
      <c r="G1278" s="11">
        <v>755.82</v>
      </c>
      <c r="H1278" s="11">
        <v>0.22</v>
      </c>
      <c r="I1278" s="10" t="s">
        <v>1829</v>
      </c>
      <c r="J1278" s="18">
        <v>2358.1583999999998</v>
      </c>
      <c r="K1278" s="11">
        <f t="shared" si="38"/>
        <v>4</v>
      </c>
      <c r="L1278" s="11">
        <f>IF(G1278="",Table8[[#This Row],[Total_Amount2]]/(Table8[[#This Row],[Quantity]]*(1-Table8[[#This Row],[Discount]])),G1278)</f>
        <v>755.82</v>
      </c>
      <c r="M1278" s="11">
        <f>IF(H1278="",1-(Table8[[#This Row],[Total_Amount2]]/(Table8[[#This Row],[Quantity]]*Table8[[#This Row],[Unit_Price]])),H1278)</f>
        <v>0.22</v>
      </c>
      <c r="N1278" s="11">
        <f t="shared" si="39"/>
        <v>2358.1583999999998</v>
      </c>
    </row>
    <row r="1279" spans="1:14" x14ac:dyDescent="0.3">
      <c r="A1279" s="9" t="s">
        <v>3103</v>
      </c>
      <c r="B1279" s="36">
        <v>45524</v>
      </c>
      <c r="C1279" s="10" t="s">
        <v>23</v>
      </c>
      <c r="D1279" s="10" t="s">
        <v>1682</v>
      </c>
      <c r="E1279" s="10" t="s">
        <v>1799</v>
      </c>
      <c r="F1279" s="11">
        <v>1</v>
      </c>
      <c r="G1279" s="11">
        <v>449.6</v>
      </c>
      <c r="H1279" s="11">
        <v>0.01</v>
      </c>
      <c r="I1279" s="10" t="s">
        <v>1826</v>
      </c>
      <c r="J1279" s="18">
        <v>445.10399999999998</v>
      </c>
      <c r="K1279" s="11">
        <f t="shared" si="38"/>
        <v>1</v>
      </c>
      <c r="L1279" s="11">
        <f>IF(G1279="",Table8[[#This Row],[Total_Amount2]]/(Table8[[#This Row],[Quantity]]*(1-Table8[[#This Row],[Discount]])),G1279)</f>
        <v>449.6</v>
      </c>
      <c r="M1279" s="11">
        <f>IF(H1279="",1-(Table8[[#This Row],[Total_Amount2]]/(Table8[[#This Row],[Quantity]]*Table8[[#This Row],[Unit_Price]])),H1279)</f>
        <v>0.01</v>
      </c>
      <c r="N1279" s="11">
        <f t="shared" si="39"/>
        <v>445.10399999999998</v>
      </c>
    </row>
    <row r="1280" spans="1:14" x14ac:dyDescent="0.3">
      <c r="A1280" s="9" t="s">
        <v>3104</v>
      </c>
      <c r="B1280" s="36">
        <v>45481</v>
      </c>
      <c r="C1280" s="10" t="s">
        <v>1101</v>
      </c>
      <c r="D1280" s="10" t="s">
        <v>1682</v>
      </c>
      <c r="E1280" s="10" t="s">
        <v>1752</v>
      </c>
      <c r="F1280" s="11">
        <v>2</v>
      </c>
      <c r="G1280" s="11">
        <v>779.29</v>
      </c>
      <c r="H1280" s="11">
        <v>0.12</v>
      </c>
      <c r="I1280" s="10" t="s">
        <v>1829</v>
      </c>
      <c r="J1280" s="18">
        <v>1371.5504000000001</v>
      </c>
      <c r="K1280" s="11">
        <f t="shared" si="38"/>
        <v>2</v>
      </c>
      <c r="L1280" s="11">
        <f>IF(G1280="",Table8[[#This Row],[Total_Amount2]]/(Table8[[#This Row],[Quantity]]*(1-Table8[[#This Row],[Discount]])),G1280)</f>
        <v>779.29</v>
      </c>
      <c r="M1280" s="11">
        <f>IF(H1280="",1-(Table8[[#This Row],[Total_Amount2]]/(Table8[[#This Row],[Quantity]]*Table8[[#This Row],[Unit_Price]])),H1280)</f>
        <v>0.12</v>
      </c>
      <c r="N1280" s="11">
        <f t="shared" si="39"/>
        <v>1371.5504000000001</v>
      </c>
    </row>
    <row r="1281" spans="1:14" x14ac:dyDescent="0.3">
      <c r="A1281" s="9" t="s">
        <v>3105</v>
      </c>
      <c r="B1281" s="36">
        <v>45267</v>
      </c>
      <c r="C1281" s="10" t="s">
        <v>1431</v>
      </c>
      <c r="D1281" s="10" t="s">
        <v>1682</v>
      </c>
      <c r="E1281" s="10" t="s">
        <v>1807</v>
      </c>
      <c r="F1281" s="11">
        <v>1</v>
      </c>
      <c r="G1281" s="11">
        <v>748.75</v>
      </c>
      <c r="H1281" s="11">
        <v>0.1</v>
      </c>
      <c r="I1281" s="10" t="s">
        <v>1829</v>
      </c>
      <c r="J1281" s="18">
        <v>673.875</v>
      </c>
      <c r="K1281" s="11">
        <f t="shared" si="38"/>
        <v>1</v>
      </c>
      <c r="L1281" s="11">
        <f>IF(G1281="",Table8[[#This Row],[Total_Amount2]]/(Table8[[#This Row],[Quantity]]*(1-Table8[[#This Row],[Discount]])),G1281)</f>
        <v>748.75</v>
      </c>
      <c r="M1281" s="11">
        <f>IF(H1281="",1-(Table8[[#This Row],[Total_Amount2]]/(Table8[[#This Row],[Quantity]]*Table8[[#This Row],[Unit_Price]])),H1281)</f>
        <v>0.1</v>
      </c>
      <c r="N1281" s="11">
        <f t="shared" si="39"/>
        <v>673.875</v>
      </c>
    </row>
    <row r="1282" spans="1:14" x14ac:dyDescent="0.3">
      <c r="A1282" s="9" t="s">
        <v>3106</v>
      </c>
      <c r="B1282" s="36">
        <v>45328</v>
      </c>
      <c r="C1282" s="10" t="s">
        <v>598</v>
      </c>
      <c r="D1282" s="10" t="s">
        <v>1682</v>
      </c>
      <c r="E1282" s="10" t="s">
        <v>1752</v>
      </c>
      <c r="F1282" s="11">
        <v>2</v>
      </c>
      <c r="G1282" s="11">
        <v>121.67</v>
      </c>
      <c r="H1282" s="11">
        <v>0.08</v>
      </c>
      <c r="I1282" s="10" t="s">
        <v>1829</v>
      </c>
      <c r="J1282" s="18">
        <v>223.87280000000001</v>
      </c>
      <c r="K1282" s="11">
        <f t="shared" ref="K1282:K1345" si="40">IF(F1282="",N1282/(G1282*(1-H1282)),F1282)</f>
        <v>2</v>
      </c>
      <c r="L1282" s="11">
        <f>IF(G1282="",Table8[[#This Row],[Total_Amount2]]/(Table8[[#This Row],[Quantity]]*(1-Table8[[#This Row],[Discount]])),G1282)</f>
        <v>121.67</v>
      </c>
      <c r="M1282" s="11">
        <f>IF(H1282="",1-(Table8[[#This Row],[Total_Amount2]]/(Table8[[#This Row],[Quantity]]*Table8[[#This Row],[Unit_Price]])),H1282)</f>
        <v>0.08</v>
      </c>
      <c r="N1282" s="11">
        <f t="shared" ref="N1282:N1345" si="41">IF(J1282="",F1282*G1282*(1-H1282),J1282)</f>
        <v>223.87280000000001</v>
      </c>
    </row>
    <row r="1283" spans="1:14" x14ac:dyDescent="0.3">
      <c r="A1283" s="9" t="s">
        <v>3107</v>
      </c>
      <c r="B1283" s="36">
        <v>45787</v>
      </c>
      <c r="C1283" s="10" t="s">
        <v>1513</v>
      </c>
      <c r="D1283" s="10" t="s">
        <v>1682</v>
      </c>
      <c r="E1283" s="10" t="s">
        <v>1801</v>
      </c>
      <c r="F1283" s="11">
        <v>3</v>
      </c>
      <c r="G1283" s="11">
        <v>225.14</v>
      </c>
      <c r="H1283" s="11">
        <v>0.15</v>
      </c>
      <c r="I1283" s="10" t="s">
        <v>1829</v>
      </c>
      <c r="J1283" s="18">
        <v>574.10699999999997</v>
      </c>
      <c r="K1283" s="11">
        <f t="shared" si="40"/>
        <v>3</v>
      </c>
      <c r="L1283" s="11">
        <f>IF(G1283="",Table8[[#This Row],[Total_Amount2]]/(Table8[[#This Row],[Quantity]]*(1-Table8[[#This Row],[Discount]])),G1283)</f>
        <v>225.14</v>
      </c>
      <c r="M1283" s="11">
        <f>IF(H1283="",1-(Table8[[#This Row],[Total_Amount2]]/(Table8[[#This Row],[Quantity]]*Table8[[#This Row],[Unit_Price]])),H1283)</f>
        <v>0.15</v>
      </c>
      <c r="N1283" s="11">
        <f t="shared" si="41"/>
        <v>574.10699999999997</v>
      </c>
    </row>
    <row r="1284" spans="1:14" x14ac:dyDescent="0.3">
      <c r="A1284" s="9" t="s">
        <v>3108</v>
      </c>
      <c r="B1284" s="36">
        <v>45876</v>
      </c>
      <c r="C1284" s="10" t="s">
        <v>1011</v>
      </c>
      <c r="D1284" s="10" t="s">
        <v>1682</v>
      </c>
      <c r="E1284" s="10" t="s">
        <v>1813</v>
      </c>
      <c r="F1284" s="11">
        <v>1</v>
      </c>
      <c r="G1284" s="11">
        <v>654.17999999999995</v>
      </c>
      <c r="H1284" s="11">
        <v>0.19</v>
      </c>
      <c r="I1284" s="10" t="s">
        <v>1826</v>
      </c>
      <c r="J1284" s="18">
        <v>529.88580000000002</v>
      </c>
      <c r="K1284" s="11">
        <f t="shared" si="40"/>
        <v>1</v>
      </c>
      <c r="L1284" s="11">
        <f>IF(G1284="",Table8[[#This Row],[Total_Amount2]]/(Table8[[#This Row],[Quantity]]*(1-Table8[[#This Row],[Discount]])),G1284)</f>
        <v>654.17999999999995</v>
      </c>
      <c r="M1284" s="11">
        <f>IF(H1284="",1-(Table8[[#This Row],[Total_Amount2]]/(Table8[[#This Row],[Quantity]]*Table8[[#This Row],[Unit_Price]])),H1284)</f>
        <v>0.19</v>
      </c>
      <c r="N1284" s="11">
        <f t="shared" si="41"/>
        <v>529.88580000000002</v>
      </c>
    </row>
    <row r="1285" spans="1:14" x14ac:dyDescent="0.3">
      <c r="A1285" s="9" t="s">
        <v>3109</v>
      </c>
      <c r="B1285" s="36">
        <v>45552</v>
      </c>
      <c r="C1285" s="10" t="s">
        <v>218</v>
      </c>
      <c r="D1285" s="10" t="s">
        <v>1682</v>
      </c>
      <c r="E1285" s="10" t="s">
        <v>1773</v>
      </c>
      <c r="F1285" s="11">
        <v>2</v>
      </c>
      <c r="G1285" s="11">
        <v>504.98</v>
      </c>
      <c r="H1285" s="11">
        <v>0.08</v>
      </c>
      <c r="I1285" s="10" t="s">
        <v>1829</v>
      </c>
      <c r="J1285" s="18">
        <v>929.16320000000007</v>
      </c>
      <c r="K1285" s="11">
        <f t="shared" si="40"/>
        <v>2</v>
      </c>
      <c r="L1285" s="11">
        <f>IF(G1285="",Table8[[#This Row],[Total_Amount2]]/(Table8[[#This Row],[Quantity]]*(1-Table8[[#This Row],[Discount]])),G1285)</f>
        <v>504.98</v>
      </c>
      <c r="M1285" s="11">
        <f>IF(H1285="",1-(Table8[[#This Row],[Total_Amount2]]/(Table8[[#This Row],[Quantity]]*Table8[[#This Row],[Unit_Price]])),H1285)</f>
        <v>0.08</v>
      </c>
      <c r="N1285" s="11">
        <f t="shared" si="41"/>
        <v>929.16320000000007</v>
      </c>
    </row>
    <row r="1286" spans="1:14" x14ac:dyDescent="0.3">
      <c r="A1286" s="9" t="s">
        <v>3110</v>
      </c>
      <c r="B1286" s="36">
        <v>45823</v>
      </c>
      <c r="C1286" s="10" t="s">
        <v>1181</v>
      </c>
      <c r="D1286" s="10" t="s">
        <v>1682</v>
      </c>
      <c r="E1286" s="10" t="s">
        <v>1782</v>
      </c>
      <c r="F1286" s="11">
        <v>2</v>
      </c>
      <c r="G1286" s="11">
        <v>623.20000000000005</v>
      </c>
      <c r="H1286" s="11">
        <v>0.14000000000000001</v>
      </c>
      <c r="I1286" s="10" t="s">
        <v>1829</v>
      </c>
      <c r="J1286" s="18">
        <v>1071.904</v>
      </c>
      <c r="K1286" s="11">
        <f t="shared" si="40"/>
        <v>2</v>
      </c>
      <c r="L1286" s="11">
        <f>IF(G1286="",Table8[[#This Row],[Total_Amount2]]/(Table8[[#This Row],[Quantity]]*(1-Table8[[#This Row],[Discount]])),G1286)</f>
        <v>623.20000000000005</v>
      </c>
      <c r="M1286" s="11">
        <f>IF(H1286="",1-(Table8[[#This Row],[Total_Amount2]]/(Table8[[#This Row],[Quantity]]*Table8[[#This Row],[Unit_Price]])),H1286)</f>
        <v>0.14000000000000001</v>
      </c>
      <c r="N1286" s="11">
        <f t="shared" si="41"/>
        <v>1071.904</v>
      </c>
    </row>
    <row r="1287" spans="1:14" x14ac:dyDescent="0.3">
      <c r="A1287" s="9" t="s">
        <v>3111</v>
      </c>
      <c r="B1287" s="36">
        <v>45622</v>
      </c>
      <c r="C1287" s="10" t="s">
        <v>1023</v>
      </c>
      <c r="D1287" s="10" t="s">
        <v>1682</v>
      </c>
      <c r="E1287" s="10" t="s">
        <v>1804</v>
      </c>
      <c r="F1287" s="11">
        <v>2</v>
      </c>
      <c r="G1287" s="11">
        <v>530.54</v>
      </c>
      <c r="H1287" s="11">
        <v>0.28000000000000003</v>
      </c>
      <c r="I1287" s="10" t="s">
        <v>1829</v>
      </c>
      <c r="J1287" s="18">
        <v>763.97759999999994</v>
      </c>
      <c r="K1287" s="11">
        <f t="shared" si="40"/>
        <v>2</v>
      </c>
      <c r="L1287" s="11">
        <f>IF(G1287="",Table8[[#This Row],[Total_Amount2]]/(Table8[[#This Row],[Quantity]]*(1-Table8[[#This Row],[Discount]])),G1287)</f>
        <v>530.54</v>
      </c>
      <c r="M1287" s="11">
        <f>IF(H1287="",1-(Table8[[#This Row],[Total_Amount2]]/(Table8[[#This Row],[Quantity]]*Table8[[#This Row],[Unit_Price]])),H1287)</f>
        <v>0.28000000000000003</v>
      </c>
      <c r="N1287" s="11">
        <f t="shared" si="41"/>
        <v>763.97759999999994</v>
      </c>
    </row>
    <row r="1288" spans="1:14" x14ac:dyDescent="0.3">
      <c r="A1288" s="9" t="s">
        <v>3112</v>
      </c>
      <c r="B1288" s="36">
        <v>45810</v>
      </c>
      <c r="C1288" s="10" t="s">
        <v>1142</v>
      </c>
      <c r="D1288" s="10" t="s">
        <v>1682</v>
      </c>
      <c r="E1288" s="10" t="s">
        <v>1804</v>
      </c>
      <c r="F1288" s="11">
        <v>3</v>
      </c>
      <c r="G1288" s="11">
        <v>279.45</v>
      </c>
      <c r="H1288" s="11">
        <v>0.15</v>
      </c>
      <c r="I1288" s="10" t="s">
        <v>1829</v>
      </c>
      <c r="J1288" s="18">
        <v>712.59749999999985</v>
      </c>
      <c r="K1288" s="11">
        <f t="shared" si="40"/>
        <v>3</v>
      </c>
      <c r="L1288" s="11">
        <f>IF(G1288="",Table8[[#This Row],[Total_Amount2]]/(Table8[[#This Row],[Quantity]]*(1-Table8[[#This Row],[Discount]])),G1288)</f>
        <v>279.45</v>
      </c>
      <c r="M1288" s="11">
        <f>IF(H1288="",1-(Table8[[#This Row],[Total_Amount2]]/(Table8[[#This Row],[Quantity]]*Table8[[#This Row],[Unit_Price]])),H1288)</f>
        <v>0.15</v>
      </c>
      <c r="N1288" s="11">
        <f t="shared" si="41"/>
        <v>712.59749999999985</v>
      </c>
    </row>
    <row r="1289" spans="1:14" x14ac:dyDescent="0.3">
      <c r="A1289" s="9" t="s">
        <v>3113</v>
      </c>
      <c r="B1289" s="36">
        <v>45645</v>
      </c>
      <c r="C1289" s="10" t="s">
        <v>849</v>
      </c>
      <c r="D1289" s="10" t="s">
        <v>1682</v>
      </c>
      <c r="E1289" s="10" t="s">
        <v>1782</v>
      </c>
      <c r="F1289" s="11">
        <v>3</v>
      </c>
      <c r="G1289" s="11">
        <v>906.99</v>
      </c>
      <c r="H1289" s="11">
        <v>0.26</v>
      </c>
      <c r="I1289" s="10" t="s">
        <v>1829</v>
      </c>
      <c r="J1289" s="18">
        <v>2013.5178000000001</v>
      </c>
      <c r="K1289" s="11">
        <f t="shared" si="40"/>
        <v>3</v>
      </c>
      <c r="L1289" s="11">
        <f>IF(G1289="",Table8[[#This Row],[Total_Amount2]]/(Table8[[#This Row],[Quantity]]*(1-Table8[[#This Row],[Discount]])),G1289)</f>
        <v>906.99</v>
      </c>
      <c r="M1289" s="11">
        <f>IF(H1289="",1-(Table8[[#This Row],[Total_Amount2]]/(Table8[[#This Row],[Quantity]]*Table8[[#This Row],[Unit_Price]])),H1289)</f>
        <v>0.26</v>
      </c>
      <c r="N1289" s="11">
        <f t="shared" si="41"/>
        <v>2013.5178000000001</v>
      </c>
    </row>
    <row r="1290" spans="1:14" x14ac:dyDescent="0.3">
      <c r="A1290" s="9" t="s">
        <v>3114</v>
      </c>
      <c r="B1290" s="36">
        <v>45749</v>
      </c>
      <c r="C1290" s="10" t="s">
        <v>258</v>
      </c>
      <c r="D1290" s="10" t="s">
        <v>1682</v>
      </c>
      <c r="E1290" s="10" t="s">
        <v>1807</v>
      </c>
      <c r="F1290" s="11">
        <v>4</v>
      </c>
      <c r="G1290" s="11">
        <v>408.76</v>
      </c>
      <c r="H1290" s="11">
        <v>0.12</v>
      </c>
      <c r="I1290" s="10" t="s">
        <v>1829</v>
      </c>
      <c r="J1290" s="18">
        <v>1438.8352</v>
      </c>
      <c r="K1290" s="11">
        <f t="shared" si="40"/>
        <v>4</v>
      </c>
      <c r="L1290" s="11">
        <f>IF(G1290="",Table8[[#This Row],[Total_Amount2]]/(Table8[[#This Row],[Quantity]]*(1-Table8[[#This Row],[Discount]])),G1290)</f>
        <v>408.76</v>
      </c>
      <c r="M1290" s="11">
        <f>IF(H1290="",1-(Table8[[#This Row],[Total_Amount2]]/(Table8[[#This Row],[Quantity]]*Table8[[#This Row],[Unit_Price]])),H1290)</f>
        <v>0.12</v>
      </c>
      <c r="N1290" s="11">
        <f t="shared" si="41"/>
        <v>1438.8352</v>
      </c>
    </row>
    <row r="1291" spans="1:14" x14ac:dyDescent="0.3">
      <c r="A1291" s="9" t="s">
        <v>3115</v>
      </c>
      <c r="B1291" s="36">
        <v>45537</v>
      </c>
      <c r="C1291" s="10" t="s">
        <v>585</v>
      </c>
      <c r="D1291" s="10" t="s">
        <v>1682</v>
      </c>
      <c r="E1291" s="10" t="s">
        <v>1786</v>
      </c>
      <c r="F1291" s="11">
        <v>2</v>
      </c>
      <c r="G1291" s="11">
        <v>117.34</v>
      </c>
      <c r="H1291" s="11">
        <v>0.09</v>
      </c>
      <c r="I1291" s="10" t="s">
        <v>1826</v>
      </c>
      <c r="J1291" s="18">
        <v>213.55879999999999</v>
      </c>
      <c r="K1291" s="11">
        <f t="shared" si="40"/>
        <v>2</v>
      </c>
      <c r="L1291" s="11">
        <f>IF(G1291="",Table8[[#This Row],[Total_Amount2]]/(Table8[[#This Row],[Quantity]]*(1-Table8[[#This Row],[Discount]])),G1291)</f>
        <v>117.34</v>
      </c>
      <c r="M1291" s="11">
        <f>IF(H1291="",1-(Table8[[#This Row],[Total_Amount2]]/(Table8[[#This Row],[Quantity]]*Table8[[#This Row],[Unit_Price]])),H1291)</f>
        <v>0.09</v>
      </c>
      <c r="N1291" s="11">
        <f t="shared" si="41"/>
        <v>213.55879999999999</v>
      </c>
    </row>
    <row r="1292" spans="1:14" x14ac:dyDescent="0.3">
      <c r="A1292" s="9" t="s">
        <v>3116</v>
      </c>
      <c r="B1292" s="36">
        <v>45376</v>
      </c>
      <c r="C1292" s="10" t="s">
        <v>559</v>
      </c>
      <c r="D1292" s="10" t="s">
        <v>1684</v>
      </c>
      <c r="E1292" s="10" t="s">
        <v>1799</v>
      </c>
      <c r="F1292" s="11">
        <v>3</v>
      </c>
      <c r="G1292" s="11">
        <v>690.27</v>
      </c>
      <c r="H1292" s="11">
        <v>7.0000000000000007E-2</v>
      </c>
      <c r="I1292" s="10" t="s">
        <v>1826</v>
      </c>
      <c r="J1292" s="18">
        <v>1925.8533</v>
      </c>
      <c r="K1292" s="11">
        <f t="shared" si="40"/>
        <v>3</v>
      </c>
      <c r="L1292" s="11">
        <f>IF(G1292="",Table8[[#This Row],[Total_Amount2]]/(Table8[[#This Row],[Quantity]]*(1-Table8[[#This Row],[Discount]])),G1292)</f>
        <v>690.27</v>
      </c>
      <c r="M1292" s="11">
        <f>IF(H1292="",1-(Table8[[#This Row],[Total_Amount2]]/(Table8[[#This Row],[Quantity]]*Table8[[#This Row],[Unit_Price]])),H1292)</f>
        <v>7.0000000000000007E-2</v>
      </c>
      <c r="N1292" s="11">
        <f t="shared" si="41"/>
        <v>1925.8533</v>
      </c>
    </row>
    <row r="1293" spans="1:14" x14ac:dyDescent="0.3">
      <c r="A1293" s="9" t="s">
        <v>3117</v>
      </c>
      <c r="B1293" s="36">
        <v>45709</v>
      </c>
      <c r="C1293" s="10" t="s">
        <v>381</v>
      </c>
      <c r="D1293" s="10" t="s">
        <v>1684</v>
      </c>
      <c r="E1293" s="10" t="s">
        <v>1807</v>
      </c>
      <c r="F1293" s="11">
        <v>4</v>
      </c>
      <c r="G1293" s="11">
        <v>377.18</v>
      </c>
      <c r="H1293" s="11">
        <v>0.24</v>
      </c>
      <c r="I1293" s="10" t="s">
        <v>1826</v>
      </c>
      <c r="J1293" s="18">
        <v>1146.6271999999999</v>
      </c>
      <c r="K1293" s="11">
        <f t="shared" si="40"/>
        <v>4</v>
      </c>
      <c r="L1293" s="11">
        <f>IF(G1293="",Table8[[#This Row],[Total_Amount2]]/(Table8[[#This Row],[Quantity]]*(1-Table8[[#This Row],[Discount]])),G1293)</f>
        <v>377.18</v>
      </c>
      <c r="M1293" s="11">
        <f>IF(H1293="",1-(Table8[[#This Row],[Total_Amount2]]/(Table8[[#This Row],[Quantity]]*Table8[[#This Row],[Unit_Price]])),H1293)</f>
        <v>0.24</v>
      </c>
      <c r="N1293" s="11">
        <f t="shared" si="41"/>
        <v>1146.6271999999999</v>
      </c>
    </row>
    <row r="1294" spans="1:14" x14ac:dyDescent="0.3">
      <c r="A1294" s="9" t="s">
        <v>3118</v>
      </c>
      <c r="B1294" s="36">
        <v>45446</v>
      </c>
      <c r="C1294" s="10" t="s">
        <v>393</v>
      </c>
      <c r="D1294" s="10" t="s">
        <v>1684</v>
      </c>
      <c r="E1294" s="10" t="s">
        <v>1752</v>
      </c>
      <c r="F1294" s="11">
        <v>1</v>
      </c>
      <c r="G1294" s="11">
        <v>70.52</v>
      </c>
      <c r="H1294" s="11">
        <v>0.08</v>
      </c>
      <c r="I1294" s="10" t="s">
        <v>1829</v>
      </c>
      <c r="J1294" s="18">
        <v>64.878399999999999</v>
      </c>
      <c r="K1294" s="11">
        <f t="shared" si="40"/>
        <v>1</v>
      </c>
      <c r="L1294" s="11">
        <f>IF(G1294="",Table8[[#This Row],[Total_Amount2]]/(Table8[[#This Row],[Quantity]]*(1-Table8[[#This Row],[Discount]])),G1294)</f>
        <v>70.52</v>
      </c>
      <c r="M1294" s="11">
        <f>IF(H1294="",1-(Table8[[#This Row],[Total_Amount2]]/(Table8[[#This Row],[Quantity]]*Table8[[#This Row],[Unit_Price]])),H1294)</f>
        <v>0.08</v>
      </c>
      <c r="N1294" s="11">
        <f t="shared" si="41"/>
        <v>64.878399999999999</v>
      </c>
    </row>
    <row r="1295" spans="1:14" x14ac:dyDescent="0.3">
      <c r="A1295" s="9" t="s">
        <v>3119</v>
      </c>
      <c r="B1295" s="36">
        <v>45330</v>
      </c>
      <c r="C1295" s="10" t="s">
        <v>875</v>
      </c>
      <c r="D1295" s="10" t="s">
        <v>1684</v>
      </c>
      <c r="E1295" s="10" t="s">
        <v>1786</v>
      </c>
      <c r="F1295" s="11">
        <v>1</v>
      </c>
      <c r="G1295" s="11">
        <v>40.25</v>
      </c>
      <c r="H1295" s="11">
        <v>0.1</v>
      </c>
      <c r="I1295" s="10" t="s">
        <v>1826</v>
      </c>
      <c r="J1295" s="18">
        <v>36.225000000000001</v>
      </c>
      <c r="K1295" s="11">
        <f t="shared" si="40"/>
        <v>1</v>
      </c>
      <c r="L1295" s="11">
        <f>IF(G1295="",Table8[[#This Row],[Total_Amount2]]/(Table8[[#This Row],[Quantity]]*(1-Table8[[#This Row],[Discount]])),G1295)</f>
        <v>40.25</v>
      </c>
      <c r="M1295" s="11">
        <f>IF(H1295="",1-(Table8[[#This Row],[Total_Amount2]]/(Table8[[#This Row],[Quantity]]*Table8[[#This Row],[Unit_Price]])),H1295)</f>
        <v>0.1</v>
      </c>
      <c r="N1295" s="11">
        <f t="shared" si="41"/>
        <v>36.225000000000001</v>
      </c>
    </row>
    <row r="1296" spans="1:14" x14ac:dyDescent="0.3">
      <c r="A1296" s="9" t="s">
        <v>3120</v>
      </c>
      <c r="B1296" s="36">
        <v>45388</v>
      </c>
      <c r="C1296" s="10" t="s">
        <v>746</v>
      </c>
      <c r="D1296" s="10" t="s">
        <v>1684</v>
      </c>
      <c r="E1296" s="10" t="s">
        <v>1792</v>
      </c>
      <c r="F1296" s="11">
        <v>3</v>
      </c>
      <c r="G1296" s="11">
        <v>539.44000000000005</v>
      </c>
      <c r="H1296" s="11">
        <v>0.05</v>
      </c>
      <c r="I1296" s="10" t="s">
        <v>1829</v>
      </c>
      <c r="J1296" s="18">
        <v>1537.404</v>
      </c>
      <c r="K1296" s="11">
        <f t="shared" si="40"/>
        <v>3</v>
      </c>
      <c r="L1296" s="11">
        <f>IF(G1296="",Table8[[#This Row],[Total_Amount2]]/(Table8[[#This Row],[Quantity]]*(1-Table8[[#This Row],[Discount]])),G1296)</f>
        <v>539.44000000000005</v>
      </c>
      <c r="M1296" s="11">
        <f>IF(H1296="",1-(Table8[[#This Row],[Total_Amount2]]/(Table8[[#This Row],[Quantity]]*Table8[[#This Row],[Unit_Price]])),H1296)</f>
        <v>0.05</v>
      </c>
      <c r="N1296" s="11">
        <f t="shared" si="41"/>
        <v>1537.404</v>
      </c>
    </row>
    <row r="1297" spans="1:14" x14ac:dyDescent="0.3">
      <c r="A1297" s="9" t="s">
        <v>3121</v>
      </c>
      <c r="B1297" s="36">
        <v>45313</v>
      </c>
      <c r="C1297" s="10" t="s">
        <v>791</v>
      </c>
      <c r="D1297" s="10" t="s">
        <v>1684</v>
      </c>
      <c r="E1297" s="10" t="s">
        <v>1769</v>
      </c>
      <c r="F1297" s="11">
        <v>3</v>
      </c>
      <c r="G1297" s="11">
        <v>543.49</v>
      </c>
      <c r="H1297" s="11">
        <v>0.05</v>
      </c>
      <c r="I1297" s="10" t="s">
        <v>1826</v>
      </c>
      <c r="J1297" s="18">
        <v>1548.9465</v>
      </c>
      <c r="K1297" s="11">
        <f t="shared" si="40"/>
        <v>3</v>
      </c>
      <c r="L1297" s="11">
        <f>IF(G1297="",Table8[[#This Row],[Total_Amount2]]/(Table8[[#This Row],[Quantity]]*(1-Table8[[#This Row],[Discount]])),G1297)</f>
        <v>543.49</v>
      </c>
      <c r="M1297" s="11">
        <f>IF(H1297="",1-(Table8[[#This Row],[Total_Amount2]]/(Table8[[#This Row],[Quantity]]*Table8[[#This Row],[Unit_Price]])),H1297)</f>
        <v>0.05</v>
      </c>
      <c r="N1297" s="11">
        <f t="shared" si="41"/>
        <v>1548.9465</v>
      </c>
    </row>
    <row r="1298" spans="1:14" x14ac:dyDescent="0.3">
      <c r="A1298" s="9" t="s">
        <v>3122</v>
      </c>
      <c r="B1298" s="36">
        <v>45221</v>
      </c>
      <c r="C1298" s="10" t="s">
        <v>1020</v>
      </c>
      <c r="D1298" s="10" t="s">
        <v>1684</v>
      </c>
      <c r="E1298" s="10" t="s">
        <v>1776</v>
      </c>
      <c r="F1298" s="11">
        <v>4</v>
      </c>
      <c r="G1298" s="11">
        <v>547.21</v>
      </c>
      <c r="H1298" s="11">
        <v>0.1</v>
      </c>
      <c r="I1298" s="10" t="s">
        <v>1829</v>
      </c>
      <c r="J1298" s="18">
        <v>1969.9559999999999</v>
      </c>
      <c r="K1298" s="11">
        <f t="shared" si="40"/>
        <v>4</v>
      </c>
      <c r="L1298" s="11">
        <f>IF(G1298="",Table8[[#This Row],[Total_Amount2]]/(Table8[[#This Row],[Quantity]]*(1-Table8[[#This Row],[Discount]])),G1298)</f>
        <v>547.21</v>
      </c>
      <c r="M1298" s="11">
        <f>IF(H1298="",1-(Table8[[#This Row],[Total_Amount2]]/(Table8[[#This Row],[Quantity]]*Table8[[#This Row],[Unit_Price]])),H1298)</f>
        <v>0.1</v>
      </c>
      <c r="N1298" s="11">
        <f t="shared" si="41"/>
        <v>1969.9559999999999</v>
      </c>
    </row>
    <row r="1299" spans="1:14" x14ac:dyDescent="0.3">
      <c r="A1299" s="9" t="s">
        <v>3123</v>
      </c>
      <c r="B1299" s="36">
        <v>45619</v>
      </c>
      <c r="C1299" s="10" t="s">
        <v>773</v>
      </c>
      <c r="D1299" s="10" t="s">
        <v>1684</v>
      </c>
      <c r="E1299" s="10" t="s">
        <v>1757</v>
      </c>
      <c r="F1299" s="11">
        <v>2</v>
      </c>
      <c r="G1299" s="11">
        <v>892.46</v>
      </c>
      <c r="H1299" s="11">
        <v>7.0000000000000007E-2</v>
      </c>
      <c r="I1299" s="10" t="s">
        <v>1826</v>
      </c>
      <c r="J1299" s="18">
        <v>1659.9756</v>
      </c>
      <c r="K1299" s="11">
        <f t="shared" si="40"/>
        <v>2</v>
      </c>
      <c r="L1299" s="11">
        <f>IF(G1299="",Table8[[#This Row],[Total_Amount2]]/(Table8[[#This Row],[Quantity]]*(1-Table8[[#This Row],[Discount]])),G1299)</f>
        <v>892.46</v>
      </c>
      <c r="M1299" s="11">
        <f>IF(H1299="",1-(Table8[[#This Row],[Total_Amount2]]/(Table8[[#This Row],[Quantity]]*Table8[[#This Row],[Unit_Price]])),H1299)</f>
        <v>7.0000000000000007E-2</v>
      </c>
      <c r="N1299" s="11">
        <f t="shared" si="41"/>
        <v>1659.9756</v>
      </c>
    </row>
    <row r="1300" spans="1:14" x14ac:dyDescent="0.3">
      <c r="A1300" s="9" t="s">
        <v>3124</v>
      </c>
      <c r="B1300" s="36">
        <v>45286</v>
      </c>
      <c r="C1300" s="10" t="s">
        <v>1208</v>
      </c>
      <c r="D1300" s="10" t="s">
        <v>1684</v>
      </c>
      <c r="E1300" s="10" t="s">
        <v>1782</v>
      </c>
      <c r="F1300" s="11">
        <v>2</v>
      </c>
      <c r="G1300" s="11">
        <v>853.41</v>
      </c>
      <c r="H1300" s="11">
        <v>0.25</v>
      </c>
      <c r="I1300" s="10" t="s">
        <v>1824</v>
      </c>
      <c r="J1300" s="18">
        <v>1280.115</v>
      </c>
      <c r="K1300" s="11">
        <f t="shared" si="40"/>
        <v>2</v>
      </c>
      <c r="L1300" s="11">
        <f>IF(G1300="",Table8[[#This Row],[Total_Amount2]]/(Table8[[#This Row],[Quantity]]*(1-Table8[[#This Row],[Discount]])),G1300)</f>
        <v>853.41</v>
      </c>
      <c r="M1300" s="11">
        <f>IF(H1300="",1-(Table8[[#This Row],[Total_Amount2]]/(Table8[[#This Row],[Quantity]]*Table8[[#This Row],[Unit_Price]])),H1300)</f>
        <v>0.25</v>
      </c>
      <c r="N1300" s="11">
        <f t="shared" si="41"/>
        <v>1280.115</v>
      </c>
    </row>
    <row r="1301" spans="1:14" x14ac:dyDescent="0.3">
      <c r="A1301" s="9" t="s">
        <v>3125</v>
      </c>
      <c r="B1301" s="36">
        <v>45451</v>
      </c>
      <c r="C1301" s="10" t="s">
        <v>387</v>
      </c>
      <c r="D1301" s="10" t="s">
        <v>1684</v>
      </c>
      <c r="E1301" s="10" t="s">
        <v>1779</v>
      </c>
      <c r="F1301" s="11">
        <v>1</v>
      </c>
      <c r="G1301" s="11">
        <v>162.13999999999999</v>
      </c>
      <c r="H1301" s="11">
        <v>7.0000000000000007E-2</v>
      </c>
      <c r="I1301" s="10" t="s">
        <v>1826</v>
      </c>
      <c r="J1301" s="18">
        <v>150.7902</v>
      </c>
      <c r="K1301" s="11">
        <f t="shared" si="40"/>
        <v>1</v>
      </c>
      <c r="L1301" s="11">
        <f>IF(G1301="",Table8[[#This Row],[Total_Amount2]]/(Table8[[#This Row],[Quantity]]*(1-Table8[[#This Row],[Discount]])),G1301)</f>
        <v>162.13999999999999</v>
      </c>
      <c r="M1301" s="11">
        <f>IF(H1301="",1-(Table8[[#This Row],[Total_Amount2]]/(Table8[[#This Row],[Quantity]]*Table8[[#This Row],[Unit_Price]])),H1301)</f>
        <v>7.0000000000000007E-2</v>
      </c>
      <c r="N1301" s="11">
        <f t="shared" si="41"/>
        <v>150.7902</v>
      </c>
    </row>
    <row r="1302" spans="1:14" x14ac:dyDescent="0.3">
      <c r="A1302" s="9" t="s">
        <v>3126</v>
      </c>
      <c r="B1302" s="36">
        <v>45478</v>
      </c>
      <c r="C1302" s="10" t="s">
        <v>496</v>
      </c>
      <c r="D1302" s="10" t="s">
        <v>1684</v>
      </c>
      <c r="E1302" s="10" t="s">
        <v>1804</v>
      </c>
      <c r="F1302" s="11">
        <v>1</v>
      </c>
      <c r="G1302" s="11">
        <v>893.14</v>
      </c>
      <c r="H1302" s="11">
        <v>0.09</v>
      </c>
      <c r="I1302" s="10" t="s">
        <v>1824</v>
      </c>
      <c r="J1302" s="18">
        <v>812.75739999999996</v>
      </c>
      <c r="K1302" s="11">
        <f t="shared" si="40"/>
        <v>1</v>
      </c>
      <c r="L1302" s="11">
        <f>IF(G1302="",Table8[[#This Row],[Total_Amount2]]/(Table8[[#This Row],[Quantity]]*(1-Table8[[#This Row],[Discount]])),G1302)</f>
        <v>893.14</v>
      </c>
      <c r="M1302" s="11">
        <f>IF(H1302="",1-(Table8[[#This Row],[Total_Amount2]]/(Table8[[#This Row],[Quantity]]*Table8[[#This Row],[Unit_Price]])),H1302)</f>
        <v>0.09</v>
      </c>
      <c r="N1302" s="11">
        <f t="shared" si="41"/>
        <v>812.75739999999996</v>
      </c>
    </row>
    <row r="1303" spans="1:14" x14ac:dyDescent="0.3">
      <c r="A1303" s="9" t="s">
        <v>3127</v>
      </c>
      <c r="B1303" s="36">
        <v>45528</v>
      </c>
      <c r="C1303" s="10" t="s">
        <v>366</v>
      </c>
      <c r="D1303" s="10" t="s">
        <v>1684</v>
      </c>
      <c r="E1303" s="10" t="s">
        <v>1782</v>
      </c>
      <c r="F1303" s="11">
        <v>4</v>
      </c>
      <c r="G1303" s="11">
        <v>349.07</v>
      </c>
      <c r="H1303" s="11">
        <v>0.28000000000000003</v>
      </c>
      <c r="I1303" s="10" t="s">
        <v>1824</v>
      </c>
      <c r="J1303" s="18">
        <v>1005.3216</v>
      </c>
      <c r="K1303" s="11">
        <f t="shared" si="40"/>
        <v>4</v>
      </c>
      <c r="L1303" s="11">
        <f>IF(G1303="",Table8[[#This Row],[Total_Amount2]]/(Table8[[#This Row],[Quantity]]*(1-Table8[[#This Row],[Discount]])),G1303)</f>
        <v>349.07</v>
      </c>
      <c r="M1303" s="11">
        <f>IF(H1303="",1-(Table8[[#This Row],[Total_Amount2]]/(Table8[[#This Row],[Quantity]]*Table8[[#This Row],[Unit_Price]])),H1303)</f>
        <v>0.28000000000000003</v>
      </c>
      <c r="N1303" s="11">
        <f t="shared" si="41"/>
        <v>1005.3216</v>
      </c>
    </row>
    <row r="1304" spans="1:14" x14ac:dyDescent="0.3">
      <c r="A1304" s="9" t="s">
        <v>3128</v>
      </c>
      <c r="B1304" s="36">
        <v>45418</v>
      </c>
      <c r="C1304" s="10" t="s">
        <v>899</v>
      </c>
      <c r="D1304" s="10" t="s">
        <v>1684</v>
      </c>
      <c r="E1304" s="10" t="s">
        <v>1797</v>
      </c>
      <c r="F1304" s="11">
        <v>1</v>
      </c>
      <c r="G1304" s="11">
        <v>747.9</v>
      </c>
      <c r="H1304" s="11">
        <v>0.21</v>
      </c>
      <c r="I1304" s="10" t="s">
        <v>1829</v>
      </c>
      <c r="J1304" s="18">
        <v>590.84100000000001</v>
      </c>
      <c r="K1304" s="11">
        <f t="shared" si="40"/>
        <v>1</v>
      </c>
      <c r="L1304" s="11">
        <f>IF(G1304="",Table8[[#This Row],[Total_Amount2]]/(Table8[[#This Row],[Quantity]]*(1-Table8[[#This Row],[Discount]])),G1304)</f>
        <v>747.9</v>
      </c>
      <c r="M1304" s="11">
        <f>IF(H1304="",1-(Table8[[#This Row],[Total_Amount2]]/(Table8[[#This Row],[Quantity]]*Table8[[#This Row],[Unit_Price]])),H1304)</f>
        <v>0.21</v>
      </c>
      <c r="N1304" s="11">
        <f t="shared" si="41"/>
        <v>590.84100000000001</v>
      </c>
    </row>
    <row r="1305" spans="1:14" x14ac:dyDescent="0.3">
      <c r="A1305" s="9" t="s">
        <v>3129</v>
      </c>
      <c r="B1305" s="36">
        <v>45478</v>
      </c>
      <c r="C1305" s="10" t="s">
        <v>127</v>
      </c>
      <c r="D1305" s="10" t="s">
        <v>1684</v>
      </c>
      <c r="E1305" s="10" t="s">
        <v>1776</v>
      </c>
      <c r="F1305" s="11">
        <v>3</v>
      </c>
      <c r="G1305" s="11">
        <v>438.92</v>
      </c>
      <c r="H1305" s="11">
        <v>0.21</v>
      </c>
      <c r="I1305" s="10" t="s">
        <v>1824</v>
      </c>
      <c r="J1305" s="18">
        <v>1040.2403999999999</v>
      </c>
      <c r="K1305" s="11">
        <f t="shared" si="40"/>
        <v>3</v>
      </c>
      <c r="L1305" s="11">
        <f>IF(G1305="",Table8[[#This Row],[Total_Amount2]]/(Table8[[#This Row],[Quantity]]*(1-Table8[[#This Row],[Discount]])),G1305)</f>
        <v>438.92</v>
      </c>
      <c r="M1305" s="11">
        <f>IF(H1305="",1-(Table8[[#This Row],[Total_Amount2]]/(Table8[[#This Row],[Quantity]]*Table8[[#This Row],[Unit_Price]])),H1305)</f>
        <v>0.21</v>
      </c>
      <c r="N1305" s="11">
        <f t="shared" si="41"/>
        <v>1040.2403999999999</v>
      </c>
    </row>
    <row r="1306" spans="1:14" x14ac:dyDescent="0.3">
      <c r="A1306" s="9" t="s">
        <v>3130</v>
      </c>
      <c r="B1306" s="36">
        <v>45232</v>
      </c>
      <c r="C1306" s="10" t="s">
        <v>425</v>
      </c>
      <c r="D1306" s="10" t="s">
        <v>1684</v>
      </c>
      <c r="E1306" s="10" t="s">
        <v>1769</v>
      </c>
      <c r="F1306" s="11">
        <v>4</v>
      </c>
      <c r="G1306" s="11">
        <v>665.38</v>
      </c>
      <c r="H1306" s="11">
        <v>0.18</v>
      </c>
      <c r="I1306" s="10" t="s">
        <v>1824</v>
      </c>
      <c r="J1306" s="18">
        <v>2182.4463999999998</v>
      </c>
      <c r="K1306" s="11">
        <f t="shared" si="40"/>
        <v>4</v>
      </c>
      <c r="L1306" s="11">
        <f>IF(G1306="",Table8[[#This Row],[Total_Amount2]]/(Table8[[#This Row],[Quantity]]*(1-Table8[[#This Row],[Discount]])),G1306)</f>
        <v>665.38</v>
      </c>
      <c r="M1306" s="11">
        <f>IF(H1306="",1-(Table8[[#This Row],[Total_Amount2]]/(Table8[[#This Row],[Quantity]]*Table8[[#This Row],[Unit_Price]])),H1306)</f>
        <v>0.18</v>
      </c>
      <c r="N1306" s="11">
        <f t="shared" si="41"/>
        <v>2182.4463999999998</v>
      </c>
    </row>
    <row r="1307" spans="1:14" x14ac:dyDescent="0.3">
      <c r="A1307" s="9" t="s">
        <v>3131</v>
      </c>
      <c r="B1307" s="36">
        <v>45616</v>
      </c>
      <c r="C1307" s="10" t="s">
        <v>23</v>
      </c>
      <c r="D1307" s="10" t="s">
        <v>1684</v>
      </c>
      <c r="E1307" s="10" t="s">
        <v>1810</v>
      </c>
      <c r="F1307" s="11">
        <v>1</v>
      </c>
      <c r="G1307" s="11">
        <v>146.49</v>
      </c>
      <c r="H1307" s="11">
        <v>0.28000000000000003</v>
      </c>
      <c r="I1307" s="10" t="s">
        <v>1824</v>
      </c>
      <c r="J1307" s="18">
        <v>105.47280000000001</v>
      </c>
      <c r="K1307" s="11">
        <f t="shared" si="40"/>
        <v>1</v>
      </c>
      <c r="L1307" s="11">
        <f>IF(G1307="",Table8[[#This Row],[Total_Amount2]]/(Table8[[#This Row],[Quantity]]*(1-Table8[[#This Row],[Discount]])),G1307)</f>
        <v>146.49</v>
      </c>
      <c r="M1307" s="11">
        <f>IF(H1307="",1-(Table8[[#This Row],[Total_Amount2]]/(Table8[[#This Row],[Quantity]]*Table8[[#This Row],[Unit_Price]])),H1307)</f>
        <v>0.28000000000000003</v>
      </c>
      <c r="N1307" s="11">
        <f t="shared" si="41"/>
        <v>105.47280000000001</v>
      </c>
    </row>
    <row r="1308" spans="1:14" x14ac:dyDescent="0.3">
      <c r="A1308" s="9" t="s">
        <v>3132</v>
      </c>
      <c r="B1308" s="36">
        <v>45774</v>
      </c>
      <c r="C1308" s="10" t="s">
        <v>472</v>
      </c>
      <c r="D1308" s="10" t="s">
        <v>1684</v>
      </c>
      <c r="E1308" s="10" t="s">
        <v>1801</v>
      </c>
      <c r="F1308" s="11">
        <v>2</v>
      </c>
      <c r="G1308" s="11">
        <v>235.39</v>
      </c>
      <c r="H1308" s="11">
        <v>0.27</v>
      </c>
      <c r="I1308" s="10" t="s">
        <v>1829</v>
      </c>
      <c r="J1308" s="18">
        <v>343.6694</v>
      </c>
      <c r="K1308" s="11">
        <f t="shared" si="40"/>
        <v>2</v>
      </c>
      <c r="L1308" s="11">
        <f>IF(G1308="",Table8[[#This Row],[Total_Amount2]]/(Table8[[#This Row],[Quantity]]*(1-Table8[[#This Row],[Discount]])),G1308)</f>
        <v>235.39</v>
      </c>
      <c r="M1308" s="11">
        <f>IF(H1308="",1-(Table8[[#This Row],[Total_Amount2]]/(Table8[[#This Row],[Quantity]]*Table8[[#This Row],[Unit_Price]])),H1308)</f>
        <v>0.27</v>
      </c>
      <c r="N1308" s="11">
        <f t="shared" si="41"/>
        <v>343.6694</v>
      </c>
    </row>
    <row r="1309" spans="1:14" x14ac:dyDescent="0.3">
      <c r="A1309" s="9" t="s">
        <v>3133</v>
      </c>
      <c r="B1309" s="36">
        <v>45651</v>
      </c>
      <c r="C1309" s="10" t="s">
        <v>118</v>
      </c>
      <c r="D1309" s="10" t="s">
        <v>1686</v>
      </c>
      <c r="E1309" s="10" t="s">
        <v>1773</v>
      </c>
      <c r="F1309" s="11">
        <v>3</v>
      </c>
      <c r="G1309" s="11">
        <v>38.07</v>
      </c>
      <c r="H1309" s="11">
        <v>0.09</v>
      </c>
      <c r="I1309" s="10" t="s">
        <v>1826</v>
      </c>
      <c r="J1309" s="18">
        <v>103.9311</v>
      </c>
      <c r="K1309" s="11">
        <f t="shared" si="40"/>
        <v>3</v>
      </c>
      <c r="L1309" s="11">
        <f>IF(G1309="",Table8[[#This Row],[Total_Amount2]]/(Table8[[#This Row],[Quantity]]*(1-Table8[[#This Row],[Discount]])),G1309)</f>
        <v>38.07</v>
      </c>
      <c r="M1309" s="11">
        <f>IF(H1309="",1-(Table8[[#This Row],[Total_Amount2]]/(Table8[[#This Row],[Quantity]]*Table8[[#This Row],[Unit_Price]])),H1309)</f>
        <v>0.09</v>
      </c>
      <c r="N1309" s="11">
        <f t="shared" si="41"/>
        <v>103.9311</v>
      </c>
    </row>
    <row r="1310" spans="1:14" x14ac:dyDescent="0.3">
      <c r="A1310" s="9" t="s">
        <v>3134</v>
      </c>
      <c r="B1310" s="36">
        <v>45902</v>
      </c>
      <c r="C1310" s="10" t="s">
        <v>1254</v>
      </c>
      <c r="D1310" s="10" t="s">
        <v>1686</v>
      </c>
      <c r="E1310" s="10" t="s">
        <v>1769</v>
      </c>
      <c r="F1310" s="11">
        <v>2</v>
      </c>
      <c r="G1310" s="11">
        <v>511.7</v>
      </c>
      <c r="H1310" s="11">
        <v>0.12</v>
      </c>
      <c r="I1310" s="10" t="s">
        <v>1829</v>
      </c>
      <c r="J1310" s="18">
        <v>900.59199999999998</v>
      </c>
      <c r="K1310" s="11">
        <f t="shared" si="40"/>
        <v>2</v>
      </c>
      <c r="L1310" s="11">
        <f>IF(G1310="",Table8[[#This Row],[Total_Amount2]]/(Table8[[#This Row],[Quantity]]*(1-Table8[[#This Row],[Discount]])),G1310)</f>
        <v>511.7</v>
      </c>
      <c r="M1310" s="11">
        <f>IF(H1310="",1-(Table8[[#This Row],[Total_Amount2]]/(Table8[[#This Row],[Quantity]]*Table8[[#This Row],[Unit_Price]])),H1310)</f>
        <v>0.12</v>
      </c>
      <c r="N1310" s="11">
        <f t="shared" si="41"/>
        <v>900.59199999999998</v>
      </c>
    </row>
    <row r="1311" spans="1:14" x14ac:dyDescent="0.3">
      <c r="A1311" s="9" t="s">
        <v>3135</v>
      </c>
      <c r="B1311" s="36">
        <v>45401</v>
      </c>
      <c r="C1311" s="10" t="s">
        <v>332</v>
      </c>
      <c r="D1311" s="10" t="s">
        <v>1686</v>
      </c>
      <c r="E1311" s="10" t="s">
        <v>1782</v>
      </c>
      <c r="F1311" s="11">
        <v>4</v>
      </c>
      <c r="G1311" s="11">
        <v>488.72</v>
      </c>
      <c r="H1311" s="11">
        <v>0.23</v>
      </c>
      <c r="I1311" s="10" t="s">
        <v>1826</v>
      </c>
      <c r="J1311" s="18">
        <v>1505.2575999999999</v>
      </c>
      <c r="K1311" s="11">
        <f t="shared" si="40"/>
        <v>4</v>
      </c>
      <c r="L1311" s="11">
        <f>IF(G1311="",Table8[[#This Row],[Total_Amount2]]/(Table8[[#This Row],[Quantity]]*(1-Table8[[#This Row],[Discount]])),G1311)</f>
        <v>488.72</v>
      </c>
      <c r="M1311" s="11">
        <f>IF(H1311="",1-(Table8[[#This Row],[Total_Amount2]]/(Table8[[#This Row],[Quantity]]*Table8[[#This Row],[Unit_Price]])),H1311)</f>
        <v>0.23</v>
      </c>
      <c r="N1311" s="11">
        <f t="shared" si="41"/>
        <v>1505.2575999999999</v>
      </c>
    </row>
    <row r="1312" spans="1:14" x14ac:dyDescent="0.3">
      <c r="A1312" s="9" t="s">
        <v>3136</v>
      </c>
      <c r="B1312" s="36">
        <v>45717</v>
      </c>
      <c r="C1312" s="10" t="s">
        <v>1220</v>
      </c>
      <c r="D1312" s="10" t="s">
        <v>1686</v>
      </c>
      <c r="E1312" s="10" t="s">
        <v>1794</v>
      </c>
      <c r="F1312" s="11">
        <v>2</v>
      </c>
      <c r="G1312" s="11">
        <v>520.45000000000005</v>
      </c>
      <c r="H1312" s="11">
        <v>0.11</v>
      </c>
      <c r="I1312" s="10" t="s">
        <v>1829</v>
      </c>
      <c r="J1312" s="18">
        <v>926.40100000000007</v>
      </c>
      <c r="K1312" s="11">
        <f t="shared" si="40"/>
        <v>2</v>
      </c>
      <c r="L1312" s="11">
        <f>IF(G1312="",Table8[[#This Row],[Total_Amount2]]/(Table8[[#This Row],[Quantity]]*(1-Table8[[#This Row],[Discount]])),G1312)</f>
        <v>520.45000000000005</v>
      </c>
      <c r="M1312" s="11">
        <f>IF(H1312="",1-(Table8[[#This Row],[Total_Amount2]]/(Table8[[#This Row],[Quantity]]*Table8[[#This Row],[Unit_Price]])),H1312)</f>
        <v>0.11</v>
      </c>
      <c r="N1312" s="11">
        <f t="shared" si="41"/>
        <v>926.40100000000007</v>
      </c>
    </row>
    <row r="1313" spans="1:14" x14ac:dyDescent="0.3">
      <c r="A1313" s="9" t="s">
        <v>3137</v>
      </c>
      <c r="B1313" s="36">
        <v>45376</v>
      </c>
      <c r="C1313" s="10" t="s">
        <v>1340</v>
      </c>
      <c r="D1313" s="10" t="s">
        <v>1686</v>
      </c>
      <c r="E1313" s="10" t="s">
        <v>1773</v>
      </c>
      <c r="F1313" s="11">
        <v>1</v>
      </c>
      <c r="G1313" s="11">
        <v>340.9</v>
      </c>
      <c r="H1313" s="11">
        <v>0.28999999999999998</v>
      </c>
      <c r="I1313" s="10" t="s">
        <v>1824</v>
      </c>
      <c r="J1313" s="18">
        <v>242.03899999999999</v>
      </c>
      <c r="K1313" s="11">
        <f t="shared" si="40"/>
        <v>1</v>
      </c>
      <c r="L1313" s="11">
        <f>IF(G1313="",Table8[[#This Row],[Total_Amount2]]/(Table8[[#This Row],[Quantity]]*(1-Table8[[#This Row],[Discount]])),G1313)</f>
        <v>340.9</v>
      </c>
      <c r="M1313" s="11">
        <f>IF(H1313="",1-(Table8[[#This Row],[Total_Amount2]]/(Table8[[#This Row],[Quantity]]*Table8[[#This Row],[Unit_Price]])),H1313)</f>
        <v>0.28999999999999998</v>
      </c>
      <c r="N1313" s="11">
        <f t="shared" si="41"/>
        <v>242.03899999999999</v>
      </c>
    </row>
    <row r="1314" spans="1:14" x14ac:dyDescent="0.3">
      <c r="A1314" s="9" t="s">
        <v>3138</v>
      </c>
      <c r="B1314" s="36">
        <v>45576</v>
      </c>
      <c r="C1314" s="10" t="s">
        <v>1086</v>
      </c>
      <c r="D1314" s="10" t="s">
        <v>1686</v>
      </c>
      <c r="E1314" s="10" t="s">
        <v>1782</v>
      </c>
      <c r="F1314" s="11">
        <v>3</v>
      </c>
      <c r="G1314" s="11">
        <v>653.59</v>
      </c>
      <c r="H1314" s="11">
        <v>0.17</v>
      </c>
      <c r="I1314" s="10" t="s">
        <v>1829</v>
      </c>
      <c r="J1314" s="18">
        <v>1627.4391000000001</v>
      </c>
      <c r="K1314" s="11">
        <f t="shared" si="40"/>
        <v>3</v>
      </c>
      <c r="L1314" s="11">
        <f>IF(G1314="",Table8[[#This Row],[Total_Amount2]]/(Table8[[#This Row],[Quantity]]*(1-Table8[[#This Row],[Discount]])),G1314)</f>
        <v>653.59</v>
      </c>
      <c r="M1314" s="11">
        <f>IF(H1314="",1-(Table8[[#This Row],[Total_Amount2]]/(Table8[[#This Row],[Quantity]]*Table8[[#This Row],[Unit_Price]])),H1314)</f>
        <v>0.17</v>
      </c>
      <c r="N1314" s="11">
        <f t="shared" si="41"/>
        <v>1627.4391000000001</v>
      </c>
    </row>
    <row r="1315" spans="1:14" x14ac:dyDescent="0.3">
      <c r="A1315" s="9" t="s">
        <v>3139</v>
      </c>
      <c r="B1315" s="36">
        <v>45906</v>
      </c>
      <c r="C1315" s="10" t="s">
        <v>93</v>
      </c>
      <c r="D1315" s="10" t="s">
        <v>1686</v>
      </c>
      <c r="E1315" s="10" t="s">
        <v>1810</v>
      </c>
      <c r="F1315" s="11">
        <v>1</v>
      </c>
      <c r="G1315" s="11">
        <v>179.77</v>
      </c>
      <c r="H1315" s="11">
        <v>0.23</v>
      </c>
      <c r="I1315" s="10" t="s">
        <v>1829</v>
      </c>
      <c r="J1315" s="18">
        <v>138.4229</v>
      </c>
      <c r="K1315" s="11">
        <f t="shared" si="40"/>
        <v>1</v>
      </c>
      <c r="L1315" s="11">
        <f>IF(G1315="",Table8[[#This Row],[Total_Amount2]]/(Table8[[#This Row],[Quantity]]*(1-Table8[[#This Row],[Discount]])),G1315)</f>
        <v>179.77</v>
      </c>
      <c r="M1315" s="11">
        <f>IF(H1315="",1-(Table8[[#This Row],[Total_Amount2]]/(Table8[[#This Row],[Quantity]]*Table8[[#This Row],[Unit_Price]])),H1315)</f>
        <v>0.23</v>
      </c>
      <c r="N1315" s="11">
        <f t="shared" si="41"/>
        <v>138.4229</v>
      </c>
    </row>
    <row r="1316" spans="1:14" x14ac:dyDescent="0.3">
      <c r="A1316" s="9" t="s">
        <v>3140</v>
      </c>
      <c r="B1316" s="36">
        <v>45523</v>
      </c>
      <c r="C1316" s="10" t="s">
        <v>44</v>
      </c>
      <c r="D1316" s="10" t="s">
        <v>1686</v>
      </c>
      <c r="E1316" s="10" t="s">
        <v>1786</v>
      </c>
      <c r="F1316" s="11">
        <v>2</v>
      </c>
      <c r="G1316" s="11">
        <v>943.8</v>
      </c>
      <c r="H1316" s="11">
        <v>0.06</v>
      </c>
      <c r="I1316" s="10" t="s">
        <v>1824</v>
      </c>
      <c r="J1316" s="18">
        <v>1774.3440000000001</v>
      </c>
      <c r="K1316" s="11">
        <f t="shared" si="40"/>
        <v>2</v>
      </c>
      <c r="L1316" s="11">
        <f>IF(G1316="",Table8[[#This Row],[Total_Amount2]]/(Table8[[#This Row],[Quantity]]*(1-Table8[[#This Row],[Discount]])),G1316)</f>
        <v>943.8</v>
      </c>
      <c r="M1316" s="11">
        <f>IF(H1316="",1-(Table8[[#This Row],[Total_Amount2]]/(Table8[[#This Row],[Quantity]]*Table8[[#This Row],[Unit_Price]])),H1316)</f>
        <v>0.06</v>
      </c>
      <c r="N1316" s="11">
        <f t="shared" si="41"/>
        <v>1774.3440000000001</v>
      </c>
    </row>
    <row r="1317" spans="1:14" x14ac:dyDescent="0.3">
      <c r="A1317" s="9" t="s">
        <v>3141</v>
      </c>
      <c r="B1317" s="36">
        <v>45234</v>
      </c>
      <c r="C1317" s="10" t="s">
        <v>1272</v>
      </c>
      <c r="D1317" s="10" t="s">
        <v>1686</v>
      </c>
      <c r="E1317" s="10" t="s">
        <v>1801</v>
      </c>
      <c r="F1317" s="11">
        <v>2</v>
      </c>
      <c r="G1317" s="11">
        <v>985</v>
      </c>
      <c r="H1317" s="11">
        <v>0.25</v>
      </c>
      <c r="I1317" s="10" t="s">
        <v>1824</v>
      </c>
      <c r="J1317" s="18">
        <v>1477.5</v>
      </c>
      <c r="K1317" s="11">
        <f t="shared" si="40"/>
        <v>2</v>
      </c>
      <c r="L1317" s="11">
        <f>IF(G1317="",Table8[[#This Row],[Total_Amount2]]/(Table8[[#This Row],[Quantity]]*(1-Table8[[#This Row],[Discount]])),G1317)</f>
        <v>985</v>
      </c>
      <c r="M1317" s="11">
        <f>IF(H1317="",1-(Table8[[#This Row],[Total_Amount2]]/(Table8[[#This Row],[Quantity]]*Table8[[#This Row],[Unit_Price]])),H1317)</f>
        <v>0.25</v>
      </c>
      <c r="N1317" s="11">
        <f t="shared" si="41"/>
        <v>1477.5</v>
      </c>
    </row>
    <row r="1318" spans="1:14" x14ac:dyDescent="0.3">
      <c r="A1318" s="9" t="s">
        <v>3142</v>
      </c>
      <c r="B1318" s="36">
        <v>45405</v>
      </c>
      <c r="C1318" s="10" t="s">
        <v>1492</v>
      </c>
      <c r="D1318" s="10" t="s">
        <v>1686</v>
      </c>
      <c r="E1318" s="10" t="s">
        <v>1789</v>
      </c>
      <c r="F1318" s="11">
        <v>4</v>
      </c>
      <c r="G1318" s="11">
        <v>216.81</v>
      </c>
      <c r="H1318" s="11">
        <v>0.28999999999999998</v>
      </c>
      <c r="I1318" s="10" t="s">
        <v>1824</v>
      </c>
      <c r="J1318" s="18">
        <v>615.74040000000002</v>
      </c>
      <c r="K1318" s="11">
        <f t="shared" si="40"/>
        <v>4</v>
      </c>
      <c r="L1318" s="11">
        <f>IF(G1318="",Table8[[#This Row],[Total_Amount2]]/(Table8[[#This Row],[Quantity]]*(1-Table8[[#This Row],[Discount]])),G1318)</f>
        <v>216.81</v>
      </c>
      <c r="M1318" s="11">
        <f>IF(H1318="",1-(Table8[[#This Row],[Total_Amount2]]/(Table8[[#This Row],[Quantity]]*Table8[[#This Row],[Unit_Price]])),H1318)</f>
        <v>0.28999999999999998</v>
      </c>
      <c r="N1318" s="11">
        <f t="shared" si="41"/>
        <v>615.74040000000002</v>
      </c>
    </row>
    <row r="1319" spans="1:14" x14ac:dyDescent="0.3">
      <c r="A1319" s="9" t="s">
        <v>3143</v>
      </c>
      <c r="B1319" s="36">
        <v>45223</v>
      </c>
      <c r="C1319" s="10" t="s">
        <v>408</v>
      </c>
      <c r="D1319" s="10" t="s">
        <v>1686</v>
      </c>
      <c r="E1319" s="10" t="s">
        <v>1761</v>
      </c>
      <c r="F1319" s="11">
        <v>4</v>
      </c>
      <c r="G1319" s="11">
        <v>950.21</v>
      </c>
      <c r="H1319" s="11">
        <v>0.27</v>
      </c>
      <c r="I1319" s="10" t="s">
        <v>1829</v>
      </c>
      <c r="J1319" s="18">
        <v>2774.6131999999998</v>
      </c>
      <c r="K1319" s="11">
        <f t="shared" si="40"/>
        <v>4</v>
      </c>
      <c r="L1319" s="11">
        <f>IF(G1319="",Table8[[#This Row],[Total_Amount2]]/(Table8[[#This Row],[Quantity]]*(1-Table8[[#This Row],[Discount]])),G1319)</f>
        <v>950.21</v>
      </c>
      <c r="M1319" s="11">
        <f>IF(H1319="",1-(Table8[[#This Row],[Total_Amount2]]/(Table8[[#This Row],[Quantity]]*Table8[[#This Row],[Unit_Price]])),H1319)</f>
        <v>0.27</v>
      </c>
      <c r="N1319" s="11">
        <f t="shared" si="41"/>
        <v>2774.6131999999998</v>
      </c>
    </row>
    <row r="1320" spans="1:14" x14ac:dyDescent="0.3">
      <c r="A1320" s="9" t="s">
        <v>3144</v>
      </c>
      <c r="B1320" s="36">
        <v>45838</v>
      </c>
      <c r="C1320" s="10" t="s">
        <v>818</v>
      </c>
      <c r="D1320" s="10" t="s">
        <v>1686</v>
      </c>
      <c r="E1320" s="10" t="s">
        <v>1779</v>
      </c>
      <c r="F1320" s="11">
        <v>2</v>
      </c>
      <c r="G1320" s="11">
        <v>271.39999999999998</v>
      </c>
      <c r="H1320" s="11">
        <v>0.17</v>
      </c>
      <c r="I1320" s="10" t="s">
        <v>1826</v>
      </c>
      <c r="J1320" s="18">
        <v>450.52399999999989</v>
      </c>
      <c r="K1320" s="11">
        <f t="shared" si="40"/>
        <v>2</v>
      </c>
      <c r="L1320" s="11">
        <f>IF(G1320="",Table8[[#This Row],[Total_Amount2]]/(Table8[[#This Row],[Quantity]]*(1-Table8[[#This Row],[Discount]])),G1320)</f>
        <v>271.39999999999998</v>
      </c>
      <c r="M1320" s="11">
        <f>IF(H1320="",1-(Table8[[#This Row],[Total_Amount2]]/(Table8[[#This Row],[Quantity]]*Table8[[#This Row],[Unit_Price]])),H1320)</f>
        <v>0.17</v>
      </c>
      <c r="N1320" s="11">
        <f t="shared" si="41"/>
        <v>450.52399999999989</v>
      </c>
    </row>
    <row r="1321" spans="1:14" x14ac:dyDescent="0.3">
      <c r="A1321" s="9" t="s">
        <v>3145</v>
      </c>
      <c r="B1321" s="36">
        <v>45883</v>
      </c>
      <c r="C1321" s="10" t="s">
        <v>559</v>
      </c>
      <c r="D1321" s="10" t="s">
        <v>1686</v>
      </c>
      <c r="E1321" s="10" t="s">
        <v>1782</v>
      </c>
      <c r="F1321" s="11">
        <v>4</v>
      </c>
      <c r="G1321" s="11">
        <v>708.19</v>
      </c>
      <c r="H1321" s="11">
        <v>0.1</v>
      </c>
      <c r="I1321" s="10" t="s">
        <v>1826</v>
      </c>
      <c r="J1321" s="18">
        <v>2549.4839999999999</v>
      </c>
      <c r="K1321" s="11">
        <f t="shared" si="40"/>
        <v>4</v>
      </c>
      <c r="L1321" s="11">
        <f>IF(G1321="",Table8[[#This Row],[Total_Amount2]]/(Table8[[#This Row],[Quantity]]*(1-Table8[[#This Row],[Discount]])),G1321)</f>
        <v>708.19</v>
      </c>
      <c r="M1321" s="11">
        <f>IF(H1321="",1-(Table8[[#This Row],[Total_Amount2]]/(Table8[[#This Row],[Quantity]]*Table8[[#This Row],[Unit_Price]])),H1321)</f>
        <v>0.1</v>
      </c>
      <c r="N1321" s="11">
        <f t="shared" si="41"/>
        <v>2549.4839999999999</v>
      </c>
    </row>
    <row r="1322" spans="1:14" x14ac:dyDescent="0.3">
      <c r="A1322" s="9" t="s">
        <v>3146</v>
      </c>
      <c r="B1322" s="36">
        <v>45788</v>
      </c>
      <c r="C1322" s="10" t="s">
        <v>1374</v>
      </c>
      <c r="D1322" s="10" t="s">
        <v>1686</v>
      </c>
      <c r="E1322" s="10" t="s">
        <v>1766</v>
      </c>
      <c r="F1322" s="11">
        <v>3</v>
      </c>
      <c r="G1322" s="11">
        <v>477.05</v>
      </c>
      <c r="H1322" s="11">
        <v>0.05</v>
      </c>
      <c r="I1322" s="10" t="s">
        <v>1826</v>
      </c>
      <c r="J1322" s="18">
        <v>1359.5925</v>
      </c>
      <c r="K1322" s="11">
        <f t="shared" si="40"/>
        <v>3</v>
      </c>
      <c r="L1322" s="11">
        <f>IF(G1322="",Table8[[#This Row],[Total_Amount2]]/(Table8[[#This Row],[Quantity]]*(1-Table8[[#This Row],[Discount]])),G1322)</f>
        <v>477.05</v>
      </c>
      <c r="M1322" s="11">
        <f>IF(H1322="",1-(Table8[[#This Row],[Total_Amount2]]/(Table8[[#This Row],[Quantity]]*Table8[[#This Row],[Unit_Price]])),H1322)</f>
        <v>0.05</v>
      </c>
      <c r="N1322" s="11">
        <f t="shared" si="41"/>
        <v>1359.5925</v>
      </c>
    </row>
    <row r="1323" spans="1:14" x14ac:dyDescent="0.3">
      <c r="A1323" s="9" t="s">
        <v>3147</v>
      </c>
      <c r="B1323" s="36">
        <v>45383</v>
      </c>
      <c r="C1323" s="10" t="s">
        <v>969</v>
      </c>
      <c r="D1323" s="10" t="s">
        <v>1686</v>
      </c>
      <c r="E1323" s="10" t="s">
        <v>1786</v>
      </c>
      <c r="F1323" s="11">
        <v>3</v>
      </c>
      <c r="G1323" s="11">
        <v>627.29</v>
      </c>
      <c r="H1323" s="11">
        <v>0.27</v>
      </c>
      <c r="I1323" s="10" t="s">
        <v>1829</v>
      </c>
      <c r="J1323" s="18">
        <v>1373.7651000000001</v>
      </c>
      <c r="K1323" s="11">
        <f t="shared" si="40"/>
        <v>3</v>
      </c>
      <c r="L1323" s="11">
        <f>IF(G1323="",Table8[[#This Row],[Total_Amount2]]/(Table8[[#This Row],[Quantity]]*(1-Table8[[#This Row],[Discount]])),G1323)</f>
        <v>627.29</v>
      </c>
      <c r="M1323" s="11">
        <f>IF(H1323="",1-(Table8[[#This Row],[Total_Amount2]]/(Table8[[#This Row],[Quantity]]*Table8[[#This Row],[Unit_Price]])),H1323)</f>
        <v>0.27</v>
      </c>
      <c r="N1323" s="11">
        <f t="shared" si="41"/>
        <v>1373.7651000000001</v>
      </c>
    </row>
    <row r="1324" spans="1:14" x14ac:dyDescent="0.3">
      <c r="A1324" s="9" t="s">
        <v>3148</v>
      </c>
      <c r="B1324" s="36">
        <v>45335</v>
      </c>
      <c r="C1324" s="10" t="s">
        <v>960</v>
      </c>
      <c r="D1324" s="10" t="s">
        <v>1686</v>
      </c>
      <c r="E1324" s="10" t="s">
        <v>1792</v>
      </c>
      <c r="F1324" s="11">
        <v>3</v>
      </c>
      <c r="G1324" s="11">
        <v>206.84</v>
      </c>
      <c r="H1324" s="11">
        <v>0.19</v>
      </c>
      <c r="I1324" s="10" t="s">
        <v>1826</v>
      </c>
      <c r="J1324" s="18">
        <v>502.62119999999999</v>
      </c>
      <c r="K1324" s="11">
        <f t="shared" si="40"/>
        <v>3</v>
      </c>
      <c r="L1324" s="11">
        <f>IF(G1324="",Table8[[#This Row],[Total_Amount2]]/(Table8[[#This Row],[Quantity]]*(1-Table8[[#This Row],[Discount]])),G1324)</f>
        <v>206.84</v>
      </c>
      <c r="M1324" s="11">
        <f>IF(H1324="",1-(Table8[[#This Row],[Total_Amount2]]/(Table8[[#This Row],[Quantity]]*Table8[[#This Row],[Unit_Price]])),H1324)</f>
        <v>0.19</v>
      </c>
      <c r="N1324" s="11">
        <f t="shared" si="41"/>
        <v>502.62119999999999</v>
      </c>
    </row>
    <row r="1325" spans="1:14" x14ac:dyDescent="0.3">
      <c r="A1325" s="9" t="s">
        <v>3149</v>
      </c>
      <c r="B1325" s="36">
        <v>45304</v>
      </c>
      <c r="C1325" s="10" t="s">
        <v>803</v>
      </c>
      <c r="D1325" s="10" t="s">
        <v>1686</v>
      </c>
      <c r="E1325" s="10" t="s">
        <v>1757</v>
      </c>
      <c r="F1325" s="11">
        <v>4</v>
      </c>
      <c r="G1325" s="11">
        <v>629.04999999999995</v>
      </c>
      <c r="H1325" s="11">
        <v>0.26</v>
      </c>
      <c r="I1325" s="10" t="s">
        <v>1824</v>
      </c>
      <c r="J1325" s="18">
        <v>1861.9880000000001</v>
      </c>
      <c r="K1325" s="11">
        <f t="shared" si="40"/>
        <v>4</v>
      </c>
      <c r="L1325" s="11">
        <f>IF(G1325="",Table8[[#This Row],[Total_Amount2]]/(Table8[[#This Row],[Quantity]]*(1-Table8[[#This Row],[Discount]])),G1325)</f>
        <v>629.04999999999995</v>
      </c>
      <c r="M1325" s="11">
        <f>IF(H1325="",1-(Table8[[#This Row],[Total_Amount2]]/(Table8[[#This Row],[Quantity]]*Table8[[#This Row],[Unit_Price]])),H1325)</f>
        <v>0.26</v>
      </c>
      <c r="N1325" s="11">
        <f t="shared" si="41"/>
        <v>1861.9880000000001</v>
      </c>
    </row>
    <row r="1326" spans="1:14" x14ac:dyDescent="0.3">
      <c r="A1326" s="9" t="s">
        <v>3150</v>
      </c>
      <c r="B1326" s="36">
        <v>45543</v>
      </c>
      <c r="C1326" s="10" t="s">
        <v>1357</v>
      </c>
      <c r="D1326" s="10" t="s">
        <v>1686</v>
      </c>
      <c r="E1326" s="10" t="s">
        <v>1807</v>
      </c>
      <c r="F1326" s="11">
        <v>4</v>
      </c>
      <c r="G1326" s="11">
        <v>529.04</v>
      </c>
      <c r="H1326" s="11">
        <v>0.1</v>
      </c>
      <c r="I1326" s="10" t="s">
        <v>1826</v>
      </c>
      <c r="J1326" s="18">
        <v>1904.5440000000001</v>
      </c>
      <c r="K1326" s="11">
        <f t="shared" si="40"/>
        <v>4</v>
      </c>
      <c r="L1326" s="11">
        <f>IF(G1326="",Table8[[#This Row],[Total_Amount2]]/(Table8[[#This Row],[Quantity]]*(1-Table8[[#This Row],[Discount]])),G1326)</f>
        <v>529.04</v>
      </c>
      <c r="M1326" s="11">
        <f>IF(H1326="",1-(Table8[[#This Row],[Total_Amount2]]/(Table8[[#This Row],[Quantity]]*Table8[[#This Row],[Unit_Price]])),H1326)</f>
        <v>0.1</v>
      </c>
      <c r="N1326" s="11">
        <f t="shared" si="41"/>
        <v>1904.5440000000001</v>
      </c>
    </row>
    <row r="1327" spans="1:14" x14ac:dyDescent="0.3">
      <c r="A1327" s="9" t="s">
        <v>3151</v>
      </c>
      <c r="B1327" s="36">
        <v>45326</v>
      </c>
      <c r="C1327" s="10" t="s">
        <v>1095</v>
      </c>
      <c r="D1327" s="10" t="s">
        <v>1686</v>
      </c>
      <c r="E1327" s="10" t="s">
        <v>1807</v>
      </c>
      <c r="F1327" s="11">
        <v>1</v>
      </c>
      <c r="G1327" s="11">
        <v>350.67</v>
      </c>
      <c r="H1327" s="11">
        <v>0.22</v>
      </c>
      <c r="I1327" s="10" t="s">
        <v>1826</v>
      </c>
      <c r="J1327" s="18">
        <v>273.52260000000001</v>
      </c>
      <c r="K1327" s="11">
        <f t="shared" si="40"/>
        <v>1</v>
      </c>
      <c r="L1327" s="11">
        <f>IF(G1327="",Table8[[#This Row],[Total_Amount2]]/(Table8[[#This Row],[Quantity]]*(1-Table8[[#This Row],[Discount]])),G1327)</f>
        <v>350.67</v>
      </c>
      <c r="M1327" s="11">
        <f>IF(H1327="",1-(Table8[[#This Row],[Total_Amount2]]/(Table8[[#This Row],[Quantity]]*Table8[[#This Row],[Unit_Price]])),H1327)</f>
        <v>0.22</v>
      </c>
      <c r="N1327" s="11">
        <f t="shared" si="41"/>
        <v>273.52260000000001</v>
      </c>
    </row>
    <row r="1328" spans="1:14" x14ac:dyDescent="0.3">
      <c r="A1328" s="9" t="s">
        <v>3152</v>
      </c>
      <c r="B1328" s="36">
        <v>45498</v>
      </c>
      <c r="C1328" s="10" t="s">
        <v>1160</v>
      </c>
      <c r="D1328" s="10" t="s">
        <v>1686</v>
      </c>
      <c r="E1328" s="10" t="s">
        <v>1757</v>
      </c>
      <c r="F1328" s="11">
        <v>1</v>
      </c>
      <c r="G1328" s="11">
        <v>128.93</v>
      </c>
      <c r="H1328" s="11">
        <v>0.26</v>
      </c>
      <c r="I1328" s="10" t="s">
        <v>1824</v>
      </c>
      <c r="J1328" s="18">
        <v>95.408200000000008</v>
      </c>
      <c r="K1328" s="11">
        <f t="shared" si="40"/>
        <v>1</v>
      </c>
      <c r="L1328" s="11">
        <f>IF(G1328="",Table8[[#This Row],[Total_Amount2]]/(Table8[[#This Row],[Quantity]]*(1-Table8[[#This Row],[Discount]])),G1328)</f>
        <v>128.93</v>
      </c>
      <c r="M1328" s="11">
        <f>IF(H1328="",1-(Table8[[#This Row],[Total_Amount2]]/(Table8[[#This Row],[Quantity]]*Table8[[#This Row],[Unit_Price]])),H1328)</f>
        <v>0.26</v>
      </c>
      <c r="N1328" s="11">
        <f t="shared" si="41"/>
        <v>95.408200000000008</v>
      </c>
    </row>
    <row r="1329" spans="1:14" x14ac:dyDescent="0.3">
      <c r="A1329" s="9" t="s">
        <v>3153</v>
      </c>
      <c r="B1329" s="36">
        <v>45544</v>
      </c>
      <c r="C1329" s="10" t="s">
        <v>490</v>
      </c>
      <c r="D1329" s="10" t="s">
        <v>1560</v>
      </c>
      <c r="E1329" s="10" t="s">
        <v>1801</v>
      </c>
      <c r="F1329" s="11">
        <v>2</v>
      </c>
      <c r="G1329" s="11">
        <v>384.92</v>
      </c>
      <c r="H1329" s="11">
        <v>0.09</v>
      </c>
      <c r="I1329" s="10" t="s">
        <v>1824</v>
      </c>
      <c r="J1329" s="18">
        <v>700.5544000000001</v>
      </c>
      <c r="K1329" s="11">
        <f t="shared" si="40"/>
        <v>2</v>
      </c>
      <c r="L1329" s="11">
        <f>IF(G1329="",Table8[[#This Row],[Total_Amount2]]/(Table8[[#This Row],[Quantity]]*(1-Table8[[#This Row],[Discount]])),G1329)</f>
        <v>384.92</v>
      </c>
      <c r="M1329" s="11">
        <f>IF(H1329="",1-(Table8[[#This Row],[Total_Amount2]]/(Table8[[#This Row],[Quantity]]*Table8[[#This Row],[Unit_Price]])),H1329)</f>
        <v>0.09</v>
      </c>
      <c r="N1329" s="11">
        <f t="shared" si="41"/>
        <v>700.5544000000001</v>
      </c>
    </row>
    <row r="1330" spans="1:14" x14ac:dyDescent="0.3">
      <c r="A1330" s="9" t="s">
        <v>3154</v>
      </c>
      <c r="B1330" s="36">
        <v>45268</v>
      </c>
      <c r="C1330" s="10" t="s">
        <v>1050</v>
      </c>
      <c r="D1330" s="10" t="s">
        <v>1560</v>
      </c>
      <c r="E1330" s="10" t="s">
        <v>1782</v>
      </c>
      <c r="F1330" s="11">
        <v>3</v>
      </c>
      <c r="G1330" s="11">
        <v>120.77</v>
      </c>
      <c r="H1330" s="11">
        <v>0.28999999999999998</v>
      </c>
      <c r="I1330" s="10" t="s">
        <v>1826</v>
      </c>
      <c r="J1330" s="18">
        <v>257.24009999999998</v>
      </c>
      <c r="K1330" s="11">
        <f t="shared" si="40"/>
        <v>3</v>
      </c>
      <c r="L1330" s="11">
        <f>IF(G1330="",Table8[[#This Row],[Total_Amount2]]/(Table8[[#This Row],[Quantity]]*(1-Table8[[#This Row],[Discount]])),G1330)</f>
        <v>120.77</v>
      </c>
      <c r="M1330" s="11">
        <f>IF(H1330="",1-(Table8[[#This Row],[Total_Amount2]]/(Table8[[#This Row],[Quantity]]*Table8[[#This Row],[Unit_Price]])),H1330)</f>
        <v>0.28999999999999998</v>
      </c>
      <c r="N1330" s="11">
        <f t="shared" si="41"/>
        <v>257.24009999999998</v>
      </c>
    </row>
    <row r="1331" spans="1:14" x14ac:dyDescent="0.3">
      <c r="A1331" s="9" t="s">
        <v>3155</v>
      </c>
      <c r="B1331" s="36">
        <v>45824</v>
      </c>
      <c r="C1331" s="10" t="s">
        <v>719</v>
      </c>
      <c r="D1331" s="10" t="s">
        <v>1560</v>
      </c>
      <c r="E1331" s="10" t="s">
        <v>1807</v>
      </c>
      <c r="F1331" s="11">
        <v>4</v>
      </c>
      <c r="G1331" s="11">
        <v>661.39</v>
      </c>
      <c r="H1331" s="11">
        <v>7.0000000000000007E-2</v>
      </c>
      <c r="I1331" s="10" t="s">
        <v>1824</v>
      </c>
      <c r="J1331" s="18">
        <v>2460.3708000000001</v>
      </c>
      <c r="K1331" s="11">
        <f t="shared" si="40"/>
        <v>4</v>
      </c>
      <c r="L1331" s="11">
        <f>IF(G1331="",Table8[[#This Row],[Total_Amount2]]/(Table8[[#This Row],[Quantity]]*(1-Table8[[#This Row],[Discount]])),G1331)</f>
        <v>661.39</v>
      </c>
      <c r="M1331" s="11">
        <f>IF(H1331="",1-(Table8[[#This Row],[Total_Amount2]]/(Table8[[#This Row],[Quantity]]*Table8[[#This Row],[Unit_Price]])),H1331)</f>
        <v>7.0000000000000007E-2</v>
      </c>
      <c r="N1331" s="11">
        <f t="shared" si="41"/>
        <v>2460.3708000000001</v>
      </c>
    </row>
    <row r="1332" spans="1:14" x14ac:dyDescent="0.3">
      <c r="A1332" s="9" t="s">
        <v>3156</v>
      </c>
      <c r="B1332" s="36">
        <v>45261</v>
      </c>
      <c r="C1332" s="10" t="s">
        <v>1389</v>
      </c>
      <c r="D1332" s="10" t="s">
        <v>1560</v>
      </c>
      <c r="E1332" s="10" t="s">
        <v>1761</v>
      </c>
      <c r="F1332" s="11">
        <v>1</v>
      </c>
      <c r="G1332" s="11">
        <v>195.24</v>
      </c>
      <c r="H1332" s="11">
        <v>0.27</v>
      </c>
      <c r="I1332" s="10" t="s">
        <v>1826</v>
      </c>
      <c r="J1332" s="18">
        <v>142.52520000000001</v>
      </c>
      <c r="K1332" s="11">
        <f t="shared" si="40"/>
        <v>1</v>
      </c>
      <c r="L1332" s="11">
        <f>IF(G1332="",Table8[[#This Row],[Total_Amount2]]/(Table8[[#This Row],[Quantity]]*(1-Table8[[#This Row],[Discount]])),G1332)</f>
        <v>195.24</v>
      </c>
      <c r="M1332" s="11">
        <f>IF(H1332="",1-(Table8[[#This Row],[Total_Amount2]]/(Table8[[#This Row],[Quantity]]*Table8[[#This Row],[Unit_Price]])),H1332)</f>
        <v>0.27</v>
      </c>
      <c r="N1332" s="11">
        <f t="shared" si="41"/>
        <v>142.52520000000001</v>
      </c>
    </row>
    <row r="1333" spans="1:14" x14ac:dyDescent="0.3">
      <c r="A1333" s="9" t="s">
        <v>3157</v>
      </c>
      <c r="B1333" s="36">
        <v>45233</v>
      </c>
      <c r="C1333" s="10" t="s">
        <v>27</v>
      </c>
      <c r="D1333" s="10" t="s">
        <v>1560</v>
      </c>
      <c r="E1333" s="10" t="s">
        <v>1810</v>
      </c>
      <c r="F1333" s="11">
        <v>2</v>
      </c>
      <c r="G1333" s="11">
        <v>177.4</v>
      </c>
      <c r="H1333" s="11">
        <v>0.19</v>
      </c>
      <c r="I1333" s="10" t="s">
        <v>1826</v>
      </c>
      <c r="J1333" s="18">
        <v>287.38799999999998</v>
      </c>
      <c r="K1333" s="11">
        <f t="shared" si="40"/>
        <v>2</v>
      </c>
      <c r="L1333" s="11">
        <f>IF(G1333="",Table8[[#This Row],[Total_Amount2]]/(Table8[[#This Row],[Quantity]]*(1-Table8[[#This Row],[Discount]])),G1333)</f>
        <v>177.4</v>
      </c>
      <c r="M1333" s="11">
        <f>IF(H1333="",1-(Table8[[#This Row],[Total_Amount2]]/(Table8[[#This Row],[Quantity]]*Table8[[#This Row],[Unit_Price]])),H1333)</f>
        <v>0.19</v>
      </c>
      <c r="N1333" s="11">
        <f t="shared" si="41"/>
        <v>287.38799999999998</v>
      </c>
    </row>
    <row r="1334" spans="1:14" x14ac:dyDescent="0.3">
      <c r="A1334" s="9" t="s">
        <v>3158</v>
      </c>
      <c r="B1334" s="36">
        <v>45673</v>
      </c>
      <c r="C1334" s="10" t="s">
        <v>214</v>
      </c>
      <c r="D1334" s="10" t="s">
        <v>1560</v>
      </c>
      <c r="E1334" s="10" t="s">
        <v>1792</v>
      </c>
      <c r="F1334" s="11">
        <v>4</v>
      </c>
      <c r="G1334" s="11">
        <v>862.67</v>
      </c>
      <c r="H1334" s="11">
        <v>0.2</v>
      </c>
      <c r="I1334" s="10" t="s">
        <v>1826</v>
      </c>
      <c r="J1334" s="18">
        <v>2760.5439999999999</v>
      </c>
      <c r="K1334" s="11">
        <f t="shared" si="40"/>
        <v>4</v>
      </c>
      <c r="L1334" s="11">
        <f>IF(G1334="",Table8[[#This Row],[Total_Amount2]]/(Table8[[#This Row],[Quantity]]*(1-Table8[[#This Row],[Discount]])),G1334)</f>
        <v>862.67</v>
      </c>
      <c r="M1334" s="11">
        <f>IF(H1334="",1-(Table8[[#This Row],[Total_Amount2]]/(Table8[[#This Row],[Quantity]]*Table8[[#This Row],[Unit_Price]])),H1334)</f>
        <v>0.2</v>
      </c>
      <c r="N1334" s="11">
        <f t="shared" si="41"/>
        <v>2760.5439999999999</v>
      </c>
    </row>
    <row r="1335" spans="1:14" x14ac:dyDescent="0.3">
      <c r="A1335" s="9" t="s">
        <v>3159</v>
      </c>
      <c r="B1335" s="36">
        <v>45565</v>
      </c>
      <c r="C1335" s="10" t="s">
        <v>1374</v>
      </c>
      <c r="D1335" s="10" t="s">
        <v>1560</v>
      </c>
      <c r="E1335" s="10" t="s">
        <v>1776</v>
      </c>
      <c r="F1335" s="11">
        <v>1</v>
      </c>
      <c r="G1335" s="11">
        <v>55.04</v>
      </c>
      <c r="H1335" s="11">
        <v>0.01</v>
      </c>
      <c r="I1335" s="10" t="s">
        <v>1829</v>
      </c>
      <c r="J1335" s="18">
        <v>54.489600000000003</v>
      </c>
      <c r="K1335" s="11">
        <f t="shared" si="40"/>
        <v>1</v>
      </c>
      <c r="L1335" s="11">
        <f>IF(G1335="",Table8[[#This Row],[Total_Amount2]]/(Table8[[#This Row],[Quantity]]*(1-Table8[[#This Row],[Discount]])),G1335)</f>
        <v>55.04</v>
      </c>
      <c r="M1335" s="11">
        <f>IF(H1335="",1-(Table8[[#This Row],[Total_Amount2]]/(Table8[[#This Row],[Quantity]]*Table8[[#This Row],[Unit_Price]])),H1335)</f>
        <v>0.01</v>
      </c>
      <c r="N1335" s="11">
        <f t="shared" si="41"/>
        <v>54.489600000000003</v>
      </c>
    </row>
    <row r="1336" spans="1:14" x14ac:dyDescent="0.3">
      <c r="A1336" s="9" t="s">
        <v>3160</v>
      </c>
      <c r="B1336" s="36">
        <v>45646</v>
      </c>
      <c r="C1336" s="10" t="s">
        <v>188</v>
      </c>
      <c r="D1336" s="10" t="s">
        <v>1560</v>
      </c>
      <c r="E1336" s="10" t="s">
        <v>1752</v>
      </c>
      <c r="F1336" s="11">
        <v>2</v>
      </c>
      <c r="G1336" s="11">
        <v>905.47</v>
      </c>
      <c r="H1336" s="11">
        <v>0.2</v>
      </c>
      <c r="I1336" s="10" t="s">
        <v>1829</v>
      </c>
      <c r="J1336" s="18">
        <v>1448.752</v>
      </c>
      <c r="K1336" s="11">
        <f t="shared" si="40"/>
        <v>2</v>
      </c>
      <c r="L1336" s="11">
        <f>IF(G1336="",Table8[[#This Row],[Total_Amount2]]/(Table8[[#This Row],[Quantity]]*(1-Table8[[#This Row],[Discount]])),G1336)</f>
        <v>905.47</v>
      </c>
      <c r="M1336" s="11">
        <f>IF(H1336="",1-(Table8[[#This Row],[Total_Amount2]]/(Table8[[#This Row],[Quantity]]*Table8[[#This Row],[Unit_Price]])),H1336)</f>
        <v>0.2</v>
      </c>
      <c r="N1336" s="11">
        <f t="shared" si="41"/>
        <v>1448.752</v>
      </c>
    </row>
    <row r="1337" spans="1:14" x14ac:dyDescent="0.3">
      <c r="A1337" s="9" t="s">
        <v>3161</v>
      </c>
      <c r="B1337" s="36">
        <v>45539</v>
      </c>
      <c r="C1337" s="10" t="s">
        <v>1422</v>
      </c>
      <c r="D1337" s="10" t="s">
        <v>1560</v>
      </c>
      <c r="E1337" s="10" t="s">
        <v>1797</v>
      </c>
      <c r="F1337" s="11">
        <v>3</v>
      </c>
      <c r="G1337" s="11">
        <v>217.13</v>
      </c>
      <c r="H1337" s="11">
        <v>0.28000000000000003</v>
      </c>
      <c r="I1337" s="10" t="s">
        <v>1824</v>
      </c>
      <c r="J1337" s="18">
        <v>469.00080000000003</v>
      </c>
      <c r="K1337" s="11">
        <f t="shared" si="40"/>
        <v>3</v>
      </c>
      <c r="L1337" s="11">
        <f>IF(G1337="",Table8[[#This Row],[Total_Amount2]]/(Table8[[#This Row],[Quantity]]*(1-Table8[[#This Row],[Discount]])),G1337)</f>
        <v>217.13</v>
      </c>
      <c r="M1337" s="11">
        <f>IF(H1337="",1-(Table8[[#This Row],[Total_Amount2]]/(Table8[[#This Row],[Quantity]]*Table8[[#This Row],[Unit_Price]])),H1337)</f>
        <v>0.28000000000000003</v>
      </c>
      <c r="N1337" s="11">
        <f t="shared" si="41"/>
        <v>469.00080000000003</v>
      </c>
    </row>
    <row r="1338" spans="1:14" x14ac:dyDescent="0.3">
      <c r="A1338" s="9" t="s">
        <v>3162</v>
      </c>
      <c r="B1338" s="36">
        <v>45936</v>
      </c>
      <c r="C1338" s="10" t="s">
        <v>1214</v>
      </c>
      <c r="D1338" s="10" t="s">
        <v>1560</v>
      </c>
      <c r="E1338" s="10" t="s">
        <v>1752</v>
      </c>
      <c r="F1338" s="11">
        <v>3</v>
      </c>
      <c r="G1338" s="11">
        <v>580.45000000000005</v>
      </c>
      <c r="H1338" s="11">
        <v>0</v>
      </c>
      <c r="I1338" s="10" t="s">
        <v>1826</v>
      </c>
      <c r="J1338" s="18">
        <v>1741.35</v>
      </c>
      <c r="K1338" s="11">
        <f t="shared" si="40"/>
        <v>3</v>
      </c>
      <c r="L1338" s="11">
        <f>IF(G1338="",Table8[[#This Row],[Total_Amount2]]/(Table8[[#This Row],[Quantity]]*(1-Table8[[#This Row],[Discount]])),G1338)</f>
        <v>580.45000000000005</v>
      </c>
      <c r="M1338" s="11">
        <f>IF(H1338="",1-(Table8[[#This Row],[Total_Amount2]]/(Table8[[#This Row],[Quantity]]*Table8[[#This Row],[Unit_Price]])),H1338)</f>
        <v>0</v>
      </c>
      <c r="N1338" s="11">
        <f t="shared" si="41"/>
        <v>1741.35</v>
      </c>
    </row>
    <row r="1339" spans="1:14" x14ac:dyDescent="0.3">
      <c r="A1339" s="9" t="s">
        <v>3163</v>
      </c>
      <c r="B1339" s="36">
        <v>45854</v>
      </c>
      <c r="C1339" s="10" t="s">
        <v>366</v>
      </c>
      <c r="D1339" s="10" t="s">
        <v>1560</v>
      </c>
      <c r="E1339" s="10" t="s">
        <v>1807</v>
      </c>
      <c r="F1339" s="11">
        <v>2</v>
      </c>
      <c r="G1339" s="11">
        <v>892.88</v>
      </c>
      <c r="H1339" s="11">
        <v>0.17</v>
      </c>
      <c r="I1339" s="10" t="s">
        <v>1826</v>
      </c>
      <c r="J1339" s="18">
        <v>1482.1808000000001</v>
      </c>
      <c r="K1339" s="11">
        <f t="shared" si="40"/>
        <v>2</v>
      </c>
      <c r="L1339" s="11">
        <f>IF(G1339="",Table8[[#This Row],[Total_Amount2]]/(Table8[[#This Row],[Quantity]]*(1-Table8[[#This Row],[Discount]])),G1339)</f>
        <v>892.88</v>
      </c>
      <c r="M1339" s="11">
        <f>IF(H1339="",1-(Table8[[#This Row],[Total_Amount2]]/(Table8[[#This Row],[Quantity]]*Table8[[#This Row],[Unit_Price]])),H1339)</f>
        <v>0.17</v>
      </c>
      <c r="N1339" s="11">
        <f t="shared" si="41"/>
        <v>1482.1808000000001</v>
      </c>
    </row>
    <row r="1340" spans="1:14" x14ac:dyDescent="0.3">
      <c r="A1340" s="9" t="s">
        <v>3164</v>
      </c>
      <c r="B1340" s="36">
        <v>45936</v>
      </c>
      <c r="C1340" s="10" t="s">
        <v>329</v>
      </c>
      <c r="D1340" s="10" t="s">
        <v>1560</v>
      </c>
      <c r="E1340" s="10" t="s">
        <v>1810</v>
      </c>
      <c r="F1340" s="11">
        <v>2</v>
      </c>
      <c r="G1340" s="11">
        <v>356.28</v>
      </c>
      <c r="H1340" s="11">
        <v>0.11</v>
      </c>
      <c r="I1340" s="10" t="s">
        <v>1829</v>
      </c>
      <c r="J1340" s="18">
        <v>634.17840000000001</v>
      </c>
      <c r="K1340" s="11">
        <f t="shared" si="40"/>
        <v>2</v>
      </c>
      <c r="L1340" s="11">
        <f>IF(G1340="",Table8[[#This Row],[Total_Amount2]]/(Table8[[#This Row],[Quantity]]*(1-Table8[[#This Row],[Discount]])),G1340)</f>
        <v>356.28</v>
      </c>
      <c r="M1340" s="11">
        <f>IF(H1340="",1-(Table8[[#This Row],[Total_Amount2]]/(Table8[[#This Row],[Quantity]]*Table8[[#This Row],[Unit_Price]])),H1340)</f>
        <v>0.11</v>
      </c>
      <c r="N1340" s="11">
        <f t="shared" si="41"/>
        <v>634.17840000000001</v>
      </c>
    </row>
    <row r="1341" spans="1:14" x14ac:dyDescent="0.3">
      <c r="A1341" s="9" t="s">
        <v>3165</v>
      </c>
      <c r="B1341" s="36">
        <v>45921</v>
      </c>
      <c r="C1341" s="10" t="s">
        <v>1199</v>
      </c>
      <c r="D1341" s="10" t="s">
        <v>1560</v>
      </c>
      <c r="E1341" s="10" t="s">
        <v>1761</v>
      </c>
      <c r="F1341" s="11">
        <v>4</v>
      </c>
      <c r="G1341" s="11">
        <v>806.99</v>
      </c>
      <c r="H1341" s="11">
        <v>0.06</v>
      </c>
      <c r="I1341" s="10" t="s">
        <v>1824</v>
      </c>
      <c r="J1341" s="18">
        <v>3034.2824000000001</v>
      </c>
      <c r="K1341" s="11">
        <f t="shared" si="40"/>
        <v>4</v>
      </c>
      <c r="L1341" s="11">
        <f>IF(G1341="",Table8[[#This Row],[Total_Amount2]]/(Table8[[#This Row],[Quantity]]*(1-Table8[[#This Row],[Discount]])),G1341)</f>
        <v>806.99</v>
      </c>
      <c r="M1341" s="11">
        <f>IF(H1341="",1-(Table8[[#This Row],[Total_Amount2]]/(Table8[[#This Row],[Quantity]]*Table8[[#This Row],[Unit_Price]])),H1341)</f>
        <v>0.06</v>
      </c>
      <c r="N1341" s="11">
        <f t="shared" si="41"/>
        <v>3034.2824000000001</v>
      </c>
    </row>
    <row r="1342" spans="1:14" x14ac:dyDescent="0.3">
      <c r="A1342" s="9" t="s">
        <v>3166</v>
      </c>
      <c r="B1342" s="36">
        <v>45855</v>
      </c>
      <c r="C1342" s="10" t="s">
        <v>1360</v>
      </c>
      <c r="D1342" s="10" t="s">
        <v>1688</v>
      </c>
      <c r="E1342" s="10" t="s">
        <v>1757</v>
      </c>
      <c r="F1342" s="11">
        <v>3</v>
      </c>
      <c r="G1342" s="11">
        <v>684.22</v>
      </c>
      <c r="H1342" s="11">
        <v>0.09</v>
      </c>
      <c r="I1342" s="10" t="s">
        <v>1824</v>
      </c>
      <c r="J1342" s="18">
        <v>1867.9205999999999</v>
      </c>
      <c r="K1342" s="11">
        <f t="shared" si="40"/>
        <v>3</v>
      </c>
      <c r="L1342" s="11">
        <f>IF(G1342="",Table8[[#This Row],[Total_Amount2]]/(Table8[[#This Row],[Quantity]]*(1-Table8[[#This Row],[Discount]])),G1342)</f>
        <v>684.22</v>
      </c>
      <c r="M1342" s="11">
        <f>IF(H1342="",1-(Table8[[#This Row],[Total_Amount2]]/(Table8[[#This Row],[Quantity]]*Table8[[#This Row],[Unit_Price]])),H1342)</f>
        <v>0.09</v>
      </c>
      <c r="N1342" s="11">
        <f t="shared" si="41"/>
        <v>1867.9205999999999</v>
      </c>
    </row>
    <row r="1343" spans="1:14" x14ac:dyDescent="0.3">
      <c r="A1343" s="9" t="s">
        <v>3167</v>
      </c>
      <c r="B1343" s="36">
        <v>45837</v>
      </c>
      <c r="C1343" s="10" t="s">
        <v>1371</v>
      </c>
      <c r="D1343" s="10" t="s">
        <v>1688</v>
      </c>
      <c r="E1343" s="10" t="s">
        <v>1779</v>
      </c>
      <c r="F1343" s="11">
        <v>4</v>
      </c>
      <c r="G1343" s="11">
        <v>763.34</v>
      </c>
      <c r="H1343" s="11">
        <v>7.0000000000000007E-2</v>
      </c>
      <c r="I1343" s="10" t="s">
        <v>1826</v>
      </c>
      <c r="J1343" s="18">
        <v>2839.6248000000001</v>
      </c>
      <c r="K1343" s="11">
        <f t="shared" si="40"/>
        <v>4</v>
      </c>
      <c r="L1343" s="11">
        <f>IF(G1343="",Table8[[#This Row],[Total_Amount2]]/(Table8[[#This Row],[Quantity]]*(1-Table8[[#This Row],[Discount]])),G1343)</f>
        <v>763.34</v>
      </c>
      <c r="M1343" s="11">
        <f>IF(H1343="",1-(Table8[[#This Row],[Total_Amount2]]/(Table8[[#This Row],[Quantity]]*Table8[[#This Row],[Unit_Price]])),H1343)</f>
        <v>7.0000000000000007E-2</v>
      </c>
      <c r="N1343" s="11">
        <f t="shared" si="41"/>
        <v>2839.6248000000001</v>
      </c>
    </row>
    <row r="1344" spans="1:14" x14ac:dyDescent="0.3">
      <c r="A1344" s="9" t="s">
        <v>3168</v>
      </c>
      <c r="B1344" s="36">
        <v>45738</v>
      </c>
      <c r="C1344" s="10" t="s">
        <v>1130</v>
      </c>
      <c r="D1344" s="10" t="s">
        <v>1688</v>
      </c>
      <c r="E1344" s="10" t="s">
        <v>1766</v>
      </c>
      <c r="F1344" s="11">
        <v>3</v>
      </c>
      <c r="G1344" s="11">
        <v>721.94</v>
      </c>
      <c r="H1344" s="11">
        <v>0.26</v>
      </c>
      <c r="I1344" s="10" t="s">
        <v>1824</v>
      </c>
      <c r="J1344" s="18">
        <v>1602.7067999999999</v>
      </c>
      <c r="K1344" s="11">
        <f t="shared" si="40"/>
        <v>3</v>
      </c>
      <c r="L1344" s="11">
        <f>IF(G1344="",Table8[[#This Row],[Total_Amount2]]/(Table8[[#This Row],[Quantity]]*(1-Table8[[#This Row],[Discount]])),G1344)</f>
        <v>721.94</v>
      </c>
      <c r="M1344" s="11">
        <f>IF(H1344="",1-(Table8[[#This Row],[Total_Amount2]]/(Table8[[#This Row],[Quantity]]*Table8[[#This Row],[Unit_Price]])),H1344)</f>
        <v>0.26</v>
      </c>
      <c r="N1344" s="11">
        <f t="shared" si="41"/>
        <v>1602.7067999999999</v>
      </c>
    </row>
    <row r="1345" spans="1:14" x14ac:dyDescent="0.3">
      <c r="A1345" s="9" t="s">
        <v>3169</v>
      </c>
      <c r="B1345" s="36">
        <v>45323</v>
      </c>
      <c r="C1345" s="10" t="s">
        <v>1263</v>
      </c>
      <c r="D1345" s="10" t="s">
        <v>1688</v>
      </c>
      <c r="E1345" s="10" t="s">
        <v>1757</v>
      </c>
      <c r="F1345" s="11">
        <v>3</v>
      </c>
      <c r="G1345" s="11">
        <v>760.38</v>
      </c>
      <c r="H1345" s="11">
        <v>0</v>
      </c>
      <c r="I1345" s="10" t="s">
        <v>1829</v>
      </c>
      <c r="J1345" s="18">
        <v>2281.14</v>
      </c>
      <c r="K1345" s="11">
        <f t="shared" si="40"/>
        <v>3</v>
      </c>
      <c r="L1345" s="11">
        <f>IF(G1345="",Table8[[#This Row],[Total_Amount2]]/(Table8[[#This Row],[Quantity]]*(1-Table8[[#This Row],[Discount]])),G1345)</f>
        <v>760.38</v>
      </c>
      <c r="M1345" s="11">
        <f>IF(H1345="",1-(Table8[[#This Row],[Total_Amount2]]/(Table8[[#This Row],[Quantity]]*Table8[[#This Row],[Unit_Price]])),H1345)</f>
        <v>0</v>
      </c>
      <c r="N1345" s="11">
        <f t="shared" si="41"/>
        <v>2281.14</v>
      </c>
    </row>
    <row r="1346" spans="1:14" x14ac:dyDescent="0.3">
      <c r="A1346" s="9" t="s">
        <v>3170</v>
      </c>
      <c r="B1346" s="36">
        <v>45362</v>
      </c>
      <c r="C1346" s="10" t="s">
        <v>942</v>
      </c>
      <c r="D1346" s="10" t="s">
        <v>1688</v>
      </c>
      <c r="E1346" s="10" t="s">
        <v>1776</v>
      </c>
      <c r="F1346" s="11">
        <v>3</v>
      </c>
      <c r="G1346" s="11">
        <v>612.53</v>
      </c>
      <c r="H1346" s="11">
        <v>0.21</v>
      </c>
      <c r="I1346" s="10" t="s">
        <v>1829</v>
      </c>
      <c r="J1346" s="18">
        <v>1451.6960999999999</v>
      </c>
      <c r="K1346" s="11">
        <f t="shared" ref="K1346:K1409" si="42">IF(F1346="",N1346/(G1346*(1-H1346)),F1346)</f>
        <v>3</v>
      </c>
      <c r="L1346" s="11">
        <f>IF(G1346="",Table8[[#This Row],[Total_Amount2]]/(Table8[[#This Row],[Quantity]]*(1-Table8[[#This Row],[Discount]])),G1346)</f>
        <v>612.53</v>
      </c>
      <c r="M1346" s="11">
        <f>IF(H1346="",1-(Table8[[#This Row],[Total_Amount2]]/(Table8[[#This Row],[Quantity]]*Table8[[#This Row],[Unit_Price]])),H1346)</f>
        <v>0.21</v>
      </c>
      <c r="N1346" s="11">
        <f t="shared" ref="N1346:N1409" si="43">IF(J1346="",F1346*G1346*(1-H1346),J1346)</f>
        <v>1451.6960999999999</v>
      </c>
    </row>
    <row r="1347" spans="1:14" x14ac:dyDescent="0.3">
      <c r="A1347" s="9" t="s">
        <v>3171</v>
      </c>
      <c r="B1347" s="36">
        <v>45544</v>
      </c>
      <c r="C1347" s="10" t="s">
        <v>160</v>
      </c>
      <c r="D1347" s="10" t="s">
        <v>1688</v>
      </c>
      <c r="E1347" s="10" t="s">
        <v>1804</v>
      </c>
      <c r="F1347" s="11">
        <v>3</v>
      </c>
      <c r="G1347" s="11">
        <v>841.37</v>
      </c>
      <c r="H1347" s="11">
        <v>0.28999999999999998</v>
      </c>
      <c r="I1347" s="10" t="s">
        <v>1826</v>
      </c>
      <c r="J1347" s="18">
        <v>1792.1180999999999</v>
      </c>
      <c r="K1347" s="11">
        <f t="shared" si="42"/>
        <v>3</v>
      </c>
      <c r="L1347" s="11">
        <f>IF(G1347="",Table8[[#This Row],[Total_Amount2]]/(Table8[[#This Row],[Quantity]]*(1-Table8[[#This Row],[Discount]])),G1347)</f>
        <v>841.37</v>
      </c>
      <c r="M1347" s="11">
        <f>IF(H1347="",1-(Table8[[#This Row],[Total_Amount2]]/(Table8[[#This Row],[Quantity]]*Table8[[#This Row],[Unit_Price]])),H1347)</f>
        <v>0.28999999999999998</v>
      </c>
      <c r="N1347" s="11">
        <f t="shared" si="43"/>
        <v>1792.1180999999999</v>
      </c>
    </row>
    <row r="1348" spans="1:14" x14ac:dyDescent="0.3">
      <c r="A1348" s="9" t="s">
        <v>3172</v>
      </c>
      <c r="B1348" s="36">
        <v>45249</v>
      </c>
      <c r="C1348" s="10" t="s">
        <v>833</v>
      </c>
      <c r="D1348" s="10" t="s">
        <v>1688</v>
      </c>
      <c r="E1348" s="10" t="s">
        <v>1786</v>
      </c>
      <c r="F1348" s="11">
        <v>2</v>
      </c>
      <c r="G1348" s="11">
        <v>636.51</v>
      </c>
      <c r="H1348" s="11">
        <v>0.25</v>
      </c>
      <c r="I1348" s="10" t="s">
        <v>1824</v>
      </c>
      <c r="J1348" s="18">
        <v>954.76499999999999</v>
      </c>
      <c r="K1348" s="11">
        <f t="shared" si="42"/>
        <v>2</v>
      </c>
      <c r="L1348" s="11">
        <f>IF(G1348="",Table8[[#This Row],[Total_Amount2]]/(Table8[[#This Row],[Quantity]]*(1-Table8[[#This Row],[Discount]])),G1348)</f>
        <v>636.51</v>
      </c>
      <c r="M1348" s="11">
        <f>IF(H1348="",1-(Table8[[#This Row],[Total_Amount2]]/(Table8[[#This Row],[Quantity]]*Table8[[#This Row],[Unit_Price]])),H1348)</f>
        <v>0.25</v>
      </c>
      <c r="N1348" s="11">
        <f t="shared" si="43"/>
        <v>954.76499999999999</v>
      </c>
    </row>
    <row r="1349" spans="1:14" x14ac:dyDescent="0.3">
      <c r="A1349" s="9" t="s">
        <v>3173</v>
      </c>
      <c r="B1349" s="36">
        <v>45659</v>
      </c>
      <c r="C1349" s="10" t="s">
        <v>329</v>
      </c>
      <c r="D1349" s="10" t="s">
        <v>1688</v>
      </c>
      <c r="E1349" s="10" t="s">
        <v>1782</v>
      </c>
      <c r="F1349" s="11">
        <v>2</v>
      </c>
      <c r="G1349" s="11">
        <v>732.37</v>
      </c>
      <c r="H1349" s="11">
        <v>0.22</v>
      </c>
      <c r="I1349" s="10" t="s">
        <v>1829</v>
      </c>
      <c r="J1349" s="18">
        <v>1142.4972</v>
      </c>
      <c r="K1349" s="11">
        <f t="shared" si="42"/>
        <v>2</v>
      </c>
      <c r="L1349" s="11">
        <f>IF(G1349="",Table8[[#This Row],[Total_Amount2]]/(Table8[[#This Row],[Quantity]]*(1-Table8[[#This Row],[Discount]])),G1349)</f>
        <v>732.37</v>
      </c>
      <c r="M1349" s="11">
        <f>IF(H1349="",1-(Table8[[#This Row],[Total_Amount2]]/(Table8[[#This Row],[Quantity]]*Table8[[#This Row],[Unit_Price]])),H1349)</f>
        <v>0.22</v>
      </c>
      <c r="N1349" s="11">
        <f t="shared" si="43"/>
        <v>1142.4972</v>
      </c>
    </row>
    <row r="1350" spans="1:14" x14ac:dyDescent="0.3">
      <c r="A1350" s="9" t="s">
        <v>3174</v>
      </c>
      <c r="B1350" s="36">
        <v>45927</v>
      </c>
      <c r="C1350" s="10" t="s">
        <v>547</v>
      </c>
      <c r="D1350" s="10" t="s">
        <v>1688</v>
      </c>
      <c r="E1350" s="10" t="s">
        <v>1804</v>
      </c>
      <c r="F1350" s="11">
        <v>3</v>
      </c>
      <c r="G1350" s="11">
        <v>183.44</v>
      </c>
      <c r="H1350" s="11">
        <v>0.28000000000000003</v>
      </c>
      <c r="I1350" s="10" t="s">
        <v>1829</v>
      </c>
      <c r="J1350" s="18">
        <v>396.23039999999992</v>
      </c>
      <c r="K1350" s="11">
        <f t="shared" si="42"/>
        <v>3</v>
      </c>
      <c r="L1350" s="11">
        <f>IF(G1350="",Table8[[#This Row],[Total_Amount2]]/(Table8[[#This Row],[Quantity]]*(1-Table8[[#This Row],[Discount]])),G1350)</f>
        <v>183.44</v>
      </c>
      <c r="M1350" s="11">
        <f>IF(H1350="",1-(Table8[[#This Row],[Total_Amount2]]/(Table8[[#This Row],[Quantity]]*Table8[[#This Row],[Unit_Price]])),H1350)</f>
        <v>0.28000000000000003</v>
      </c>
      <c r="N1350" s="11">
        <f t="shared" si="43"/>
        <v>396.23039999999992</v>
      </c>
    </row>
    <row r="1351" spans="1:14" x14ac:dyDescent="0.3">
      <c r="A1351" s="9" t="s">
        <v>3175</v>
      </c>
      <c r="B1351" s="36">
        <v>45373</v>
      </c>
      <c r="C1351" s="10" t="s">
        <v>241</v>
      </c>
      <c r="D1351" s="10" t="s">
        <v>1688</v>
      </c>
      <c r="E1351" s="10" t="s">
        <v>1797</v>
      </c>
      <c r="F1351" s="11">
        <v>4</v>
      </c>
      <c r="G1351" s="11">
        <v>898.58</v>
      </c>
      <c r="H1351" s="11">
        <v>0.16</v>
      </c>
      <c r="I1351" s="10" t="s">
        <v>1826</v>
      </c>
      <c r="J1351" s="18">
        <v>3019.2287999999999</v>
      </c>
      <c r="K1351" s="11">
        <f t="shared" si="42"/>
        <v>4</v>
      </c>
      <c r="L1351" s="11">
        <f>IF(G1351="",Table8[[#This Row],[Total_Amount2]]/(Table8[[#This Row],[Quantity]]*(1-Table8[[#This Row],[Discount]])),G1351)</f>
        <v>898.58</v>
      </c>
      <c r="M1351" s="11">
        <f>IF(H1351="",1-(Table8[[#This Row],[Total_Amount2]]/(Table8[[#This Row],[Quantity]]*Table8[[#This Row],[Unit_Price]])),H1351)</f>
        <v>0.16</v>
      </c>
      <c r="N1351" s="11">
        <f t="shared" si="43"/>
        <v>3019.2287999999999</v>
      </c>
    </row>
    <row r="1352" spans="1:14" x14ac:dyDescent="0.3">
      <c r="A1352" s="9" t="s">
        <v>3176</v>
      </c>
      <c r="B1352" s="36">
        <v>45529</v>
      </c>
      <c r="C1352" s="10" t="s">
        <v>1217</v>
      </c>
      <c r="D1352" s="10" t="s">
        <v>1688</v>
      </c>
      <c r="E1352" s="10" t="s">
        <v>1761</v>
      </c>
      <c r="F1352" s="11">
        <v>3</v>
      </c>
      <c r="G1352" s="11">
        <v>152.41</v>
      </c>
      <c r="H1352" s="11">
        <v>0.25</v>
      </c>
      <c r="I1352" s="10" t="s">
        <v>1824</v>
      </c>
      <c r="J1352" s="18">
        <v>342.92250000000001</v>
      </c>
      <c r="K1352" s="11">
        <f t="shared" si="42"/>
        <v>3</v>
      </c>
      <c r="L1352" s="11">
        <f>IF(G1352="",Table8[[#This Row],[Total_Amount2]]/(Table8[[#This Row],[Quantity]]*(1-Table8[[#This Row],[Discount]])),G1352)</f>
        <v>152.41</v>
      </c>
      <c r="M1352" s="11">
        <f>IF(H1352="",1-(Table8[[#This Row],[Total_Amount2]]/(Table8[[#This Row],[Quantity]]*Table8[[#This Row],[Unit_Price]])),H1352)</f>
        <v>0.25</v>
      </c>
      <c r="N1352" s="11">
        <f t="shared" si="43"/>
        <v>342.92250000000001</v>
      </c>
    </row>
    <row r="1353" spans="1:14" x14ac:dyDescent="0.3">
      <c r="A1353" s="9" t="s">
        <v>3177</v>
      </c>
      <c r="B1353" s="36">
        <v>45872</v>
      </c>
      <c r="C1353" s="10" t="s">
        <v>722</v>
      </c>
      <c r="D1353" s="10" t="s">
        <v>1688</v>
      </c>
      <c r="E1353" s="10" t="s">
        <v>1799</v>
      </c>
      <c r="F1353" s="11">
        <v>3</v>
      </c>
      <c r="G1353" s="11">
        <v>972.58</v>
      </c>
      <c r="H1353" s="11">
        <v>0.28000000000000003</v>
      </c>
      <c r="I1353" s="10" t="s">
        <v>1829</v>
      </c>
      <c r="J1353" s="18">
        <v>2100.7728000000002</v>
      </c>
      <c r="K1353" s="11">
        <f t="shared" si="42"/>
        <v>3</v>
      </c>
      <c r="L1353" s="11">
        <f>IF(G1353="",Table8[[#This Row],[Total_Amount2]]/(Table8[[#This Row],[Quantity]]*(1-Table8[[#This Row],[Discount]])),G1353)</f>
        <v>972.58</v>
      </c>
      <c r="M1353" s="11">
        <f>IF(H1353="",1-(Table8[[#This Row],[Total_Amount2]]/(Table8[[#This Row],[Quantity]]*Table8[[#This Row],[Unit_Price]])),H1353)</f>
        <v>0.28000000000000003</v>
      </c>
      <c r="N1353" s="11">
        <f t="shared" si="43"/>
        <v>2100.7728000000002</v>
      </c>
    </row>
    <row r="1354" spans="1:14" x14ac:dyDescent="0.3">
      <c r="A1354" s="9" t="s">
        <v>3178</v>
      </c>
      <c r="B1354" s="36">
        <v>45267</v>
      </c>
      <c r="C1354" s="10" t="s">
        <v>1437</v>
      </c>
      <c r="D1354" s="10" t="s">
        <v>1688</v>
      </c>
      <c r="E1354" s="10" t="s">
        <v>1792</v>
      </c>
      <c r="F1354" s="11">
        <v>4</v>
      </c>
      <c r="G1354" s="11">
        <v>136.4</v>
      </c>
      <c r="H1354" s="11">
        <v>0.04</v>
      </c>
      <c r="I1354" s="10" t="s">
        <v>1829</v>
      </c>
      <c r="J1354" s="18">
        <v>523.77599999999995</v>
      </c>
      <c r="K1354" s="11">
        <f t="shared" si="42"/>
        <v>4</v>
      </c>
      <c r="L1354" s="11">
        <f>IF(G1354="",Table8[[#This Row],[Total_Amount2]]/(Table8[[#This Row],[Quantity]]*(1-Table8[[#This Row],[Discount]])),G1354)</f>
        <v>136.4</v>
      </c>
      <c r="M1354" s="11">
        <f>IF(H1354="",1-(Table8[[#This Row],[Total_Amount2]]/(Table8[[#This Row],[Quantity]]*Table8[[#This Row],[Unit_Price]])),H1354)</f>
        <v>0.04</v>
      </c>
      <c r="N1354" s="11">
        <f t="shared" si="43"/>
        <v>523.77599999999995</v>
      </c>
    </row>
    <row r="1355" spans="1:14" x14ac:dyDescent="0.3">
      <c r="A1355" s="9" t="s">
        <v>3179</v>
      </c>
      <c r="B1355" s="36">
        <v>45894</v>
      </c>
      <c r="C1355" s="10" t="s">
        <v>1246</v>
      </c>
      <c r="D1355" s="10" t="s">
        <v>1688</v>
      </c>
      <c r="E1355" s="10" t="s">
        <v>1801</v>
      </c>
      <c r="F1355" s="11">
        <v>1</v>
      </c>
      <c r="G1355" s="11">
        <v>509.63</v>
      </c>
      <c r="H1355" s="11">
        <v>0.27</v>
      </c>
      <c r="I1355" s="10" t="s">
        <v>1829</v>
      </c>
      <c r="J1355" s="18">
        <v>372.0299</v>
      </c>
      <c r="K1355" s="11">
        <f t="shared" si="42"/>
        <v>1</v>
      </c>
      <c r="L1355" s="11">
        <f>IF(G1355="",Table8[[#This Row],[Total_Amount2]]/(Table8[[#This Row],[Quantity]]*(1-Table8[[#This Row],[Discount]])),G1355)</f>
        <v>509.63</v>
      </c>
      <c r="M1355" s="11">
        <f>IF(H1355="",1-(Table8[[#This Row],[Total_Amount2]]/(Table8[[#This Row],[Quantity]]*Table8[[#This Row],[Unit_Price]])),H1355)</f>
        <v>0.27</v>
      </c>
      <c r="N1355" s="11">
        <f t="shared" si="43"/>
        <v>372.0299</v>
      </c>
    </row>
    <row r="1356" spans="1:14" x14ac:dyDescent="0.3">
      <c r="A1356" s="9" t="s">
        <v>3180</v>
      </c>
      <c r="B1356" s="36">
        <v>45331</v>
      </c>
      <c r="C1356" s="10" t="s">
        <v>23</v>
      </c>
      <c r="D1356" s="10" t="s">
        <v>1688</v>
      </c>
      <c r="E1356" s="10" t="s">
        <v>1766</v>
      </c>
      <c r="F1356" s="11">
        <v>4</v>
      </c>
      <c r="G1356" s="11">
        <v>360.28</v>
      </c>
      <c r="H1356" s="11">
        <v>0.09</v>
      </c>
      <c r="I1356" s="10" t="s">
        <v>1829</v>
      </c>
      <c r="J1356" s="18">
        <v>1311.4192</v>
      </c>
      <c r="K1356" s="11">
        <f t="shared" si="42"/>
        <v>4</v>
      </c>
      <c r="L1356" s="11">
        <f>IF(G1356="",Table8[[#This Row],[Total_Amount2]]/(Table8[[#This Row],[Quantity]]*(1-Table8[[#This Row],[Discount]])),G1356)</f>
        <v>360.28</v>
      </c>
      <c r="M1356" s="11">
        <f>IF(H1356="",1-(Table8[[#This Row],[Total_Amount2]]/(Table8[[#This Row],[Quantity]]*Table8[[#This Row],[Unit_Price]])),H1356)</f>
        <v>0.09</v>
      </c>
      <c r="N1356" s="11">
        <f t="shared" si="43"/>
        <v>1311.4192</v>
      </c>
    </row>
    <row r="1357" spans="1:14" x14ac:dyDescent="0.3">
      <c r="A1357" s="9" t="s">
        <v>3181</v>
      </c>
      <c r="B1357" s="36">
        <v>45910</v>
      </c>
      <c r="C1357" s="10" t="s">
        <v>292</v>
      </c>
      <c r="D1357" s="10" t="s">
        <v>1688</v>
      </c>
      <c r="E1357" s="10" t="s">
        <v>1801</v>
      </c>
      <c r="F1357" s="11">
        <v>3</v>
      </c>
      <c r="G1357" s="11">
        <v>882.05</v>
      </c>
      <c r="H1357" s="11">
        <v>0.06</v>
      </c>
      <c r="I1357" s="10" t="s">
        <v>1826</v>
      </c>
      <c r="J1357" s="18">
        <v>2487.3809999999989</v>
      </c>
      <c r="K1357" s="11">
        <f t="shared" si="42"/>
        <v>3</v>
      </c>
      <c r="L1357" s="11">
        <f>IF(G1357="",Table8[[#This Row],[Total_Amount2]]/(Table8[[#This Row],[Quantity]]*(1-Table8[[#This Row],[Discount]])),G1357)</f>
        <v>882.05</v>
      </c>
      <c r="M1357" s="11">
        <f>IF(H1357="",1-(Table8[[#This Row],[Total_Amount2]]/(Table8[[#This Row],[Quantity]]*Table8[[#This Row],[Unit_Price]])),H1357)</f>
        <v>0.06</v>
      </c>
      <c r="N1357" s="11">
        <f t="shared" si="43"/>
        <v>2487.3809999999989</v>
      </c>
    </row>
    <row r="1358" spans="1:14" x14ac:dyDescent="0.3">
      <c r="A1358" s="9" t="s">
        <v>3182</v>
      </c>
      <c r="B1358" s="36">
        <v>45564</v>
      </c>
      <c r="C1358" s="10" t="s">
        <v>640</v>
      </c>
      <c r="D1358" s="10" t="s">
        <v>1688</v>
      </c>
      <c r="E1358" s="10" t="s">
        <v>1782</v>
      </c>
      <c r="F1358" s="11">
        <v>3</v>
      </c>
      <c r="G1358" s="11">
        <v>141.54</v>
      </c>
      <c r="H1358" s="11">
        <v>0.12</v>
      </c>
      <c r="I1358" s="10" t="s">
        <v>1826</v>
      </c>
      <c r="J1358" s="18">
        <v>373.66559999999998</v>
      </c>
      <c r="K1358" s="11">
        <f t="shared" si="42"/>
        <v>3</v>
      </c>
      <c r="L1358" s="11">
        <f>IF(G1358="",Table8[[#This Row],[Total_Amount2]]/(Table8[[#This Row],[Quantity]]*(1-Table8[[#This Row],[Discount]])),G1358)</f>
        <v>141.54</v>
      </c>
      <c r="M1358" s="11">
        <f>IF(H1358="",1-(Table8[[#This Row],[Total_Amount2]]/(Table8[[#This Row],[Quantity]]*Table8[[#This Row],[Unit_Price]])),H1358)</f>
        <v>0.12</v>
      </c>
      <c r="N1358" s="11">
        <f t="shared" si="43"/>
        <v>373.66559999999998</v>
      </c>
    </row>
    <row r="1359" spans="1:14" x14ac:dyDescent="0.3">
      <c r="A1359" s="9" t="s">
        <v>3183</v>
      </c>
      <c r="B1359" s="36">
        <v>45461</v>
      </c>
      <c r="C1359" s="10" t="s">
        <v>168</v>
      </c>
      <c r="D1359" s="10" t="s">
        <v>1688</v>
      </c>
      <c r="E1359" s="10" t="s">
        <v>1769</v>
      </c>
      <c r="F1359" s="11">
        <v>3</v>
      </c>
      <c r="G1359" s="11">
        <v>83.5</v>
      </c>
      <c r="H1359" s="11">
        <v>0.23</v>
      </c>
      <c r="I1359" s="10" t="s">
        <v>1829</v>
      </c>
      <c r="J1359" s="18">
        <v>192.88499999999999</v>
      </c>
      <c r="K1359" s="11">
        <f t="shared" si="42"/>
        <v>3</v>
      </c>
      <c r="L1359" s="11">
        <f>IF(G1359="",Table8[[#This Row],[Total_Amount2]]/(Table8[[#This Row],[Quantity]]*(1-Table8[[#This Row],[Discount]])),G1359)</f>
        <v>83.5</v>
      </c>
      <c r="M1359" s="11">
        <f>IF(H1359="",1-(Table8[[#This Row],[Total_Amount2]]/(Table8[[#This Row],[Quantity]]*Table8[[#This Row],[Unit_Price]])),H1359)</f>
        <v>0.23</v>
      </c>
      <c r="N1359" s="11">
        <f t="shared" si="43"/>
        <v>192.88499999999999</v>
      </c>
    </row>
    <row r="1360" spans="1:14" x14ac:dyDescent="0.3">
      <c r="A1360" s="9" t="s">
        <v>3184</v>
      </c>
      <c r="B1360" s="36">
        <v>45258</v>
      </c>
      <c r="C1360" s="10" t="s">
        <v>425</v>
      </c>
      <c r="D1360" s="10" t="s">
        <v>1688</v>
      </c>
      <c r="E1360" s="10" t="s">
        <v>1776</v>
      </c>
      <c r="F1360" s="11">
        <v>2</v>
      </c>
      <c r="G1360" s="11">
        <v>629.73</v>
      </c>
      <c r="H1360" s="11">
        <v>7.0000000000000007E-2</v>
      </c>
      <c r="I1360" s="10" t="s">
        <v>1826</v>
      </c>
      <c r="J1360" s="18">
        <v>1171.2978000000001</v>
      </c>
      <c r="K1360" s="11">
        <f t="shared" si="42"/>
        <v>2</v>
      </c>
      <c r="L1360" s="11">
        <f>IF(G1360="",Table8[[#This Row],[Total_Amount2]]/(Table8[[#This Row],[Quantity]]*(1-Table8[[#This Row],[Discount]])),G1360)</f>
        <v>629.73</v>
      </c>
      <c r="M1360" s="11">
        <f>IF(H1360="",1-(Table8[[#This Row],[Total_Amount2]]/(Table8[[#This Row],[Quantity]]*Table8[[#This Row],[Unit_Price]])),H1360)</f>
        <v>7.0000000000000007E-2</v>
      </c>
      <c r="N1360" s="11">
        <f t="shared" si="43"/>
        <v>1171.2978000000001</v>
      </c>
    </row>
    <row r="1361" spans="1:14" x14ac:dyDescent="0.3">
      <c r="A1361" s="9" t="s">
        <v>3185</v>
      </c>
      <c r="B1361" s="36">
        <v>45228</v>
      </c>
      <c r="C1361" s="10" t="s">
        <v>59</v>
      </c>
      <c r="D1361" s="10" t="s">
        <v>1688</v>
      </c>
      <c r="E1361" s="10" t="s">
        <v>1776</v>
      </c>
      <c r="F1361" s="11">
        <v>2</v>
      </c>
      <c r="G1361" s="11">
        <v>159.93</v>
      </c>
      <c r="H1361" s="11">
        <v>0.2</v>
      </c>
      <c r="I1361" s="10" t="s">
        <v>1829</v>
      </c>
      <c r="J1361" s="18">
        <v>255.88800000000001</v>
      </c>
      <c r="K1361" s="11">
        <f t="shared" si="42"/>
        <v>2</v>
      </c>
      <c r="L1361" s="11">
        <f>IF(G1361="",Table8[[#This Row],[Total_Amount2]]/(Table8[[#This Row],[Quantity]]*(1-Table8[[#This Row],[Discount]])),G1361)</f>
        <v>159.93</v>
      </c>
      <c r="M1361" s="11">
        <f>IF(H1361="",1-(Table8[[#This Row],[Total_Amount2]]/(Table8[[#This Row],[Quantity]]*Table8[[#This Row],[Unit_Price]])),H1361)</f>
        <v>0.2</v>
      </c>
      <c r="N1361" s="11">
        <f t="shared" si="43"/>
        <v>255.88800000000001</v>
      </c>
    </row>
    <row r="1362" spans="1:14" x14ac:dyDescent="0.3">
      <c r="A1362" s="9" t="s">
        <v>3186</v>
      </c>
      <c r="B1362" s="36">
        <v>45858</v>
      </c>
      <c r="C1362" s="10" t="s">
        <v>59</v>
      </c>
      <c r="D1362" s="10" t="s">
        <v>1688</v>
      </c>
      <c r="E1362" s="10" t="s">
        <v>1810</v>
      </c>
      <c r="F1362" s="11">
        <v>1</v>
      </c>
      <c r="G1362" s="11">
        <v>459.89</v>
      </c>
      <c r="H1362" s="11">
        <v>0.18</v>
      </c>
      <c r="I1362" s="10" t="s">
        <v>1829</v>
      </c>
      <c r="J1362" s="18">
        <v>377.10980000000001</v>
      </c>
      <c r="K1362" s="11">
        <f t="shared" si="42"/>
        <v>1</v>
      </c>
      <c r="L1362" s="11">
        <f>IF(G1362="",Table8[[#This Row],[Total_Amount2]]/(Table8[[#This Row],[Quantity]]*(1-Table8[[#This Row],[Discount]])),G1362)</f>
        <v>459.89</v>
      </c>
      <c r="M1362" s="11">
        <f>IF(H1362="",1-(Table8[[#This Row],[Total_Amount2]]/(Table8[[#This Row],[Quantity]]*Table8[[#This Row],[Unit_Price]])),H1362)</f>
        <v>0.18</v>
      </c>
      <c r="N1362" s="11">
        <f t="shared" si="43"/>
        <v>377.10980000000001</v>
      </c>
    </row>
    <row r="1363" spans="1:14" x14ac:dyDescent="0.3">
      <c r="A1363" s="9" t="s">
        <v>3187</v>
      </c>
      <c r="B1363" s="36">
        <v>45532</v>
      </c>
      <c r="C1363" s="10" t="s">
        <v>619</v>
      </c>
      <c r="D1363" s="10" t="s">
        <v>1688</v>
      </c>
      <c r="E1363" s="10" t="s">
        <v>1813</v>
      </c>
      <c r="F1363" s="11">
        <v>4</v>
      </c>
      <c r="G1363" s="11">
        <v>885.57</v>
      </c>
      <c r="H1363" s="11">
        <v>0.27</v>
      </c>
      <c r="I1363" s="10" t="s">
        <v>1824</v>
      </c>
      <c r="J1363" s="18">
        <v>2585.8643999999999</v>
      </c>
      <c r="K1363" s="11">
        <f t="shared" si="42"/>
        <v>4</v>
      </c>
      <c r="L1363" s="11">
        <f>IF(G1363="",Table8[[#This Row],[Total_Amount2]]/(Table8[[#This Row],[Quantity]]*(1-Table8[[#This Row],[Discount]])),G1363)</f>
        <v>885.57</v>
      </c>
      <c r="M1363" s="11">
        <f>IF(H1363="",1-(Table8[[#This Row],[Total_Amount2]]/(Table8[[#This Row],[Quantity]]*Table8[[#This Row],[Unit_Price]])),H1363)</f>
        <v>0.27</v>
      </c>
      <c r="N1363" s="11">
        <f t="shared" si="43"/>
        <v>2585.8643999999999</v>
      </c>
    </row>
    <row r="1364" spans="1:14" x14ac:dyDescent="0.3">
      <c r="A1364" s="9" t="s">
        <v>3188</v>
      </c>
      <c r="B1364" s="36">
        <v>45454</v>
      </c>
      <c r="C1364" s="10" t="s">
        <v>1252</v>
      </c>
      <c r="D1364" s="10" t="s">
        <v>1690</v>
      </c>
      <c r="E1364" s="10" t="s">
        <v>1801</v>
      </c>
      <c r="F1364" s="11">
        <v>3</v>
      </c>
      <c r="G1364" s="11">
        <v>789.05</v>
      </c>
      <c r="H1364" s="11">
        <v>0</v>
      </c>
      <c r="I1364" s="10" t="s">
        <v>1826</v>
      </c>
      <c r="J1364" s="18">
        <v>2367.15</v>
      </c>
      <c r="K1364" s="11">
        <f t="shared" si="42"/>
        <v>3</v>
      </c>
      <c r="L1364" s="11">
        <f>IF(G1364="",Table8[[#This Row],[Total_Amount2]]/(Table8[[#This Row],[Quantity]]*(1-Table8[[#This Row],[Discount]])),G1364)</f>
        <v>789.05</v>
      </c>
      <c r="M1364" s="11">
        <f>IF(H1364="",1-(Table8[[#This Row],[Total_Amount2]]/(Table8[[#This Row],[Quantity]]*Table8[[#This Row],[Unit_Price]])),H1364)</f>
        <v>0</v>
      </c>
      <c r="N1364" s="11">
        <f t="shared" si="43"/>
        <v>2367.15</v>
      </c>
    </row>
    <row r="1365" spans="1:14" x14ac:dyDescent="0.3">
      <c r="A1365" s="9" t="s">
        <v>3189</v>
      </c>
      <c r="B1365" s="36">
        <v>45244</v>
      </c>
      <c r="C1365" s="10" t="s">
        <v>517</v>
      </c>
      <c r="D1365" s="10" t="s">
        <v>1690</v>
      </c>
      <c r="E1365" s="10" t="s">
        <v>1752</v>
      </c>
      <c r="F1365" s="11">
        <v>1</v>
      </c>
      <c r="G1365" s="11">
        <v>570.52</v>
      </c>
      <c r="H1365" s="11">
        <v>0</v>
      </c>
      <c r="I1365" s="10" t="s">
        <v>1826</v>
      </c>
      <c r="J1365" s="18">
        <v>570.52</v>
      </c>
      <c r="K1365" s="11">
        <f t="shared" si="42"/>
        <v>1</v>
      </c>
      <c r="L1365" s="11">
        <f>IF(G1365="",Table8[[#This Row],[Total_Amount2]]/(Table8[[#This Row],[Quantity]]*(1-Table8[[#This Row],[Discount]])),G1365)</f>
        <v>570.52</v>
      </c>
      <c r="M1365" s="11">
        <f>IF(H1365="",1-(Table8[[#This Row],[Total_Amount2]]/(Table8[[#This Row],[Quantity]]*Table8[[#This Row],[Unit_Price]])),H1365)</f>
        <v>0</v>
      </c>
      <c r="N1365" s="11">
        <f t="shared" si="43"/>
        <v>570.52</v>
      </c>
    </row>
    <row r="1366" spans="1:14" x14ac:dyDescent="0.3">
      <c r="A1366" s="9" t="s">
        <v>3190</v>
      </c>
      <c r="B1366" s="36">
        <v>45322</v>
      </c>
      <c r="C1366" s="10" t="s">
        <v>592</v>
      </c>
      <c r="D1366" s="10" t="s">
        <v>1690</v>
      </c>
      <c r="E1366" s="10" t="s">
        <v>1804</v>
      </c>
      <c r="F1366" s="11">
        <v>4</v>
      </c>
      <c r="G1366" s="11">
        <v>310.79000000000002</v>
      </c>
      <c r="H1366" s="11">
        <v>0.22</v>
      </c>
      <c r="I1366" s="10" t="s">
        <v>1829</v>
      </c>
      <c r="J1366" s="18">
        <v>969.66480000000013</v>
      </c>
      <c r="K1366" s="11">
        <f t="shared" si="42"/>
        <v>4</v>
      </c>
      <c r="L1366" s="11">
        <f>IF(G1366="",Table8[[#This Row],[Total_Amount2]]/(Table8[[#This Row],[Quantity]]*(1-Table8[[#This Row],[Discount]])),G1366)</f>
        <v>310.79000000000002</v>
      </c>
      <c r="M1366" s="11">
        <f>IF(H1366="",1-(Table8[[#This Row],[Total_Amount2]]/(Table8[[#This Row],[Quantity]]*Table8[[#This Row],[Unit_Price]])),H1366)</f>
        <v>0.22</v>
      </c>
      <c r="N1366" s="11">
        <f t="shared" si="43"/>
        <v>969.66480000000013</v>
      </c>
    </row>
    <row r="1367" spans="1:14" x14ac:dyDescent="0.3">
      <c r="A1367" s="9" t="s">
        <v>3191</v>
      </c>
      <c r="B1367" s="36">
        <v>45757</v>
      </c>
      <c r="C1367" s="10" t="s">
        <v>214</v>
      </c>
      <c r="D1367" s="10" t="s">
        <v>1690</v>
      </c>
      <c r="E1367" s="10" t="s">
        <v>1807</v>
      </c>
      <c r="F1367" s="11">
        <v>4</v>
      </c>
      <c r="G1367" s="11">
        <v>255.67</v>
      </c>
      <c r="H1367" s="11">
        <v>0.17</v>
      </c>
      <c r="I1367" s="10" t="s">
        <v>1824</v>
      </c>
      <c r="J1367" s="18">
        <v>848.82439999999997</v>
      </c>
      <c r="K1367" s="11">
        <f t="shared" si="42"/>
        <v>4</v>
      </c>
      <c r="L1367" s="11">
        <f>IF(G1367="",Table8[[#This Row],[Total_Amount2]]/(Table8[[#This Row],[Quantity]]*(1-Table8[[#This Row],[Discount]])),G1367)</f>
        <v>255.67</v>
      </c>
      <c r="M1367" s="11">
        <f>IF(H1367="",1-(Table8[[#This Row],[Total_Amount2]]/(Table8[[#This Row],[Quantity]]*Table8[[#This Row],[Unit_Price]])),H1367)</f>
        <v>0.17</v>
      </c>
      <c r="N1367" s="11">
        <f t="shared" si="43"/>
        <v>848.82439999999997</v>
      </c>
    </row>
    <row r="1368" spans="1:14" x14ac:dyDescent="0.3">
      <c r="A1368" s="9" t="s">
        <v>3192</v>
      </c>
      <c r="B1368" s="36">
        <v>45397</v>
      </c>
      <c r="C1368" s="10" t="s">
        <v>444</v>
      </c>
      <c r="D1368" s="10" t="s">
        <v>1690</v>
      </c>
      <c r="E1368" s="10" t="s">
        <v>1804</v>
      </c>
      <c r="F1368" s="11">
        <v>2</v>
      </c>
      <c r="G1368" s="11">
        <v>270.66000000000003</v>
      </c>
      <c r="H1368" s="11">
        <v>0.1</v>
      </c>
      <c r="I1368" s="10" t="s">
        <v>1829</v>
      </c>
      <c r="J1368" s="18">
        <v>487.18799999999999</v>
      </c>
      <c r="K1368" s="11">
        <f t="shared" si="42"/>
        <v>2</v>
      </c>
      <c r="L1368" s="11">
        <f>IF(G1368="",Table8[[#This Row],[Total_Amount2]]/(Table8[[#This Row],[Quantity]]*(1-Table8[[#This Row],[Discount]])),G1368)</f>
        <v>270.66000000000003</v>
      </c>
      <c r="M1368" s="11">
        <f>IF(H1368="",1-(Table8[[#This Row],[Total_Amount2]]/(Table8[[#This Row],[Quantity]]*Table8[[#This Row],[Unit_Price]])),H1368)</f>
        <v>0.1</v>
      </c>
      <c r="N1368" s="11">
        <f t="shared" si="43"/>
        <v>487.18799999999999</v>
      </c>
    </row>
    <row r="1369" spans="1:14" x14ac:dyDescent="0.3">
      <c r="A1369" s="9" t="s">
        <v>3193</v>
      </c>
      <c r="B1369" s="36">
        <v>45914</v>
      </c>
      <c r="C1369" s="10" t="s">
        <v>945</v>
      </c>
      <c r="D1369" s="10" t="s">
        <v>1690</v>
      </c>
      <c r="E1369" s="10" t="s">
        <v>1807</v>
      </c>
      <c r="F1369" s="11">
        <v>3</v>
      </c>
      <c r="G1369" s="11">
        <v>373.35</v>
      </c>
      <c r="H1369" s="11">
        <v>0.2</v>
      </c>
      <c r="I1369" s="10" t="s">
        <v>1829</v>
      </c>
      <c r="J1369" s="18">
        <v>896.04000000000019</v>
      </c>
      <c r="K1369" s="11">
        <f t="shared" si="42"/>
        <v>3</v>
      </c>
      <c r="L1369" s="11">
        <f>IF(G1369="",Table8[[#This Row],[Total_Amount2]]/(Table8[[#This Row],[Quantity]]*(1-Table8[[#This Row],[Discount]])),G1369)</f>
        <v>373.35</v>
      </c>
      <c r="M1369" s="11">
        <f>IF(H1369="",1-(Table8[[#This Row],[Total_Amount2]]/(Table8[[#This Row],[Quantity]]*Table8[[#This Row],[Unit_Price]])),H1369)</f>
        <v>0.2</v>
      </c>
      <c r="N1369" s="11">
        <f t="shared" si="43"/>
        <v>896.04000000000019</v>
      </c>
    </row>
    <row r="1370" spans="1:14" x14ac:dyDescent="0.3">
      <c r="A1370" s="9" t="s">
        <v>3194</v>
      </c>
      <c r="B1370" s="36">
        <v>45432</v>
      </c>
      <c r="C1370" s="10" t="s">
        <v>144</v>
      </c>
      <c r="D1370" s="10" t="s">
        <v>1690</v>
      </c>
      <c r="E1370" s="10" t="s">
        <v>1792</v>
      </c>
      <c r="F1370" s="11">
        <v>2</v>
      </c>
      <c r="G1370" s="11">
        <v>23.58</v>
      </c>
      <c r="H1370" s="11">
        <v>0.02</v>
      </c>
      <c r="I1370" s="10" t="s">
        <v>1826</v>
      </c>
      <c r="J1370" s="18">
        <v>46.216799999999999</v>
      </c>
      <c r="K1370" s="11">
        <f t="shared" si="42"/>
        <v>2</v>
      </c>
      <c r="L1370" s="11">
        <f>IF(G1370="",Table8[[#This Row],[Total_Amount2]]/(Table8[[#This Row],[Quantity]]*(1-Table8[[#This Row],[Discount]])),G1370)</f>
        <v>23.58</v>
      </c>
      <c r="M1370" s="11">
        <f>IF(H1370="",1-(Table8[[#This Row],[Total_Amount2]]/(Table8[[#This Row],[Quantity]]*Table8[[#This Row],[Unit_Price]])),H1370)</f>
        <v>0.02</v>
      </c>
      <c r="N1370" s="11">
        <f t="shared" si="43"/>
        <v>46.216799999999999</v>
      </c>
    </row>
    <row r="1371" spans="1:14" x14ac:dyDescent="0.3">
      <c r="A1371" s="9" t="s">
        <v>3195</v>
      </c>
      <c r="B1371" s="36">
        <v>45798</v>
      </c>
      <c r="C1371" s="10" t="s">
        <v>32</v>
      </c>
      <c r="D1371" s="10" t="s">
        <v>1690</v>
      </c>
      <c r="E1371" s="10" t="s">
        <v>1779</v>
      </c>
      <c r="F1371" s="11">
        <v>4</v>
      </c>
      <c r="G1371" s="11">
        <v>185.67</v>
      </c>
      <c r="H1371" s="11">
        <v>0.21</v>
      </c>
      <c r="I1371" s="10" t="s">
        <v>1826</v>
      </c>
      <c r="J1371" s="18">
        <v>586.71719999999993</v>
      </c>
      <c r="K1371" s="11">
        <f t="shared" si="42"/>
        <v>4</v>
      </c>
      <c r="L1371" s="11">
        <f>IF(G1371="",Table8[[#This Row],[Total_Amount2]]/(Table8[[#This Row],[Quantity]]*(1-Table8[[#This Row],[Discount]])),G1371)</f>
        <v>185.67</v>
      </c>
      <c r="M1371" s="11">
        <f>IF(H1371="",1-(Table8[[#This Row],[Total_Amount2]]/(Table8[[#This Row],[Quantity]]*Table8[[#This Row],[Unit_Price]])),H1371)</f>
        <v>0.21</v>
      </c>
      <c r="N1371" s="11">
        <f t="shared" si="43"/>
        <v>586.71719999999993</v>
      </c>
    </row>
    <row r="1372" spans="1:14" x14ac:dyDescent="0.3">
      <c r="A1372" s="9" t="s">
        <v>3196</v>
      </c>
      <c r="B1372" s="36">
        <v>45396</v>
      </c>
      <c r="C1372" s="10" t="s">
        <v>417</v>
      </c>
      <c r="D1372" s="10" t="s">
        <v>1690</v>
      </c>
      <c r="E1372" s="10" t="s">
        <v>1797</v>
      </c>
      <c r="F1372" s="11">
        <v>3</v>
      </c>
      <c r="G1372" s="11">
        <v>928.74</v>
      </c>
      <c r="H1372" s="11">
        <v>0.27</v>
      </c>
      <c r="I1372" s="10" t="s">
        <v>1826</v>
      </c>
      <c r="J1372" s="18">
        <v>2033.9405999999999</v>
      </c>
      <c r="K1372" s="11">
        <f t="shared" si="42"/>
        <v>3</v>
      </c>
      <c r="L1372" s="11">
        <f>IF(G1372="",Table8[[#This Row],[Total_Amount2]]/(Table8[[#This Row],[Quantity]]*(1-Table8[[#This Row],[Discount]])),G1372)</f>
        <v>928.74</v>
      </c>
      <c r="M1372" s="11">
        <f>IF(H1372="",1-(Table8[[#This Row],[Total_Amount2]]/(Table8[[#This Row],[Quantity]]*Table8[[#This Row],[Unit_Price]])),H1372)</f>
        <v>0.27</v>
      </c>
      <c r="N1372" s="11">
        <f t="shared" si="43"/>
        <v>2033.9405999999999</v>
      </c>
    </row>
    <row r="1373" spans="1:14" x14ac:dyDescent="0.3">
      <c r="A1373" s="9" t="s">
        <v>3197</v>
      </c>
      <c r="B1373" s="36">
        <v>45235</v>
      </c>
      <c r="C1373" s="10" t="s">
        <v>121</v>
      </c>
      <c r="D1373" s="10" t="s">
        <v>1690</v>
      </c>
      <c r="E1373" s="10" t="s">
        <v>1773</v>
      </c>
      <c r="F1373" s="11">
        <v>3</v>
      </c>
      <c r="G1373" s="11">
        <v>923.38</v>
      </c>
      <c r="H1373" s="11">
        <v>7.0000000000000007E-2</v>
      </c>
      <c r="I1373" s="10" t="s">
        <v>1829</v>
      </c>
      <c r="J1373" s="18">
        <v>2576.2302</v>
      </c>
      <c r="K1373" s="11">
        <f t="shared" si="42"/>
        <v>3</v>
      </c>
      <c r="L1373" s="11">
        <f>IF(G1373="",Table8[[#This Row],[Total_Amount2]]/(Table8[[#This Row],[Quantity]]*(1-Table8[[#This Row],[Discount]])),G1373)</f>
        <v>923.38</v>
      </c>
      <c r="M1373" s="11">
        <f>IF(H1373="",1-(Table8[[#This Row],[Total_Amount2]]/(Table8[[#This Row],[Quantity]]*Table8[[#This Row],[Unit_Price]])),H1373)</f>
        <v>7.0000000000000007E-2</v>
      </c>
      <c r="N1373" s="11">
        <f t="shared" si="43"/>
        <v>2576.2302</v>
      </c>
    </row>
    <row r="1374" spans="1:14" x14ac:dyDescent="0.3">
      <c r="A1374" s="9" t="s">
        <v>3198</v>
      </c>
      <c r="B1374" s="36">
        <v>45499</v>
      </c>
      <c r="C1374" s="10" t="s">
        <v>1425</v>
      </c>
      <c r="D1374" s="10" t="s">
        <v>1690</v>
      </c>
      <c r="E1374" s="10" t="s">
        <v>1786</v>
      </c>
      <c r="F1374" s="11">
        <v>2</v>
      </c>
      <c r="G1374" s="11">
        <v>409.26</v>
      </c>
      <c r="H1374" s="11">
        <v>0.1</v>
      </c>
      <c r="I1374" s="10" t="s">
        <v>1826</v>
      </c>
      <c r="J1374" s="18">
        <v>736.66800000000001</v>
      </c>
      <c r="K1374" s="11">
        <f t="shared" si="42"/>
        <v>2</v>
      </c>
      <c r="L1374" s="11">
        <f>IF(G1374="",Table8[[#This Row],[Total_Amount2]]/(Table8[[#This Row],[Quantity]]*(1-Table8[[#This Row],[Discount]])),G1374)</f>
        <v>409.26</v>
      </c>
      <c r="M1374" s="11">
        <f>IF(H1374="",1-(Table8[[#This Row],[Total_Amount2]]/(Table8[[#This Row],[Quantity]]*Table8[[#This Row],[Unit_Price]])),H1374)</f>
        <v>0.1</v>
      </c>
      <c r="N1374" s="11">
        <f t="shared" si="43"/>
        <v>736.66800000000001</v>
      </c>
    </row>
    <row r="1375" spans="1:14" x14ac:dyDescent="0.3">
      <c r="A1375" s="9" t="s">
        <v>3199</v>
      </c>
      <c r="B1375" s="36">
        <v>45272</v>
      </c>
      <c r="C1375" s="10" t="s">
        <v>812</v>
      </c>
      <c r="D1375" s="10" t="s">
        <v>1690</v>
      </c>
      <c r="E1375" s="10" t="s">
        <v>1779</v>
      </c>
      <c r="F1375" s="11">
        <v>2</v>
      </c>
      <c r="G1375" s="11">
        <v>608.46</v>
      </c>
      <c r="H1375" s="11">
        <v>0.16</v>
      </c>
      <c r="I1375" s="10" t="s">
        <v>1824</v>
      </c>
      <c r="J1375" s="18">
        <v>1022.2128</v>
      </c>
      <c r="K1375" s="11">
        <f t="shared" si="42"/>
        <v>2</v>
      </c>
      <c r="L1375" s="11">
        <f>IF(G1375="",Table8[[#This Row],[Total_Amount2]]/(Table8[[#This Row],[Quantity]]*(1-Table8[[#This Row],[Discount]])),G1375)</f>
        <v>608.46</v>
      </c>
      <c r="M1375" s="11">
        <f>IF(H1375="",1-(Table8[[#This Row],[Total_Amount2]]/(Table8[[#This Row],[Quantity]]*Table8[[#This Row],[Unit_Price]])),H1375)</f>
        <v>0.16</v>
      </c>
      <c r="N1375" s="11">
        <f t="shared" si="43"/>
        <v>1022.2128</v>
      </c>
    </row>
    <row r="1376" spans="1:14" x14ac:dyDescent="0.3">
      <c r="A1376" s="9" t="s">
        <v>3200</v>
      </c>
      <c r="B1376" s="36">
        <v>45785</v>
      </c>
      <c r="C1376" s="10" t="s">
        <v>690</v>
      </c>
      <c r="D1376" s="10" t="s">
        <v>1690</v>
      </c>
      <c r="E1376" s="10" t="s">
        <v>1813</v>
      </c>
      <c r="F1376" s="11">
        <v>4</v>
      </c>
      <c r="G1376" s="11">
        <v>150.47999999999999</v>
      </c>
      <c r="H1376" s="11">
        <v>0.09</v>
      </c>
      <c r="I1376" s="10" t="s">
        <v>1824</v>
      </c>
      <c r="J1376" s="18">
        <v>547.74720000000002</v>
      </c>
      <c r="K1376" s="11">
        <f t="shared" si="42"/>
        <v>4</v>
      </c>
      <c r="L1376" s="11">
        <f>IF(G1376="",Table8[[#This Row],[Total_Amount2]]/(Table8[[#This Row],[Quantity]]*(1-Table8[[#This Row],[Discount]])),G1376)</f>
        <v>150.47999999999999</v>
      </c>
      <c r="M1376" s="11">
        <f>IF(H1376="",1-(Table8[[#This Row],[Total_Amount2]]/(Table8[[#This Row],[Quantity]]*Table8[[#This Row],[Unit_Price]])),H1376)</f>
        <v>0.09</v>
      </c>
      <c r="N1376" s="11">
        <f t="shared" si="43"/>
        <v>547.74720000000002</v>
      </c>
    </row>
    <row r="1377" spans="1:14" x14ac:dyDescent="0.3">
      <c r="A1377" s="9" t="s">
        <v>3201</v>
      </c>
      <c r="B1377" s="36">
        <v>45534</v>
      </c>
      <c r="C1377" s="10" t="s">
        <v>785</v>
      </c>
      <c r="D1377" s="10" t="s">
        <v>1690</v>
      </c>
      <c r="E1377" s="10" t="s">
        <v>1799</v>
      </c>
      <c r="F1377" s="11">
        <v>4</v>
      </c>
      <c r="G1377" s="11">
        <v>207.41</v>
      </c>
      <c r="H1377" s="11">
        <v>0.02</v>
      </c>
      <c r="I1377" s="10" t="s">
        <v>1824</v>
      </c>
      <c r="J1377" s="18">
        <v>813.04719999999998</v>
      </c>
      <c r="K1377" s="11">
        <f t="shared" si="42"/>
        <v>4</v>
      </c>
      <c r="L1377" s="11">
        <f>IF(G1377="",Table8[[#This Row],[Total_Amount2]]/(Table8[[#This Row],[Quantity]]*(1-Table8[[#This Row],[Discount]])),G1377)</f>
        <v>207.41</v>
      </c>
      <c r="M1377" s="11">
        <f>IF(H1377="",1-(Table8[[#This Row],[Total_Amount2]]/(Table8[[#This Row],[Quantity]]*Table8[[#This Row],[Unit_Price]])),H1377)</f>
        <v>0.02</v>
      </c>
      <c r="N1377" s="11">
        <f t="shared" si="43"/>
        <v>813.04719999999998</v>
      </c>
    </row>
    <row r="1378" spans="1:14" x14ac:dyDescent="0.3">
      <c r="A1378" s="9" t="s">
        <v>3202</v>
      </c>
      <c r="B1378" s="36">
        <v>45803</v>
      </c>
      <c r="C1378" s="10" t="s">
        <v>571</v>
      </c>
      <c r="D1378" s="10" t="s">
        <v>1690</v>
      </c>
      <c r="E1378" s="10" t="s">
        <v>1776</v>
      </c>
      <c r="F1378" s="11">
        <v>1</v>
      </c>
      <c r="G1378" s="11">
        <v>56.59</v>
      </c>
      <c r="H1378" s="11">
        <v>0.15</v>
      </c>
      <c r="I1378" s="10" t="s">
        <v>1826</v>
      </c>
      <c r="J1378" s="18">
        <v>48.101500000000001</v>
      </c>
      <c r="K1378" s="11">
        <f t="shared" si="42"/>
        <v>1</v>
      </c>
      <c r="L1378" s="11">
        <f>IF(G1378="",Table8[[#This Row],[Total_Amount2]]/(Table8[[#This Row],[Quantity]]*(1-Table8[[#This Row],[Discount]])),G1378)</f>
        <v>56.59</v>
      </c>
      <c r="M1378" s="11">
        <f>IF(H1378="",1-(Table8[[#This Row],[Total_Amount2]]/(Table8[[#This Row],[Quantity]]*Table8[[#This Row],[Unit_Price]])),H1378)</f>
        <v>0.15</v>
      </c>
      <c r="N1378" s="11">
        <f t="shared" si="43"/>
        <v>48.101500000000001</v>
      </c>
    </row>
    <row r="1379" spans="1:14" x14ac:dyDescent="0.3">
      <c r="A1379" s="9" t="s">
        <v>3203</v>
      </c>
      <c r="B1379" s="36">
        <v>45667</v>
      </c>
      <c r="C1379" s="10" t="s">
        <v>1260</v>
      </c>
      <c r="D1379" s="10" t="s">
        <v>1690</v>
      </c>
      <c r="E1379" s="10" t="s">
        <v>1769</v>
      </c>
      <c r="F1379" s="11">
        <v>4</v>
      </c>
      <c r="G1379" s="11">
        <v>995.4</v>
      </c>
      <c r="H1379" s="11">
        <v>0.27</v>
      </c>
      <c r="I1379" s="10" t="s">
        <v>1824</v>
      </c>
      <c r="J1379" s="18">
        <v>2906.5680000000002</v>
      </c>
      <c r="K1379" s="11">
        <f t="shared" si="42"/>
        <v>4</v>
      </c>
      <c r="L1379" s="11">
        <f>IF(G1379="",Table8[[#This Row],[Total_Amount2]]/(Table8[[#This Row],[Quantity]]*(1-Table8[[#This Row],[Discount]])),G1379)</f>
        <v>995.4</v>
      </c>
      <c r="M1379" s="11">
        <f>IF(H1379="",1-(Table8[[#This Row],[Total_Amount2]]/(Table8[[#This Row],[Quantity]]*Table8[[#This Row],[Unit_Price]])),H1379)</f>
        <v>0.27</v>
      </c>
      <c r="N1379" s="11">
        <f t="shared" si="43"/>
        <v>2906.5680000000002</v>
      </c>
    </row>
    <row r="1380" spans="1:14" x14ac:dyDescent="0.3">
      <c r="A1380" s="9" t="s">
        <v>3204</v>
      </c>
      <c r="B1380" s="36">
        <v>45656</v>
      </c>
      <c r="C1380" s="10" t="s">
        <v>238</v>
      </c>
      <c r="D1380" s="10" t="s">
        <v>1690</v>
      </c>
      <c r="E1380" s="10" t="s">
        <v>1794</v>
      </c>
      <c r="F1380" s="11">
        <v>2</v>
      </c>
      <c r="G1380" s="11">
        <v>591.33000000000004</v>
      </c>
      <c r="H1380" s="11">
        <v>0.24</v>
      </c>
      <c r="I1380" s="10" t="s">
        <v>1824</v>
      </c>
      <c r="J1380" s="18">
        <v>898.8216000000001</v>
      </c>
      <c r="K1380" s="11">
        <f t="shared" si="42"/>
        <v>2</v>
      </c>
      <c r="L1380" s="11">
        <f>IF(G1380="",Table8[[#This Row],[Total_Amount2]]/(Table8[[#This Row],[Quantity]]*(1-Table8[[#This Row],[Discount]])),G1380)</f>
        <v>591.33000000000004</v>
      </c>
      <c r="M1380" s="11">
        <f>IF(H1380="",1-(Table8[[#This Row],[Total_Amount2]]/(Table8[[#This Row],[Quantity]]*Table8[[#This Row],[Unit_Price]])),H1380)</f>
        <v>0.24</v>
      </c>
      <c r="N1380" s="11">
        <f t="shared" si="43"/>
        <v>898.8216000000001</v>
      </c>
    </row>
    <row r="1381" spans="1:14" x14ac:dyDescent="0.3">
      <c r="A1381" s="9" t="s">
        <v>3205</v>
      </c>
      <c r="B1381" s="36">
        <v>45869</v>
      </c>
      <c r="C1381" s="10" t="s">
        <v>1181</v>
      </c>
      <c r="D1381" s="10" t="s">
        <v>1690</v>
      </c>
      <c r="E1381" s="10" t="s">
        <v>1807</v>
      </c>
      <c r="F1381" s="11">
        <v>2</v>
      </c>
      <c r="G1381" s="11">
        <v>204.89</v>
      </c>
      <c r="H1381" s="11">
        <v>0.24</v>
      </c>
      <c r="I1381" s="10" t="s">
        <v>1824</v>
      </c>
      <c r="J1381" s="18">
        <v>311.43279999999999</v>
      </c>
      <c r="K1381" s="11">
        <f t="shared" si="42"/>
        <v>2</v>
      </c>
      <c r="L1381" s="11">
        <f>IF(G1381="",Table8[[#This Row],[Total_Amount2]]/(Table8[[#This Row],[Quantity]]*(1-Table8[[#This Row],[Discount]])),G1381)</f>
        <v>204.89</v>
      </c>
      <c r="M1381" s="11">
        <f>IF(H1381="",1-(Table8[[#This Row],[Total_Amount2]]/(Table8[[#This Row],[Quantity]]*Table8[[#This Row],[Unit_Price]])),H1381)</f>
        <v>0.24</v>
      </c>
      <c r="N1381" s="11">
        <f t="shared" si="43"/>
        <v>311.43279999999999</v>
      </c>
    </row>
    <row r="1382" spans="1:14" x14ac:dyDescent="0.3">
      <c r="A1382" s="9" t="s">
        <v>3206</v>
      </c>
      <c r="B1382" s="36">
        <v>45549</v>
      </c>
      <c r="C1382" s="10" t="s">
        <v>325</v>
      </c>
      <c r="D1382" s="10" t="s">
        <v>1690</v>
      </c>
      <c r="E1382" s="10" t="s">
        <v>1799</v>
      </c>
      <c r="F1382" s="11">
        <v>2</v>
      </c>
      <c r="G1382" s="11">
        <v>546.41</v>
      </c>
      <c r="H1382" s="11">
        <v>0.08</v>
      </c>
      <c r="I1382" s="10" t="s">
        <v>1829</v>
      </c>
      <c r="J1382" s="18">
        <v>1005.3944</v>
      </c>
      <c r="K1382" s="11">
        <f t="shared" si="42"/>
        <v>2</v>
      </c>
      <c r="L1382" s="11">
        <f>IF(G1382="",Table8[[#This Row],[Total_Amount2]]/(Table8[[#This Row],[Quantity]]*(1-Table8[[#This Row],[Discount]])),G1382)</f>
        <v>546.41</v>
      </c>
      <c r="M1382" s="11">
        <f>IF(H1382="",1-(Table8[[#This Row],[Total_Amount2]]/(Table8[[#This Row],[Quantity]]*Table8[[#This Row],[Unit_Price]])),H1382)</f>
        <v>0.08</v>
      </c>
      <c r="N1382" s="11">
        <f t="shared" si="43"/>
        <v>1005.3944</v>
      </c>
    </row>
    <row r="1383" spans="1:14" x14ac:dyDescent="0.3">
      <c r="A1383" s="9" t="s">
        <v>3207</v>
      </c>
      <c r="B1383" s="36">
        <v>45409</v>
      </c>
      <c r="C1383" s="10" t="s">
        <v>211</v>
      </c>
      <c r="D1383" s="10" t="s">
        <v>1690</v>
      </c>
      <c r="E1383" s="10" t="s">
        <v>1794</v>
      </c>
      <c r="F1383" s="11">
        <v>4</v>
      </c>
      <c r="G1383" s="11">
        <v>455.49</v>
      </c>
      <c r="H1383" s="11">
        <v>0.17</v>
      </c>
      <c r="I1383" s="10" t="s">
        <v>1824</v>
      </c>
      <c r="J1383" s="18">
        <v>1512.2267999999999</v>
      </c>
      <c r="K1383" s="11">
        <f t="shared" si="42"/>
        <v>4</v>
      </c>
      <c r="L1383" s="11">
        <f>IF(G1383="",Table8[[#This Row],[Total_Amount2]]/(Table8[[#This Row],[Quantity]]*(1-Table8[[#This Row],[Discount]])),G1383)</f>
        <v>455.49</v>
      </c>
      <c r="M1383" s="11">
        <f>IF(H1383="",1-(Table8[[#This Row],[Total_Amount2]]/(Table8[[#This Row],[Quantity]]*Table8[[#This Row],[Unit_Price]])),H1383)</f>
        <v>0.17</v>
      </c>
      <c r="N1383" s="11">
        <f t="shared" si="43"/>
        <v>1512.2267999999999</v>
      </c>
    </row>
    <row r="1384" spans="1:14" x14ac:dyDescent="0.3">
      <c r="A1384" s="9" t="s">
        <v>3208</v>
      </c>
      <c r="B1384" s="36">
        <v>45374</v>
      </c>
      <c r="C1384" s="10" t="s">
        <v>1310</v>
      </c>
      <c r="D1384" s="10" t="s">
        <v>1692</v>
      </c>
      <c r="E1384" s="10" t="s">
        <v>1804</v>
      </c>
      <c r="F1384" s="11">
        <v>2</v>
      </c>
      <c r="G1384" s="11">
        <v>700.27</v>
      </c>
      <c r="H1384" s="11">
        <v>0.16</v>
      </c>
      <c r="I1384" s="10" t="s">
        <v>1824</v>
      </c>
      <c r="J1384" s="18">
        <v>1176.4536000000001</v>
      </c>
      <c r="K1384" s="11">
        <f t="shared" si="42"/>
        <v>2</v>
      </c>
      <c r="L1384" s="11">
        <f>IF(G1384="",Table8[[#This Row],[Total_Amount2]]/(Table8[[#This Row],[Quantity]]*(1-Table8[[#This Row],[Discount]])),G1384)</f>
        <v>700.27</v>
      </c>
      <c r="M1384" s="11">
        <f>IF(H1384="",1-(Table8[[#This Row],[Total_Amount2]]/(Table8[[#This Row],[Quantity]]*Table8[[#This Row],[Unit_Price]])),H1384)</f>
        <v>0.16</v>
      </c>
      <c r="N1384" s="11">
        <f t="shared" si="43"/>
        <v>1176.4536000000001</v>
      </c>
    </row>
    <row r="1385" spans="1:14" x14ac:dyDescent="0.3">
      <c r="A1385" s="9" t="s">
        <v>3209</v>
      </c>
      <c r="B1385" s="36">
        <v>45282</v>
      </c>
      <c r="C1385" s="10" t="s">
        <v>1083</v>
      </c>
      <c r="D1385" s="10" t="s">
        <v>1692</v>
      </c>
      <c r="E1385" s="10" t="s">
        <v>1807</v>
      </c>
      <c r="F1385" s="11">
        <v>2</v>
      </c>
      <c r="G1385" s="11">
        <v>160.21</v>
      </c>
      <c r="H1385" s="11">
        <v>0.09</v>
      </c>
      <c r="I1385" s="10" t="s">
        <v>1824</v>
      </c>
      <c r="J1385" s="18">
        <v>291.5822</v>
      </c>
      <c r="K1385" s="11">
        <f t="shared" si="42"/>
        <v>2</v>
      </c>
      <c r="L1385" s="11">
        <f>IF(G1385="",Table8[[#This Row],[Total_Amount2]]/(Table8[[#This Row],[Quantity]]*(1-Table8[[#This Row],[Discount]])),G1385)</f>
        <v>160.21</v>
      </c>
      <c r="M1385" s="11">
        <f>IF(H1385="",1-(Table8[[#This Row],[Total_Amount2]]/(Table8[[#This Row],[Quantity]]*Table8[[#This Row],[Unit_Price]])),H1385)</f>
        <v>0.09</v>
      </c>
      <c r="N1385" s="11">
        <f t="shared" si="43"/>
        <v>291.5822</v>
      </c>
    </row>
    <row r="1386" spans="1:14" x14ac:dyDescent="0.3">
      <c r="A1386" s="9" t="s">
        <v>3210</v>
      </c>
      <c r="B1386" s="36">
        <v>45742</v>
      </c>
      <c r="C1386" s="10" t="s">
        <v>127</v>
      </c>
      <c r="D1386" s="10" t="s">
        <v>1692</v>
      </c>
      <c r="E1386" s="10" t="s">
        <v>1792</v>
      </c>
      <c r="F1386" s="11">
        <v>1</v>
      </c>
      <c r="G1386" s="11">
        <v>713.63</v>
      </c>
      <c r="H1386" s="11">
        <v>0.28000000000000003</v>
      </c>
      <c r="I1386" s="10" t="s">
        <v>1829</v>
      </c>
      <c r="J1386" s="18">
        <v>513.81359999999995</v>
      </c>
      <c r="K1386" s="11">
        <f t="shared" si="42"/>
        <v>1</v>
      </c>
      <c r="L1386" s="11">
        <f>IF(G1386="",Table8[[#This Row],[Total_Amount2]]/(Table8[[#This Row],[Quantity]]*(1-Table8[[#This Row],[Discount]])),G1386)</f>
        <v>713.63</v>
      </c>
      <c r="M1386" s="11">
        <f>IF(H1386="",1-(Table8[[#This Row],[Total_Amount2]]/(Table8[[#This Row],[Quantity]]*Table8[[#This Row],[Unit_Price]])),H1386)</f>
        <v>0.28000000000000003</v>
      </c>
      <c r="N1386" s="11">
        <f t="shared" si="43"/>
        <v>513.81359999999995</v>
      </c>
    </row>
    <row r="1387" spans="1:14" x14ac:dyDescent="0.3">
      <c r="A1387" s="9" t="s">
        <v>3211</v>
      </c>
      <c r="B1387" s="36">
        <v>45447</v>
      </c>
      <c r="C1387" s="10" t="s">
        <v>732</v>
      </c>
      <c r="D1387" s="10" t="s">
        <v>1692</v>
      </c>
      <c r="E1387" s="10" t="s">
        <v>1779</v>
      </c>
      <c r="F1387" s="11">
        <v>2</v>
      </c>
      <c r="G1387" s="11">
        <v>224.69</v>
      </c>
      <c r="H1387" s="11">
        <v>0.2</v>
      </c>
      <c r="I1387" s="10" t="s">
        <v>1829</v>
      </c>
      <c r="J1387" s="18">
        <v>359.50400000000002</v>
      </c>
      <c r="K1387" s="11">
        <f t="shared" si="42"/>
        <v>2</v>
      </c>
      <c r="L1387" s="11">
        <f>IF(G1387="",Table8[[#This Row],[Total_Amount2]]/(Table8[[#This Row],[Quantity]]*(1-Table8[[#This Row],[Discount]])),G1387)</f>
        <v>224.69</v>
      </c>
      <c r="M1387" s="11">
        <f>IF(H1387="",1-(Table8[[#This Row],[Total_Amount2]]/(Table8[[#This Row],[Quantity]]*Table8[[#This Row],[Unit_Price]])),H1387)</f>
        <v>0.2</v>
      </c>
      <c r="N1387" s="11">
        <f t="shared" si="43"/>
        <v>359.50400000000002</v>
      </c>
    </row>
    <row r="1388" spans="1:14" x14ac:dyDescent="0.3">
      <c r="A1388" s="9" t="s">
        <v>3212</v>
      </c>
      <c r="B1388" s="36">
        <v>45733</v>
      </c>
      <c r="C1388" s="10" t="s">
        <v>1400</v>
      </c>
      <c r="D1388" s="10" t="s">
        <v>1692</v>
      </c>
      <c r="E1388" s="10" t="s">
        <v>1799</v>
      </c>
      <c r="F1388" s="11">
        <v>2</v>
      </c>
      <c r="G1388" s="11">
        <v>740.57</v>
      </c>
      <c r="H1388" s="11">
        <v>0.06</v>
      </c>
      <c r="I1388" s="10" t="s">
        <v>1824</v>
      </c>
      <c r="J1388" s="18">
        <v>1392.2716</v>
      </c>
      <c r="K1388" s="11">
        <f t="shared" si="42"/>
        <v>2</v>
      </c>
      <c r="L1388" s="11">
        <f>IF(G1388="",Table8[[#This Row],[Total_Amount2]]/(Table8[[#This Row],[Quantity]]*(1-Table8[[#This Row],[Discount]])),G1388)</f>
        <v>740.57</v>
      </c>
      <c r="M1388" s="11">
        <f>IF(H1388="",1-(Table8[[#This Row],[Total_Amount2]]/(Table8[[#This Row],[Quantity]]*Table8[[#This Row],[Unit_Price]])),H1388)</f>
        <v>0.06</v>
      </c>
      <c r="N1388" s="11">
        <f t="shared" si="43"/>
        <v>1392.2716</v>
      </c>
    </row>
    <row r="1389" spans="1:14" x14ac:dyDescent="0.3">
      <c r="A1389" s="9" t="s">
        <v>3213</v>
      </c>
      <c r="B1389" s="36">
        <v>45373</v>
      </c>
      <c r="C1389" s="10" t="s">
        <v>481</v>
      </c>
      <c r="D1389" s="10" t="s">
        <v>1692</v>
      </c>
      <c r="E1389" s="10" t="s">
        <v>1766</v>
      </c>
      <c r="F1389" s="11">
        <v>3</v>
      </c>
      <c r="G1389" s="11">
        <v>250.14</v>
      </c>
      <c r="H1389" s="11">
        <v>0.23</v>
      </c>
      <c r="I1389" s="10" t="s">
        <v>1826</v>
      </c>
      <c r="J1389" s="18">
        <v>577.82339999999999</v>
      </c>
      <c r="K1389" s="11">
        <f t="shared" si="42"/>
        <v>3</v>
      </c>
      <c r="L1389" s="11">
        <f>IF(G1389="",Table8[[#This Row],[Total_Amount2]]/(Table8[[#This Row],[Quantity]]*(1-Table8[[#This Row],[Discount]])),G1389)</f>
        <v>250.14</v>
      </c>
      <c r="M1389" s="11">
        <f>IF(H1389="",1-(Table8[[#This Row],[Total_Amount2]]/(Table8[[#This Row],[Quantity]]*Table8[[#This Row],[Unit_Price]])),H1389)</f>
        <v>0.23</v>
      </c>
      <c r="N1389" s="11">
        <f t="shared" si="43"/>
        <v>577.82339999999999</v>
      </c>
    </row>
    <row r="1390" spans="1:14" x14ac:dyDescent="0.3">
      <c r="A1390" s="9" t="s">
        <v>3214</v>
      </c>
      <c r="B1390" s="36">
        <v>45655</v>
      </c>
      <c r="C1390" s="10" t="s">
        <v>89</v>
      </c>
      <c r="D1390" s="10" t="s">
        <v>1692</v>
      </c>
      <c r="E1390" s="10" t="s">
        <v>1813</v>
      </c>
      <c r="F1390" s="11">
        <v>3</v>
      </c>
      <c r="G1390" s="11">
        <v>34.97</v>
      </c>
      <c r="H1390" s="11">
        <v>0.01</v>
      </c>
      <c r="I1390" s="10" t="s">
        <v>1824</v>
      </c>
      <c r="J1390" s="18">
        <v>103.8609</v>
      </c>
      <c r="K1390" s="11">
        <f t="shared" si="42"/>
        <v>3</v>
      </c>
      <c r="L1390" s="11">
        <f>IF(G1390="",Table8[[#This Row],[Total_Amount2]]/(Table8[[#This Row],[Quantity]]*(1-Table8[[#This Row],[Discount]])),G1390)</f>
        <v>34.97</v>
      </c>
      <c r="M1390" s="11">
        <f>IF(H1390="",1-(Table8[[#This Row],[Total_Amount2]]/(Table8[[#This Row],[Quantity]]*Table8[[#This Row],[Unit_Price]])),H1390)</f>
        <v>0.01</v>
      </c>
      <c r="N1390" s="11">
        <f t="shared" si="43"/>
        <v>103.8609</v>
      </c>
    </row>
    <row r="1391" spans="1:14" x14ac:dyDescent="0.3">
      <c r="A1391" s="9" t="s">
        <v>3215</v>
      </c>
      <c r="B1391" s="36">
        <v>45868</v>
      </c>
      <c r="C1391" s="10" t="s">
        <v>960</v>
      </c>
      <c r="D1391" s="10" t="s">
        <v>1692</v>
      </c>
      <c r="E1391" s="10" t="s">
        <v>1804</v>
      </c>
      <c r="F1391" s="11">
        <v>1</v>
      </c>
      <c r="G1391" s="11">
        <v>653.91</v>
      </c>
      <c r="H1391" s="11">
        <v>0.3</v>
      </c>
      <c r="I1391" s="10" t="s">
        <v>1826</v>
      </c>
      <c r="J1391" s="18">
        <v>457.73700000000002</v>
      </c>
      <c r="K1391" s="11">
        <f t="shared" si="42"/>
        <v>1</v>
      </c>
      <c r="L1391" s="11">
        <f>IF(G1391="",Table8[[#This Row],[Total_Amount2]]/(Table8[[#This Row],[Quantity]]*(1-Table8[[#This Row],[Discount]])),G1391)</f>
        <v>653.91</v>
      </c>
      <c r="M1391" s="11">
        <f>IF(H1391="",1-(Table8[[#This Row],[Total_Amount2]]/(Table8[[#This Row],[Quantity]]*Table8[[#This Row],[Unit_Price]])),H1391)</f>
        <v>0.3</v>
      </c>
      <c r="N1391" s="11">
        <f t="shared" si="43"/>
        <v>457.73700000000002</v>
      </c>
    </row>
    <row r="1392" spans="1:14" x14ac:dyDescent="0.3">
      <c r="A1392" s="9" t="s">
        <v>3216</v>
      </c>
      <c r="B1392" s="36">
        <v>45338</v>
      </c>
      <c r="C1392" s="10" t="s">
        <v>1136</v>
      </c>
      <c r="D1392" s="10" t="s">
        <v>1692</v>
      </c>
      <c r="E1392" s="10" t="s">
        <v>1766</v>
      </c>
      <c r="F1392" s="11">
        <v>1</v>
      </c>
      <c r="G1392" s="11">
        <v>997.87</v>
      </c>
      <c r="H1392" s="11">
        <v>0.24</v>
      </c>
      <c r="I1392" s="10" t="s">
        <v>1824</v>
      </c>
      <c r="J1392" s="18">
        <v>758.38120000000004</v>
      </c>
      <c r="K1392" s="11">
        <f t="shared" si="42"/>
        <v>1</v>
      </c>
      <c r="L1392" s="11">
        <f>IF(G1392="",Table8[[#This Row],[Total_Amount2]]/(Table8[[#This Row],[Quantity]]*(1-Table8[[#This Row],[Discount]])),G1392)</f>
        <v>997.87</v>
      </c>
      <c r="M1392" s="11">
        <f>IF(H1392="",1-(Table8[[#This Row],[Total_Amount2]]/(Table8[[#This Row],[Quantity]]*Table8[[#This Row],[Unit_Price]])),H1392)</f>
        <v>0.24</v>
      </c>
      <c r="N1392" s="11">
        <f t="shared" si="43"/>
        <v>758.38120000000004</v>
      </c>
    </row>
    <row r="1393" spans="1:14" x14ac:dyDescent="0.3">
      <c r="A1393" s="9" t="s">
        <v>3217</v>
      </c>
      <c r="B1393" s="36">
        <v>45349</v>
      </c>
      <c r="C1393" s="10" t="s">
        <v>678</v>
      </c>
      <c r="D1393" s="10" t="s">
        <v>1692</v>
      </c>
      <c r="E1393" s="10" t="s">
        <v>1799</v>
      </c>
      <c r="F1393" s="11">
        <v>1</v>
      </c>
      <c r="G1393" s="11">
        <v>174.27</v>
      </c>
      <c r="H1393" s="11">
        <v>0.27</v>
      </c>
      <c r="I1393" s="10" t="s">
        <v>1829</v>
      </c>
      <c r="J1393" s="18">
        <v>127.2171</v>
      </c>
      <c r="K1393" s="11">
        <f t="shared" si="42"/>
        <v>1</v>
      </c>
      <c r="L1393" s="11">
        <f>IF(G1393="",Table8[[#This Row],[Total_Amount2]]/(Table8[[#This Row],[Quantity]]*(1-Table8[[#This Row],[Discount]])),G1393)</f>
        <v>174.27</v>
      </c>
      <c r="M1393" s="11">
        <f>IF(H1393="",1-(Table8[[#This Row],[Total_Amount2]]/(Table8[[#This Row],[Quantity]]*Table8[[#This Row],[Unit_Price]])),H1393)</f>
        <v>0.27</v>
      </c>
      <c r="N1393" s="11">
        <f t="shared" si="43"/>
        <v>127.2171</v>
      </c>
    </row>
    <row r="1394" spans="1:14" x14ac:dyDescent="0.3">
      <c r="A1394" s="9" t="s">
        <v>3218</v>
      </c>
      <c r="B1394" s="36">
        <v>45368</v>
      </c>
      <c r="C1394" s="10" t="s">
        <v>402</v>
      </c>
      <c r="D1394" s="10" t="s">
        <v>1692</v>
      </c>
      <c r="E1394" s="10" t="s">
        <v>1779</v>
      </c>
      <c r="F1394" s="11">
        <v>3</v>
      </c>
      <c r="G1394" s="11">
        <v>847.44</v>
      </c>
      <c r="H1394" s="11">
        <v>0.17</v>
      </c>
      <c r="I1394" s="10" t="s">
        <v>1824</v>
      </c>
      <c r="J1394" s="18">
        <v>2110.1255999999998</v>
      </c>
      <c r="K1394" s="11">
        <f t="shared" si="42"/>
        <v>3</v>
      </c>
      <c r="L1394" s="11">
        <f>IF(G1394="",Table8[[#This Row],[Total_Amount2]]/(Table8[[#This Row],[Quantity]]*(1-Table8[[#This Row],[Discount]])),G1394)</f>
        <v>847.44</v>
      </c>
      <c r="M1394" s="11">
        <f>IF(H1394="",1-(Table8[[#This Row],[Total_Amount2]]/(Table8[[#This Row],[Quantity]]*Table8[[#This Row],[Unit_Price]])),H1394)</f>
        <v>0.17</v>
      </c>
      <c r="N1394" s="11">
        <f t="shared" si="43"/>
        <v>2110.1255999999998</v>
      </c>
    </row>
    <row r="1395" spans="1:14" x14ac:dyDescent="0.3">
      <c r="A1395" s="9" t="s">
        <v>3219</v>
      </c>
      <c r="B1395" s="36">
        <v>45243</v>
      </c>
      <c r="C1395" s="10" t="s">
        <v>1328</v>
      </c>
      <c r="D1395" s="10" t="s">
        <v>1692</v>
      </c>
      <c r="E1395" s="10" t="s">
        <v>1761</v>
      </c>
      <c r="F1395" s="11">
        <v>1</v>
      </c>
      <c r="G1395" s="11">
        <v>493.45</v>
      </c>
      <c r="H1395" s="11">
        <v>0.09</v>
      </c>
      <c r="I1395" s="10" t="s">
        <v>1824</v>
      </c>
      <c r="J1395" s="18">
        <v>449.03949999999998</v>
      </c>
      <c r="K1395" s="11">
        <f t="shared" si="42"/>
        <v>1</v>
      </c>
      <c r="L1395" s="11">
        <f>IF(G1395="",Table8[[#This Row],[Total_Amount2]]/(Table8[[#This Row],[Quantity]]*(1-Table8[[#This Row],[Discount]])),G1395)</f>
        <v>493.45</v>
      </c>
      <c r="M1395" s="11">
        <f>IF(H1395="",1-(Table8[[#This Row],[Total_Amount2]]/(Table8[[#This Row],[Quantity]]*Table8[[#This Row],[Unit_Price]])),H1395)</f>
        <v>0.09</v>
      </c>
      <c r="N1395" s="11">
        <f t="shared" si="43"/>
        <v>449.03949999999998</v>
      </c>
    </row>
    <row r="1396" spans="1:14" x14ac:dyDescent="0.3">
      <c r="A1396" s="9" t="s">
        <v>3220</v>
      </c>
      <c r="B1396" s="36">
        <v>45577</v>
      </c>
      <c r="C1396" s="10" t="s">
        <v>746</v>
      </c>
      <c r="D1396" s="10" t="s">
        <v>1692</v>
      </c>
      <c r="E1396" s="10" t="s">
        <v>1761</v>
      </c>
      <c r="F1396" s="11">
        <v>4</v>
      </c>
      <c r="G1396" s="11">
        <v>111.66</v>
      </c>
      <c r="H1396" s="11">
        <v>0.14000000000000001</v>
      </c>
      <c r="I1396" s="10" t="s">
        <v>1824</v>
      </c>
      <c r="J1396" s="18">
        <v>384.11040000000003</v>
      </c>
      <c r="K1396" s="11">
        <f t="shared" si="42"/>
        <v>4</v>
      </c>
      <c r="L1396" s="11">
        <f>IF(G1396="",Table8[[#This Row],[Total_Amount2]]/(Table8[[#This Row],[Quantity]]*(1-Table8[[#This Row],[Discount]])),G1396)</f>
        <v>111.66</v>
      </c>
      <c r="M1396" s="11">
        <f>IF(H1396="",1-(Table8[[#This Row],[Total_Amount2]]/(Table8[[#This Row],[Quantity]]*Table8[[#This Row],[Unit_Price]])),H1396)</f>
        <v>0.14000000000000001</v>
      </c>
      <c r="N1396" s="11">
        <f t="shared" si="43"/>
        <v>384.11040000000003</v>
      </c>
    </row>
    <row r="1397" spans="1:14" x14ac:dyDescent="0.3">
      <c r="A1397" s="9" t="s">
        <v>3221</v>
      </c>
      <c r="B1397" s="36">
        <v>45343</v>
      </c>
      <c r="C1397" s="10" t="s">
        <v>884</v>
      </c>
      <c r="D1397" s="10" t="s">
        <v>1692</v>
      </c>
      <c r="E1397" s="10" t="s">
        <v>1792</v>
      </c>
      <c r="F1397" s="11">
        <v>1</v>
      </c>
      <c r="G1397" s="11">
        <v>413.65</v>
      </c>
      <c r="H1397" s="11">
        <v>0.1</v>
      </c>
      <c r="I1397" s="10" t="s">
        <v>1829</v>
      </c>
      <c r="J1397" s="18">
        <v>372.28500000000003</v>
      </c>
      <c r="K1397" s="11">
        <f t="shared" si="42"/>
        <v>1</v>
      </c>
      <c r="L1397" s="11">
        <f>IF(G1397="",Table8[[#This Row],[Total_Amount2]]/(Table8[[#This Row],[Quantity]]*(1-Table8[[#This Row],[Discount]])),G1397)</f>
        <v>413.65</v>
      </c>
      <c r="M1397" s="11">
        <f>IF(H1397="",1-(Table8[[#This Row],[Total_Amount2]]/(Table8[[#This Row],[Quantity]]*Table8[[#This Row],[Unit_Price]])),H1397)</f>
        <v>0.1</v>
      </c>
      <c r="N1397" s="11">
        <f t="shared" si="43"/>
        <v>372.28500000000003</v>
      </c>
    </row>
    <row r="1398" spans="1:14" x14ac:dyDescent="0.3">
      <c r="A1398" s="9" t="s">
        <v>3222</v>
      </c>
      <c r="B1398" s="36">
        <v>45744</v>
      </c>
      <c r="C1398" s="10" t="s">
        <v>1464</v>
      </c>
      <c r="D1398" s="10" t="s">
        <v>1692</v>
      </c>
      <c r="E1398" s="10" t="s">
        <v>1786</v>
      </c>
      <c r="F1398" s="11">
        <v>1</v>
      </c>
      <c r="G1398" s="11">
        <v>317.14999999999998</v>
      </c>
      <c r="H1398" s="11">
        <v>0.24</v>
      </c>
      <c r="I1398" s="10" t="s">
        <v>1829</v>
      </c>
      <c r="J1398" s="18">
        <v>241.03399999999999</v>
      </c>
      <c r="K1398" s="11">
        <f t="shared" si="42"/>
        <v>1</v>
      </c>
      <c r="L1398" s="11">
        <f>IF(G1398="",Table8[[#This Row],[Total_Amount2]]/(Table8[[#This Row],[Quantity]]*(1-Table8[[#This Row],[Discount]])),G1398)</f>
        <v>317.14999999999998</v>
      </c>
      <c r="M1398" s="11">
        <f>IF(H1398="",1-(Table8[[#This Row],[Total_Amount2]]/(Table8[[#This Row],[Quantity]]*Table8[[#This Row],[Unit_Price]])),H1398)</f>
        <v>0.24</v>
      </c>
      <c r="N1398" s="11">
        <f t="shared" si="43"/>
        <v>241.03399999999999</v>
      </c>
    </row>
    <row r="1399" spans="1:14" x14ac:dyDescent="0.3">
      <c r="A1399" s="9" t="s">
        <v>3223</v>
      </c>
      <c r="B1399" s="36">
        <v>45873</v>
      </c>
      <c r="C1399" s="10" t="s">
        <v>1124</v>
      </c>
      <c r="D1399" s="10" t="s">
        <v>1692</v>
      </c>
      <c r="E1399" s="10" t="s">
        <v>1757</v>
      </c>
      <c r="F1399" s="11">
        <v>3</v>
      </c>
      <c r="G1399" s="11">
        <v>642.94000000000005</v>
      </c>
      <c r="H1399" s="11">
        <v>0.05</v>
      </c>
      <c r="I1399" s="10" t="s">
        <v>1829</v>
      </c>
      <c r="J1399" s="18">
        <v>1832.3789999999999</v>
      </c>
      <c r="K1399" s="11">
        <f t="shared" si="42"/>
        <v>3</v>
      </c>
      <c r="L1399" s="11">
        <f>IF(G1399="",Table8[[#This Row],[Total_Amount2]]/(Table8[[#This Row],[Quantity]]*(1-Table8[[#This Row],[Discount]])),G1399)</f>
        <v>642.94000000000005</v>
      </c>
      <c r="M1399" s="11">
        <f>IF(H1399="",1-(Table8[[#This Row],[Total_Amount2]]/(Table8[[#This Row],[Quantity]]*Table8[[#This Row],[Unit_Price]])),H1399)</f>
        <v>0.05</v>
      </c>
      <c r="N1399" s="11">
        <f t="shared" si="43"/>
        <v>1832.3789999999999</v>
      </c>
    </row>
    <row r="1400" spans="1:14" x14ac:dyDescent="0.3">
      <c r="A1400" s="9" t="s">
        <v>3224</v>
      </c>
      <c r="B1400" s="36">
        <v>45601</v>
      </c>
      <c r="C1400" s="10" t="s">
        <v>455</v>
      </c>
      <c r="D1400" s="10" t="s">
        <v>1692</v>
      </c>
      <c r="E1400" s="10" t="s">
        <v>1789</v>
      </c>
      <c r="F1400" s="11">
        <v>4</v>
      </c>
      <c r="G1400" s="11">
        <v>559.59</v>
      </c>
      <c r="H1400" s="11">
        <v>0.19</v>
      </c>
      <c r="I1400" s="10" t="s">
        <v>1829</v>
      </c>
      <c r="J1400" s="18">
        <v>1813.0716</v>
      </c>
      <c r="K1400" s="11">
        <f t="shared" si="42"/>
        <v>4</v>
      </c>
      <c r="L1400" s="11">
        <f>IF(G1400="",Table8[[#This Row],[Total_Amount2]]/(Table8[[#This Row],[Quantity]]*(1-Table8[[#This Row],[Discount]])),G1400)</f>
        <v>559.59</v>
      </c>
      <c r="M1400" s="11">
        <f>IF(H1400="",1-(Table8[[#This Row],[Total_Amount2]]/(Table8[[#This Row],[Quantity]]*Table8[[#This Row],[Unit_Price]])),H1400)</f>
        <v>0.19</v>
      </c>
      <c r="N1400" s="11">
        <f t="shared" si="43"/>
        <v>1813.0716</v>
      </c>
    </row>
    <row r="1401" spans="1:14" x14ac:dyDescent="0.3">
      <c r="A1401" s="9" t="s">
        <v>3225</v>
      </c>
      <c r="B1401" s="36">
        <v>45458</v>
      </c>
      <c r="C1401" s="10" t="s">
        <v>399</v>
      </c>
      <c r="D1401" s="10" t="s">
        <v>1692</v>
      </c>
      <c r="E1401" s="10" t="s">
        <v>1810</v>
      </c>
      <c r="F1401" s="11">
        <v>1</v>
      </c>
      <c r="G1401" s="11">
        <v>758.54</v>
      </c>
      <c r="H1401" s="11">
        <v>0.28999999999999998</v>
      </c>
      <c r="I1401" s="10" t="s">
        <v>1826</v>
      </c>
      <c r="J1401" s="18">
        <v>538.5634</v>
      </c>
      <c r="K1401" s="11">
        <f t="shared" si="42"/>
        <v>1</v>
      </c>
      <c r="L1401" s="11">
        <f>IF(G1401="",Table8[[#This Row],[Total_Amount2]]/(Table8[[#This Row],[Quantity]]*(1-Table8[[#This Row],[Discount]])),G1401)</f>
        <v>758.54</v>
      </c>
      <c r="M1401" s="11">
        <f>IF(H1401="",1-(Table8[[#This Row],[Total_Amount2]]/(Table8[[#This Row],[Quantity]]*Table8[[#This Row],[Unit_Price]])),H1401)</f>
        <v>0.28999999999999998</v>
      </c>
      <c r="N1401" s="11">
        <f t="shared" si="43"/>
        <v>538.5634</v>
      </c>
    </row>
    <row r="1402" spans="1:14" x14ac:dyDescent="0.3">
      <c r="A1402" s="9" t="s">
        <v>3226</v>
      </c>
      <c r="B1402" s="36">
        <v>45649</v>
      </c>
      <c r="C1402" s="10" t="s">
        <v>1425</v>
      </c>
      <c r="D1402" s="10" t="s">
        <v>1692</v>
      </c>
      <c r="E1402" s="10" t="s">
        <v>1801</v>
      </c>
      <c r="F1402" s="11">
        <v>4</v>
      </c>
      <c r="G1402" s="11">
        <v>643.96</v>
      </c>
      <c r="H1402" s="11">
        <v>0.16</v>
      </c>
      <c r="I1402" s="10" t="s">
        <v>1826</v>
      </c>
      <c r="J1402" s="18">
        <v>2163.7055999999998</v>
      </c>
      <c r="K1402" s="11">
        <f t="shared" si="42"/>
        <v>4</v>
      </c>
      <c r="L1402" s="11">
        <f>IF(G1402="",Table8[[#This Row],[Total_Amount2]]/(Table8[[#This Row],[Quantity]]*(1-Table8[[#This Row],[Discount]])),G1402)</f>
        <v>643.96</v>
      </c>
      <c r="M1402" s="11">
        <f>IF(H1402="",1-(Table8[[#This Row],[Total_Amount2]]/(Table8[[#This Row],[Quantity]]*Table8[[#This Row],[Unit_Price]])),H1402)</f>
        <v>0.16</v>
      </c>
      <c r="N1402" s="11">
        <f t="shared" si="43"/>
        <v>2163.7055999999998</v>
      </c>
    </row>
    <row r="1403" spans="1:14" x14ac:dyDescent="0.3">
      <c r="A1403" s="9" t="s">
        <v>3227</v>
      </c>
      <c r="B1403" s="36">
        <v>45653</v>
      </c>
      <c r="C1403" s="10" t="s">
        <v>779</v>
      </c>
      <c r="D1403" s="10" t="s">
        <v>1692</v>
      </c>
      <c r="E1403" s="10" t="s">
        <v>1786</v>
      </c>
      <c r="F1403" s="11">
        <v>1</v>
      </c>
      <c r="G1403" s="11">
        <v>882.73</v>
      </c>
      <c r="H1403" s="11">
        <v>0.1</v>
      </c>
      <c r="I1403" s="10" t="s">
        <v>1824</v>
      </c>
      <c r="J1403" s="18">
        <v>794.45699999999999</v>
      </c>
      <c r="K1403" s="11">
        <f t="shared" si="42"/>
        <v>1</v>
      </c>
      <c r="L1403" s="11">
        <f>IF(G1403="",Table8[[#This Row],[Total_Amount2]]/(Table8[[#This Row],[Quantity]]*(1-Table8[[#This Row],[Discount]])),G1403)</f>
        <v>882.73</v>
      </c>
      <c r="M1403" s="11">
        <f>IF(H1403="",1-(Table8[[#This Row],[Total_Amount2]]/(Table8[[#This Row],[Quantity]]*Table8[[#This Row],[Unit_Price]])),H1403)</f>
        <v>0.1</v>
      </c>
      <c r="N1403" s="11">
        <f t="shared" si="43"/>
        <v>794.45699999999999</v>
      </c>
    </row>
    <row r="1404" spans="1:14" x14ac:dyDescent="0.3">
      <c r="A1404" s="9" t="s">
        <v>3228</v>
      </c>
      <c r="B1404" s="36">
        <v>45378</v>
      </c>
      <c r="C1404" s="10" t="s">
        <v>1023</v>
      </c>
      <c r="D1404" s="10" t="s">
        <v>1694</v>
      </c>
      <c r="E1404" s="10" t="s">
        <v>1813</v>
      </c>
      <c r="F1404" s="11">
        <v>2</v>
      </c>
      <c r="G1404" s="11">
        <v>600.03</v>
      </c>
      <c r="H1404" s="11">
        <v>0.26</v>
      </c>
      <c r="I1404" s="10" t="s">
        <v>1826</v>
      </c>
      <c r="J1404" s="18">
        <v>888.0444</v>
      </c>
      <c r="K1404" s="11">
        <f t="shared" si="42"/>
        <v>2</v>
      </c>
      <c r="L1404" s="11">
        <f>IF(G1404="",Table8[[#This Row],[Total_Amount2]]/(Table8[[#This Row],[Quantity]]*(1-Table8[[#This Row],[Discount]])),G1404)</f>
        <v>600.03</v>
      </c>
      <c r="M1404" s="11">
        <f>IF(H1404="",1-(Table8[[#This Row],[Total_Amount2]]/(Table8[[#This Row],[Quantity]]*Table8[[#This Row],[Unit_Price]])),H1404)</f>
        <v>0.26</v>
      </c>
      <c r="N1404" s="11">
        <f t="shared" si="43"/>
        <v>888.0444</v>
      </c>
    </row>
    <row r="1405" spans="1:14" x14ac:dyDescent="0.3">
      <c r="A1405" s="9" t="s">
        <v>3229</v>
      </c>
      <c r="B1405" s="36">
        <v>45638</v>
      </c>
      <c r="C1405" s="10" t="s">
        <v>526</v>
      </c>
      <c r="D1405" s="10" t="s">
        <v>1694</v>
      </c>
      <c r="E1405" s="10" t="s">
        <v>1773</v>
      </c>
      <c r="F1405" s="11">
        <v>2</v>
      </c>
      <c r="G1405" s="11">
        <v>628.83000000000004</v>
      </c>
      <c r="H1405" s="11">
        <v>7.0000000000000007E-2</v>
      </c>
      <c r="I1405" s="10" t="s">
        <v>1826</v>
      </c>
      <c r="J1405" s="18">
        <v>1169.6238000000001</v>
      </c>
      <c r="K1405" s="11">
        <f t="shared" si="42"/>
        <v>2</v>
      </c>
      <c r="L1405" s="11">
        <f>IF(G1405="",Table8[[#This Row],[Total_Amount2]]/(Table8[[#This Row],[Quantity]]*(1-Table8[[#This Row],[Discount]])),G1405)</f>
        <v>628.83000000000004</v>
      </c>
      <c r="M1405" s="11">
        <f>IF(H1405="",1-(Table8[[#This Row],[Total_Amount2]]/(Table8[[#This Row],[Quantity]]*Table8[[#This Row],[Unit_Price]])),H1405)</f>
        <v>7.0000000000000007E-2</v>
      </c>
      <c r="N1405" s="11">
        <f t="shared" si="43"/>
        <v>1169.6238000000001</v>
      </c>
    </row>
    <row r="1406" spans="1:14" x14ac:dyDescent="0.3">
      <c r="A1406" s="9" t="s">
        <v>3230</v>
      </c>
      <c r="B1406" s="36">
        <v>45277</v>
      </c>
      <c r="C1406" s="10" t="s">
        <v>579</v>
      </c>
      <c r="D1406" s="10" t="s">
        <v>1694</v>
      </c>
      <c r="E1406" s="10" t="s">
        <v>1786</v>
      </c>
      <c r="F1406" s="11">
        <v>3</v>
      </c>
      <c r="G1406" s="11">
        <v>113.87</v>
      </c>
      <c r="H1406" s="11">
        <v>0.21</v>
      </c>
      <c r="I1406" s="10" t="s">
        <v>1829</v>
      </c>
      <c r="J1406" s="18">
        <v>269.87189999999998</v>
      </c>
      <c r="K1406" s="11">
        <f t="shared" si="42"/>
        <v>3</v>
      </c>
      <c r="L1406" s="11">
        <f>IF(G1406="",Table8[[#This Row],[Total_Amount2]]/(Table8[[#This Row],[Quantity]]*(1-Table8[[#This Row],[Discount]])),G1406)</f>
        <v>113.87</v>
      </c>
      <c r="M1406" s="11">
        <f>IF(H1406="",1-(Table8[[#This Row],[Total_Amount2]]/(Table8[[#This Row],[Quantity]]*Table8[[#This Row],[Unit_Price]])),H1406)</f>
        <v>0.21</v>
      </c>
      <c r="N1406" s="11">
        <f t="shared" si="43"/>
        <v>269.87189999999998</v>
      </c>
    </row>
    <row r="1407" spans="1:14" x14ac:dyDescent="0.3">
      <c r="A1407" s="9" t="s">
        <v>3231</v>
      </c>
      <c r="B1407" s="36">
        <v>45351</v>
      </c>
      <c r="C1407" s="10" t="s">
        <v>1298</v>
      </c>
      <c r="D1407" s="10" t="s">
        <v>1694</v>
      </c>
      <c r="E1407" s="10" t="s">
        <v>1779</v>
      </c>
      <c r="F1407" s="11">
        <v>4</v>
      </c>
      <c r="G1407" s="11">
        <v>282.07</v>
      </c>
      <c r="H1407" s="11">
        <v>0.18</v>
      </c>
      <c r="I1407" s="10" t="s">
        <v>1826</v>
      </c>
      <c r="J1407" s="18">
        <v>925.18960000000004</v>
      </c>
      <c r="K1407" s="11">
        <f t="shared" si="42"/>
        <v>4</v>
      </c>
      <c r="L1407" s="11">
        <f>IF(G1407="",Table8[[#This Row],[Total_Amount2]]/(Table8[[#This Row],[Quantity]]*(1-Table8[[#This Row],[Discount]])),G1407)</f>
        <v>282.07</v>
      </c>
      <c r="M1407" s="11">
        <f>IF(H1407="",1-(Table8[[#This Row],[Total_Amount2]]/(Table8[[#This Row],[Quantity]]*Table8[[#This Row],[Unit_Price]])),H1407)</f>
        <v>0.18</v>
      </c>
      <c r="N1407" s="11">
        <f t="shared" si="43"/>
        <v>925.18960000000004</v>
      </c>
    </row>
    <row r="1408" spans="1:14" x14ac:dyDescent="0.3">
      <c r="A1408" s="9" t="s">
        <v>3232</v>
      </c>
      <c r="B1408" s="36">
        <v>45290</v>
      </c>
      <c r="C1408" s="10" t="s">
        <v>523</v>
      </c>
      <c r="D1408" s="10" t="s">
        <v>1694</v>
      </c>
      <c r="E1408" s="10" t="s">
        <v>1776</v>
      </c>
      <c r="F1408" s="11">
        <v>3</v>
      </c>
      <c r="G1408" s="11">
        <v>676.77</v>
      </c>
      <c r="H1408" s="11">
        <v>0.17</v>
      </c>
      <c r="I1408" s="10" t="s">
        <v>1826</v>
      </c>
      <c r="J1408" s="18">
        <v>1685.1573000000001</v>
      </c>
      <c r="K1408" s="11">
        <f t="shared" si="42"/>
        <v>3</v>
      </c>
      <c r="L1408" s="11">
        <f>IF(G1408="",Table8[[#This Row],[Total_Amount2]]/(Table8[[#This Row],[Quantity]]*(1-Table8[[#This Row],[Discount]])),G1408)</f>
        <v>676.77</v>
      </c>
      <c r="M1408" s="11">
        <f>IF(H1408="",1-(Table8[[#This Row],[Total_Amount2]]/(Table8[[#This Row],[Quantity]]*Table8[[#This Row],[Unit_Price]])),H1408)</f>
        <v>0.17</v>
      </c>
      <c r="N1408" s="11">
        <f t="shared" si="43"/>
        <v>1685.1573000000001</v>
      </c>
    </row>
    <row r="1409" spans="1:14" x14ac:dyDescent="0.3">
      <c r="A1409" s="9" t="s">
        <v>3233</v>
      </c>
      <c r="B1409" s="36">
        <v>45638</v>
      </c>
      <c r="C1409" s="10" t="s">
        <v>713</v>
      </c>
      <c r="D1409" s="10" t="s">
        <v>1694</v>
      </c>
      <c r="E1409" s="10" t="s">
        <v>1804</v>
      </c>
      <c r="F1409" s="11">
        <v>2</v>
      </c>
      <c r="G1409" s="11">
        <v>362.7</v>
      </c>
      <c r="H1409" s="11">
        <v>0.09</v>
      </c>
      <c r="I1409" s="10" t="s">
        <v>1824</v>
      </c>
      <c r="J1409" s="18">
        <v>660.11400000000003</v>
      </c>
      <c r="K1409" s="11">
        <f t="shared" si="42"/>
        <v>2</v>
      </c>
      <c r="L1409" s="11">
        <f>IF(G1409="",Table8[[#This Row],[Total_Amount2]]/(Table8[[#This Row],[Quantity]]*(1-Table8[[#This Row],[Discount]])),G1409)</f>
        <v>362.7</v>
      </c>
      <c r="M1409" s="11">
        <f>IF(H1409="",1-(Table8[[#This Row],[Total_Amount2]]/(Table8[[#This Row],[Quantity]]*Table8[[#This Row],[Unit_Price]])),H1409)</f>
        <v>0.09</v>
      </c>
      <c r="N1409" s="11">
        <f t="shared" si="43"/>
        <v>660.11400000000003</v>
      </c>
    </row>
    <row r="1410" spans="1:14" x14ac:dyDescent="0.3">
      <c r="A1410" s="9" t="s">
        <v>3234</v>
      </c>
      <c r="B1410" s="36">
        <v>45679</v>
      </c>
      <c r="C1410" s="10" t="s">
        <v>461</v>
      </c>
      <c r="D1410" s="10" t="s">
        <v>1694</v>
      </c>
      <c r="E1410" s="10" t="s">
        <v>1761</v>
      </c>
      <c r="F1410" s="11">
        <v>1</v>
      </c>
      <c r="G1410" s="11">
        <v>908.5</v>
      </c>
      <c r="H1410" s="11">
        <v>0.2</v>
      </c>
      <c r="I1410" s="10" t="s">
        <v>1829</v>
      </c>
      <c r="J1410" s="18">
        <v>726.80000000000007</v>
      </c>
      <c r="K1410" s="11">
        <f t="shared" ref="K1410:K1473" si="44">IF(F1410="",N1410/(G1410*(1-H1410)),F1410)</f>
        <v>1</v>
      </c>
      <c r="L1410" s="11">
        <f>IF(G1410="",Table8[[#This Row],[Total_Amount2]]/(Table8[[#This Row],[Quantity]]*(1-Table8[[#This Row],[Discount]])),G1410)</f>
        <v>908.5</v>
      </c>
      <c r="M1410" s="11">
        <f>IF(H1410="",1-(Table8[[#This Row],[Total_Amount2]]/(Table8[[#This Row],[Quantity]]*Table8[[#This Row],[Unit_Price]])),H1410)</f>
        <v>0.2</v>
      </c>
      <c r="N1410" s="11">
        <f t="shared" ref="N1410:N1473" si="45">IF(J1410="",F1410*G1410*(1-H1410),J1410)</f>
        <v>726.80000000000007</v>
      </c>
    </row>
    <row r="1411" spans="1:14" x14ac:dyDescent="0.3">
      <c r="A1411" s="9" t="s">
        <v>3235</v>
      </c>
      <c r="B1411" s="36">
        <v>45296</v>
      </c>
      <c r="C1411" s="10" t="s">
        <v>247</v>
      </c>
      <c r="D1411" s="10" t="s">
        <v>1694</v>
      </c>
      <c r="E1411" s="10" t="s">
        <v>1801</v>
      </c>
      <c r="F1411" s="11">
        <v>2</v>
      </c>
      <c r="G1411" s="11">
        <v>795.37</v>
      </c>
      <c r="H1411" s="11">
        <v>0.2</v>
      </c>
      <c r="I1411" s="10" t="s">
        <v>1829</v>
      </c>
      <c r="J1411" s="18">
        <v>1272.5920000000001</v>
      </c>
      <c r="K1411" s="11">
        <f t="shared" si="44"/>
        <v>2</v>
      </c>
      <c r="L1411" s="11">
        <f>IF(G1411="",Table8[[#This Row],[Total_Amount2]]/(Table8[[#This Row],[Quantity]]*(1-Table8[[#This Row],[Discount]])),G1411)</f>
        <v>795.37</v>
      </c>
      <c r="M1411" s="11">
        <f>IF(H1411="",1-(Table8[[#This Row],[Total_Amount2]]/(Table8[[#This Row],[Quantity]]*Table8[[#This Row],[Unit_Price]])),H1411)</f>
        <v>0.2</v>
      </c>
      <c r="N1411" s="11">
        <f t="shared" si="45"/>
        <v>1272.5920000000001</v>
      </c>
    </row>
    <row r="1412" spans="1:14" x14ac:dyDescent="0.3">
      <c r="A1412" s="9" t="s">
        <v>3236</v>
      </c>
      <c r="B1412" s="36">
        <v>45760</v>
      </c>
      <c r="C1412" s="10" t="s">
        <v>487</v>
      </c>
      <c r="D1412" s="10" t="s">
        <v>1694</v>
      </c>
      <c r="E1412" s="10" t="s">
        <v>1769</v>
      </c>
      <c r="F1412" s="11">
        <v>2</v>
      </c>
      <c r="G1412" s="11">
        <v>326.85000000000002</v>
      </c>
      <c r="H1412" s="11">
        <v>0.17</v>
      </c>
      <c r="I1412" s="10" t="s">
        <v>1829</v>
      </c>
      <c r="J1412" s="18">
        <v>542.57100000000003</v>
      </c>
      <c r="K1412" s="11">
        <f t="shared" si="44"/>
        <v>2</v>
      </c>
      <c r="L1412" s="11">
        <f>IF(G1412="",Table8[[#This Row],[Total_Amount2]]/(Table8[[#This Row],[Quantity]]*(1-Table8[[#This Row],[Discount]])),G1412)</f>
        <v>326.85000000000002</v>
      </c>
      <c r="M1412" s="11">
        <f>IF(H1412="",1-(Table8[[#This Row],[Total_Amount2]]/(Table8[[#This Row],[Quantity]]*Table8[[#This Row],[Unit_Price]])),H1412)</f>
        <v>0.17</v>
      </c>
      <c r="N1412" s="11">
        <f t="shared" si="45"/>
        <v>542.57100000000003</v>
      </c>
    </row>
    <row r="1413" spans="1:14" x14ac:dyDescent="0.3">
      <c r="A1413" s="9" t="s">
        <v>3237</v>
      </c>
      <c r="B1413" s="36">
        <v>45603</v>
      </c>
      <c r="C1413" s="10" t="s">
        <v>1098</v>
      </c>
      <c r="D1413" s="10" t="s">
        <v>1694</v>
      </c>
      <c r="E1413" s="10" t="s">
        <v>1799</v>
      </c>
      <c r="F1413" s="11">
        <v>3</v>
      </c>
      <c r="G1413" s="11">
        <v>169.43</v>
      </c>
      <c r="H1413" s="11">
        <v>0.19</v>
      </c>
      <c r="I1413" s="10" t="s">
        <v>1824</v>
      </c>
      <c r="J1413" s="18">
        <v>411.71490000000011</v>
      </c>
      <c r="K1413" s="11">
        <f t="shared" si="44"/>
        <v>3</v>
      </c>
      <c r="L1413" s="11">
        <f>IF(G1413="",Table8[[#This Row],[Total_Amount2]]/(Table8[[#This Row],[Quantity]]*(1-Table8[[#This Row],[Discount]])),G1413)</f>
        <v>169.43</v>
      </c>
      <c r="M1413" s="11">
        <f>IF(H1413="",1-(Table8[[#This Row],[Total_Amount2]]/(Table8[[#This Row],[Quantity]]*Table8[[#This Row],[Unit_Price]])),H1413)</f>
        <v>0.19</v>
      </c>
      <c r="N1413" s="11">
        <f t="shared" si="45"/>
        <v>411.71490000000011</v>
      </c>
    </row>
    <row r="1414" spans="1:14" x14ac:dyDescent="0.3">
      <c r="A1414" s="9" t="s">
        <v>3238</v>
      </c>
      <c r="B1414" s="36">
        <v>45413</v>
      </c>
      <c r="C1414" s="10" t="s">
        <v>544</v>
      </c>
      <c r="D1414" s="10" t="s">
        <v>1694</v>
      </c>
      <c r="E1414" s="10" t="s">
        <v>1776</v>
      </c>
      <c r="F1414" s="11">
        <v>1</v>
      </c>
      <c r="G1414" s="11">
        <v>254.47</v>
      </c>
      <c r="H1414" s="11">
        <v>0.1</v>
      </c>
      <c r="I1414" s="10" t="s">
        <v>1824</v>
      </c>
      <c r="J1414" s="18">
        <v>229.023</v>
      </c>
      <c r="K1414" s="11">
        <f t="shared" si="44"/>
        <v>1</v>
      </c>
      <c r="L1414" s="11">
        <f>IF(G1414="",Table8[[#This Row],[Total_Amount2]]/(Table8[[#This Row],[Quantity]]*(1-Table8[[#This Row],[Discount]])),G1414)</f>
        <v>254.47</v>
      </c>
      <c r="M1414" s="11">
        <f>IF(H1414="",1-(Table8[[#This Row],[Total_Amount2]]/(Table8[[#This Row],[Quantity]]*Table8[[#This Row],[Unit_Price]])),H1414)</f>
        <v>0.1</v>
      </c>
      <c r="N1414" s="11">
        <f t="shared" si="45"/>
        <v>229.023</v>
      </c>
    </row>
    <row r="1415" spans="1:14" x14ac:dyDescent="0.3">
      <c r="A1415" s="9" t="s">
        <v>3239</v>
      </c>
      <c r="B1415" s="36">
        <v>45506</v>
      </c>
      <c r="C1415" s="10" t="s">
        <v>1298</v>
      </c>
      <c r="D1415" s="10" t="s">
        <v>1694</v>
      </c>
      <c r="E1415" s="10" t="s">
        <v>1804</v>
      </c>
      <c r="F1415" s="11">
        <v>4</v>
      </c>
      <c r="G1415" s="11">
        <v>627.73</v>
      </c>
      <c r="H1415" s="11">
        <v>0.11</v>
      </c>
      <c r="I1415" s="10" t="s">
        <v>1829</v>
      </c>
      <c r="J1415" s="18">
        <v>2234.7188000000001</v>
      </c>
      <c r="K1415" s="11">
        <f t="shared" si="44"/>
        <v>4</v>
      </c>
      <c r="L1415" s="11">
        <f>IF(G1415="",Table8[[#This Row],[Total_Amount2]]/(Table8[[#This Row],[Quantity]]*(1-Table8[[#This Row],[Discount]])),G1415)</f>
        <v>627.73</v>
      </c>
      <c r="M1415" s="11">
        <f>IF(H1415="",1-(Table8[[#This Row],[Total_Amount2]]/(Table8[[#This Row],[Quantity]]*Table8[[#This Row],[Unit_Price]])),H1415)</f>
        <v>0.11</v>
      </c>
      <c r="N1415" s="11">
        <f t="shared" si="45"/>
        <v>2234.7188000000001</v>
      </c>
    </row>
    <row r="1416" spans="1:14" x14ac:dyDescent="0.3">
      <c r="A1416" s="9" t="s">
        <v>3240</v>
      </c>
      <c r="B1416" s="36">
        <v>45394</v>
      </c>
      <c r="C1416" s="10" t="s">
        <v>1160</v>
      </c>
      <c r="D1416" s="10" t="s">
        <v>1694</v>
      </c>
      <c r="E1416" s="10" t="s">
        <v>1813</v>
      </c>
      <c r="F1416" s="11">
        <v>4</v>
      </c>
      <c r="G1416" s="11">
        <v>327.25</v>
      </c>
      <c r="H1416" s="11">
        <v>0.13</v>
      </c>
      <c r="I1416" s="10" t="s">
        <v>1829</v>
      </c>
      <c r="J1416" s="18">
        <v>1138.83</v>
      </c>
      <c r="K1416" s="11">
        <f t="shared" si="44"/>
        <v>4</v>
      </c>
      <c r="L1416" s="11">
        <f>IF(G1416="",Table8[[#This Row],[Total_Amount2]]/(Table8[[#This Row],[Quantity]]*(1-Table8[[#This Row],[Discount]])),G1416)</f>
        <v>327.25</v>
      </c>
      <c r="M1416" s="11">
        <f>IF(H1416="",1-(Table8[[#This Row],[Total_Amount2]]/(Table8[[#This Row],[Quantity]]*Table8[[#This Row],[Unit_Price]])),H1416)</f>
        <v>0.13</v>
      </c>
      <c r="N1416" s="11">
        <f t="shared" si="45"/>
        <v>1138.83</v>
      </c>
    </row>
    <row r="1417" spans="1:14" x14ac:dyDescent="0.3">
      <c r="A1417" s="9" t="s">
        <v>3241</v>
      </c>
      <c r="B1417" s="36">
        <v>45755</v>
      </c>
      <c r="C1417" s="10" t="s">
        <v>490</v>
      </c>
      <c r="D1417" s="10" t="s">
        <v>1694</v>
      </c>
      <c r="E1417" s="10" t="s">
        <v>1792</v>
      </c>
      <c r="F1417" s="11">
        <v>4</v>
      </c>
      <c r="G1417" s="11">
        <v>511.43</v>
      </c>
      <c r="H1417" s="11">
        <v>0.18</v>
      </c>
      <c r="I1417" s="10" t="s">
        <v>1829</v>
      </c>
      <c r="J1417" s="18">
        <v>1677.4903999999999</v>
      </c>
      <c r="K1417" s="11">
        <f t="shared" si="44"/>
        <v>4</v>
      </c>
      <c r="L1417" s="11">
        <f>IF(G1417="",Table8[[#This Row],[Total_Amount2]]/(Table8[[#This Row],[Quantity]]*(1-Table8[[#This Row],[Discount]])),G1417)</f>
        <v>511.43</v>
      </c>
      <c r="M1417" s="11">
        <f>IF(H1417="",1-(Table8[[#This Row],[Total_Amount2]]/(Table8[[#This Row],[Quantity]]*Table8[[#This Row],[Unit_Price]])),H1417)</f>
        <v>0.18</v>
      </c>
      <c r="N1417" s="11">
        <f t="shared" si="45"/>
        <v>1677.4903999999999</v>
      </c>
    </row>
    <row r="1418" spans="1:14" x14ac:dyDescent="0.3">
      <c r="A1418" s="9" t="s">
        <v>3242</v>
      </c>
      <c r="B1418" s="36">
        <v>45473</v>
      </c>
      <c r="C1418" s="10" t="s">
        <v>550</v>
      </c>
      <c r="D1418" s="10" t="s">
        <v>1694</v>
      </c>
      <c r="E1418" s="10" t="s">
        <v>1807</v>
      </c>
      <c r="F1418" s="11">
        <v>4</v>
      </c>
      <c r="G1418" s="11">
        <v>194.67</v>
      </c>
      <c r="H1418" s="11">
        <v>0.23</v>
      </c>
      <c r="I1418" s="10" t="s">
        <v>1826</v>
      </c>
      <c r="J1418" s="18">
        <v>599.58359999999993</v>
      </c>
      <c r="K1418" s="11">
        <f t="shared" si="44"/>
        <v>4</v>
      </c>
      <c r="L1418" s="11">
        <f>IF(G1418="",Table8[[#This Row],[Total_Amount2]]/(Table8[[#This Row],[Quantity]]*(1-Table8[[#This Row],[Discount]])),G1418)</f>
        <v>194.67</v>
      </c>
      <c r="M1418" s="11">
        <f>IF(H1418="",1-(Table8[[#This Row],[Total_Amount2]]/(Table8[[#This Row],[Quantity]]*Table8[[#This Row],[Unit_Price]])),H1418)</f>
        <v>0.23</v>
      </c>
      <c r="N1418" s="11">
        <f t="shared" si="45"/>
        <v>599.58359999999993</v>
      </c>
    </row>
    <row r="1419" spans="1:14" x14ac:dyDescent="0.3">
      <c r="A1419" s="9" t="s">
        <v>3243</v>
      </c>
      <c r="B1419" s="36">
        <v>45304</v>
      </c>
      <c r="C1419" s="10" t="s">
        <v>221</v>
      </c>
      <c r="D1419" s="10" t="s">
        <v>1694</v>
      </c>
      <c r="E1419" s="10" t="s">
        <v>1757</v>
      </c>
      <c r="F1419" s="11">
        <v>2</v>
      </c>
      <c r="G1419" s="11">
        <v>54.51</v>
      </c>
      <c r="H1419" s="11">
        <v>7.0000000000000007E-2</v>
      </c>
      <c r="I1419" s="10" t="s">
        <v>1824</v>
      </c>
      <c r="J1419" s="18">
        <v>101.3886</v>
      </c>
      <c r="K1419" s="11">
        <f t="shared" si="44"/>
        <v>2</v>
      </c>
      <c r="L1419" s="11">
        <f>IF(G1419="",Table8[[#This Row],[Total_Amount2]]/(Table8[[#This Row],[Quantity]]*(1-Table8[[#This Row],[Discount]])),G1419)</f>
        <v>54.51</v>
      </c>
      <c r="M1419" s="11">
        <f>IF(H1419="",1-(Table8[[#This Row],[Total_Amount2]]/(Table8[[#This Row],[Quantity]]*Table8[[#This Row],[Unit_Price]])),H1419)</f>
        <v>7.0000000000000007E-2</v>
      </c>
      <c r="N1419" s="11">
        <f t="shared" si="45"/>
        <v>101.3886</v>
      </c>
    </row>
    <row r="1420" spans="1:14" x14ac:dyDescent="0.3">
      <c r="A1420" s="9" t="s">
        <v>3244</v>
      </c>
      <c r="B1420" s="36">
        <v>45557</v>
      </c>
      <c r="C1420" s="10" t="s">
        <v>278</v>
      </c>
      <c r="D1420" s="10" t="s">
        <v>1694</v>
      </c>
      <c r="E1420" s="10" t="s">
        <v>1792</v>
      </c>
      <c r="F1420" s="11">
        <v>4</v>
      </c>
      <c r="G1420" s="11">
        <v>964</v>
      </c>
      <c r="H1420" s="11">
        <v>0.14000000000000001</v>
      </c>
      <c r="I1420" s="10" t="s">
        <v>1826</v>
      </c>
      <c r="J1420" s="18">
        <v>3316.16</v>
      </c>
      <c r="K1420" s="11">
        <f t="shared" si="44"/>
        <v>4</v>
      </c>
      <c r="L1420" s="11">
        <f>IF(G1420="",Table8[[#This Row],[Total_Amount2]]/(Table8[[#This Row],[Quantity]]*(1-Table8[[#This Row],[Discount]])),G1420)</f>
        <v>964</v>
      </c>
      <c r="M1420" s="11">
        <f>IF(H1420="",1-(Table8[[#This Row],[Total_Amount2]]/(Table8[[#This Row],[Quantity]]*Table8[[#This Row],[Unit_Price]])),H1420)</f>
        <v>0.14000000000000001</v>
      </c>
      <c r="N1420" s="11">
        <f t="shared" si="45"/>
        <v>3316.16</v>
      </c>
    </row>
    <row r="1421" spans="1:14" x14ac:dyDescent="0.3">
      <c r="A1421" s="9" t="s">
        <v>3245</v>
      </c>
      <c r="B1421" s="36">
        <v>45527</v>
      </c>
      <c r="C1421" s="10" t="s">
        <v>157</v>
      </c>
      <c r="D1421" s="10" t="s">
        <v>1694</v>
      </c>
      <c r="E1421" s="10" t="s">
        <v>1769</v>
      </c>
      <c r="F1421" s="11">
        <v>1</v>
      </c>
      <c r="G1421" s="11">
        <v>170.12</v>
      </c>
      <c r="H1421" s="11">
        <v>0.26</v>
      </c>
      <c r="I1421" s="10" t="s">
        <v>1826</v>
      </c>
      <c r="J1421" s="18">
        <v>125.8888</v>
      </c>
      <c r="K1421" s="11">
        <f t="shared" si="44"/>
        <v>1</v>
      </c>
      <c r="L1421" s="11">
        <f>IF(G1421="",Table8[[#This Row],[Total_Amount2]]/(Table8[[#This Row],[Quantity]]*(1-Table8[[#This Row],[Discount]])),G1421)</f>
        <v>170.12</v>
      </c>
      <c r="M1421" s="11">
        <f>IF(H1421="",1-(Table8[[#This Row],[Total_Amount2]]/(Table8[[#This Row],[Quantity]]*Table8[[#This Row],[Unit_Price]])),H1421)</f>
        <v>0.26</v>
      </c>
      <c r="N1421" s="11">
        <f t="shared" si="45"/>
        <v>125.8888</v>
      </c>
    </row>
    <row r="1422" spans="1:14" x14ac:dyDescent="0.3">
      <c r="A1422" s="9" t="s">
        <v>3246</v>
      </c>
      <c r="B1422" s="36">
        <v>45875</v>
      </c>
      <c r="C1422" s="10" t="s">
        <v>511</v>
      </c>
      <c r="D1422" s="10" t="s">
        <v>1694</v>
      </c>
      <c r="E1422" s="10" t="s">
        <v>1813</v>
      </c>
      <c r="F1422" s="11">
        <v>2</v>
      </c>
      <c r="G1422" s="11">
        <v>664.5</v>
      </c>
      <c r="H1422" s="11">
        <v>0.23</v>
      </c>
      <c r="I1422" s="10" t="s">
        <v>1824</v>
      </c>
      <c r="J1422" s="18">
        <v>1023.33</v>
      </c>
      <c r="K1422" s="11">
        <f t="shared" si="44"/>
        <v>2</v>
      </c>
      <c r="L1422" s="11">
        <f>IF(G1422="",Table8[[#This Row],[Total_Amount2]]/(Table8[[#This Row],[Quantity]]*(1-Table8[[#This Row],[Discount]])),G1422)</f>
        <v>664.5</v>
      </c>
      <c r="M1422" s="11">
        <f>IF(H1422="",1-(Table8[[#This Row],[Total_Amount2]]/(Table8[[#This Row],[Quantity]]*Table8[[#This Row],[Unit_Price]])),H1422)</f>
        <v>0.23</v>
      </c>
      <c r="N1422" s="11">
        <f t="shared" si="45"/>
        <v>1023.33</v>
      </c>
    </row>
    <row r="1423" spans="1:14" x14ac:dyDescent="0.3">
      <c r="A1423" s="9" t="s">
        <v>3247</v>
      </c>
      <c r="B1423" s="36">
        <v>45936</v>
      </c>
      <c r="C1423" s="10" t="s">
        <v>1160</v>
      </c>
      <c r="D1423" s="10" t="s">
        <v>1694</v>
      </c>
      <c r="E1423" s="10" t="s">
        <v>1789</v>
      </c>
      <c r="F1423" s="11">
        <v>4</v>
      </c>
      <c r="G1423" s="11">
        <v>557.51</v>
      </c>
      <c r="H1423" s="11">
        <v>0.11</v>
      </c>
      <c r="I1423" s="10" t="s">
        <v>1824</v>
      </c>
      <c r="J1423" s="18">
        <v>1984.7356</v>
      </c>
      <c r="K1423" s="11">
        <f t="shared" si="44"/>
        <v>4</v>
      </c>
      <c r="L1423" s="11">
        <f>IF(G1423="",Table8[[#This Row],[Total_Amount2]]/(Table8[[#This Row],[Quantity]]*(1-Table8[[#This Row],[Discount]])),G1423)</f>
        <v>557.51</v>
      </c>
      <c r="M1423" s="11">
        <f>IF(H1423="",1-(Table8[[#This Row],[Total_Amount2]]/(Table8[[#This Row],[Quantity]]*Table8[[#This Row],[Unit_Price]])),H1423)</f>
        <v>0.11</v>
      </c>
      <c r="N1423" s="11">
        <f t="shared" si="45"/>
        <v>1984.7356</v>
      </c>
    </row>
    <row r="1424" spans="1:14" x14ac:dyDescent="0.3">
      <c r="A1424" s="9" t="s">
        <v>3248</v>
      </c>
      <c r="B1424" s="36">
        <v>45807</v>
      </c>
      <c r="C1424" s="10" t="s">
        <v>1238</v>
      </c>
      <c r="D1424" s="10" t="s">
        <v>1694</v>
      </c>
      <c r="E1424" s="10" t="s">
        <v>1757</v>
      </c>
      <c r="F1424" s="11">
        <v>2</v>
      </c>
      <c r="G1424" s="11">
        <v>410</v>
      </c>
      <c r="H1424" s="11">
        <v>0.13</v>
      </c>
      <c r="I1424" s="10" t="s">
        <v>1829</v>
      </c>
      <c r="J1424" s="18">
        <v>713.4</v>
      </c>
      <c r="K1424" s="11">
        <f t="shared" si="44"/>
        <v>2</v>
      </c>
      <c r="L1424" s="11">
        <f>IF(G1424="",Table8[[#This Row],[Total_Amount2]]/(Table8[[#This Row],[Quantity]]*(1-Table8[[#This Row],[Discount]])),G1424)</f>
        <v>410</v>
      </c>
      <c r="M1424" s="11">
        <f>IF(H1424="",1-(Table8[[#This Row],[Total_Amount2]]/(Table8[[#This Row],[Quantity]]*Table8[[#This Row],[Unit_Price]])),H1424)</f>
        <v>0.13</v>
      </c>
      <c r="N1424" s="11">
        <f t="shared" si="45"/>
        <v>713.4</v>
      </c>
    </row>
    <row r="1425" spans="1:14" x14ac:dyDescent="0.3">
      <c r="A1425" s="9" t="s">
        <v>3249</v>
      </c>
      <c r="B1425" s="36">
        <v>45473</v>
      </c>
      <c r="C1425" s="10" t="s">
        <v>966</v>
      </c>
      <c r="D1425" s="10" t="s">
        <v>1694</v>
      </c>
      <c r="E1425" s="10" t="s">
        <v>1773</v>
      </c>
      <c r="F1425" s="11">
        <v>2</v>
      </c>
      <c r="G1425" s="11">
        <v>879.93</v>
      </c>
      <c r="H1425" s="11">
        <v>0.28999999999999998</v>
      </c>
      <c r="I1425" s="10" t="s">
        <v>1829</v>
      </c>
      <c r="J1425" s="18">
        <v>1249.5006000000001</v>
      </c>
      <c r="K1425" s="11">
        <f t="shared" si="44"/>
        <v>2</v>
      </c>
      <c r="L1425" s="11">
        <f>IF(G1425="",Table8[[#This Row],[Total_Amount2]]/(Table8[[#This Row],[Quantity]]*(1-Table8[[#This Row],[Discount]])),G1425)</f>
        <v>879.93</v>
      </c>
      <c r="M1425" s="11">
        <f>IF(H1425="",1-(Table8[[#This Row],[Total_Amount2]]/(Table8[[#This Row],[Quantity]]*Table8[[#This Row],[Unit_Price]])),H1425)</f>
        <v>0.28999999999999998</v>
      </c>
      <c r="N1425" s="11">
        <f t="shared" si="45"/>
        <v>1249.5006000000001</v>
      </c>
    </row>
    <row r="1426" spans="1:14" x14ac:dyDescent="0.3">
      <c r="A1426" s="9" t="s">
        <v>3250</v>
      </c>
      <c r="B1426" s="36">
        <v>45664</v>
      </c>
      <c r="C1426" s="10" t="s">
        <v>40</v>
      </c>
      <c r="D1426" s="10" t="s">
        <v>1694</v>
      </c>
      <c r="E1426" s="10" t="s">
        <v>1810</v>
      </c>
      <c r="F1426" s="11">
        <v>1</v>
      </c>
      <c r="G1426" s="11">
        <v>350.58</v>
      </c>
      <c r="H1426" s="11">
        <v>0.03</v>
      </c>
      <c r="I1426" s="10" t="s">
        <v>1829</v>
      </c>
      <c r="J1426" s="18">
        <v>340.06259999999997</v>
      </c>
      <c r="K1426" s="11">
        <f t="shared" si="44"/>
        <v>1</v>
      </c>
      <c r="L1426" s="11">
        <f>IF(G1426="",Table8[[#This Row],[Total_Amount2]]/(Table8[[#This Row],[Quantity]]*(1-Table8[[#This Row],[Discount]])),G1426)</f>
        <v>350.58</v>
      </c>
      <c r="M1426" s="11">
        <f>IF(H1426="",1-(Table8[[#This Row],[Total_Amount2]]/(Table8[[#This Row],[Quantity]]*Table8[[#This Row],[Unit_Price]])),H1426)</f>
        <v>0.03</v>
      </c>
      <c r="N1426" s="11">
        <f t="shared" si="45"/>
        <v>340.06259999999997</v>
      </c>
    </row>
    <row r="1427" spans="1:14" x14ac:dyDescent="0.3">
      <c r="A1427" s="9" t="s">
        <v>3251</v>
      </c>
      <c r="B1427" s="36">
        <v>45633</v>
      </c>
      <c r="C1427" s="10" t="s">
        <v>1098</v>
      </c>
      <c r="D1427" s="10" t="s">
        <v>1694</v>
      </c>
      <c r="E1427" s="10" t="s">
        <v>1766</v>
      </c>
      <c r="F1427" s="11">
        <v>4</v>
      </c>
      <c r="G1427" s="11">
        <v>348.58</v>
      </c>
      <c r="H1427" s="11">
        <v>0.16</v>
      </c>
      <c r="I1427" s="10" t="s">
        <v>1824</v>
      </c>
      <c r="J1427" s="18">
        <v>1171.2288000000001</v>
      </c>
      <c r="K1427" s="11">
        <f t="shared" si="44"/>
        <v>4</v>
      </c>
      <c r="L1427" s="11">
        <f>IF(G1427="",Table8[[#This Row],[Total_Amount2]]/(Table8[[#This Row],[Quantity]]*(1-Table8[[#This Row],[Discount]])),G1427)</f>
        <v>348.58</v>
      </c>
      <c r="M1427" s="11">
        <f>IF(H1427="",1-(Table8[[#This Row],[Total_Amount2]]/(Table8[[#This Row],[Quantity]]*Table8[[#This Row],[Unit_Price]])),H1427)</f>
        <v>0.16</v>
      </c>
      <c r="N1427" s="11">
        <f t="shared" si="45"/>
        <v>1171.2288000000001</v>
      </c>
    </row>
    <row r="1428" spans="1:14" x14ac:dyDescent="0.3">
      <c r="A1428" s="9" t="s">
        <v>3252</v>
      </c>
      <c r="B1428" s="36">
        <v>45548</v>
      </c>
      <c r="C1428" s="10" t="s">
        <v>1417</v>
      </c>
      <c r="D1428" s="10" t="s">
        <v>1694</v>
      </c>
      <c r="E1428" s="10" t="s">
        <v>1766</v>
      </c>
      <c r="F1428" s="11">
        <v>3</v>
      </c>
      <c r="G1428" s="11">
        <v>247.66</v>
      </c>
      <c r="H1428" s="11">
        <v>0.02</v>
      </c>
      <c r="I1428" s="10" t="s">
        <v>1829</v>
      </c>
      <c r="J1428" s="18">
        <v>728.12040000000002</v>
      </c>
      <c r="K1428" s="11">
        <f t="shared" si="44"/>
        <v>3</v>
      </c>
      <c r="L1428" s="11">
        <f>IF(G1428="",Table8[[#This Row],[Total_Amount2]]/(Table8[[#This Row],[Quantity]]*(1-Table8[[#This Row],[Discount]])),G1428)</f>
        <v>247.66</v>
      </c>
      <c r="M1428" s="11">
        <f>IF(H1428="",1-(Table8[[#This Row],[Total_Amount2]]/(Table8[[#This Row],[Quantity]]*Table8[[#This Row],[Unit_Price]])),H1428)</f>
        <v>0.02</v>
      </c>
      <c r="N1428" s="11">
        <f t="shared" si="45"/>
        <v>728.12040000000002</v>
      </c>
    </row>
    <row r="1429" spans="1:14" x14ac:dyDescent="0.3">
      <c r="A1429" s="9" t="s">
        <v>3253</v>
      </c>
      <c r="B1429" s="36">
        <v>45244</v>
      </c>
      <c r="C1429" s="10" t="s">
        <v>1211</v>
      </c>
      <c r="D1429" s="10" t="s">
        <v>1694</v>
      </c>
      <c r="E1429" s="10" t="s">
        <v>1801</v>
      </c>
      <c r="F1429" s="11">
        <v>3</v>
      </c>
      <c r="G1429" s="11">
        <v>836.27</v>
      </c>
      <c r="H1429" s="11">
        <v>0.16</v>
      </c>
      <c r="I1429" s="10" t="s">
        <v>1824</v>
      </c>
      <c r="J1429" s="18">
        <v>2107.4004</v>
      </c>
      <c r="K1429" s="11">
        <f t="shared" si="44"/>
        <v>3</v>
      </c>
      <c r="L1429" s="11">
        <f>IF(G1429="",Table8[[#This Row],[Total_Amount2]]/(Table8[[#This Row],[Quantity]]*(1-Table8[[#This Row],[Discount]])),G1429)</f>
        <v>836.27</v>
      </c>
      <c r="M1429" s="11">
        <f>IF(H1429="",1-(Table8[[#This Row],[Total_Amount2]]/(Table8[[#This Row],[Quantity]]*Table8[[#This Row],[Unit_Price]])),H1429)</f>
        <v>0.16</v>
      </c>
      <c r="N1429" s="11">
        <f t="shared" si="45"/>
        <v>2107.4004</v>
      </c>
    </row>
    <row r="1430" spans="1:14" x14ac:dyDescent="0.3">
      <c r="A1430" s="9" t="s">
        <v>3254</v>
      </c>
      <c r="B1430" s="36">
        <v>45753</v>
      </c>
      <c r="C1430" s="10" t="s">
        <v>640</v>
      </c>
      <c r="D1430" s="10" t="s">
        <v>1696</v>
      </c>
      <c r="E1430" s="10" t="s">
        <v>1789</v>
      </c>
      <c r="F1430" s="11">
        <v>3</v>
      </c>
      <c r="G1430" s="11">
        <v>696.74</v>
      </c>
      <c r="H1430" s="11">
        <v>0.13</v>
      </c>
      <c r="I1430" s="10" t="s">
        <v>1829</v>
      </c>
      <c r="J1430" s="18">
        <v>1818.4914000000001</v>
      </c>
      <c r="K1430" s="11">
        <f t="shared" si="44"/>
        <v>3</v>
      </c>
      <c r="L1430" s="11">
        <f>IF(G1430="",Table8[[#This Row],[Total_Amount2]]/(Table8[[#This Row],[Quantity]]*(1-Table8[[#This Row],[Discount]])),G1430)</f>
        <v>696.74</v>
      </c>
      <c r="M1430" s="11">
        <f>IF(H1430="",1-(Table8[[#This Row],[Total_Amount2]]/(Table8[[#This Row],[Quantity]]*Table8[[#This Row],[Unit_Price]])),H1430)</f>
        <v>0.13</v>
      </c>
      <c r="N1430" s="11">
        <f t="shared" si="45"/>
        <v>1818.4914000000001</v>
      </c>
    </row>
    <row r="1431" spans="1:14" x14ac:dyDescent="0.3">
      <c r="A1431" s="9" t="s">
        <v>3255</v>
      </c>
      <c r="B1431" s="36">
        <v>45804</v>
      </c>
      <c r="C1431" s="10" t="s">
        <v>785</v>
      </c>
      <c r="D1431" s="10" t="s">
        <v>1696</v>
      </c>
      <c r="E1431" s="10" t="s">
        <v>1797</v>
      </c>
      <c r="F1431" s="11">
        <v>2</v>
      </c>
      <c r="G1431" s="11">
        <v>822.59</v>
      </c>
      <c r="H1431" s="11">
        <v>0.22</v>
      </c>
      <c r="I1431" s="10" t="s">
        <v>1826</v>
      </c>
      <c r="J1431" s="18">
        <v>1283.2403999999999</v>
      </c>
      <c r="K1431" s="11">
        <f t="shared" si="44"/>
        <v>2</v>
      </c>
      <c r="L1431" s="11">
        <f>IF(G1431="",Table8[[#This Row],[Total_Amount2]]/(Table8[[#This Row],[Quantity]]*(1-Table8[[#This Row],[Discount]])),G1431)</f>
        <v>822.59</v>
      </c>
      <c r="M1431" s="11">
        <f>IF(H1431="",1-(Table8[[#This Row],[Total_Amount2]]/(Table8[[#This Row],[Quantity]]*Table8[[#This Row],[Unit_Price]])),H1431)</f>
        <v>0.22</v>
      </c>
      <c r="N1431" s="11">
        <f t="shared" si="45"/>
        <v>1283.2403999999999</v>
      </c>
    </row>
    <row r="1432" spans="1:14" x14ac:dyDescent="0.3">
      <c r="A1432" s="9" t="s">
        <v>3256</v>
      </c>
      <c r="B1432" s="36">
        <v>45263</v>
      </c>
      <c r="C1432" s="10" t="s">
        <v>719</v>
      </c>
      <c r="D1432" s="10" t="s">
        <v>1696</v>
      </c>
      <c r="E1432" s="10" t="s">
        <v>1761</v>
      </c>
      <c r="F1432" s="11">
        <v>1</v>
      </c>
      <c r="G1432" s="11">
        <v>462.23</v>
      </c>
      <c r="H1432" s="11">
        <v>0.3</v>
      </c>
      <c r="I1432" s="10" t="s">
        <v>1826</v>
      </c>
      <c r="J1432" s="18">
        <v>323.56099999999998</v>
      </c>
      <c r="K1432" s="11">
        <f t="shared" si="44"/>
        <v>1</v>
      </c>
      <c r="L1432" s="11">
        <f>IF(G1432="",Table8[[#This Row],[Total_Amount2]]/(Table8[[#This Row],[Quantity]]*(1-Table8[[#This Row],[Discount]])),G1432)</f>
        <v>462.23</v>
      </c>
      <c r="M1432" s="11">
        <f>IF(H1432="",1-(Table8[[#This Row],[Total_Amount2]]/(Table8[[#This Row],[Quantity]]*Table8[[#This Row],[Unit_Price]])),H1432)</f>
        <v>0.3</v>
      </c>
      <c r="N1432" s="11">
        <f t="shared" si="45"/>
        <v>323.56099999999998</v>
      </c>
    </row>
    <row r="1433" spans="1:14" x14ac:dyDescent="0.3">
      <c r="A1433" s="9" t="s">
        <v>3257</v>
      </c>
      <c r="B1433" s="36">
        <v>45906</v>
      </c>
      <c r="C1433" s="10" t="s">
        <v>1383</v>
      </c>
      <c r="D1433" s="10" t="s">
        <v>1696</v>
      </c>
      <c r="E1433" s="10" t="s">
        <v>1807</v>
      </c>
      <c r="F1433" s="11">
        <v>1</v>
      </c>
      <c r="G1433" s="11">
        <v>361.09</v>
      </c>
      <c r="H1433" s="11">
        <v>0.06</v>
      </c>
      <c r="I1433" s="10" t="s">
        <v>1826</v>
      </c>
      <c r="J1433" s="18">
        <v>339.42459999999988</v>
      </c>
      <c r="K1433" s="11">
        <f t="shared" si="44"/>
        <v>1</v>
      </c>
      <c r="L1433" s="11">
        <f>IF(G1433="",Table8[[#This Row],[Total_Amount2]]/(Table8[[#This Row],[Quantity]]*(1-Table8[[#This Row],[Discount]])),G1433)</f>
        <v>361.09</v>
      </c>
      <c r="M1433" s="11">
        <f>IF(H1433="",1-(Table8[[#This Row],[Total_Amount2]]/(Table8[[#This Row],[Quantity]]*Table8[[#This Row],[Unit_Price]])),H1433)</f>
        <v>0.06</v>
      </c>
      <c r="N1433" s="11">
        <f t="shared" si="45"/>
        <v>339.42459999999988</v>
      </c>
    </row>
    <row r="1434" spans="1:14" x14ac:dyDescent="0.3">
      <c r="A1434" s="9" t="s">
        <v>3258</v>
      </c>
      <c r="B1434" s="36">
        <v>45243</v>
      </c>
      <c r="C1434" s="10" t="s">
        <v>1196</v>
      </c>
      <c r="D1434" s="10" t="s">
        <v>1696</v>
      </c>
      <c r="E1434" s="10" t="s">
        <v>1813</v>
      </c>
      <c r="F1434" s="11">
        <v>3</v>
      </c>
      <c r="G1434" s="11">
        <v>59.37</v>
      </c>
      <c r="H1434" s="11">
        <v>0.03</v>
      </c>
      <c r="I1434" s="10" t="s">
        <v>1826</v>
      </c>
      <c r="J1434" s="18">
        <v>172.76669999999999</v>
      </c>
      <c r="K1434" s="11">
        <f t="shared" si="44"/>
        <v>3</v>
      </c>
      <c r="L1434" s="11">
        <f>IF(G1434="",Table8[[#This Row],[Total_Amount2]]/(Table8[[#This Row],[Quantity]]*(1-Table8[[#This Row],[Discount]])),G1434)</f>
        <v>59.37</v>
      </c>
      <c r="M1434" s="11">
        <f>IF(H1434="",1-(Table8[[#This Row],[Total_Amount2]]/(Table8[[#This Row],[Quantity]]*Table8[[#This Row],[Unit_Price]])),H1434)</f>
        <v>0.03</v>
      </c>
      <c r="N1434" s="11">
        <f t="shared" si="45"/>
        <v>172.76669999999999</v>
      </c>
    </row>
    <row r="1435" spans="1:14" x14ac:dyDescent="0.3">
      <c r="A1435" s="9" t="s">
        <v>3259</v>
      </c>
      <c r="B1435" s="36">
        <v>45686</v>
      </c>
      <c r="C1435" s="10" t="s">
        <v>144</v>
      </c>
      <c r="D1435" s="10" t="s">
        <v>1696</v>
      </c>
      <c r="E1435" s="10" t="s">
        <v>1757</v>
      </c>
      <c r="F1435" s="11">
        <v>3</v>
      </c>
      <c r="G1435" s="11">
        <v>765.21</v>
      </c>
      <c r="H1435" s="11">
        <v>0.14000000000000001</v>
      </c>
      <c r="I1435" s="10" t="s">
        <v>1829</v>
      </c>
      <c r="J1435" s="18">
        <v>1974.2418</v>
      </c>
      <c r="K1435" s="11">
        <f t="shared" si="44"/>
        <v>3</v>
      </c>
      <c r="L1435" s="11">
        <f>IF(G1435="",Table8[[#This Row],[Total_Amount2]]/(Table8[[#This Row],[Quantity]]*(1-Table8[[#This Row],[Discount]])),G1435)</f>
        <v>765.21</v>
      </c>
      <c r="M1435" s="11">
        <f>IF(H1435="",1-(Table8[[#This Row],[Total_Amount2]]/(Table8[[#This Row],[Quantity]]*Table8[[#This Row],[Unit_Price]])),H1435)</f>
        <v>0.14000000000000001</v>
      </c>
      <c r="N1435" s="11">
        <f t="shared" si="45"/>
        <v>1974.2418</v>
      </c>
    </row>
    <row r="1436" spans="1:14" x14ac:dyDescent="0.3">
      <c r="A1436" s="9" t="s">
        <v>3260</v>
      </c>
      <c r="B1436" s="36">
        <v>45472</v>
      </c>
      <c r="C1436" s="10" t="s">
        <v>779</v>
      </c>
      <c r="D1436" s="10" t="s">
        <v>1696</v>
      </c>
      <c r="E1436" s="10" t="s">
        <v>1794</v>
      </c>
      <c r="F1436" s="11">
        <v>4</v>
      </c>
      <c r="G1436" s="11">
        <v>303.56</v>
      </c>
      <c r="H1436" s="11">
        <v>0.2</v>
      </c>
      <c r="I1436" s="10" t="s">
        <v>1829</v>
      </c>
      <c r="J1436" s="18">
        <v>971.39200000000005</v>
      </c>
      <c r="K1436" s="11">
        <f t="shared" si="44"/>
        <v>4</v>
      </c>
      <c r="L1436" s="11">
        <f>IF(G1436="",Table8[[#This Row],[Total_Amount2]]/(Table8[[#This Row],[Quantity]]*(1-Table8[[#This Row],[Discount]])),G1436)</f>
        <v>303.56</v>
      </c>
      <c r="M1436" s="11">
        <f>IF(H1436="",1-(Table8[[#This Row],[Total_Amount2]]/(Table8[[#This Row],[Quantity]]*Table8[[#This Row],[Unit_Price]])),H1436)</f>
        <v>0.2</v>
      </c>
      <c r="N1436" s="11">
        <f t="shared" si="45"/>
        <v>971.39200000000005</v>
      </c>
    </row>
    <row r="1437" spans="1:14" x14ac:dyDescent="0.3">
      <c r="A1437" s="9" t="s">
        <v>3261</v>
      </c>
      <c r="B1437" s="36">
        <v>45779</v>
      </c>
      <c r="C1437" s="10" t="s">
        <v>1371</v>
      </c>
      <c r="D1437" s="10" t="s">
        <v>1696</v>
      </c>
      <c r="E1437" s="10" t="s">
        <v>1752</v>
      </c>
      <c r="F1437" s="11">
        <v>1</v>
      </c>
      <c r="G1437" s="11">
        <v>640.92999999999995</v>
      </c>
      <c r="H1437" s="11">
        <v>0.19</v>
      </c>
      <c r="I1437" s="10" t="s">
        <v>1826</v>
      </c>
      <c r="J1437" s="18">
        <v>519.15329999999994</v>
      </c>
      <c r="K1437" s="11">
        <f t="shared" si="44"/>
        <v>1</v>
      </c>
      <c r="L1437" s="11">
        <f>IF(G1437="",Table8[[#This Row],[Total_Amount2]]/(Table8[[#This Row],[Quantity]]*(1-Table8[[#This Row],[Discount]])),G1437)</f>
        <v>640.92999999999995</v>
      </c>
      <c r="M1437" s="11">
        <f>IF(H1437="",1-(Table8[[#This Row],[Total_Amount2]]/(Table8[[#This Row],[Quantity]]*Table8[[#This Row],[Unit_Price]])),H1437)</f>
        <v>0.19</v>
      </c>
      <c r="N1437" s="11">
        <f t="shared" si="45"/>
        <v>519.15329999999994</v>
      </c>
    </row>
    <row r="1438" spans="1:14" x14ac:dyDescent="0.3">
      <c r="A1438" s="9" t="s">
        <v>3262</v>
      </c>
      <c r="B1438" s="36">
        <v>45830</v>
      </c>
      <c r="C1438" s="10" t="s">
        <v>576</v>
      </c>
      <c r="D1438" s="10" t="s">
        <v>1696</v>
      </c>
      <c r="E1438" s="10" t="s">
        <v>1789</v>
      </c>
      <c r="F1438" s="11">
        <v>2</v>
      </c>
      <c r="G1438" s="11">
        <v>611.25</v>
      </c>
      <c r="H1438" s="11">
        <v>0.22</v>
      </c>
      <c r="I1438" s="10" t="s">
        <v>1824</v>
      </c>
      <c r="J1438" s="18">
        <v>953.55000000000007</v>
      </c>
      <c r="K1438" s="11">
        <f t="shared" si="44"/>
        <v>2</v>
      </c>
      <c r="L1438" s="11">
        <f>IF(G1438="",Table8[[#This Row],[Total_Amount2]]/(Table8[[#This Row],[Quantity]]*(1-Table8[[#This Row],[Discount]])),G1438)</f>
        <v>611.25</v>
      </c>
      <c r="M1438" s="11">
        <f>IF(H1438="",1-(Table8[[#This Row],[Total_Amount2]]/(Table8[[#This Row],[Quantity]]*Table8[[#This Row],[Unit_Price]])),H1438)</f>
        <v>0.22</v>
      </c>
      <c r="N1438" s="11">
        <f t="shared" si="45"/>
        <v>953.55000000000007</v>
      </c>
    </row>
    <row r="1439" spans="1:14" x14ac:dyDescent="0.3">
      <c r="A1439" s="9" t="s">
        <v>3263</v>
      </c>
      <c r="B1439" s="36">
        <v>45756</v>
      </c>
      <c r="C1439" s="10" t="s">
        <v>1422</v>
      </c>
      <c r="D1439" s="10" t="s">
        <v>1696</v>
      </c>
      <c r="E1439" s="10" t="s">
        <v>1757</v>
      </c>
      <c r="F1439" s="11">
        <v>1</v>
      </c>
      <c r="G1439" s="11">
        <v>209.93</v>
      </c>
      <c r="H1439" s="11">
        <v>0.21</v>
      </c>
      <c r="I1439" s="10" t="s">
        <v>1824</v>
      </c>
      <c r="J1439" s="18">
        <v>165.84469999999999</v>
      </c>
      <c r="K1439" s="11">
        <f t="shared" si="44"/>
        <v>1</v>
      </c>
      <c r="L1439" s="11">
        <f>IF(G1439="",Table8[[#This Row],[Total_Amount2]]/(Table8[[#This Row],[Quantity]]*(1-Table8[[#This Row],[Discount]])),G1439)</f>
        <v>209.93</v>
      </c>
      <c r="M1439" s="11">
        <f>IF(H1439="",1-(Table8[[#This Row],[Total_Amount2]]/(Table8[[#This Row],[Quantity]]*Table8[[#This Row],[Unit_Price]])),H1439)</f>
        <v>0.21</v>
      </c>
      <c r="N1439" s="11">
        <f t="shared" si="45"/>
        <v>165.84469999999999</v>
      </c>
    </row>
    <row r="1440" spans="1:14" x14ac:dyDescent="0.3">
      <c r="A1440" s="9" t="s">
        <v>3264</v>
      </c>
      <c r="B1440" s="36">
        <v>45847</v>
      </c>
      <c r="C1440" s="10" t="s">
        <v>387</v>
      </c>
      <c r="D1440" s="10" t="s">
        <v>1696</v>
      </c>
      <c r="E1440" s="10" t="s">
        <v>1789</v>
      </c>
      <c r="F1440" s="11">
        <v>3</v>
      </c>
      <c r="G1440" s="11">
        <v>130.38999999999999</v>
      </c>
      <c r="H1440" s="11">
        <v>0.24</v>
      </c>
      <c r="I1440" s="10" t="s">
        <v>1826</v>
      </c>
      <c r="J1440" s="18">
        <v>297.28919999999999</v>
      </c>
      <c r="K1440" s="11">
        <f t="shared" si="44"/>
        <v>3</v>
      </c>
      <c r="L1440" s="11">
        <f>IF(G1440="",Table8[[#This Row],[Total_Amount2]]/(Table8[[#This Row],[Quantity]]*(1-Table8[[#This Row],[Discount]])),G1440)</f>
        <v>130.38999999999999</v>
      </c>
      <c r="M1440" s="11">
        <f>IF(H1440="",1-(Table8[[#This Row],[Total_Amount2]]/(Table8[[#This Row],[Quantity]]*Table8[[#This Row],[Unit_Price]])),H1440)</f>
        <v>0.24</v>
      </c>
      <c r="N1440" s="11">
        <f t="shared" si="45"/>
        <v>297.28919999999999</v>
      </c>
    </row>
    <row r="1441" spans="1:14" x14ac:dyDescent="0.3">
      <c r="A1441" s="9" t="s">
        <v>3265</v>
      </c>
      <c r="B1441" s="36">
        <v>45322</v>
      </c>
      <c r="C1441" s="10" t="s">
        <v>923</v>
      </c>
      <c r="D1441" s="10" t="s">
        <v>1696</v>
      </c>
      <c r="E1441" s="10" t="s">
        <v>1779</v>
      </c>
      <c r="F1441" s="11">
        <v>2</v>
      </c>
      <c r="G1441" s="11">
        <v>846.18</v>
      </c>
      <c r="H1441" s="11">
        <v>0.1</v>
      </c>
      <c r="I1441" s="10" t="s">
        <v>1829</v>
      </c>
      <c r="J1441" s="18">
        <v>1523.124</v>
      </c>
      <c r="K1441" s="11">
        <f t="shared" si="44"/>
        <v>2</v>
      </c>
      <c r="L1441" s="11">
        <f>IF(G1441="",Table8[[#This Row],[Total_Amount2]]/(Table8[[#This Row],[Quantity]]*(1-Table8[[#This Row],[Discount]])),G1441)</f>
        <v>846.18</v>
      </c>
      <c r="M1441" s="11">
        <f>IF(H1441="",1-(Table8[[#This Row],[Total_Amount2]]/(Table8[[#This Row],[Quantity]]*Table8[[#This Row],[Unit_Price]])),H1441)</f>
        <v>0.1</v>
      </c>
      <c r="N1441" s="11">
        <f t="shared" si="45"/>
        <v>1523.124</v>
      </c>
    </row>
    <row r="1442" spans="1:14" x14ac:dyDescent="0.3">
      <c r="A1442" s="9" t="s">
        <v>3266</v>
      </c>
      <c r="B1442" s="36">
        <v>45829</v>
      </c>
      <c r="C1442" s="10" t="s">
        <v>1109</v>
      </c>
      <c r="D1442" s="10" t="s">
        <v>1696</v>
      </c>
      <c r="E1442" s="10" t="s">
        <v>1799</v>
      </c>
      <c r="F1442" s="11">
        <v>2</v>
      </c>
      <c r="G1442" s="11">
        <v>424.53</v>
      </c>
      <c r="H1442" s="11">
        <v>0.14000000000000001</v>
      </c>
      <c r="I1442" s="10" t="s">
        <v>1829</v>
      </c>
      <c r="J1442" s="18">
        <v>730.19159999999999</v>
      </c>
      <c r="K1442" s="11">
        <f t="shared" si="44"/>
        <v>2</v>
      </c>
      <c r="L1442" s="11">
        <f>IF(G1442="",Table8[[#This Row],[Total_Amount2]]/(Table8[[#This Row],[Quantity]]*(1-Table8[[#This Row],[Discount]])),G1442)</f>
        <v>424.53</v>
      </c>
      <c r="M1442" s="11">
        <f>IF(H1442="",1-(Table8[[#This Row],[Total_Amount2]]/(Table8[[#This Row],[Quantity]]*Table8[[#This Row],[Unit_Price]])),H1442)</f>
        <v>0.14000000000000001</v>
      </c>
      <c r="N1442" s="11">
        <f t="shared" si="45"/>
        <v>730.19159999999999</v>
      </c>
    </row>
    <row r="1443" spans="1:14" x14ac:dyDescent="0.3">
      <c r="A1443" s="9" t="s">
        <v>3267</v>
      </c>
      <c r="B1443" s="36">
        <v>45539</v>
      </c>
      <c r="C1443" s="10" t="s">
        <v>824</v>
      </c>
      <c r="D1443" s="10" t="s">
        <v>1696</v>
      </c>
      <c r="E1443" s="10" t="s">
        <v>1799</v>
      </c>
      <c r="F1443" s="11">
        <v>4</v>
      </c>
      <c r="G1443" s="11">
        <v>450.42</v>
      </c>
      <c r="H1443" s="11">
        <v>0.08</v>
      </c>
      <c r="I1443" s="10" t="s">
        <v>1829</v>
      </c>
      <c r="J1443" s="18">
        <v>1657.5455999999999</v>
      </c>
      <c r="K1443" s="11">
        <f t="shared" si="44"/>
        <v>4</v>
      </c>
      <c r="L1443" s="11">
        <f>IF(G1443="",Table8[[#This Row],[Total_Amount2]]/(Table8[[#This Row],[Quantity]]*(1-Table8[[#This Row],[Discount]])),G1443)</f>
        <v>450.42</v>
      </c>
      <c r="M1443" s="11">
        <f>IF(H1443="",1-(Table8[[#This Row],[Total_Amount2]]/(Table8[[#This Row],[Quantity]]*Table8[[#This Row],[Unit_Price]])),H1443)</f>
        <v>0.08</v>
      </c>
      <c r="N1443" s="11">
        <f t="shared" si="45"/>
        <v>1657.5455999999999</v>
      </c>
    </row>
    <row r="1444" spans="1:14" x14ac:dyDescent="0.3">
      <c r="A1444" s="9" t="s">
        <v>3268</v>
      </c>
      <c r="B1444" s="36">
        <v>45893</v>
      </c>
      <c r="C1444" s="10" t="s">
        <v>523</v>
      </c>
      <c r="D1444" s="10" t="s">
        <v>1696</v>
      </c>
      <c r="E1444" s="10" t="s">
        <v>1786</v>
      </c>
      <c r="F1444" s="11">
        <v>4</v>
      </c>
      <c r="G1444" s="11">
        <v>896.91</v>
      </c>
      <c r="H1444" s="11">
        <v>0.1</v>
      </c>
      <c r="I1444" s="10" t="s">
        <v>1824</v>
      </c>
      <c r="J1444" s="18">
        <v>3228.8760000000002</v>
      </c>
      <c r="K1444" s="11">
        <f t="shared" si="44"/>
        <v>4</v>
      </c>
      <c r="L1444" s="11">
        <f>IF(G1444="",Table8[[#This Row],[Total_Amount2]]/(Table8[[#This Row],[Quantity]]*(1-Table8[[#This Row],[Discount]])),G1444)</f>
        <v>896.91</v>
      </c>
      <c r="M1444" s="11">
        <f>IF(H1444="",1-(Table8[[#This Row],[Total_Amount2]]/(Table8[[#This Row],[Quantity]]*Table8[[#This Row],[Unit_Price]])),H1444)</f>
        <v>0.1</v>
      </c>
      <c r="N1444" s="11">
        <f t="shared" si="45"/>
        <v>3228.8760000000002</v>
      </c>
    </row>
    <row r="1445" spans="1:14" x14ac:dyDescent="0.3">
      <c r="A1445" s="9" t="s">
        <v>3269</v>
      </c>
      <c r="B1445" s="36">
        <v>45814</v>
      </c>
      <c r="C1445" s="10" t="s">
        <v>1492</v>
      </c>
      <c r="D1445" s="10" t="s">
        <v>1696</v>
      </c>
      <c r="E1445" s="10" t="s">
        <v>1789</v>
      </c>
      <c r="F1445" s="11">
        <v>3</v>
      </c>
      <c r="G1445" s="11">
        <v>679.38</v>
      </c>
      <c r="H1445" s="11">
        <v>0.3</v>
      </c>
      <c r="I1445" s="10" t="s">
        <v>1829</v>
      </c>
      <c r="J1445" s="18">
        <v>1426.6980000000001</v>
      </c>
      <c r="K1445" s="11">
        <f t="shared" si="44"/>
        <v>3</v>
      </c>
      <c r="L1445" s="11">
        <f>IF(G1445="",Table8[[#This Row],[Total_Amount2]]/(Table8[[#This Row],[Quantity]]*(1-Table8[[#This Row],[Discount]])),G1445)</f>
        <v>679.38</v>
      </c>
      <c r="M1445" s="11">
        <f>IF(H1445="",1-(Table8[[#This Row],[Total_Amount2]]/(Table8[[#This Row],[Quantity]]*Table8[[#This Row],[Unit_Price]])),H1445)</f>
        <v>0.3</v>
      </c>
      <c r="N1445" s="11">
        <f t="shared" si="45"/>
        <v>1426.6980000000001</v>
      </c>
    </row>
    <row r="1446" spans="1:14" x14ac:dyDescent="0.3">
      <c r="A1446" s="9" t="s">
        <v>3270</v>
      </c>
      <c r="B1446" s="36">
        <v>45571</v>
      </c>
      <c r="C1446" s="10" t="s">
        <v>75</v>
      </c>
      <c r="D1446" s="10" t="s">
        <v>1696</v>
      </c>
      <c r="E1446" s="10" t="s">
        <v>1804</v>
      </c>
      <c r="F1446" s="11">
        <v>3</v>
      </c>
      <c r="G1446" s="11">
        <v>483.63</v>
      </c>
      <c r="H1446" s="11">
        <v>0</v>
      </c>
      <c r="I1446" s="10" t="s">
        <v>1824</v>
      </c>
      <c r="J1446" s="18">
        <v>1450.89</v>
      </c>
      <c r="K1446" s="11">
        <f t="shared" si="44"/>
        <v>3</v>
      </c>
      <c r="L1446" s="11">
        <f>IF(G1446="",Table8[[#This Row],[Total_Amount2]]/(Table8[[#This Row],[Quantity]]*(1-Table8[[#This Row],[Discount]])),G1446)</f>
        <v>483.63</v>
      </c>
      <c r="M1446" s="11">
        <f>IF(H1446="",1-(Table8[[#This Row],[Total_Amount2]]/(Table8[[#This Row],[Quantity]]*Table8[[#This Row],[Unit_Price]])),H1446)</f>
        <v>0</v>
      </c>
      <c r="N1446" s="11">
        <f t="shared" si="45"/>
        <v>1450.89</v>
      </c>
    </row>
    <row r="1447" spans="1:14" x14ac:dyDescent="0.3">
      <c r="A1447" s="9" t="s">
        <v>3271</v>
      </c>
      <c r="B1447" s="36">
        <v>45542</v>
      </c>
      <c r="C1447" s="10" t="s">
        <v>124</v>
      </c>
      <c r="D1447" s="10" t="s">
        <v>1696</v>
      </c>
      <c r="E1447" s="10" t="s">
        <v>1752</v>
      </c>
      <c r="F1447" s="11">
        <v>3</v>
      </c>
      <c r="G1447" s="11">
        <v>158.27000000000001</v>
      </c>
      <c r="H1447" s="11">
        <v>0.24</v>
      </c>
      <c r="I1447" s="10" t="s">
        <v>1829</v>
      </c>
      <c r="J1447" s="18">
        <v>360.85559999999998</v>
      </c>
      <c r="K1447" s="11">
        <f t="shared" si="44"/>
        <v>3</v>
      </c>
      <c r="L1447" s="11">
        <f>IF(G1447="",Table8[[#This Row],[Total_Amount2]]/(Table8[[#This Row],[Quantity]]*(1-Table8[[#This Row],[Discount]])),G1447)</f>
        <v>158.27000000000001</v>
      </c>
      <c r="M1447" s="11">
        <f>IF(H1447="",1-(Table8[[#This Row],[Total_Amount2]]/(Table8[[#This Row],[Quantity]]*Table8[[#This Row],[Unit_Price]])),H1447)</f>
        <v>0.24</v>
      </c>
      <c r="N1447" s="11">
        <f t="shared" si="45"/>
        <v>360.85559999999998</v>
      </c>
    </row>
    <row r="1448" spans="1:14" x14ac:dyDescent="0.3">
      <c r="A1448" s="9" t="s">
        <v>3272</v>
      </c>
      <c r="B1448" s="36">
        <v>45758</v>
      </c>
      <c r="C1448" s="10" t="s">
        <v>402</v>
      </c>
      <c r="D1448" s="10" t="s">
        <v>1696</v>
      </c>
      <c r="E1448" s="10" t="s">
        <v>1801</v>
      </c>
      <c r="F1448" s="11">
        <v>4</v>
      </c>
      <c r="G1448" s="11">
        <v>601.5</v>
      </c>
      <c r="H1448" s="11">
        <v>0.18</v>
      </c>
      <c r="I1448" s="10" t="s">
        <v>1824</v>
      </c>
      <c r="J1448" s="18">
        <v>1972.92</v>
      </c>
      <c r="K1448" s="11">
        <f t="shared" si="44"/>
        <v>4</v>
      </c>
      <c r="L1448" s="11">
        <f>IF(G1448="",Table8[[#This Row],[Total_Amount2]]/(Table8[[#This Row],[Quantity]]*(1-Table8[[#This Row],[Discount]])),G1448)</f>
        <v>601.5</v>
      </c>
      <c r="M1448" s="11">
        <f>IF(H1448="",1-(Table8[[#This Row],[Total_Amount2]]/(Table8[[#This Row],[Quantity]]*Table8[[#This Row],[Unit_Price]])),H1448)</f>
        <v>0.18</v>
      </c>
      <c r="N1448" s="11">
        <f t="shared" si="45"/>
        <v>1972.92</v>
      </c>
    </row>
    <row r="1449" spans="1:14" x14ac:dyDescent="0.3">
      <c r="A1449" s="9" t="s">
        <v>3273</v>
      </c>
      <c r="B1449" s="36">
        <v>45709</v>
      </c>
      <c r="C1449" s="10" t="s">
        <v>255</v>
      </c>
      <c r="D1449" s="10" t="s">
        <v>1696</v>
      </c>
      <c r="E1449" s="10" t="s">
        <v>1810</v>
      </c>
      <c r="F1449" s="11">
        <v>2</v>
      </c>
      <c r="G1449" s="11">
        <v>46.39</v>
      </c>
      <c r="H1449" s="11">
        <v>7.0000000000000007E-2</v>
      </c>
      <c r="I1449" s="10" t="s">
        <v>1824</v>
      </c>
      <c r="J1449" s="18">
        <v>86.285399999999996</v>
      </c>
      <c r="K1449" s="11">
        <f t="shared" si="44"/>
        <v>2</v>
      </c>
      <c r="L1449" s="11">
        <f>IF(G1449="",Table8[[#This Row],[Total_Amount2]]/(Table8[[#This Row],[Quantity]]*(1-Table8[[#This Row],[Discount]])),G1449)</f>
        <v>46.39</v>
      </c>
      <c r="M1449" s="11">
        <f>IF(H1449="",1-(Table8[[#This Row],[Total_Amount2]]/(Table8[[#This Row],[Quantity]]*Table8[[#This Row],[Unit_Price]])),H1449)</f>
        <v>7.0000000000000007E-2</v>
      </c>
      <c r="N1449" s="11">
        <f t="shared" si="45"/>
        <v>86.285399999999996</v>
      </c>
    </row>
    <row r="1450" spans="1:14" x14ac:dyDescent="0.3">
      <c r="A1450" s="9" t="s">
        <v>3274</v>
      </c>
      <c r="B1450" s="36">
        <v>45587</v>
      </c>
      <c r="C1450" s="10" t="s">
        <v>414</v>
      </c>
      <c r="D1450" s="10" t="s">
        <v>1696</v>
      </c>
      <c r="E1450" s="10" t="s">
        <v>1782</v>
      </c>
      <c r="F1450" s="11">
        <v>4</v>
      </c>
      <c r="G1450" s="11">
        <v>892.28</v>
      </c>
      <c r="H1450" s="11">
        <v>0.23</v>
      </c>
      <c r="I1450" s="10" t="s">
        <v>1824</v>
      </c>
      <c r="J1450" s="18">
        <v>2748.2224000000001</v>
      </c>
      <c r="K1450" s="11">
        <f t="shared" si="44"/>
        <v>4</v>
      </c>
      <c r="L1450" s="11">
        <f>IF(G1450="",Table8[[#This Row],[Total_Amount2]]/(Table8[[#This Row],[Quantity]]*(1-Table8[[#This Row],[Discount]])),G1450)</f>
        <v>892.28</v>
      </c>
      <c r="M1450" s="11">
        <f>IF(H1450="",1-(Table8[[#This Row],[Total_Amount2]]/(Table8[[#This Row],[Quantity]]*Table8[[#This Row],[Unit_Price]])),H1450)</f>
        <v>0.23</v>
      </c>
      <c r="N1450" s="11">
        <f t="shared" si="45"/>
        <v>2748.2224000000001</v>
      </c>
    </row>
    <row r="1451" spans="1:14" x14ac:dyDescent="0.3">
      <c r="A1451" s="9" t="s">
        <v>3275</v>
      </c>
      <c r="B1451" s="36">
        <v>45494</v>
      </c>
      <c r="C1451" s="10" t="s">
        <v>716</v>
      </c>
      <c r="D1451" s="10" t="s">
        <v>1696</v>
      </c>
      <c r="E1451" s="10" t="s">
        <v>1779</v>
      </c>
      <c r="F1451" s="11">
        <v>2</v>
      </c>
      <c r="G1451" s="11">
        <v>164.23</v>
      </c>
      <c r="H1451" s="11">
        <v>0.17</v>
      </c>
      <c r="I1451" s="10" t="s">
        <v>1824</v>
      </c>
      <c r="J1451" s="18">
        <v>272.62180000000001</v>
      </c>
      <c r="K1451" s="11">
        <f t="shared" si="44"/>
        <v>2</v>
      </c>
      <c r="L1451" s="11">
        <f>IF(G1451="",Table8[[#This Row],[Total_Amount2]]/(Table8[[#This Row],[Quantity]]*(1-Table8[[#This Row],[Discount]])),G1451)</f>
        <v>164.23</v>
      </c>
      <c r="M1451" s="11">
        <f>IF(H1451="",1-(Table8[[#This Row],[Total_Amount2]]/(Table8[[#This Row],[Quantity]]*Table8[[#This Row],[Unit_Price]])),H1451)</f>
        <v>0.17</v>
      </c>
      <c r="N1451" s="11">
        <f t="shared" si="45"/>
        <v>272.62180000000001</v>
      </c>
    </row>
    <row r="1452" spans="1:14" x14ac:dyDescent="0.3">
      <c r="A1452" s="9" t="s">
        <v>3276</v>
      </c>
      <c r="B1452" s="36">
        <v>45305</v>
      </c>
      <c r="C1452" s="10" t="s">
        <v>1397</v>
      </c>
      <c r="D1452" s="10" t="s">
        <v>1696</v>
      </c>
      <c r="E1452" s="10" t="s">
        <v>1779</v>
      </c>
      <c r="F1452" s="11">
        <v>1</v>
      </c>
      <c r="G1452" s="11">
        <v>484.23</v>
      </c>
      <c r="H1452" s="11">
        <v>0.12</v>
      </c>
      <c r="I1452" s="10" t="s">
        <v>1829</v>
      </c>
      <c r="J1452" s="18">
        <v>426.12240000000003</v>
      </c>
      <c r="K1452" s="11">
        <f t="shared" si="44"/>
        <v>1</v>
      </c>
      <c r="L1452" s="11">
        <f>IF(G1452="",Table8[[#This Row],[Total_Amount2]]/(Table8[[#This Row],[Quantity]]*(1-Table8[[#This Row],[Discount]])),G1452)</f>
        <v>484.23</v>
      </c>
      <c r="M1452" s="11">
        <f>IF(H1452="",1-(Table8[[#This Row],[Total_Amount2]]/(Table8[[#This Row],[Quantity]]*Table8[[#This Row],[Unit_Price]])),H1452)</f>
        <v>0.12</v>
      </c>
      <c r="N1452" s="11">
        <f t="shared" si="45"/>
        <v>426.12240000000003</v>
      </c>
    </row>
    <row r="1453" spans="1:14" x14ac:dyDescent="0.3">
      <c r="A1453" s="9" t="s">
        <v>3277</v>
      </c>
      <c r="B1453" s="36">
        <v>45383</v>
      </c>
      <c r="C1453" s="10" t="s">
        <v>32</v>
      </c>
      <c r="D1453" s="10" t="s">
        <v>1696</v>
      </c>
      <c r="E1453" s="10" t="s">
        <v>1810</v>
      </c>
      <c r="F1453" s="11">
        <v>3</v>
      </c>
      <c r="G1453" s="11">
        <v>341.51</v>
      </c>
      <c r="H1453" s="11">
        <v>0.22</v>
      </c>
      <c r="I1453" s="10" t="s">
        <v>1829</v>
      </c>
      <c r="J1453" s="18">
        <v>799.13340000000005</v>
      </c>
      <c r="K1453" s="11">
        <f t="shared" si="44"/>
        <v>3</v>
      </c>
      <c r="L1453" s="11">
        <f>IF(G1453="",Table8[[#This Row],[Total_Amount2]]/(Table8[[#This Row],[Quantity]]*(1-Table8[[#This Row],[Discount]])),G1453)</f>
        <v>341.51</v>
      </c>
      <c r="M1453" s="11">
        <f>IF(H1453="",1-(Table8[[#This Row],[Total_Amount2]]/(Table8[[#This Row],[Quantity]]*Table8[[#This Row],[Unit_Price]])),H1453)</f>
        <v>0.22</v>
      </c>
      <c r="N1453" s="11">
        <f t="shared" si="45"/>
        <v>799.13340000000005</v>
      </c>
    </row>
    <row r="1454" spans="1:14" x14ac:dyDescent="0.3">
      <c r="A1454" s="9" t="s">
        <v>3278</v>
      </c>
      <c r="B1454" s="36">
        <v>45788</v>
      </c>
      <c r="C1454" s="10" t="s">
        <v>384</v>
      </c>
      <c r="D1454" s="10" t="s">
        <v>1698</v>
      </c>
      <c r="E1454" s="10" t="s">
        <v>1797</v>
      </c>
      <c r="F1454" s="11">
        <v>3</v>
      </c>
      <c r="G1454" s="11">
        <v>758.87</v>
      </c>
      <c r="H1454" s="11">
        <v>0.11</v>
      </c>
      <c r="I1454" s="10" t="s">
        <v>1826</v>
      </c>
      <c r="J1454" s="18">
        <v>2026.1829</v>
      </c>
      <c r="K1454" s="11">
        <f t="shared" si="44"/>
        <v>3</v>
      </c>
      <c r="L1454" s="11">
        <f>IF(G1454="",Table8[[#This Row],[Total_Amount2]]/(Table8[[#This Row],[Quantity]]*(1-Table8[[#This Row],[Discount]])),G1454)</f>
        <v>758.87</v>
      </c>
      <c r="M1454" s="11">
        <f>IF(H1454="",1-(Table8[[#This Row],[Total_Amount2]]/(Table8[[#This Row],[Quantity]]*Table8[[#This Row],[Unit_Price]])),H1454)</f>
        <v>0.11</v>
      </c>
      <c r="N1454" s="11">
        <f t="shared" si="45"/>
        <v>2026.1829</v>
      </c>
    </row>
    <row r="1455" spans="1:14" x14ac:dyDescent="0.3">
      <c r="A1455" s="9" t="s">
        <v>3279</v>
      </c>
      <c r="B1455" s="36">
        <v>45855</v>
      </c>
      <c r="C1455" s="10" t="s">
        <v>1449</v>
      </c>
      <c r="D1455" s="10" t="s">
        <v>1698</v>
      </c>
      <c r="E1455" s="10" t="s">
        <v>1794</v>
      </c>
      <c r="F1455" s="11">
        <v>3</v>
      </c>
      <c r="G1455" s="11">
        <v>560.52</v>
      </c>
      <c r="H1455" s="11">
        <v>0.17</v>
      </c>
      <c r="I1455" s="10" t="s">
        <v>1824</v>
      </c>
      <c r="J1455" s="18">
        <v>1395.6948</v>
      </c>
      <c r="K1455" s="11">
        <f t="shared" si="44"/>
        <v>3</v>
      </c>
      <c r="L1455" s="11">
        <f>IF(G1455="",Table8[[#This Row],[Total_Amount2]]/(Table8[[#This Row],[Quantity]]*(1-Table8[[#This Row],[Discount]])),G1455)</f>
        <v>560.52</v>
      </c>
      <c r="M1455" s="11">
        <f>IF(H1455="",1-(Table8[[#This Row],[Total_Amount2]]/(Table8[[#This Row],[Quantity]]*Table8[[#This Row],[Unit_Price]])),H1455)</f>
        <v>0.17</v>
      </c>
      <c r="N1455" s="11">
        <f t="shared" si="45"/>
        <v>1395.6948</v>
      </c>
    </row>
    <row r="1456" spans="1:14" x14ac:dyDescent="0.3">
      <c r="A1456" s="9" t="s">
        <v>3280</v>
      </c>
      <c r="B1456" s="36">
        <v>45533</v>
      </c>
      <c r="C1456" s="10" t="s">
        <v>1101</v>
      </c>
      <c r="D1456" s="10" t="s">
        <v>1698</v>
      </c>
      <c r="E1456" s="10" t="s">
        <v>1807</v>
      </c>
      <c r="F1456" s="11">
        <v>2</v>
      </c>
      <c r="G1456" s="11">
        <v>977.18</v>
      </c>
      <c r="H1456" s="11">
        <v>0.19</v>
      </c>
      <c r="I1456" s="10" t="s">
        <v>1824</v>
      </c>
      <c r="J1456" s="18">
        <v>1583.0316</v>
      </c>
      <c r="K1456" s="11">
        <f t="shared" si="44"/>
        <v>2</v>
      </c>
      <c r="L1456" s="11">
        <f>IF(G1456="",Table8[[#This Row],[Total_Amount2]]/(Table8[[#This Row],[Quantity]]*(1-Table8[[#This Row],[Discount]])),G1456)</f>
        <v>977.18</v>
      </c>
      <c r="M1456" s="11">
        <f>IF(H1456="",1-(Table8[[#This Row],[Total_Amount2]]/(Table8[[#This Row],[Quantity]]*Table8[[#This Row],[Unit_Price]])),H1456)</f>
        <v>0.19</v>
      </c>
      <c r="N1456" s="11">
        <f t="shared" si="45"/>
        <v>1583.0316</v>
      </c>
    </row>
    <row r="1457" spans="1:14" x14ac:dyDescent="0.3">
      <c r="A1457" s="9" t="s">
        <v>3281</v>
      </c>
      <c r="B1457" s="36">
        <v>45763</v>
      </c>
      <c r="C1457" s="10" t="s">
        <v>758</v>
      </c>
      <c r="D1457" s="10" t="s">
        <v>1698</v>
      </c>
      <c r="E1457" s="10" t="s">
        <v>1799</v>
      </c>
      <c r="F1457" s="11">
        <v>4</v>
      </c>
      <c r="G1457" s="11">
        <v>761.35</v>
      </c>
      <c r="H1457" s="11">
        <v>0.08</v>
      </c>
      <c r="I1457" s="10" t="s">
        <v>1824</v>
      </c>
      <c r="J1457" s="18">
        <v>2801.768</v>
      </c>
      <c r="K1457" s="11">
        <f t="shared" si="44"/>
        <v>4</v>
      </c>
      <c r="L1457" s="11">
        <f>IF(G1457="",Table8[[#This Row],[Total_Amount2]]/(Table8[[#This Row],[Quantity]]*(1-Table8[[#This Row],[Discount]])),G1457)</f>
        <v>761.35</v>
      </c>
      <c r="M1457" s="11">
        <f>IF(H1457="",1-(Table8[[#This Row],[Total_Amount2]]/(Table8[[#This Row],[Quantity]]*Table8[[#This Row],[Unit_Price]])),H1457)</f>
        <v>0.08</v>
      </c>
      <c r="N1457" s="11">
        <f t="shared" si="45"/>
        <v>2801.768</v>
      </c>
    </row>
    <row r="1458" spans="1:14" x14ac:dyDescent="0.3">
      <c r="A1458" s="9" t="s">
        <v>3282</v>
      </c>
      <c r="B1458" s="36">
        <v>45900</v>
      </c>
      <c r="C1458" s="10" t="s">
        <v>592</v>
      </c>
      <c r="D1458" s="10" t="s">
        <v>1698</v>
      </c>
      <c r="E1458" s="10" t="s">
        <v>1810</v>
      </c>
      <c r="F1458" s="11">
        <v>2</v>
      </c>
      <c r="G1458" s="11">
        <v>947.56</v>
      </c>
      <c r="H1458" s="11">
        <v>0.02</v>
      </c>
      <c r="I1458" s="10" t="s">
        <v>1829</v>
      </c>
      <c r="J1458" s="18">
        <v>1857.2175999999999</v>
      </c>
      <c r="K1458" s="11">
        <f t="shared" si="44"/>
        <v>2</v>
      </c>
      <c r="L1458" s="11">
        <f>IF(G1458="",Table8[[#This Row],[Total_Amount2]]/(Table8[[#This Row],[Quantity]]*(1-Table8[[#This Row],[Discount]])),G1458)</f>
        <v>947.56</v>
      </c>
      <c r="M1458" s="11">
        <f>IF(H1458="",1-(Table8[[#This Row],[Total_Amount2]]/(Table8[[#This Row],[Quantity]]*Table8[[#This Row],[Unit_Price]])),H1458)</f>
        <v>0.02</v>
      </c>
      <c r="N1458" s="11">
        <f t="shared" si="45"/>
        <v>1857.2175999999999</v>
      </c>
    </row>
    <row r="1459" spans="1:14" x14ac:dyDescent="0.3">
      <c r="A1459" s="9" t="s">
        <v>3283</v>
      </c>
      <c r="B1459" s="36">
        <v>45943</v>
      </c>
      <c r="C1459" s="10" t="s">
        <v>764</v>
      </c>
      <c r="D1459" s="10" t="s">
        <v>1698</v>
      </c>
      <c r="E1459" s="10" t="s">
        <v>1810</v>
      </c>
      <c r="F1459" s="11">
        <v>4</v>
      </c>
      <c r="G1459" s="11">
        <v>975.47</v>
      </c>
      <c r="H1459" s="11">
        <v>0.04</v>
      </c>
      <c r="I1459" s="10" t="s">
        <v>1824</v>
      </c>
      <c r="J1459" s="18">
        <v>3745.8047999999999</v>
      </c>
      <c r="K1459" s="11">
        <f t="shared" si="44"/>
        <v>4</v>
      </c>
      <c r="L1459" s="11">
        <f>IF(G1459="",Table8[[#This Row],[Total_Amount2]]/(Table8[[#This Row],[Quantity]]*(1-Table8[[#This Row],[Discount]])),G1459)</f>
        <v>975.47</v>
      </c>
      <c r="M1459" s="11">
        <f>IF(H1459="",1-(Table8[[#This Row],[Total_Amount2]]/(Table8[[#This Row],[Quantity]]*Table8[[#This Row],[Unit_Price]])),H1459)</f>
        <v>0.04</v>
      </c>
      <c r="N1459" s="11">
        <f t="shared" si="45"/>
        <v>3745.8047999999999</v>
      </c>
    </row>
    <row r="1460" spans="1:14" x14ac:dyDescent="0.3">
      <c r="A1460" s="9" t="s">
        <v>3284</v>
      </c>
      <c r="B1460" s="36">
        <v>45448</v>
      </c>
      <c r="C1460" s="10" t="s">
        <v>1469</v>
      </c>
      <c r="D1460" s="10" t="s">
        <v>1698</v>
      </c>
      <c r="E1460" s="10" t="s">
        <v>1786</v>
      </c>
      <c r="F1460" s="11">
        <v>3</v>
      </c>
      <c r="G1460" s="11">
        <v>769.06</v>
      </c>
      <c r="H1460" s="11">
        <v>0.23</v>
      </c>
      <c r="I1460" s="10" t="s">
        <v>1829</v>
      </c>
      <c r="J1460" s="18">
        <v>1776.5286000000001</v>
      </c>
      <c r="K1460" s="11">
        <f t="shared" si="44"/>
        <v>3</v>
      </c>
      <c r="L1460" s="11">
        <f>IF(G1460="",Table8[[#This Row],[Total_Amount2]]/(Table8[[#This Row],[Quantity]]*(1-Table8[[#This Row],[Discount]])),G1460)</f>
        <v>769.06</v>
      </c>
      <c r="M1460" s="11">
        <f>IF(H1460="",1-(Table8[[#This Row],[Total_Amount2]]/(Table8[[#This Row],[Quantity]]*Table8[[#This Row],[Unit_Price]])),H1460)</f>
        <v>0.23</v>
      </c>
      <c r="N1460" s="11">
        <f t="shared" si="45"/>
        <v>1776.5286000000001</v>
      </c>
    </row>
    <row r="1461" spans="1:14" x14ac:dyDescent="0.3">
      <c r="A1461" s="9" t="s">
        <v>3285</v>
      </c>
      <c r="B1461" s="36">
        <v>45929</v>
      </c>
      <c r="C1461" s="10" t="s">
        <v>1495</v>
      </c>
      <c r="D1461" s="10" t="s">
        <v>1698</v>
      </c>
      <c r="E1461" s="10" t="s">
        <v>1761</v>
      </c>
      <c r="F1461" s="11">
        <v>3</v>
      </c>
      <c r="G1461" s="11">
        <v>824.75</v>
      </c>
      <c r="H1461" s="11">
        <v>0.23</v>
      </c>
      <c r="I1461" s="10" t="s">
        <v>1824</v>
      </c>
      <c r="J1461" s="18">
        <v>1905.1724999999999</v>
      </c>
      <c r="K1461" s="11">
        <f t="shared" si="44"/>
        <v>3</v>
      </c>
      <c r="L1461" s="11">
        <f>IF(G1461="",Table8[[#This Row],[Total_Amount2]]/(Table8[[#This Row],[Quantity]]*(1-Table8[[#This Row],[Discount]])),G1461)</f>
        <v>824.75</v>
      </c>
      <c r="M1461" s="11">
        <f>IF(H1461="",1-(Table8[[#This Row],[Total_Amount2]]/(Table8[[#This Row],[Quantity]]*Table8[[#This Row],[Unit_Price]])),H1461)</f>
        <v>0.23</v>
      </c>
      <c r="N1461" s="11">
        <f t="shared" si="45"/>
        <v>1905.1724999999999</v>
      </c>
    </row>
    <row r="1462" spans="1:14" x14ac:dyDescent="0.3">
      <c r="A1462" s="9" t="s">
        <v>3286</v>
      </c>
      <c r="B1462" s="36">
        <v>45478</v>
      </c>
      <c r="C1462" s="10" t="s">
        <v>1249</v>
      </c>
      <c r="D1462" s="10" t="s">
        <v>1698</v>
      </c>
      <c r="E1462" s="10" t="s">
        <v>1769</v>
      </c>
      <c r="F1462" s="11">
        <v>2</v>
      </c>
      <c r="G1462" s="11">
        <v>821.35</v>
      </c>
      <c r="H1462" s="11">
        <v>0.11</v>
      </c>
      <c r="I1462" s="10" t="s">
        <v>1826</v>
      </c>
      <c r="J1462" s="18">
        <v>1462.0029999999999</v>
      </c>
      <c r="K1462" s="11">
        <f t="shared" si="44"/>
        <v>2</v>
      </c>
      <c r="L1462" s="11">
        <f>IF(G1462="",Table8[[#This Row],[Total_Amount2]]/(Table8[[#This Row],[Quantity]]*(1-Table8[[#This Row],[Discount]])),G1462)</f>
        <v>821.35</v>
      </c>
      <c r="M1462" s="11">
        <f>IF(H1462="",1-(Table8[[#This Row],[Total_Amount2]]/(Table8[[#This Row],[Quantity]]*Table8[[#This Row],[Unit_Price]])),H1462)</f>
        <v>0.11</v>
      </c>
      <c r="N1462" s="11">
        <f t="shared" si="45"/>
        <v>1462.0029999999999</v>
      </c>
    </row>
    <row r="1463" spans="1:14" x14ac:dyDescent="0.3">
      <c r="A1463" s="9" t="s">
        <v>3287</v>
      </c>
      <c r="B1463" s="36">
        <v>45723</v>
      </c>
      <c r="C1463" s="10" t="s">
        <v>1260</v>
      </c>
      <c r="D1463" s="10" t="s">
        <v>1698</v>
      </c>
      <c r="E1463" s="10" t="s">
        <v>1789</v>
      </c>
      <c r="F1463" s="11">
        <v>1</v>
      </c>
      <c r="G1463" s="11">
        <v>120.57</v>
      </c>
      <c r="H1463" s="11">
        <v>0.06</v>
      </c>
      <c r="I1463" s="10" t="s">
        <v>1826</v>
      </c>
      <c r="J1463" s="18">
        <v>113.33580000000001</v>
      </c>
      <c r="K1463" s="11">
        <f t="shared" si="44"/>
        <v>1</v>
      </c>
      <c r="L1463" s="11">
        <f>IF(G1463="",Table8[[#This Row],[Total_Amount2]]/(Table8[[#This Row],[Quantity]]*(1-Table8[[#This Row],[Discount]])),G1463)</f>
        <v>120.57</v>
      </c>
      <c r="M1463" s="11">
        <f>IF(H1463="",1-(Table8[[#This Row],[Total_Amount2]]/(Table8[[#This Row],[Quantity]]*Table8[[#This Row],[Unit_Price]])),H1463)</f>
        <v>0.06</v>
      </c>
      <c r="N1463" s="11">
        <f t="shared" si="45"/>
        <v>113.33580000000001</v>
      </c>
    </row>
    <row r="1464" spans="1:14" x14ac:dyDescent="0.3">
      <c r="A1464" s="9" t="s">
        <v>3288</v>
      </c>
      <c r="B1464" s="36">
        <v>45240</v>
      </c>
      <c r="C1464" s="10" t="s">
        <v>1053</v>
      </c>
      <c r="D1464" s="10" t="s">
        <v>1698</v>
      </c>
      <c r="E1464" s="10" t="s">
        <v>1757</v>
      </c>
      <c r="F1464" s="11">
        <v>1</v>
      </c>
      <c r="G1464" s="11">
        <v>122.27</v>
      </c>
      <c r="H1464" s="11">
        <v>0.26</v>
      </c>
      <c r="I1464" s="10" t="s">
        <v>1826</v>
      </c>
      <c r="J1464" s="18">
        <v>90.479799999999997</v>
      </c>
      <c r="K1464" s="11">
        <f t="shared" si="44"/>
        <v>1</v>
      </c>
      <c r="L1464" s="11">
        <f>IF(G1464="",Table8[[#This Row],[Total_Amount2]]/(Table8[[#This Row],[Quantity]]*(1-Table8[[#This Row],[Discount]])),G1464)</f>
        <v>122.27</v>
      </c>
      <c r="M1464" s="11">
        <f>IF(H1464="",1-(Table8[[#This Row],[Total_Amount2]]/(Table8[[#This Row],[Quantity]]*Table8[[#This Row],[Unit_Price]])),H1464)</f>
        <v>0.26</v>
      </c>
      <c r="N1464" s="11">
        <f t="shared" si="45"/>
        <v>90.479799999999997</v>
      </c>
    </row>
    <row r="1465" spans="1:14" x14ac:dyDescent="0.3">
      <c r="A1465" s="9" t="s">
        <v>3289</v>
      </c>
      <c r="B1465" s="36">
        <v>45890</v>
      </c>
      <c r="C1465" s="10" t="s">
        <v>565</v>
      </c>
      <c r="D1465" s="10" t="s">
        <v>1698</v>
      </c>
      <c r="E1465" s="10" t="s">
        <v>1761</v>
      </c>
      <c r="F1465" s="11">
        <v>2</v>
      </c>
      <c r="G1465" s="11">
        <v>182.89</v>
      </c>
      <c r="H1465" s="11">
        <v>0.11</v>
      </c>
      <c r="I1465" s="10" t="s">
        <v>1824</v>
      </c>
      <c r="J1465" s="18">
        <v>325.54419999999999</v>
      </c>
      <c r="K1465" s="11">
        <f t="shared" si="44"/>
        <v>2</v>
      </c>
      <c r="L1465" s="11">
        <f>IF(G1465="",Table8[[#This Row],[Total_Amount2]]/(Table8[[#This Row],[Quantity]]*(1-Table8[[#This Row],[Discount]])),G1465)</f>
        <v>182.89</v>
      </c>
      <c r="M1465" s="11">
        <f>IF(H1465="",1-(Table8[[#This Row],[Total_Amount2]]/(Table8[[#This Row],[Quantity]]*Table8[[#This Row],[Unit_Price]])),H1465)</f>
        <v>0.11</v>
      </c>
      <c r="N1465" s="11">
        <f t="shared" si="45"/>
        <v>325.54419999999999</v>
      </c>
    </row>
    <row r="1466" spans="1:14" x14ac:dyDescent="0.3">
      <c r="A1466" s="9" t="s">
        <v>3290</v>
      </c>
      <c r="B1466" s="36">
        <v>45796</v>
      </c>
      <c r="C1466" s="10" t="s">
        <v>1160</v>
      </c>
      <c r="D1466" s="10" t="s">
        <v>1698</v>
      </c>
      <c r="E1466" s="10" t="s">
        <v>1769</v>
      </c>
      <c r="F1466" s="11">
        <v>1</v>
      </c>
      <c r="G1466" s="11">
        <v>695.26</v>
      </c>
      <c r="H1466" s="11">
        <v>0.23</v>
      </c>
      <c r="I1466" s="10" t="s">
        <v>1826</v>
      </c>
      <c r="J1466" s="18">
        <v>535.35019999999997</v>
      </c>
      <c r="K1466" s="11">
        <f t="shared" si="44"/>
        <v>1</v>
      </c>
      <c r="L1466" s="11">
        <f>IF(G1466="",Table8[[#This Row],[Total_Amount2]]/(Table8[[#This Row],[Quantity]]*(1-Table8[[#This Row],[Discount]])),G1466)</f>
        <v>695.26</v>
      </c>
      <c r="M1466" s="11">
        <f>IF(H1466="",1-(Table8[[#This Row],[Total_Amount2]]/(Table8[[#This Row],[Quantity]]*Table8[[#This Row],[Unit_Price]])),H1466)</f>
        <v>0.23</v>
      </c>
      <c r="N1466" s="11">
        <f t="shared" si="45"/>
        <v>535.35019999999997</v>
      </c>
    </row>
    <row r="1467" spans="1:14" x14ac:dyDescent="0.3">
      <c r="A1467" s="9" t="s">
        <v>3291</v>
      </c>
      <c r="B1467" s="36">
        <v>45895</v>
      </c>
      <c r="C1467" s="10" t="s">
        <v>114</v>
      </c>
      <c r="D1467" s="10" t="s">
        <v>1698</v>
      </c>
      <c r="E1467" s="10" t="s">
        <v>1776</v>
      </c>
      <c r="F1467" s="11">
        <v>2</v>
      </c>
      <c r="G1467" s="11">
        <v>408.8</v>
      </c>
      <c r="H1467" s="11">
        <v>0.17</v>
      </c>
      <c r="I1467" s="10" t="s">
        <v>1829</v>
      </c>
      <c r="J1467" s="18">
        <v>678.60799999999995</v>
      </c>
      <c r="K1467" s="11">
        <f t="shared" si="44"/>
        <v>2</v>
      </c>
      <c r="L1467" s="11">
        <f>IF(G1467="",Table8[[#This Row],[Total_Amount2]]/(Table8[[#This Row],[Quantity]]*(1-Table8[[#This Row],[Discount]])),G1467)</f>
        <v>408.8</v>
      </c>
      <c r="M1467" s="11">
        <f>IF(H1467="",1-(Table8[[#This Row],[Total_Amount2]]/(Table8[[#This Row],[Quantity]]*Table8[[#This Row],[Unit_Price]])),H1467)</f>
        <v>0.17</v>
      </c>
      <c r="N1467" s="11">
        <f t="shared" si="45"/>
        <v>678.60799999999995</v>
      </c>
    </row>
    <row r="1468" spans="1:14" x14ac:dyDescent="0.3">
      <c r="A1468" s="9" t="s">
        <v>3292</v>
      </c>
      <c r="B1468" s="36">
        <v>45676</v>
      </c>
      <c r="C1468" s="10" t="s">
        <v>730</v>
      </c>
      <c r="D1468" s="10" t="s">
        <v>1698</v>
      </c>
      <c r="E1468" s="10" t="s">
        <v>1782</v>
      </c>
      <c r="F1468" s="11">
        <v>3</v>
      </c>
      <c r="G1468" s="11">
        <v>512.15</v>
      </c>
      <c r="H1468" s="11">
        <v>0.12</v>
      </c>
      <c r="I1468" s="10" t="s">
        <v>1824</v>
      </c>
      <c r="J1468" s="18">
        <v>1352.076</v>
      </c>
      <c r="K1468" s="11">
        <f t="shared" si="44"/>
        <v>3</v>
      </c>
      <c r="L1468" s="11">
        <f>IF(G1468="",Table8[[#This Row],[Total_Amount2]]/(Table8[[#This Row],[Quantity]]*(1-Table8[[#This Row],[Discount]])),G1468)</f>
        <v>512.15</v>
      </c>
      <c r="M1468" s="11">
        <f>IF(H1468="",1-(Table8[[#This Row],[Total_Amount2]]/(Table8[[#This Row],[Quantity]]*Table8[[#This Row],[Unit_Price]])),H1468)</f>
        <v>0.12</v>
      </c>
      <c r="N1468" s="11">
        <f t="shared" si="45"/>
        <v>1352.076</v>
      </c>
    </row>
    <row r="1469" spans="1:14" x14ac:dyDescent="0.3">
      <c r="A1469" s="9" t="s">
        <v>3293</v>
      </c>
      <c r="B1469" s="36">
        <v>45568</v>
      </c>
      <c r="C1469" s="10" t="s">
        <v>1272</v>
      </c>
      <c r="D1469" s="10" t="s">
        <v>1698</v>
      </c>
      <c r="E1469" s="10" t="s">
        <v>1782</v>
      </c>
      <c r="F1469" s="11">
        <v>3</v>
      </c>
      <c r="G1469" s="11">
        <v>136.4</v>
      </c>
      <c r="H1469" s="11">
        <v>0.15</v>
      </c>
      <c r="I1469" s="10" t="s">
        <v>1826</v>
      </c>
      <c r="J1469" s="18">
        <v>347.82000000000011</v>
      </c>
      <c r="K1469" s="11">
        <f t="shared" si="44"/>
        <v>3</v>
      </c>
      <c r="L1469" s="11">
        <f>IF(G1469="",Table8[[#This Row],[Total_Amount2]]/(Table8[[#This Row],[Quantity]]*(1-Table8[[#This Row],[Discount]])),G1469)</f>
        <v>136.4</v>
      </c>
      <c r="M1469" s="11">
        <f>IF(H1469="",1-(Table8[[#This Row],[Total_Amount2]]/(Table8[[#This Row],[Quantity]]*Table8[[#This Row],[Unit_Price]])),H1469)</f>
        <v>0.15</v>
      </c>
      <c r="N1469" s="11">
        <f t="shared" si="45"/>
        <v>347.82000000000011</v>
      </c>
    </row>
    <row r="1470" spans="1:14" x14ac:dyDescent="0.3">
      <c r="A1470" s="9" t="s">
        <v>3294</v>
      </c>
      <c r="B1470" s="36">
        <v>45272</v>
      </c>
      <c r="C1470" s="10" t="s">
        <v>579</v>
      </c>
      <c r="D1470" s="10" t="s">
        <v>1698</v>
      </c>
      <c r="E1470" s="10" t="s">
        <v>1766</v>
      </c>
      <c r="F1470" s="11">
        <v>2</v>
      </c>
      <c r="G1470" s="11">
        <v>42.51</v>
      </c>
      <c r="H1470" s="11">
        <v>0.04</v>
      </c>
      <c r="I1470" s="10" t="s">
        <v>1829</v>
      </c>
      <c r="J1470" s="18">
        <v>81.619199999999992</v>
      </c>
      <c r="K1470" s="11">
        <f t="shared" si="44"/>
        <v>2</v>
      </c>
      <c r="L1470" s="11">
        <f>IF(G1470="",Table8[[#This Row],[Total_Amount2]]/(Table8[[#This Row],[Quantity]]*(1-Table8[[#This Row],[Discount]])),G1470)</f>
        <v>42.51</v>
      </c>
      <c r="M1470" s="11">
        <f>IF(H1470="",1-(Table8[[#This Row],[Total_Amount2]]/(Table8[[#This Row],[Quantity]]*Table8[[#This Row],[Unit_Price]])),H1470)</f>
        <v>0.04</v>
      </c>
      <c r="N1470" s="11">
        <f t="shared" si="45"/>
        <v>81.619199999999992</v>
      </c>
    </row>
    <row r="1471" spans="1:14" x14ac:dyDescent="0.3">
      <c r="A1471" s="9" t="s">
        <v>3295</v>
      </c>
      <c r="B1471" s="36">
        <v>45718</v>
      </c>
      <c r="C1471" s="10" t="s">
        <v>1124</v>
      </c>
      <c r="D1471" s="10" t="s">
        <v>1698</v>
      </c>
      <c r="E1471" s="10" t="s">
        <v>1779</v>
      </c>
      <c r="F1471" s="11">
        <v>3</v>
      </c>
      <c r="G1471" s="11">
        <v>582.1</v>
      </c>
      <c r="H1471" s="11">
        <v>0.12</v>
      </c>
      <c r="I1471" s="10" t="s">
        <v>1826</v>
      </c>
      <c r="J1471" s="18">
        <v>1536.7439999999999</v>
      </c>
      <c r="K1471" s="11">
        <f t="shared" si="44"/>
        <v>3</v>
      </c>
      <c r="L1471" s="11">
        <f>IF(G1471="",Table8[[#This Row],[Total_Amount2]]/(Table8[[#This Row],[Quantity]]*(1-Table8[[#This Row],[Discount]])),G1471)</f>
        <v>582.1</v>
      </c>
      <c r="M1471" s="11">
        <f>IF(H1471="",1-(Table8[[#This Row],[Total_Amount2]]/(Table8[[#This Row],[Quantity]]*Table8[[#This Row],[Unit_Price]])),H1471)</f>
        <v>0.12</v>
      </c>
      <c r="N1471" s="11">
        <f t="shared" si="45"/>
        <v>1536.7439999999999</v>
      </c>
    </row>
    <row r="1472" spans="1:14" x14ac:dyDescent="0.3">
      <c r="A1472" s="9" t="s">
        <v>3296</v>
      </c>
      <c r="B1472" s="36">
        <v>45356</v>
      </c>
      <c r="C1472" s="10" t="s">
        <v>711</v>
      </c>
      <c r="D1472" s="10" t="s">
        <v>1700</v>
      </c>
      <c r="E1472" s="10" t="s">
        <v>1807</v>
      </c>
      <c r="F1472" s="11">
        <v>4</v>
      </c>
      <c r="G1472" s="11">
        <v>461.52</v>
      </c>
      <c r="H1472" s="11">
        <v>0</v>
      </c>
      <c r="I1472" s="10" t="s">
        <v>1829</v>
      </c>
      <c r="J1472" s="18">
        <v>1846.08</v>
      </c>
      <c r="K1472" s="11">
        <f t="shared" si="44"/>
        <v>4</v>
      </c>
      <c r="L1472" s="11">
        <f>IF(G1472="",Table8[[#This Row],[Total_Amount2]]/(Table8[[#This Row],[Quantity]]*(1-Table8[[#This Row],[Discount]])),G1472)</f>
        <v>461.52</v>
      </c>
      <c r="M1472" s="11">
        <f>IF(H1472="",1-(Table8[[#This Row],[Total_Amount2]]/(Table8[[#This Row],[Quantity]]*Table8[[#This Row],[Unit_Price]])),H1472)</f>
        <v>0</v>
      </c>
      <c r="N1472" s="11">
        <f t="shared" si="45"/>
        <v>1846.08</v>
      </c>
    </row>
    <row r="1473" spans="1:14" x14ac:dyDescent="0.3">
      <c r="A1473" s="9" t="s">
        <v>3297</v>
      </c>
      <c r="B1473" s="36">
        <v>45552</v>
      </c>
      <c r="C1473" s="10" t="s">
        <v>1524</v>
      </c>
      <c r="D1473" s="10" t="s">
        <v>1700</v>
      </c>
      <c r="E1473" s="10" t="s">
        <v>1792</v>
      </c>
      <c r="F1473" s="11">
        <v>1</v>
      </c>
      <c r="G1473" s="11">
        <v>558.41999999999996</v>
      </c>
      <c r="H1473" s="11">
        <v>0.03</v>
      </c>
      <c r="I1473" s="10" t="s">
        <v>1824</v>
      </c>
      <c r="J1473" s="18">
        <v>541.66739999999993</v>
      </c>
      <c r="K1473" s="11">
        <f t="shared" si="44"/>
        <v>1</v>
      </c>
      <c r="L1473" s="11">
        <f>IF(G1473="",Table8[[#This Row],[Total_Amount2]]/(Table8[[#This Row],[Quantity]]*(1-Table8[[#This Row],[Discount]])),G1473)</f>
        <v>558.41999999999996</v>
      </c>
      <c r="M1473" s="11">
        <f>IF(H1473="",1-(Table8[[#This Row],[Total_Amount2]]/(Table8[[#This Row],[Quantity]]*Table8[[#This Row],[Unit_Price]])),H1473)</f>
        <v>0.03</v>
      </c>
      <c r="N1473" s="11">
        <f t="shared" si="45"/>
        <v>541.66739999999993</v>
      </c>
    </row>
    <row r="1474" spans="1:14" x14ac:dyDescent="0.3">
      <c r="A1474" s="9" t="s">
        <v>3298</v>
      </c>
      <c r="B1474" s="36">
        <v>45288</v>
      </c>
      <c r="C1474" s="10" t="s">
        <v>839</v>
      </c>
      <c r="D1474" s="10" t="s">
        <v>1700</v>
      </c>
      <c r="E1474" s="10" t="s">
        <v>1810</v>
      </c>
      <c r="F1474" s="11">
        <v>4</v>
      </c>
      <c r="G1474" s="11">
        <v>700.98</v>
      </c>
      <c r="H1474" s="11">
        <v>0.12</v>
      </c>
      <c r="I1474" s="10" t="s">
        <v>1826</v>
      </c>
      <c r="J1474" s="18">
        <v>2467.4495999999999</v>
      </c>
      <c r="K1474" s="11">
        <f t="shared" ref="K1474:K1537" si="46">IF(F1474="",N1474/(G1474*(1-H1474)),F1474)</f>
        <v>4</v>
      </c>
      <c r="L1474" s="11">
        <f>IF(G1474="",Table8[[#This Row],[Total_Amount2]]/(Table8[[#This Row],[Quantity]]*(1-Table8[[#This Row],[Discount]])),G1474)</f>
        <v>700.98</v>
      </c>
      <c r="M1474" s="11">
        <f>IF(H1474="",1-(Table8[[#This Row],[Total_Amount2]]/(Table8[[#This Row],[Quantity]]*Table8[[#This Row],[Unit_Price]])),H1474)</f>
        <v>0.12</v>
      </c>
      <c r="N1474" s="11">
        <f t="shared" ref="N1474:N1537" si="47">IF(J1474="",F1474*G1474*(1-H1474),J1474)</f>
        <v>2467.4495999999999</v>
      </c>
    </row>
    <row r="1475" spans="1:14" x14ac:dyDescent="0.3">
      <c r="A1475" s="9" t="s">
        <v>3299</v>
      </c>
      <c r="B1475" s="36">
        <v>45605</v>
      </c>
      <c r="C1475" s="10" t="s">
        <v>1260</v>
      </c>
      <c r="D1475" s="10" t="s">
        <v>1700</v>
      </c>
      <c r="E1475" s="10" t="s">
        <v>1810</v>
      </c>
      <c r="F1475" s="11">
        <v>2</v>
      </c>
      <c r="G1475" s="11">
        <v>227.97</v>
      </c>
      <c r="H1475" s="11">
        <v>0.08</v>
      </c>
      <c r="I1475" s="10" t="s">
        <v>1829</v>
      </c>
      <c r="J1475" s="18">
        <v>419.46480000000003</v>
      </c>
      <c r="K1475" s="11">
        <f t="shared" si="46"/>
        <v>2</v>
      </c>
      <c r="L1475" s="11">
        <f>IF(G1475="",Table8[[#This Row],[Total_Amount2]]/(Table8[[#This Row],[Quantity]]*(1-Table8[[#This Row],[Discount]])),G1475)</f>
        <v>227.97</v>
      </c>
      <c r="M1475" s="11">
        <f>IF(H1475="",1-(Table8[[#This Row],[Total_Amount2]]/(Table8[[#This Row],[Quantity]]*Table8[[#This Row],[Unit_Price]])),H1475)</f>
        <v>0.08</v>
      </c>
      <c r="N1475" s="11">
        <f t="shared" si="47"/>
        <v>419.46480000000003</v>
      </c>
    </row>
    <row r="1476" spans="1:14" x14ac:dyDescent="0.3">
      <c r="A1476" s="9" t="s">
        <v>3300</v>
      </c>
      <c r="B1476" s="36">
        <v>45516</v>
      </c>
      <c r="C1476" s="10" t="s">
        <v>1461</v>
      </c>
      <c r="D1476" s="10" t="s">
        <v>1700</v>
      </c>
      <c r="E1476" s="10" t="s">
        <v>1792</v>
      </c>
      <c r="F1476" s="11">
        <v>4</v>
      </c>
      <c r="G1476" s="11">
        <v>278.70999999999998</v>
      </c>
      <c r="H1476" s="11">
        <v>0.2</v>
      </c>
      <c r="I1476" s="10" t="s">
        <v>1826</v>
      </c>
      <c r="J1476" s="18">
        <v>891.87199999999996</v>
      </c>
      <c r="K1476" s="11">
        <f t="shared" si="46"/>
        <v>4</v>
      </c>
      <c r="L1476" s="11">
        <f>IF(G1476="",Table8[[#This Row],[Total_Amount2]]/(Table8[[#This Row],[Quantity]]*(1-Table8[[#This Row],[Discount]])),G1476)</f>
        <v>278.70999999999998</v>
      </c>
      <c r="M1476" s="11">
        <f>IF(H1476="",1-(Table8[[#This Row],[Total_Amount2]]/(Table8[[#This Row],[Quantity]]*Table8[[#This Row],[Unit_Price]])),H1476)</f>
        <v>0.2</v>
      </c>
      <c r="N1476" s="11">
        <f t="shared" si="47"/>
        <v>891.87199999999996</v>
      </c>
    </row>
    <row r="1477" spans="1:14" x14ac:dyDescent="0.3">
      <c r="A1477" s="9" t="s">
        <v>3301</v>
      </c>
      <c r="B1477" s="36">
        <v>45379</v>
      </c>
      <c r="C1477" s="10" t="s">
        <v>827</v>
      </c>
      <c r="D1477" s="10" t="s">
        <v>1700</v>
      </c>
      <c r="E1477" s="10" t="s">
        <v>1782</v>
      </c>
      <c r="F1477" s="11">
        <v>2</v>
      </c>
      <c r="G1477" s="11">
        <v>916.12</v>
      </c>
      <c r="H1477" s="11">
        <v>0.05</v>
      </c>
      <c r="I1477" s="10" t="s">
        <v>1826</v>
      </c>
      <c r="J1477" s="18">
        <v>1740.6279999999999</v>
      </c>
      <c r="K1477" s="11">
        <f t="shared" si="46"/>
        <v>2</v>
      </c>
      <c r="L1477" s="11">
        <f>IF(G1477="",Table8[[#This Row],[Total_Amount2]]/(Table8[[#This Row],[Quantity]]*(1-Table8[[#This Row],[Discount]])),G1477)</f>
        <v>916.12</v>
      </c>
      <c r="M1477" s="11">
        <f>IF(H1477="",1-(Table8[[#This Row],[Total_Amount2]]/(Table8[[#This Row],[Quantity]]*Table8[[#This Row],[Unit_Price]])),H1477)</f>
        <v>0.05</v>
      </c>
      <c r="N1477" s="11">
        <f t="shared" si="47"/>
        <v>1740.6279999999999</v>
      </c>
    </row>
    <row r="1478" spans="1:14" x14ac:dyDescent="0.3">
      <c r="A1478" s="9" t="s">
        <v>3302</v>
      </c>
      <c r="B1478" s="36">
        <v>45567</v>
      </c>
      <c r="C1478" s="10" t="s">
        <v>455</v>
      </c>
      <c r="D1478" s="10" t="s">
        <v>1700</v>
      </c>
      <c r="E1478" s="10" t="s">
        <v>1794</v>
      </c>
      <c r="F1478" s="11">
        <v>4</v>
      </c>
      <c r="G1478" s="11">
        <v>228.98</v>
      </c>
      <c r="H1478" s="11">
        <v>0.22</v>
      </c>
      <c r="I1478" s="10" t="s">
        <v>1826</v>
      </c>
      <c r="J1478" s="18">
        <v>714.41759999999999</v>
      </c>
      <c r="K1478" s="11">
        <f t="shared" si="46"/>
        <v>4</v>
      </c>
      <c r="L1478" s="11">
        <f>IF(G1478="",Table8[[#This Row],[Total_Amount2]]/(Table8[[#This Row],[Quantity]]*(1-Table8[[#This Row],[Discount]])),G1478)</f>
        <v>228.98</v>
      </c>
      <c r="M1478" s="11">
        <f>IF(H1478="",1-(Table8[[#This Row],[Total_Amount2]]/(Table8[[#This Row],[Quantity]]*Table8[[#This Row],[Unit_Price]])),H1478)</f>
        <v>0.22</v>
      </c>
      <c r="N1478" s="11">
        <f t="shared" si="47"/>
        <v>714.41759999999999</v>
      </c>
    </row>
    <row r="1479" spans="1:14" x14ac:dyDescent="0.3">
      <c r="A1479" s="9" t="s">
        <v>3303</v>
      </c>
      <c r="B1479" s="36">
        <v>45510</v>
      </c>
      <c r="C1479" s="10" t="s">
        <v>752</v>
      </c>
      <c r="D1479" s="10" t="s">
        <v>1700</v>
      </c>
      <c r="E1479" s="10" t="s">
        <v>1801</v>
      </c>
      <c r="F1479" s="11">
        <v>4</v>
      </c>
      <c r="G1479" s="11">
        <v>904.82</v>
      </c>
      <c r="H1479" s="11">
        <v>0.09</v>
      </c>
      <c r="I1479" s="10" t="s">
        <v>1826</v>
      </c>
      <c r="J1479" s="18">
        <v>3293.5448000000001</v>
      </c>
      <c r="K1479" s="11">
        <f t="shared" si="46"/>
        <v>4</v>
      </c>
      <c r="L1479" s="11">
        <f>IF(G1479="",Table8[[#This Row],[Total_Amount2]]/(Table8[[#This Row],[Quantity]]*(1-Table8[[#This Row],[Discount]])),G1479)</f>
        <v>904.82</v>
      </c>
      <c r="M1479" s="11">
        <f>IF(H1479="",1-(Table8[[#This Row],[Total_Amount2]]/(Table8[[#This Row],[Quantity]]*Table8[[#This Row],[Unit_Price]])),H1479)</f>
        <v>0.09</v>
      </c>
      <c r="N1479" s="11">
        <f t="shared" si="47"/>
        <v>3293.5448000000001</v>
      </c>
    </row>
    <row r="1480" spans="1:14" x14ac:dyDescent="0.3">
      <c r="A1480" s="9" t="s">
        <v>3304</v>
      </c>
      <c r="B1480" s="36">
        <v>45806</v>
      </c>
      <c r="C1480" s="10" t="s">
        <v>295</v>
      </c>
      <c r="D1480" s="10" t="s">
        <v>1700</v>
      </c>
      <c r="E1480" s="10" t="s">
        <v>1792</v>
      </c>
      <c r="F1480" s="11">
        <v>1</v>
      </c>
      <c r="G1480" s="11">
        <v>588.61</v>
      </c>
      <c r="H1480" s="11">
        <v>0.1</v>
      </c>
      <c r="I1480" s="10" t="s">
        <v>1826</v>
      </c>
      <c r="J1480" s="18">
        <v>529.74900000000002</v>
      </c>
      <c r="K1480" s="11">
        <f t="shared" si="46"/>
        <v>1</v>
      </c>
      <c r="L1480" s="11">
        <f>IF(G1480="",Table8[[#This Row],[Total_Amount2]]/(Table8[[#This Row],[Quantity]]*(1-Table8[[#This Row],[Discount]])),G1480)</f>
        <v>588.61</v>
      </c>
      <c r="M1480" s="11">
        <f>IF(H1480="",1-(Table8[[#This Row],[Total_Amount2]]/(Table8[[#This Row],[Quantity]]*Table8[[#This Row],[Unit_Price]])),H1480)</f>
        <v>0.1</v>
      </c>
      <c r="N1480" s="11">
        <f t="shared" si="47"/>
        <v>529.74900000000002</v>
      </c>
    </row>
    <row r="1481" spans="1:14" x14ac:dyDescent="0.3">
      <c r="A1481" s="9" t="s">
        <v>3305</v>
      </c>
      <c r="B1481" s="36">
        <v>45240</v>
      </c>
      <c r="C1481" s="10" t="s">
        <v>396</v>
      </c>
      <c r="D1481" s="10" t="s">
        <v>1700</v>
      </c>
      <c r="E1481" s="10" t="s">
        <v>1766</v>
      </c>
      <c r="F1481" s="11">
        <v>4</v>
      </c>
      <c r="G1481" s="11">
        <v>695.97</v>
      </c>
      <c r="H1481" s="11">
        <v>0.02</v>
      </c>
      <c r="I1481" s="10" t="s">
        <v>1824</v>
      </c>
      <c r="J1481" s="18">
        <v>2728.2024000000001</v>
      </c>
      <c r="K1481" s="11">
        <f t="shared" si="46"/>
        <v>4</v>
      </c>
      <c r="L1481" s="11">
        <f>IF(G1481="",Table8[[#This Row],[Total_Amount2]]/(Table8[[#This Row],[Quantity]]*(1-Table8[[#This Row],[Discount]])),G1481)</f>
        <v>695.97</v>
      </c>
      <c r="M1481" s="11">
        <f>IF(H1481="",1-(Table8[[#This Row],[Total_Amount2]]/(Table8[[#This Row],[Quantity]]*Table8[[#This Row],[Unit_Price]])),H1481)</f>
        <v>0.02</v>
      </c>
      <c r="N1481" s="11">
        <f t="shared" si="47"/>
        <v>2728.2024000000001</v>
      </c>
    </row>
    <row r="1482" spans="1:14" x14ac:dyDescent="0.3">
      <c r="A1482" s="9" t="s">
        <v>3306</v>
      </c>
      <c r="B1482" s="36">
        <v>45309</v>
      </c>
      <c r="C1482" s="10" t="s">
        <v>951</v>
      </c>
      <c r="D1482" s="10" t="s">
        <v>1700</v>
      </c>
      <c r="E1482" s="10" t="s">
        <v>1792</v>
      </c>
      <c r="F1482" s="11">
        <v>2</v>
      </c>
      <c r="G1482" s="11">
        <v>181.42</v>
      </c>
      <c r="H1482" s="11">
        <v>0.08</v>
      </c>
      <c r="I1482" s="10" t="s">
        <v>1826</v>
      </c>
      <c r="J1482" s="18">
        <v>333.81279999999998</v>
      </c>
      <c r="K1482" s="11">
        <f t="shared" si="46"/>
        <v>2</v>
      </c>
      <c r="L1482" s="11">
        <f>IF(G1482="",Table8[[#This Row],[Total_Amount2]]/(Table8[[#This Row],[Quantity]]*(1-Table8[[#This Row],[Discount]])),G1482)</f>
        <v>181.42</v>
      </c>
      <c r="M1482" s="11">
        <f>IF(H1482="",1-(Table8[[#This Row],[Total_Amount2]]/(Table8[[#This Row],[Quantity]]*Table8[[#This Row],[Unit_Price]])),H1482)</f>
        <v>0.08</v>
      </c>
      <c r="N1482" s="11">
        <f t="shared" si="47"/>
        <v>333.81279999999998</v>
      </c>
    </row>
    <row r="1483" spans="1:14" x14ac:dyDescent="0.3">
      <c r="A1483" s="9" t="s">
        <v>3307</v>
      </c>
      <c r="B1483" s="36">
        <v>45375</v>
      </c>
      <c r="C1483" s="10" t="s">
        <v>100</v>
      </c>
      <c r="D1483" s="10" t="s">
        <v>1700</v>
      </c>
      <c r="E1483" s="10" t="s">
        <v>1797</v>
      </c>
      <c r="F1483" s="11">
        <v>1</v>
      </c>
      <c r="G1483" s="11">
        <v>439.55</v>
      </c>
      <c r="H1483" s="11">
        <v>0.28999999999999998</v>
      </c>
      <c r="I1483" s="10" t="s">
        <v>1829</v>
      </c>
      <c r="J1483" s="18">
        <v>312.08049999999997</v>
      </c>
      <c r="K1483" s="11">
        <f t="shared" si="46"/>
        <v>1</v>
      </c>
      <c r="L1483" s="11">
        <f>IF(G1483="",Table8[[#This Row],[Total_Amount2]]/(Table8[[#This Row],[Quantity]]*(1-Table8[[#This Row],[Discount]])),G1483)</f>
        <v>439.55</v>
      </c>
      <c r="M1483" s="11">
        <f>IF(H1483="",1-(Table8[[#This Row],[Total_Amount2]]/(Table8[[#This Row],[Quantity]]*Table8[[#This Row],[Unit_Price]])),H1483)</f>
        <v>0.28999999999999998</v>
      </c>
      <c r="N1483" s="11">
        <f t="shared" si="47"/>
        <v>312.08049999999997</v>
      </c>
    </row>
    <row r="1484" spans="1:14" x14ac:dyDescent="0.3">
      <c r="A1484" s="9" t="s">
        <v>3308</v>
      </c>
      <c r="B1484" s="36">
        <v>45733</v>
      </c>
      <c r="C1484" s="10" t="s">
        <v>399</v>
      </c>
      <c r="D1484" s="10" t="s">
        <v>1700</v>
      </c>
      <c r="E1484" s="10" t="s">
        <v>1810</v>
      </c>
      <c r="F1484" s="11">
        <v>3</v>
      </c>
      <c r="G1484" s="11">
        <v>471.27</v>
      </c>
      <c r="H1484" s="11">
        <v>0.27</v>
      </c>
      <c r="I1484" s="10" t="s">
        <v>1829</v>
      </c>
      <c r="J1484" s="18">
        <v>1032.0813000000001</v>
      </c>
      <c r="K1484" s="11">
        <f t="shared" si="46"/>
        <v>3</v>
      </c>
      <c r="L1484" s="11">
        <f>IF(G1484="",Table8[[#This Row],[Total_Amount2]]/(Table8[[#This Row],[Quantity]]*(1-Table8[[#This Row],[Discount]])),G1484)</f>
        <v>471.27</v>
      </c>
      <c r="M1484" s="11">
        <f>IF(H1484="",1-(Table8[[#This Row],[Total_Amount2]]/(Table8[[#This Row],[Quantity]]*Table8[[#This Row],[Unit_Price]])),H1484)</f>
        <v>0.27</v>
      </c>
      <c r="N1484" s="11">
        <f t="shared" si="47"/>
        <v>1032.0813000000001</v>
      </c>
    </row>
    <row r="1485" spans="1:14" x14ac:dyDescent="0.3">
      <c r="A1485" s="9" t="s">
        <v>3309</v>
      </c>
      <c r="B1485" s="36">
        <v>45435</v>
      </c>
      <c r="C1485" s="10" t="s">
        <v>172</v>
      </c>
      <c r="D1485" s="10" t="s">
        <v>1700</v>
      </c>
      <c r="E1485" s="10" t="s">
        <v>1794</v>
      </c>
      <c r="F1485" s="11">
        <v>1</v>
      </c>
      <c r="G1485" s="11">
        <v>758.89</v>
      </c>
      <c r="H1485" s="11">
        <v>0.1</v>
      </c>
      <c r="I1485" s="10" t="s">
        <v>1824</v>
      </c>
      <c r="J1485" s="18">
        <v>683.00099999999998</v>
      </c>
      <c r="K1485" s="11">
        <f t="shared" si="46"/>
        <v>1</v>
      </c>
      <c r="L1485" s="11">
        <f>IF(G1485="",Table8[[#This Row],[Total_Amount2]]/(Table8[[#This Row],[Quantity]]*(1-Table8[[#This Row],[Discount]])),G1485)</f>
        <v>758.89</v>
      </c>
      <c r="M1485" s="11">
        <f>IF(H1485="",1-(Table8[[#This Row],[Total_Amount2]]/(Table8[[#This Row],[Quantity]]*Table8[[#This Row],[Unit_Price]])),H1485)</f>
        <v>0.1</v>
      </c>
      <c r="N1485" s="11">
        <f t="shared" si="47"/>
        <v>683.00099999999998</v>
      </c>
    </row>
    <row r="1486" spans="1:14" x14ac:dyDescent="0.3">
      <c r="A1486" s="9" t="s">
        <v>3310</v>
      </c>
      <c r="B1486" s="36">
        <v>45864</v>
      </c>
      <c r="C1486" s="10" t="s">
        <v>1492</v>
      </c>
      <c r="D1486" s="10" t="s">
        <v>1700</v>
      </c>
      <c r="E1486" s="10" t="s">
        <v>1801</v>
      </c>
      <c r="F1486" s="11">
        <v>4</v>
      </c>
      <c r="G1486" s="11">
        <v>918.1</v>
      </c>
      <c r="H1486" s="11">
        <v>0.19</v>
      </c>
      <c r="I1486" s="10" t="s">
        <v>1829</v>
      </c>
      <c r="J1486" s="18">
        <v>2974.6439999999998</v>
      </c>
      <c r="K1486" s="11">
        <f t="shared" si="46"/>
        <v>4</v>
      </c>
      <c r="L1486" s="11">
        <f>IF(G1486="",Table8[[#This Row],[Total_Amount2]]/(Table8[[#This Row],[Quantity]]*(1-Table8[[#This Row],[Discount]])),G1486)</f>
        <v>918.1</v>
      </c>
      <c r="M1486" s="11">
        <f>IF(H1486="",1-(Table8[[#This Row],[Total_Amount2]]/(Table8[[#This Row],[Quantity]]*Table8[[#This Row],[Unit_Price]])),H1486)</f>
        <v>0.19</v>
      </c>
      <c r="N1486" s="11">
        <f t="shared" si="47"/>
        <v>2974.6439999999998</v>
      </c>
    </row>
    <row r="1487" spans="1:14" x14ac:dyDescent="0.3">
      <c r="A1487" s="9" t="s">
        <v>3311</v>
      </c>
      <c r="B1487" s="36">
        <v>45569</v>
      </c>
      <c r="C1487" s="10" t="s">
        <v>827</v>
      </c>
      <c r="D1487" s="10" t="s">
        <v>1700</v>
      </c>
      <c r="E1487" s="10" t="s">
        <v>1792</v>
      </c>
      <c r="F1487" s="11">
        <v>1</v>
      </c>
      <c r="G1487" s="11">
        <v>861.5</v>
      </c>
      <c r="H1487" s="11">
        <v>0.05</v>
      </c>
      <c r="I1487" s="10" t="s">
        <v>1829</v>
      </c>
      <c r="J1487" s="18">
        <v>818.42499999999995</v>
      </c>
      <c r="K1487" s="11">
        <f t="shared" si="46"/>
        <v>1</v>
      </c>
      <c r="L1487" s="11">
        <f>IF(G1487="",Table8[[#This Row],[Total_Amount2]]/(Table8[[#This Row],[Quantity]]*(1-Table8[[#This Row],[Discount]])),G1487)</f>
        <v>861.5</v>
      </c>
      <c r="M1487" s="11">
        <f>IF(H1487="",1-(Table8[[#This Row],[Total_Amount2]]/(Table8[[#This Row],[Quantity]]*Table8[[#This Row],[Unit_Price]])),H1487)</f>
        <v>0.05</v>
      </c>
      <c r="N1487" s="11">
        <f t="shared" si="47"/>
        <v>818.42499999999995</v>
      </c>
    </row>
    <row r="1488" spans="1:14" x14ac:dyDescent="0.3">
      <c r="A1488" s="9" t="s">
        <v>3312</v>
      </c>
      <c r="B1488" s="36">
        <v>45664</v>
      </c>
      <c r="C1488" s="10" t="s">
        <v>1425</v>
      </c>
      <c r="D1488" s="10" t="s">
        <v>1700</v>
      </c>
      <c r="E1488" s="10" t="s">
        <v>1799</v>
      </c>
      <c r="F1488" s="11">
        <v>1</v>
      </c>
      <c r="G1488" s="11">
        <v>588.29999999999995</v>
      </c>
      <c r="H1488" s="11">
        <v>0.26</v>
      </c>
      <c r="I1488" s="10" t="s">
        <v>1829</v>
      </c>
      <c r="J1488" s="18">
        <v>435.34199999999998</v>
      </c>
      <c r="K1488" s="11">
        <f t="shared" si="46"/>
        <v>1</v>
      </c>
      <c r="L1488" s="11">
        <f>IF(G1488="",Table8[[#This Row],[Total_Amount2]]/(Table8[[#This Row],[Quantity]]*(1-Table8[[#This Row],[Discount]])),G1488)</f>
        <v>588.29999999999995</v>
      </c>
      <c r="M1488" s="11">
        <f>IF(H1488="",1-(Table8[[#This Row],[Total_Amount2]]/(Table8[[#This Row],[Quantity]]*Table8[[#This Row],[Unit_Price]])),H1488)</f>
        <v>0.26</v>
      </c>
      <c r="N1488" s="11">
        <f t="shared" si="47"/>
        <v>435.34199999999998</v>
      </c>
    </row>
    <row r="1489" spans="1:14" x14ac:dyDescent="0.3">
      <c r="A1489" s="9" t="s">
        <v>3313</v>
      </c>
      <c r="B1489" s="36">
        <v>45645</v>
      </c>
      <c r="C1489" s="10" t="s">
        <v>1425</v>
      </c>
      <c r="D1489" s="10" t="s">
        <v>1700</v>
      </c>
      <c r="E1489" s="10" t="s">
        <v>1779</v>
      </c>
      <c r="F1489" s="11">
        <v>1</v>
      </c>
      <c r="G1489" s="11">
        <v>917.26</v>
      </c>
      <c r="H1489" s="11">
        <v>0.05</v>
      </c>
      <c r="I1489" s="10" t="s">
        <v>1826</v>
      </c>
      <c r="J1489" s="18">
        <v>871.39699999999993</v>
      </c>
      <c r="K1489" s="11">
        <f t="shared" si="46"/>
        <v>1</v>
      </c>
      <c r="L1489" s="11">
        <f>IF(G1489="",Table8[[#This Row],[Total_Amount2]]/(Table8[[#This Row],[Quantity]]*(1-Table8[[#This Row],[Discount]])),G1489)</f>
        <v>917.26</v>
      </c>
      <c r="M1489" s="11">
        <f>IF(H1489="",1-(Table8[[#This Row],[Total_Amount2]]/(Table8[[#This Row],[Quantity]]*Table8[[#This Row],[Unit_Price]])),H1489)</f>
        <v>0.05</v>
      </c>
      <c r="N1489" s="11">
        <f t="shared" si="47"/>
        <v>871.39699999999993</v>
      </c>
    </row>
    <row r="1490" spans="1:14" x14ac:dyDescent="0.3">
      <c r="A1490" s="9" t="s">
        <v>3314</v>
      </c>
      <c r="B1490" s="36">
        <v>45449</v>
      </c>
      <c r="C1490" s="10" t="s">
        <v>749</v>
      </c>
      <c r="D1490" s="10" t="s">
        <v>1700</v>
      </c>
      <c r="E1490" s="10" t="s">
        <v>1810</v>
      </c>
      <c r="F1490" s="11">
        <v>4</v>
      </c>
      <c r="G1490" s="11">
        <v>96.78</v>
      </c>
      <c r="H1490" s="11">
        <v>0.11</v>
      </c>
      <c r="I1490" s="10" t="s">
        <v>1826</v>
      </c>
      <c r="J1490" s="18">
        <v>344.53680000000003</v>
      </c>
      <c r="K1490" s="11">
        <f t="shared" si="46"/>
        <v>4</v>
      </c>
      <c r="L1490" s="11">
        <f>IF(G1490="",Table8[[#This Row],[Total_Amount2]]/(Table8[[#This Row],[Quantity]]*(1-Table8[[#This Row],[Discount]])),G1490)</f>
        <v>96.78</v>
      </c>
      <c r="M1490" s="11">
        <f>IF(H1490="",1-(Table8[[#This Row],[Total_Amount2]]/(Table8[[#This Row],[Quantity]]*Table8[[#This Row],[Unit_Price]])),H1490)</f>
        <v>0.11</v>
      </c>
      <c r="N1490" s="11">
        <f t="shared" si="47"/>
        <v>344.53680000000003</v>
      </c>
    </row>
    <row r="1491" spans="1:14" x14ac:dyDescent="0.3">
      <c r="A1491" s="9" t="s">
        <v>3315</v>
      </c>
      <c r="B1491" s="36">
        <v>45629</v>
      </c>
      <c r="C1491" s="10" t="s">
        <v>1472</v>
      </c>
      <c r="D1491" s="10" t="s">
        <v>1700</v>
      </c>
      <c r="E1491" s="10" t="s">
        <v>1769</v>
      </c>
      <c r="F1491" s="11">
        <v>3</v>
      </c>
      <c r="G1491" s="11">
        <v>199.41</v>
      </c>
      <c r="H1491" s="11">
        <v>0.16</v>
      </c>
      <c r="I1491" s="10" t="s">
        <v>1829</v>
      </c>
      <c r="J1491" s="18">
        <v>502.51319999999998</v>
      </c>
      <c r="K1491" s="11">
        <f t="shared" si="46"/>
        <v>3</v>
      </c>
      <c r="L1491" s="11">
        <f>IF(G1491="",Table8[[#This Row],[Total_Amount2]]/(Table8[[#This Row],[Quantity]]*(1-Table8[[#This Row],[Discount]])),G1491)</f>
        <v>199.41</v>
      </c>
      <c r="M1491" s="11">
        <f>IF(H1491="",1-(Table8[[#This Row],[Total_Amount2]]/(Table8[[#This Row],[Quantity]]*Table8[[#This Row],[Unit_Price]])),H1491)</f>
        <v>0.16</v>
      </c>
      <c r="N1491" s="11">
        <f t="shared" si="47"/>
        <v>502.51319999999998</v>
      </c>
    </row>
    <row r="1492" spans="1:14" x14ac:dyDescent="0.3">
      <c r="A1492" s="9" t="s">
        <v>3316</v>
      </c>
      <c r="B1492" s="36">
        <v>45739</v>
      </c>
      <c r="C1492" s="10" t="s">
        <v>85</v>
      </c>
      <c r="D1492" s="10" t="s">
        <v>1700</v>
      </c>
      <c r="E1492" s="10" t="s">
        <v>1786</v>
      </c>
      <c r="F1492" s="11">
        <v>1</v>
      </c>
      <c r="G1492" s="11">
        <v>687.91</v>
      </c>
      <c r="H1492" s="11">
        <v>0.25</v>
      </c>
      <c r="I1492" s="10" t="s">
        <v>1824</v>
      </c>
      <c r="J1492" s="18">
        <v>515.9325</v>
      </c>
      <c r="K1492" s="11">
        <f t="shared" si="46"/>
        <v>1</v>
      </c>
      <c r="L1492" s="11">
        <f>IF(G1492="",Table8[[#This Row],[Total_Amount2]]/(Table8[[#This Row],[Quantity]]*(1-Table8[[#This Row],[Discount]])),G1492)</f>
        <v>687.91</v>
      </c>
      <c r="M1492" s="11">
        <f>IF(H1492="",1-(Table8[[#This Row],[Total_Amount2]]/(Table8[[#This Row],[Quantity]]*Table8[[#This Row],[Unit_Price]])),H1492)</f>
        <v>0.25</v>
      </c>
      <c r="N1492" s="11">
        <f t="shared" si="47"/>
        <v>515.9325</v>
      </c>
    </row>
    <row r="1493" spans="1:14" x14ac:dyDescent="0.3">
      <c r="A1493" s="9" t="s">
        <v>3317</v>
      </c>
      <c r="B1493" s="36">
        <v>45849</v>
      </c>
      <c r="C1493" s="10" t="s">
        <v>153</v>
      </c>
      <c r="D1493" s="10" t="s">
        <v>1700</v>
      </c>
      <c r="E1493" s="10" t="s">
        <v>1761</v>
      </c>
      <c r="F1493" s="11">
        <v>3</v>
      </c>
      <c r="G1493" s="11">
        <v>769.62</v>
      </c>
      <c r="H1493" s="11">
        <v>0.09</v>
      </c>
      <c r="I1493" s="10" t="s">
        <v>1826</v>
      </c>
      <c r="J1493" s="18">
        <v>2101.0626000000002</v>
      </c>
      <c r="K1493" s="11">
        <f t="shared" si="46"/>
        <v>3</v>
      </c>
      <c r="L1493" s="11">
        <f>IF(G1493="",Table8[[#This Row],[Total_Amount2]]/(Table8[[#This Row],[Quantity]]*(1-Table8[[#This Row],[Discount]])),G1493)</f>
        <v>769.62</v>
      </c>
      <c r="M1493" s="11">
        <f>IF(H1493="",1-(Table8[[#This Row],[Total_Amount2]]/(Table8[[#This Row],[Quantity]]*Table8[[#This Row],[Unit_Price]])),H1493)</f>
        <v>0.09</v>
      </c>
      <c r="N1493" s="11">
        <f t="shared" si="47"/>
        <v>2101.0626000000002</v>
      </c>
    </row>
    <row r="1494" spans="1:14" x14ac:dyDescent="0.3">
      <c r="A1494" s="9" t="s">
        <v>3318</v>
      </c>
      <c r="B1494" s="36">
        <v>45230</v>
      </c>
      <c r="C1494" s="10" t="s">
        <v>713</v>
      </c>
      <c r="D1494" s="10" t="s">
        <v>1700</v>
      </c>
      <c r="E1494" s="10" t="s">
        <v>1766</v>
      </c>
      <c r="F1494" s="11">
        <v>1</v>
      </c>
      <c r="G1494" s="11">
        <v>492.05</v>
      </c>
      <c r="H1494" s="11">
        <v>0.27</v>
      </c>
      <c r="I1494" s="10" t="s">
        <v>1824</v>
      </c>
      <c r="J1494" s="18">
        <v>359.19650000000001</v>
      </c>
      <c r="K1494" s="11">
        <f t="shared" si="46"/>
        <v>1</v>
      </c>
      <c r="L1494" s="11">
        <f>IF(G1494="",Table8[[#This Row],[Total_Amount2]]/(Table8[[#This Row],[Quantity]]*(1-Table8[[#This Row],[Discount]])),G1494)</f>
        <v>492.05</v>
      </c>
      <c r="M1494" s="11">
        <f>IF(H1494="",1-(Table8[[#This Row],[Total_Amount2]]/(Table8[[#This Row],[Quantity]]*Table8[[#This Row],[Unit_Price]])),H1494)</f>
        <v>0.27</v>
      </c>
      <c r="N1494" s="11">
        <f t="shared" si="47"/>
        <v>359.19650000000001</v>
      </c>
    </row>
    <row r="1495" spans="1:14" x14ac:dyDescent="0.3">
      <c r="A1495" s="9" t="s">
        <v>3319</v>
      </c>
      <c r="B1495" s="36">
        <v>45292</v>
      </c>
      <c r="C1495" s="10" t="s">
        <v>369</v>
      </c>
      <c r="D1495" s="10" t="s">
        <v>1700</v>
      </c>
      <c r="E1495" s="10" t="s">
        <v>1794</v>
      </c>
      <c r="F1495" s="11">
        <v>2</v>
      </c>
      <c r="G1495" s="11">
        <v>428.55</v>
      </c>
      <c r="H1495" s="11">
        <v>0</v>
      </c>
      <c r="I1495" s="10" t="s">
        <v>1826</v>
      </c>
      <c r="J1495" s="18">
        <v>857.1</v>
      </c>
      <c r="K1495" s="11">
        <f t="shared" si="46"/>
        <v>2</v>
      </c>
      <c r="L1495" s="11">
        <f>IF(G1495="",Table8[[#This Row],[Total_Amount2]]/(Table8[[#This Row],[Quantity]]*(1-Table8[[#This Row],[Discount]])),G1495)</f>
        <v>428.55</v>
      </c>
      <c r="M1495" s="11">
        <f>IF(H1495="",1-(Table8[[#This Row],[Total_Amount2]]/(Table8[[#This Row],[Quantity]]*Table8[[#This Row],[Unit_Price]])),H1495)</f>
        <v>0</v>
      </c>
      <c r="N1495" s="11">
        <f t="shared" si="47"/>
        <v>857.1</v>
      </c>
    </row>
    <row r="1496" spans="1:14" x14ac:dyDescent="0.3">
      <c r="A1496" s="9" t="s">
        <v>3320</v>
      </c>
      <c r="B1496" s="36">
        <v>45251</v>
      </c>
      <c r="C1496" s="10" t="s">
        <v>737</v>
      </c>
      <c r="D1496" s="10" t="s">
        <v>1700</v>
      </c>
      <c r="E1496" s="10" t="s">
        <v>1801</v>
      </c>
      <c r="F1496" s="11">
        <v>4</v>
      </c>
      <c r="G1496" s="11">
        <v>316.18</v>
      </c>
      <c r="H1496" s="11">
        <v>0.12</v>
      </c>
      <c r="I1496" s="10" t="s">
        <v>1824</v>
      </c>
      <c r="J1496" s="18">
        <v>1112.9536000000001</v>
      </c>
      <c r="K1496" s="11">
        <f t="shared" si="46"/>
        <v>4</v>
      </c>
      <c r="L1496" s="11">
        <f>IF(G1496="",Table8[[#This Row],[Total_Amount2]]/(Table8[[#This Row],[Quantity]]*(1-Table8[[#This Row],[Discount]])),G1496)</f>
        <v>316.18</v>
      </c>
      <c r="M1496" s="11">
        <f>IF(H1496="",1-(Table8[[#This Row],[Total_Amount2]]/(Table8[[#This Row],[Quantity]]*Table8[[#This Row],[Unit_Price]])),H1496)</f>
        <v>0.12</v>
      </c>
      <c r="N1496" s="11">
        <f t="shared" si="47"/>
        <v>1112.9536000000001</v>
      </c>
    </row>
    <row r="1497" spans="1:14" x14ac:dyDescent="0.3">
      <c r="A1497" s="9" t="s">
        <v>3321</v>
      </c>
      <c r="B1497" s="36">
        <v>45555</v>
      </c>
      <c r="C1497" s="10" t="s">
        <v>40</v>
      </c>
      <c r="D1497" s="10" t="s">
        <v>1700</v>
      </c>
      <c r="E1497" s="10" t="s">
        <v>1766</v>
      </c>
      <c r="F1497" s="11">
        <v>3</v>
      </c>
      <c r="G1497" s="11">
        <v>162.16999999999999</v>
      </c>
      <c r="H1497" s="11">
        <v>0.15</v>
      </c>
      <c r="I1497" s="10" t="s">
        <v>1826</v>
      </c>
      <c r="J1497" s="18">
        <v>413.5335</v>
      </c>
      <c r="K1497" s="11">
        <f t="shared" si="46"/>
        <v>3</v>
      </c>
      <c r="L1497" s="11">
        <f>IF(G1497="",Table8[[#This Row],[Total_Amount2]]/(Table8[[#This Row],[Quantity]]*(1-Table8[[#This Row],[Discount]])),G1497)</f>
        <v>162.16999999999999</v>
      </c>
      <c r="M1497" s="11">
        <f>IF(H1497="",1-(Table8[[#This Row],[Total_Amount2]]/(Table8[[#This Row],[Quantity]]*Table8[[#This Row],[Unit_Price]])),H1497)</f>
        <v>0.15</v>
      </c>
      <c r="N1497" s="11">
        <f t="shared" si="47"/>
        <v>413.5335</v>
      </c>
    </row>
    <row r="1498" spans="1:14" x14ac:dyDescent="0.3">
      <c r="A1498" s="9" t="s">
        <v>3322</v>
      </c>
      <c r="B1498" s="36">
        <v>45385</v>
      </c>
      <c r="C1498" s="10" t="s">
        <v>1041</v>
      </c>
      <c r="D1498" s="10" t="s">
        <v>1702</v>
      </c>
      <c r="E1498" s="10" t="s">
        <v>1766</v>
      </c>
      <c r="F1498" s="11">
        <v>3</v>
      </c>
      <c r="G1498" s="11">
        <v>698.14</v>
      </c>
      <c r="H1498" s="11">
        <v>0.04</v>
      </c>
      <c r="I1498" s="10" t="s">
        <v>1826</v>
      </c>
      <c r="J1498" s="18">
        <v>2010.6432</v>
      </c>
      <c r="K1498" s="11">
        <f t="shared" si="46"/>
        <v>3</v>
      </c>
      <c r="L1498" s="11">
        <f>IF(G1498="",Table8[[#This Row],[Total_Amount2]]/(Table8[[#This Row],[Quantity]]*(1-Table8[[#This Row],[Discount]])),G1498)</f>
        <v>698.14</v>
      </c>
      <c r="M1498" s="11">
        <f>IF(H1498="",1-(Table8[[#This Row],[Total_Amount2]]/(Table8[[#This Row],[Quantity]]*Table8[[#This Row],[Unit_Price]])),H1498)</f>
        <v>0.04</v>
      </c>
      <c r="N1498" s="11">
        <f t="shared" si="47"/>
        <v>2010.6432</v>
      </c>
    </row>
    <row r="1499" spans="1:14" x14ac:dyDescent="0.3">
      <c r="A1499" s="9" t="s">
        <v>3323</v>
      </c>
      <c r="B1499" s="36">
        <v>45787</v>
      </c>
      <c r="C1499" s="10" t="s">
        <v>978</v>
      </c>
      <c r="D1499" s="10" t="s">
        <v>1702</v>
      </c>
      <c r="E1499" s="10" t="s">
        <v>1810</v>
      </c>
      <c r="F1499" s="11">
        <v>1</v>
      </c>
      <c r="G1499" s="11">
        <v>478.08</v>
      </c>
      <c r="H1499" s="11">
        <v>7.0000000000000007E-2</v>
      </c>
      <c r="I1499" s="10" t="s">
        <v>1829</v>
      </c>
      <c r="J1499" s="18">
        <v>444.61439999999988</v>
      </c>
      <c r="K1499" s="11">
        <f t="shared" si="46"/>
        <v>1</v>
      </c>
      <c r="L1499" s="11">
        <f>IF(G1499="",Table8[[#This Row],[Total_Amount2]]/(Table8[[#This Row],[Quantity]]*(1-Table8[[#This Row],[Discount]])),G1499)</f>
        <v>478.08</v>
      </c>
      <c r="M1499" s="11">
        <f>IF(H1499="",1-(Table8[[#This Row],[Total_Amount2]]/(Table8[[#This Row],[Quantity]]*Table8[[#This Row],[Unit_Price]])),H1499)</f>
        <v>7.0000000000000007E-2</v>
      </c>
      <c r="N1499" s="11">
        <f t="shared" si="47"/>
        <v>444.61439999999988</v>
      </c>
    </row>
    <row r="1500" spans="1:14" x14ac:dyDescent="0.3">
      <c r="A1500" s="9" t="s">
        <v>3324</v>
      </c>
      <c r="B1500" s="36">
        <v>45822</v>
      </c>
      <c r="C1500" s="10" t="s">
        <v>678</v>
      </c>
      <c r="D1500" s="10" t="s">
        <v>1702</v>
      </c>
      <c r="E1500" s="10" t="s">
        <v>1779</v>
      </c>
      <c r="F1500" s="11">
        <v>2</v>
      </c>
      <c r="G1500" s="11">
        <v>958.64</v>
      </c>
      <c r="H1500" s="11">
        <v>0.2</v>
      </c>
      <c r="I1500" s="10" t="s">
        <v>1826</v>
      </c>
      <c r="J1500" s="18">
        <v>1533.8240000000001</v>
      </c>
      <c r="K1500" s="11">
        <f t="shared" si="46"/>
        <v>2</v>
      </c>
      <c r="L1500" s="11">
        <f>IF(G1500="",Table8[[#This Row],[Total_Amount2]]/(Table8[[#This Row],[Quantity]]*(1-Table8[[#This Row],[Discount]])),G1500)</f>
        <v>958.64</v>
      </c>
      <c r="M1500" s="11">
        <f>IF(H1500="",1-(Table8[[#This Row],[Total_Amount2]]/(Table8[[#This Row],[Quantity]]*Table8[[#This Row],[Unit_Price]])),H1500)</f>
        <v>0.2</v>
      </c>
      <c r="N1500" s="11">
        <f t="shared" si="47"/>
        <v>1533.8240000000001</v>
      </c>
    </row>
    <row r="1501" spans="1:14" x14ac:dyDescent="0.3">
      <c r="A1501" s="9" t="s">
        <v>3325</v>
      </c>
      <c r="B1501" s="36">
        <v>45590</v>
      </c>
      <c r="C1501" s="10" t="s">
        <v>1431</v>
      </c>
      <c r="D1501" s="10" t="s">
        <v>1702</v>
      </c>
      <c r="E1501" s="10" t="s">
        <v>1794</v>
      </c>
      <c r="F1501" s="11">
        <v>2</v>
      </c>
      <c r="G1501" s="11">
        <v>581.19000000000005</v>
      </c>
      <c r="H1501" s="11">
        <v>7.0000000000000007E-2</v>
      </c>
      <c r="I1501" s="10" t="s">
        <v>1829</v>
      </c>
      <c r="J1501" s="18">
        <v>1081.0134</v>
      </c>
      <c r="K1501" s="11">
        <f t="shared" si="46"/>
        <v>2</v>
      </c>
      <c r="L1501" s="11">
        <f>IF(G1501="",Table8[[#This Row],[Total_Amount2]]/(Table8[[#This Row],[Quantity]]*(1-Table8[[#This Row],[Discount]])),G1501)</f>
        <v>581.19000000000005</v>
      </c>
      <c r="M1501" s="11">
        <f>IF(H1501="",1-(Table8[[#This Row],[Total_Amount2]]/(Table8[[#This Row],[Quantity]]*Table8[[#This Row],[Unit_Price]])),H1501)</f>
        <v>7.0000000000000007E-2</v>
      </c>
      <c r="N1501" s="11">
        <f t="shared" si="47"/>
        <v>1081.0134</v>
      </c>
    </row>
    <row r="1502" spans="1:14" x14ac:dyDescent="0.3">
      <c r="A1502" s="9" t="s">
        <v>3326</v>
      </c>
      <c r="B1502" s="36">
        <v>45618</v>
      </c>
      <c r="C1502" s="10" t="s">
        <v>393</v>
      </c>
      <c r="D1502" s="10" t="s">
        <v>1702</v>
      </c>
      <c r="E1502" s="10" t="s">
        <v>1792</v>
      </c>
      <c r="F1502" s="11">
        <v>1</v>
      </c>
      <c r="G1502" s="11">
        <v>736.54</v>
      </c>
      <c r="H1502" s="11">
        <v>0.16</v>
      </c>
      <c r="I1502" s="10" t="s">
        <v>1826</v>
      </c>
      <c r="J1502" s="18">
        <v>618.69359999999995</v>
      </c>
      <c r="K1502" s="11">
        <f t="shared" si="46"/>
        <v>1</v>
      </c>
      <c r="L1502" s="11">
        <f>IF(G1502="",Table8[[#This Row],[Total_Amount2]]/(Table8[[#This Row],[Quantity]]*(1-Table8[[#This Row],[Discount]])),G1502)</f>
        <v>736.54</v>
      </c>
      <c r="M1502" s="11">
        <f>IF(H1502="",1-(Table8[[#This Row],[Total_Amount2]]/(Table8[[#This Row],[Quantity]]*Table8[[#This Row],[Unit_Price]])),H1502)</f>
        <v>0.16</v>
      </c>
      <c r="N1502" s="11">
        <f t="shared" si="47"/>
        <v>618.69359999999995</v>
      </c>
    </row>
    <row r="1503" spans="1:14" x14ac:dyDescent="0.3">
      <c r="A1503" s="9" t="s">
        <v>3327</v>
      </c>
      <c r="B1503" s="36">
        <v>45586</v>
      </c>
      <c r="C1503" s="10" t="s">
        <v>1249</v>
      </c>
      <c r="D1503" s="10" t="s">
        <v>1702</v>
      </c>
      <c r="E1503" s="10" t="s">
        <v>1801</v>
      </c>
      <c r="F1503" s="11">
        <v>1</v>
      </c>
      <c r="G1503" s="11">
        <v>524</v>
      </c>
      <c r="H1503" s="11">
        <v>0.28000000000000003</v>
      </c>
      <c r="I1503" s="10" t="s">
        <v>1824</v>
      </c>
      <c r="J1503" s="18">
        <v>377.28</v>
      </c>
      <c r="K1503" s="11">
        <f t="shared" si="46"/>
        <v>1</v>
      </c>
      <c r="L1503" s="11">
        <f>IF(G1503="",Table8[[#This Row],[Total_Amount2]]/(Table8[[#This Row],[Quantity]]*(1-Table8[[#This Row],[Discount]])),G1503)</f>
        <v>524</v>
      </c>
      <c r="M1503" s="11">
        <f>IF(H1503="",1-(Table8[[#This Row],[Total_Amount2]]/(Table8[[#This Row],[Quantity]]*Table8[[#This Row],[Unit_Price]])),H1503)</f>
        <v>0.28000000000000003</v>
      </c>
      <c r="N1503" s="11">
        <f t="shared" si="47"/>
        <v>377.28</v>
      </c>
    </row>
    <row r="1504" spans="1:14" x14ac:dyDescent="0.3">
      <c r="A1504" s="9" t="s">
        <v>3328</v>
      </c>
      <c r="B1504" s="36">
        <v>45548</v>
      </c>
      <c r="C1504" s="10" t="s">
        <v>178</v>
      </c>
      <c r="D1504" s="10" t="s">
        <v>1702</v>
      </c>
      <c r="E1504" s="10" t="s">
        <v>1766</v>
      </c>
      <c r="F1504" s="11">
        <v>4</v>
      </c>
      <c r="G1504" s="11">
        <v>566.09</v>
      </c>
      <c r="H1504" s="11">
        <v>0.28000000000000003</v>
      </c>
      <c r="I1504" s="10" t="s">
        <v>1829</v>
      </c>
      <c r="J1504" s="18">
        <v>1630.3391999999999</v>
      </c>
      <c r="K1504" s="11">
        <f t="shared" si="46"/>
        <v>4</v>
      </c>
      <c r="L1504" s="11">
        <f>IF(G1504="",Table8[[#This Row],[Total_Amount2]]/(Table8[[#This Row],[Quantity]]*(1-Table8[[#This Row],[Discount]])),G1504)</f>
        <v>566.09</v>
      </c>
      <c r="M1504" s="11">
        <f>IF(H1504="",1-(Table8[[#This Row],[Total_Amount2]]/(Table8[[#This Row],[Quantity]]*Table8[[#This Row],[Unit_Price]])),H1504)</f>
        <v>0.28000000000000003</v>
      </c>
      <c r="N1504" s="11">
        <f t="shared" si="47"/>
        <v>1630.3391999999999</v>
      </c>
    </row>
    <row r="1505" spans="1:14" x14ac:dyDescent="0.3">
      <c r="A1505" s="9" t="s">
        <v>3329</v>
      </c>
      <c r="B1505" s="36">
        <v>45772</v>
      </c>
      <c r="C1505" s="10" t="s">
        <v>827</v>
      </c>
      <c r="D1505" s="10" t="s">
        <v>1702</v>
      </c>
      <c r="E1505" s="10" t="s">
        <v>1789</v>
      </c>
      <c r="F1505" s="11">
        <v>1</v>
      </c>
      <c r="G1505" s="11">
        <v>251.99</v>
      </c>
      <c r="H1505" s="11">
        <v>0.09</v>
      </c>
      <c r="I1505" s="10" t="s">
        <v>1824</v>
      </c>
      <c r="J1505" s="18">
        <v>229.3109</v>
      </c>
      <c r="K1505" s="11">
        <f t="shared" si="46"/>
        <v>1</v>
      </c>
      <c r="L1505" s="11">
        <f>IF(G1505="",Table8[[#This Row],[Total_Amount2]]/(Table8[[#This Row],[Quantity]]*(1-Table8[[#This Row],[Discount]])),G1505)</f>
        <v>251.99</v>
      </c>
      <c r="M1505" s="11">
        <f>IF(H1505="",1-(Table8[[#This Row],[Total_Amount2]]/(Table8[[#This Row],[Quantity]]*Table8[[#This Row],[Unit_Price]])),H1505)</f>
        <v>0.09</v>
      </c>
      <c r="N1505" s="11">
        <f t="shared" si="47"/>
        <v>229.3109</v>
      </c>
    </row>
    <row r="1506" spans="1:14" x14ac:dyDescent="0.3">
      <c r="A1506" s="9" t="s">
        <v>3330</v>
      </c>
      <c r="B1506" s="36">
        <v>45361</v>
      </c>
      <c r="C1506" s="10" t="s">
        <v>716</v>
      </c>
      <c r="D1506" s="10" t="s">
        <v>1702</v>
      </c>
      <c r="E1506" s="10" t="s">
        <v>1813</v>
      </c>
      <c r="F1506" s="11">
        <v>1</v>
      </c>
      <c r="G1506" s="11">
        <v>259.2</v>
      </c>
      <c r="H1506" s="11">
        <v>0.27</v>
      </c>
      <c r="I1506" s="10" t="s">
        <v>1829</v>
      </c>
      <c r="J1506" s="18">
        <v>189.21600000000001</v>
      </c>
      <c r="K1506" s="11">
        <f t="shared" si="46"/>
        <v>1</v>
      </c>
      <c r="L1506" s="11">
        <f>IF(G1506="",Table8[[#This Row],[Total_Amount2]]/(Table8[[#This Row],[Quantity]]*(1-Table8[[#This Row],[Discount]])),G1506)</f>
        <v>259.2</v>
      </c>
      <c r="M1506" s="11">
        <f>IF(H1506="",1-(Table8[[#This Row],[Total_Amount2]]/(Table8[[#This Row],[Quantity]]*Table8[[#This Row],[Unit_Price]])),H1506)</f>
        <v>0.27</v>
      </c>
      <c r="N1506" s="11">
        <f t="shared" si="47"/>
        <v>189.21600000000001</v>
      </c>
    </row>
    <row r="1507" spans="1:14" x14ac:dyDescent="0.3">
      <c r="A1507" s="9" t="s">
        <v>3331</v>
      </c>
      <c r="B1507" s="36">
        <v>45235</v>
      </c>
      <c r="C1507" s="10" t="s">
        <v>1380</v>
      </c>
      <c r="D1507" s="10" t="s">
        <v>1702</v>
      </c>
      <c r="E1507" s="10" t="s">
        <v>1801</v>
      </c>
      <c r="F1507" s="11">
        <v>1</v>
      </c>
      <c r="G1507" s="11">
        <v>935.66</v>
      </c>
      <c r="H1507" s="11">
        <v>0.26</v>
      </c>
      <c r="I1507" s="10" t="s">
        <v>1826</v>
      </c>
      <c r="J1507" s="18">
        <v>692.38839999999993</v>
      </c>
      <c r="K1507" s="11">
        <f t="shared" si="46"/>
        <v>1</v>
      </c>
      <c r="L1507" s="11">
        <f>IF(G1507="",Table8[[#This Row],[Total_Amount2]]/(Table8[[#This Row],[Quantity]]*(1-Table8[[#This Row],[Discount]])),G1507)</f>
        <v>935.66</v>
      </c>
      <c r="M1507" s="11">
        <f>IF(H1507="",1-(Table8[[#This Row],[Total_Amount2]]/(Table8[[#This Row],[Quantity]]*Table8[[#This Row],[Unit_Price]])),H1507)</f>
        <v>0.26</v>
      </c>
      <c r="N1507" s="11">
        <f t="shared" si="47"/>
        <v>692.38839999999993</v>
      </c>
    </row>
    <row r="1508" spans="1:14" x14ac:dyDescent="0.3">
      <c r="A1508" s="9" t="s">
        <v>3332</v>
      </c>
      <c r="B1508" s="36">
        <v>45864</v>
      </c>
      <c r="C1508" s="10" t="s">
        <v>1446</v>
      </c>
      <c r="D1508" s="10" t="s">
        <v>1702</v>
      </c>
      <c r="E1508" s="10" t="s">
        <v>1782</v>
      </c>
      <c r="F1508" s="11">
        <v>4</v>
      </c>
      <c r="G1508" s="11">
        <v>480.75</v>
      </c>
      <c r="H1508" s="11">
        <v>0.02</v>
      </c>
      <c r="I1508" s="10" t="s">
        <v>1824</v>
      </c>
      <c r="J1508" s="18">
        <v>1884.54</v>
      </c>
      <c r="K1508" s="11">
        <f t="shared" si="46"/>
        <v>4</v>
      </c>
      <c r="L1508" s="11">
        <f>IF(G1508="",Table8[[#This Row],[Total_Amount2]]/(Table8[[#This Row],[Quantity]]*(1-Table8[[#This Row],[Discount]])),G1508)</f>
        <v>480.75</v>
      </c>
      <c r="M1508" s="11">
        <f>IF(H1508="",1-(Table8[[#This Row],[Total_Amount2]]/(Table8[[#This Row],[Quantity]]*Table8[[#This Row],[Unit_Price]])),H1508)</f>
        <v>0.02</v>
      </c>
      <c r="N1508" s="11">
        <f t="shared" si="47"/>
        <v>1884.54</v>
      </c>
    </row>
    <row r="1509" spans="1:14" x14ac:dyDescent="0.3">
      <c r="A1509" s="9" t="s">
        <v>3333</v>
      </c>
      <c r="B1509" s="36">
        <v>45681</v>
      </c>
      <c r="C1509" s="10" t="s">
        <v>1154</v>
      </c>
      <c r="D1509" s="10" t="s">
        <v>1702</v>
      </c>
      <c r="E1509" s="10" t="s">
        <v>1801</v>
      </c>
      <c r="F1509" s="11">
        <v>2</v>
      </c>
      <c r="G1509" s="11">
        <v>457.83</v>
      </c>
      <c r="H1509" s="11">
        <v>0.01</v>
      </c>
      <c r="I1509" s="10" t="s">
        <v>1829</v>
      </c>
      <c r="J1509" s="18">
        <v>906.50339999999994</v>
      </c>
      <c r="K1509" s="11">
        <f t="shared" si="46"/>
        <v>2</v>
      </c>
      <c r="L1509" s="11">
        <f>IF(G1509="",Table8[[#This Row],[Total_Amount2]]/(Table8[[#This Row],[Quantity]]*(1-Table8[[#This Row],[Discount]])),G1509)</f>
        <v>457.83</v>
      </c>
      <c r="M1509" s="11">
        <f>IF(H1509="",1-(Table8[[#This Row],[Total_Amount2]]/(Table8[[#This Row],[Quantity]]*Table8[[#This Row],[Unit_Price]])),H1509)</f>
        <v>0.01</v>
      </c>
      <c r="N1509" s="11">
        <f t="shared" si="47"/>
        <v>906.50339999999994</v>
      </c>
    </row>
    <row r="1510" spans="1:14" x14ac:dyDescent="0.3">
      <c r="A1510" s="9" t="s">
        <v>3334</v>
      </c>
      <c r="B1510" s="36">
        <v>45905</v>
      </c>
      <c r="C1510" s="10" t="s">
        <v>547</v>
      </c>
      <c r="D1510" s="10" t="s">
        <v>1702</v>
      </c>
      <c r="E1510" s="10" t="s">
        <v>1799</v>
      </c>
      <c r="F1510" s="11">
        <v>1</v>
      </c>
      <c r="G1510" s="11">
        <v>994.63</v>
      </c>
      <c r="H1510" s="11">
        <v>0.28000000000000003</v>
      </c>
      <c r="I1510" s="10" t="s">
        <v>1824</v>
      </c>
      <c r="J1510" s="18">
        <v>716.1336</v>
      </c>
      <c r="K1510" s="11">
        <f t="shared" si="46"/>
        <v>1</v>
      </c>
      <c r="L1510" s="11">
        <f>IF(G1510="",Table8[[#This Row],[Total_Amount2]]/(Table8[[#This Row],[Quantity]]*(1-Table8[[#This Row],[Discount]])),G1510)</f>
        <v>994.63</v>
      </c>
      <c r="M1510" s="11">
        <f>IF(H1510="",1-(Table8[[#This Row],[Total_Amount2]]/(Table8[[#This Row],[Quantity]]*Table8[[#This Row],[Unit_Price]])),H1510)</f>
        <v>0.28000000000000003</v>
      </c>
      <c r="N1510" s="11">
        <f t="shared" si="47"/>
        <v>716.1336</v>
      </c>
    </row>
    <row r="1511" spans="1:14" x14ac:dyDescent="0.3">
      <c r="A1511" s="9" t="s">
        <v>3335</v>
      </c>
      <c r="B1511" s="36">
        <v>45765</v>
      </c>
      <c r="C1511" s="10" t="s">
        <v>785</v>
      </c>
      <c r="D1511" s="10" t="s">
        <v>1702</v>
      </c>
      <c r="E1511" s="10" t="s">
        <v>1752</v>
      </c>
      <c r="F1511" s="11">
        <v>3</v>
      </c>
      <c r="G1511" s="11">
        <v>65.569999999999993</v>
      </c>
      <c r="H1511" s="11">
        <v>0.3</v>
      </c>
      <c r="I1511" s="10" t="s">
        <v>1829</v>
      </c>
      <c r="J1511" s="18">
        <v>137.697</v>
      </c>
      <c r="K1511" s="11">
        <f t="shared" si="46"/>
        <v>3</v>
      </c>
      <c r="L1511" s="11">
        <f>IF(G1511="",Table8[[#This Row],[Total_Amount2]]/(Table8[[#This Row],[Quantity]]*(1-Table8[[#This Row],[Discount]])),G1511)</f>
        <v>65.569999999999993</v>
      </c>
      <c r="M1511" s="11">
        <f>IF(H1511="",1-(Table8[[#This Row],[Total_Amount2]]/(Table8[[#This Row],[Quantity]]*Table8[[#This Row],[Unit_Price]])),H1511)</f>
        <v>0.3</v>
      </c>
      <c r="N1511" s="11">
        <f t="shared" si="47"/>
        <v>137.697</v>
      </c>
    </row>
    <row r="1512" spans="1:14" x14ac:dyDescent="0.3">
      <c r="A1512" s="9" t="s">
        <v>3336</v>
      </c>
      <c r="B1512" s="36">
        <v>45821</v>
      </c>
      <c r="C1512" s="10" t="s">
        <v>535</v>
      </c>
      <c r="D1512" s="10" t="s">
        <v>1702</v>
      </c>
      <c r="E1512" s="10" t="s">
        <v>1807</v>
      </c>
      <c r="F1512" s="11">
        <v>3</v>
      </c>
      <c r="G1512" s="11">
        <v>622.98</v>
      </c>
      <c r="H1512" s="11">
        <v>0.28000000000000003</v>
      </c>
      <c r="I1512" s="10" t="s">
        <v>1826</v>
      </c>
      <c r="J1512" s="18">
        <v>1345.6368</v>
      </c>
      <c r="K1512" s="11">
        <f t="shared" si="46"/>
        <v>3</v>
      </c>
      <c r="L1512" s="11">
        <f>IF(G1512="",Table8[[#This Row],[Total_Amount2]]/(Table8[[#This Row],[Quantity]]*(1-Table8[[#This Row],[Discount]])),G1512)</f>
        <v>622.98</v>
      </c>
      <c r="M1512" s="11">
        <f>IF(H1512="",1-(Table8[[#This Row],[Total_Amount2]]/(Table8[[#This Row],[Quantity]]*Table8[[#This Row],[Unit_Price]])),H1512)</f>
        <v>0.28000000000000003</v>
      </c>
      <c r="N1512" s="11">
        <f t="shared" si="47"/>
        <v>1345.6368</v>
      </c>
    </row>
    <row r="1513" spans="1:14" x14ac:dyDescent="0.3">
      <c r="A1513" s="9" t="s">
        <v>3337</v>
      </c>
      <c r="B1513" s="36">
        <v>45691</v>
      </c>
      <c r="C1513" s="10" t="s">
        <v>800</v>
      </c>
      <c r="D1513" s="10" t="s">
        <v>1702</v>
      </c>
      <c r="E1513" s="10" t="s">
        <v>1797</v>
      </c>
      <c r="F1513" s="11">
        <v>1</v>
      </c>
      <c r="G1513" s="11">
        <v>170.68</v>
      </c>
      <c r="H1513" s="11">
        <v>0.13</v>
      </c>
      <c r="I1513" s="10" t="s">
        <v>1826</v>
      </c>
      <c r="J1513" s="18">
        <v>148.49160000000001</v>
      </c>
      <c r="K1513" s="11">
        <f t="shared" si="46"/>
        <v>1</v>
      </c>
      <c r="L1513" s="11">
        <f>IF(G1513="",Table8[[#This Row],[Total_Amount2]]/(Table8[[#This Row],[Quantity]]*(1-Table8[[#This Row],[Discount]])),G1513)</f>
        <v>170.68</v>
      </c>
      <c r="M1513" s="11">
        <f>IF(H1513="",1-(Table8[[#This Row],[Total_Amount2]]/(Table8[[#This Row],[Quantity]]*Table8[[#This Row],[Unit_Price]])),H1513)</f>
        <v>0.13</v>
      </c>
      <c r="N1513" s="11">
        <f t="shared" si="47"/>
        <v>148.49160000000001</v>
      </c>
    </row>
    <row r="1514" spans="1:14" x14ac:dyDescent="0.3">
      <c r="A1514" s="9" t="s">
        <v>3338</v>
      </c>
      <c r="B1514" s="36">
        <v>45860</v>
      </c>
      <c r="C1514" s="10" t="s">
        <v>344</v>
      </c>
      <c r="D1514" s="10" t="s">
        <v>1702</v>
      </c>
      <c r="E1514" s="10" t="s">
        <v>1782</v>
      </c>
      <c r="F1514" s="11">
        <v>4</v>
      </c>
      <c r="G1514" s="11">
        <v>797.83</v>
      </c>
      <c r="H1514" s="11">
        <v>0.08</v>
      </c>
      <c r="I1514" s="10" t="s">
        <v>1824</v>
      </c>
      <c r="J1514" s="18">
        <v>2936.0144</v>
      </c>
      <c r="K1514" s="11">
        <f t="shared" si="46"/>
        <v>4</v>
      </c>
      <c r="L1514" s="11">
        <f>IF(G1514="",Table8[[#This Row],[Total_Amount2]]/(Table8[[#This Row],[Quantity]]*(1-Table8[[#This Row],[Discount]])),G1514)</f>
        <v>797.83</v>
      </c>
      <c r="M1514" s="11">
        <f>IF(H1514="",1-(Table8[[#This Row],[Total_Amount2]]/(Table8[[#This Row],[Quantity]]*Table8[[#This Row],[Unit_Price]])),H1514)</f>
        <v>0.08</v>
      </c>
      <c r="N1514" s="11">
        <f t="shared" si="47"/>
        <v>2936.0144</v>
      </c>
    </row>
    <row r="1515" spans="1:14" x14ac:dyDescent="0.3">
      <c r="A1515" s="9" t="s">
        <v>3339</v>
      </c>
      <c r="B1515" s="36">
        <v>45922</v>
      </c>
      <c r="C1515" s="10" t="s">
        <v>350</v>
      </c>
      <c r="D1515" s="10" t="s">
        <v>1704</v>
      </c>
      <c r="E1515" s="10" t="s">
        <v>1804</v>
      </c>
      <c r="F1515" s="11">
        <v>1</v>
      </c>
      <c r="G1515" s="11">
        <v>372.75</v>
      </c>
      <c r="H1515" s="11">
        <v>0.12</v>
      </c>
      <c r="I1515" s="10" t="s">
        <v>1824</v>
      </c>
      <c r="J1515" s="18">
        <v>328.02</v>
      </c>
      <c r="K1515" s="11">
        <f t="shared" si="46"/>
        <v>1</v>
      </c>
      <c r="L1515" s="11">
        <f>IF(G1515="",Table8[[#This Row],[Total_Amount2]]/(Table8[[#This Row],[Quantity]]*(1-Table8[[#This Row],[Discount]])),G1515)</f>
        <v>372.75</v>
      </c>
      <c r="M1515" s="11">
        <f>IF(H1515="",1-(Table8[[#This Row],[Total_Amount2]]/(Table8[[#This Row],[Quantity]]*Table8[[#This Row],[Unit_Price]])),H1515)</f>
        <v>0.12</v>
      </c>
      <c r="N1515" s="11">
        <f t="shared" si="47"/>
        <v>328.02</v>
      </c>
    </row>
    <row r="1516" spans="1:14" x14ac:dyDescent="0.3">
      <c r="A1516" s="9" t="s">
        <v>3340</v>
      </c>
      <c r="B1516" s="36">
        <v>45477</v>
      </c>
      <c r="C1516" s="10" t="s">
        <v>1235</v>
      </c>
      <c r="D1516" s="10" t="s">
        <v>1704</v>
      </c>
      <c r="E1516" s="10" t="s">
        <v>1769</v>
      </c>
      <c r="F1516" s="11">
        <v>1</v>
      </c>
      <c r="G1516" s="11">
        <v>994.18</v>
      </c>
      <c r="H1516" s="11">
        <v>0.05</v>
      </c>
      <c r="I1516" s="10" t="s">
        <v>1826</v>
      </c>
      <c r="J1516" s="18">
        <v>944.47099999999989</v>
      </c>
      <c r="K1516" s="11">
        <f t="shared" si="46"/>
        <v>1</v>
      </c>
      <c r="L1516" s="11">
        <f>IF(G1516="",Table8[[#This Row],[Total_Amount2]]/(Table8[[#This Row],[Quantity]]*(1-Table8[[#This Row],[Discount]])),G1516)</f>
        <v>994.18</v>
      </c>
      <c r="M1516" s="11">
        <f>IF(H1516="",1-(Table8[[#This Row],[Total_Amount2]]/(Table8[[#This Row],[Quantity]]*Table8[[#This Row],[Unit_Price]])),H1516)</f>
        <v>0.05</v>
      </c>
      <c r="N1516" s="11">
        <f t="shared" si="47"/>
        <v>944.47099999999989</v>
      </c>
    </row>
    <row r="1517" spans="1:14" x14ac:dyDescent="0.3">
      <c r="A1517" s="9" t="s">
        <v>3341</v>
      </c>
      <c r="B1517" s="36">
        <v>45504</v>
      </c>
      <c r="C1517" s="10" t="s">
        <v>1310</v>
      </c>
      <c r="D1517" s="10" t="s">
        <v>1704</v>
      </c>
      <c r="E1517" s="10" t="s">
        <v>1797</v>
      </c>
      <c r="F1517" s="11">
        <v>1</v>
      </c>
      <c r="G1517" s="11">
        <v>136.12</v>
      </c>
      <c r="H1517" s="11">
        <v>7.0000000000000007E-2</v>
      </c>
      <c r="I1517" s="10" t="s">
        <v>1824</v>
      </c>
      <c r="J1517" s="18">
        <v>126.5916</v>
      </c>
      <c r="K1517" s="11">
        <f t="shared" si="46"/>
        <v>1</v>
      </c>
      <c r="L1517" s="11">
        <f>IF(G1517="",Table8[[#This Row],[Total_Amount2]]/(Table8[[#This Row],[Quantity]]*(1-Table8[[#This Row],[Discount]])),G1517)</f>
        <v>136.12</v>
      </c>
      <c r="M1517" s="11">
        <f>IF(H1517="",1-(Table8[[#This Row],[Total_Amount2]]/(Table8[[#This Row],[Quantity]]*Table8[[#This Row],[Unit_Price]])),H1517)</f>
        <v>7.0000000000000007E-2</v>
      </c>
      <c r="N1517" s="11">
        <f t="shared" si="47"/>
        <v>126.5916</v>
      </c>
    </row>
    <row r="1518" spans="1:14" x14ac:dyDescent="0.3">
      <c r="A1518" s="9" t="s">
        <v>3342</v>
      </c>
      <c r="B1518" s="36">
        <v>45862</v>
      </c>
      <c r="C1518" s="10" t="s">
        <v>124</v>
      </c>
      <c r="D1518" s="10" t="s">
        <v>1704</v>
      </c>
      <c r="E1518" s="10" t="s">
        <v>1810</v>
      </c>
      <c r="F1518" s="11">
        <v>3</v>
      </c>
      <c r="G1518" s="11">
        <v>634.45000000000005</v>
      </c>
      <c r="H1518" s="11">
        <v>0.17</v>
      </c>
      <c r="I1518" s="10" t="s">
        <v>1826</v>
      </c>
      <c r="J1518" s="18">
        <v>1579.7805000000001</v>
      </c>
      <c r="K1518" s="11">
        <f t="shared" si="46"/>
        <v>3</v>
      </c>
      <c r="L1518" s="11">
        <f>IF(G1518="",Table8[[#This Row],[Total_Amount2]]/(Table8[[#This Row],[Quantity]]*(1-Table8[[#This Row],[Discount]])),G1518)</f>
        <v>634.45000000000005</v>
      </c>
      <c r="M1518" s="11">
        <f>IF(H1518="",1-(Table8[[#This Row],[Total_Amount2]]/(Table8[[#This Row],[Quantity]]*Table8[[#This Row],[Unit_Price]])),H1518)</f>
        <v>0.17</v>
      </c>
      <c r="N1518" s="11">
        <f t="shared" si="47"/>
        <v>1579.7805000000001</v>
      </c>
    </row>
    <row r="1519" spans="1:14" x14ac:dyDescent="0.3">
      <c r="A1519" s="9" t="s">
        <v>3343</v>
      </c>
      <c r="B1519" s="36">
        <v>45579</v>
      </c>
      <c r="C1519" s="10" t="s">
        <v>1035</v>
      </c>
      <c r="D1519" s="10" t="s">
        <v>1704</v>
      </c>
      <c r="E1519" s="10" t="s">
        <v>1752</v>
      </c>
      <c r="F1519" s="11">
        <v>4</v>
      </c>
      <c r="G1519" s="11">
        <v>179.62</v>
      </c>
      <c r="H1519" s="11">
        <v>0.05</v>
      </c>
      <c r="I1519" s="10" t="s">
        <v>1824</v>
      </c>
      <c r="J1519" s="18">
        <v>682.55600000000004</v>
      </c>
      <c r="K1519" s="11">
        <f t="shared" si="46"/>
        <v>4</v>
      </c>
      <c r="L1519" s="11">
        <f>IF(G1519="",Table8[[#This Row],[Total_Amount2]]/(Table8[[#This Row],[Quantity]]*(1-Table8[[#This Row],[Discount]])),G1519)</f>
        <v>179.62</v>
      </c>
      <c r="M1519" s="11">
        <f>IF(H1519="",1-(Table8[[#This Row],[Total_Amount2]]/(Table8[[#This Row],[Quantity]]*Table8[[#This Row],[Unit_Price]])),H1519)</f>
        <v>0.05</v>
      </c>
      <c r="N1519" s="11">
        <f t="shared" si="47"/>
        <v>682.55600000000004</v>
      </c>
    </row>
    <row r="1520" spans="1:14" x14ac:dyDescent="0.3">
      <c r="A1520" s="9" t="s">
        <v>3344</v>
      </c>
      <c r="B1520" s="36">
        <v>45658</v>
      </c>
      <c r="C1520" s="10" t="s">
        <v>932</v>
      </c>
      <c r="D1520" s="10" t="s">
        <v>1704</v>
      </c>
      <c r="E1520" s="10" t="s">
        <v>1810</v>
      </c>
      <c r="F1520" s="11">
        <v>4</v>
      </c>
      <c r="G1520" s="11">
        <v>558.83000000000004</v>
      </c>
      <c r="H1520" s="11">
        <v>0.16</v>
      </c>
      <c r="I1520" s="10" t="s">
        <v>1826</v>
      </c>
      <c r="J1520" s="18">
        <v>1877.6687999999999</v>
      </c>
      <c r="K1520" s="11">
        <f t="shared" si="46"/>
        <v>4</v>
      </c>
      <c r="L1520" s="11">
        <f>IF(G1520="",Table8[[#This Row],[Total_Amount2]]/(Table8[[#This Row],[Quantity]]*(1-Table8[[#This Row],[Discount]])),G1520)</f>
        <v>558.83000000000004</v>
      </c>
      <c r="M1520" s="11">
        <f>IF(H1520="",1-(Table8[[#This Row],[Total_Amount2]]/(Table8[[#This Row],[Quantity]]*Table8[[#This Row],[Unit_Price]])),H1520)</f>
        <v>0.16</v>
      </c>
      <c r="N1520" s="11">
        <f t="shared" si="47"/>
        <v>1877.6687999999999</v>
      </c>
    </row>
    <row r="1521" spans="1:14" x14ac:dyDescent="0.3">
      <c r="A1521" s="9" t="s">
        <v>3345</v>
      </c>
      <c r="B1521" s="36">
        <v>45664</v>
      </c>
      <c r="C1521" s="10" t="s">
        <v>568</v>
      </c>
      <c r="D1521" s="10" t="s">
        <v>1704</v>
      </c>
      <c r="E1521" s="10" t="s">
        <v>1776</v>
      </c>
      <c r="F1521" s="11">
        <v>2</v>
      </c>
      <c r="G1521" s="11">
        <v>859.74</v>
      </c>
      <c r="H1521" s="11">
        <v>0.25</v>
      </c>
      <c r="I1521" s="10" t="s">
        <v>1829</v>
      </c>
      <c r="J1521" s="18">
        <v>1289.6099999999999</v>
      </c>
      <c r="K1521" s="11">
        <f t="shared" si="46"/>
        <v>2</v>
      </c>
      <c r="L1521" s="11">
        <f>IF(G1521="",Table8[[#This Row],[Total_Amount2]]/(Table8[[#This Row],[Quantity]]*(1-Table8[[#This Row],[Discount]])),G1521)</f>
        <v>859.74</v>
      </c>
      <c r="M1521" s="11">
        <f>IF(H1521="",1-(Table8[[#This Row],[Total_Amount2]]/(Table8[[#This Row],[Quantity]]*Table8[[#This Row],[Unit_Price]])),H1521)</f>
        <v>0.25</v>
      </c>
      <c r="N1521" s="11">
        <f t="shared" si="47"/>
        <v>1289.6099999999999</v>
      </c>
    </row>
    <row r="1522" spans="1:14" x14ac:dyDescent="0.3">
      <c r="A1522" s="9" t="s">
        <v>3346</v>
      </c>
      <c r="B1522" s="36">
        <v>45936</v>
      </c>
      <c r="C1522" s="10" t="s">
        <v>375</v>
      </c>
      <c r="D1522" s="10" t="s">
        <v>1704</v>
      </c>
      <c r="E1522" s="10" t="s">
        <v>1804</v>
      </c>
      <c r="F1522" s="11">
        <v>3</v>
      </c>
      <c r="G1522" s="11">
        <v>578.47</v>
      </c>
      <c r="H1522" s="11">
        <v>0.06</v>
      </c>
      <c r="I1522" s="10" t="s">
        <v>1829</v>
      </c>
      <c r="J1522" s="18">
        <v>1631.2854</v>
      </c>
      <c r="K1522" s="11">
        <f t="shared" si="46"/>
        <v>3</v>
      </c>
      <c r="L1522" s="11">
        <f>IF(G1522="",Table8[[#This Row],[Total_Amount2]]/(Table8[[#This Row],[Quantity]]*(1-Table8[[#This Row],[Discount]])),G1522)</f>
        <v>578.47</v>
      </c>
      <c r="M1522" s="11">
        <f>IF(H1522="",1-(Table8[[#This Row],[Total_Amount2]]/(Table8[[#This Row],[Quantity]]*Table8[[#This Row],[Unit_Price]])),H1522)</f>
        <v>0.06</v>
      </c>
      <c r="N1522" s="11">
        <f t="shared" si="47"/>
        <v>1631.2854</v>
      </c>
    </row>
    <row r="1523" spans="1:14" x14ac:dyDescent="0.3">
      <c r="A1523" s="9" t="s">
        <v>3347</v>
      </c>
      <c r="B1523" s="36">
        <v>45344</v>
      </c>
      <c r="C1523" s="10" t="s">
        <v>208</v>
      </c>
      <c r="D1523" s="10" t="s">
        <v>1704</v>
      </c>
      <c r="E1523" s="10" t="s">
        <v>1794</v>
      </c>
      <c r="F1523" s="11">
        <v>1</v>
      </c>
      <c r="G1523" s="11">
        <v>440.48</v>
      </c>
      <c r="H1523" s="11">
        <v>0.11</v>
      </c>
      <c r="I1523" s="10" t="s">
        <v>1829</v>
      </c>
      <c r="J1523" s="18">
        <v>392.02720000000011</v>
      </c>
      <c r="K1523" s="11">
        <f t="shared" si="46"/>
        <v>1</v>
      </c>
      <c r="L1523" s="11">
        <f>IF(G1523="",Table8[[#This Row],[Total_Amount2]]/(Table8[[#This Row],[Quantity]]*(1-Table8[[#This Row],[Discount]])),G1523)</f>
        <v>440.48</v>
      </c>
      <c r="M1523" s="11">
        <f>IF(H1523="",1-(Table8[[#This Row],[Total_Amount2]]/(Table8[[#This Row],[Quantity]]*Table8[[#This Row],[Unit_Price]])),H1523)</f>
        <v>0.11</v>
      </c>
      <c r="N1523" s="11">
        <f t="shared" si="47"/>
        <v>392.02720000000011</v>
      </c>
    </row>
    <row r="1524" spans="1:14" x14ac:dyDescent="0.3">
      <c r="A1524" s="9" t="s">
        <v>3348</v>
      </c>
      <c r="B1524" s="36">
        <v>45329</v>
      </c>
      <c r="C1524" s="10" t="s">
        <v>75</v>
      </c>
      <c r="D1524" s="10" t="s">
        <v>1704</v>
      </c>
      <c r="E1524" s="10" t="s">
        <v>1813</v>
      </c>
      <c r="F1524" s="11">
        <v>2</v>
      </c>
      <c r="G1524" s="11">
        <v>303.67</v>
      </c>
      <c r="H1524" s="11">
        <v>0.05</v>
      </c>
      <c r="I1524" s="10" t="s">
        <v>1826</v>
      </c>
      <c r="J1524" s="18">
        <v>576.97299999999996</v>
      </c>
      <c r="K1524" s="11">
        <f t="shared" si="46"/>
        <v>2</v>
      </c>
      <c r="L1524" s="11">
        <f>IF(G1524="",Table8[[#This Row],[Total_Amount2]]/(Table8[[#This Row],[Quantity]]*(1-Table8[[#This Row],[Discount]])),G1524)</f>
        <v>303.67</v>
      </c>
      <c r="M1524" s="11">
        <f>IF(H1524="",1-(Table8[[#This Row],[Total_Amount2]]/(Table8[[#This Row],[Quantity]]*Table8[[#This Row],[Unit_Price]])),H1524)</f>
        <v>0.05</v>
      </c>
      <c r="N1524" s="11">
        <f t="shared" si="47"/>
        <v>576.97299999999996</v>
      </c>
    </row>
    <row r="1525" spans="1:14" x14ac:dyDescent="0.3">
      <c r="A1525" s="9" t="s">
        <v>3349</v>
      </c>
      <c r="B1525" s="36">
        <v>45895</v>
      </c>
      <c r="C1525" s="10" t="s">
        <v>1056</v>
      </c>
      <c r="D1525" s="10" t="s">
        <v>1704</v>
      </c>
      <c r="E1525" s="10" t="s">
        <v>1799</v>
      </c>
      <c r="F1525" s="11">
        <v>2</v>
      </c>
      <c r="G1525" s="11">
        <v>611.21</v>
      </c>
      <c r="H1525" s="11">
        <v>0.22</v>
      </c>
      <c r="I1525" s="10" t="s">
        <v>1829</v>
      </c>
      <c r="J1525" s="18">
        <v>953.48760000000004</v>
      </c>
      <c r="K1525" s="11">
        <f t="shared" si="46"/>
        <v>2</v>
      </c>
      <c r="L1525" s="11">
        <f>IF(G1525="",Table8[[#This Row],[Total_Amount2]]/(Table8[[#This Row],[Quantity]]*(1-Table8[[#This Row],[Discount]])),G1525)</f>
        <v>611.21</v>
      </c>
      <c r="M1525" s="11">
        <f>IF(H1525="",1-(Table8[[#This Row],[Total_Amount2]]/(Table8[[#This Row],[Quantity]]*Table8[[#This Row],[Unit_Price]])),H1525)</f>
        <v>0.22</v>
      </c>
      <c r="N1525" s="11">
        <f t="shared" si="47"/>
        <v>953.48760000000004</v>
      </c>
    </row>
    <row r="1526" spans="1:14" x14ac:dyDescent="0.3">
      <c r="A1526" s="9" t="s">
        <v>3350</v>
      </c>
      <c r="B1526" s="36">
        <v>45239</v>
      </c>
      <c r="C1526" s="10" t="s">
        <v>660</v>
      </c>
      <c r="D1526" s="10" t="s">
        <v>1704</v>
      </c>
      <c r="E1526" s="10" t="s">
        <v>1801</v>
      </c>
      <c r="F1526" s="11">
        <v>2</v>
      </c>
      <c r="G1526" s="11">
        <v>768.08</v>
      </c>
      <c r="H1526" s="11">
        <v>0.26</v>
      </c>
      <c r="I1526" s="10" t="s">
        <v>1826</v>
      </c>
      <c r="J1526" s="18">
        <v>1136.7583999999999</v>
      </c>
      <c r="K1526" s="11">
        <f t="shared" si="46"/>
        <v>2</v>
      </c>
      <c r="L1526" s="11">
        <f>IF(G1526="",Table8[[#This Row],[Total_Amount2]]/(Table8[[#This Row],[Quantity]]*(1-Table8[[#This Row],[Discount]])),G1526)</f>
        <v>768.08</v>
      </c>
      <c r="M1526" s="11">
        <f>IF(H1526="",1-(Table8[[#This Row],[Total_Amount2]]/(Table8[[#This Row],[Quantity]]*Table8[[#This Row],[Unit_Price]])),H1526)</f>
        <v>0.26</v>
      </c>
      <c r="N1526" s="11">
        <f t="shared" si="47"/>
        <v>1136.7583999999999</v>
      </c>
    </row>
    <row r="1527" spans="1:14" x14ac:dyDescent="0.3">
      <c r="A1527" s="9" t="s">
        <v>3351</v>
      </c>
      <c r="B1527" s="36">
        <v>45296</v>
      </c>
      <c r="C1527" s="10" t="s">
        <v>937</v>
      </c>
      <c r="D1527" s="10" t="s">
        <v>1704</v>
      </c>
      <c r="E1527" s="10" t="s">
        <v>1810</v>
      </c>
      <c r="F1527" s="11">
        <v>1</v>
      </c>
      <c r="G1527" s="11">
        <v>616.82000000000005</v>
      </c>
      <c r="H1527" s="11">
        <v>0.24</v>
      </c>
      <c r="I1527" s="10" t="s">
        <v>1824</v>
      </c>
      <c r="J1527" s="18">
        <v>468.78320000000002</v>
      </c>
      <c r="K1527" s="11">
        <f t="shared" si="46"/>
        <v>1</v>
      </c>
      <c r="L1527" s="11">
        <f>IF(G1527="",Table8[[#This Row],[Total_Amount2]]/(Table8[[#This Row],[Quantity]]*(1-Table8[[#This Row],[Discount]])),G1527)</f>
        <v>616.82000000000005</v>
      </c>
      <c r="M1527" s="11">
        <f>IF(H1527="",1-(Table8[[#This Row],[Total_Amount2]]/(Table8[[#This Row],[Quantity]]*Table8[[#This Row],[Unit_Price]])),H1527)</f>
        <v>0.24</v>
      </c>
      <c r="N1527" s="11">
        <f t="shared" si="47"/>
        <v>468.78320000000002</v>
      </c>
    </row>
    <row r="1528" spans="1:14" x14ac:dyDescent="0.3">
      <c r="A1528" s="9" t="s">
        <v>3352</v>
      </c>
      <c r="B1528" s="36">
        <v>45672</v>
      </c>
      <c r="C1528" s="10" t="s">
        <v>604</v>
      </c>
      <c r="D1528" s="10" t="s">
        <v>1704</v>
      </c>
      <c r="E1528" s="10" t="s">
        <v>1810</v>
      </c>
      <c r="F1528" s="11">
        <v>1</v>
      </c>
      <c r="G1528" s="11">
        <v>470.34</v>
      </c>
      <c r="H1528" s="11">
        <v>0.18</v>
      </c>
      <c r="I1528" s="10" t="s">
        <v>1829</v>
      </c>
      <c r="J1528" s="18">
        <v>385.67880000000002</v>
      </c>
      <c r="K1528" s="11">
        <f t="shared" si="46"/>
        <v>1</v>
      </c>
      <c r="L1528" s="11">
        <f>IF(G1528="",Table8[[#This Row],[Total_Amount2]]/(Table8[[#This Row],[Quantity]]*(1-Table8[[#This Row],[Discount]])),G1528)</f>
        <v>470.34</v>
      </c>
      <c r="M1528" s="11">
        <f>IF(H1528="",1-(Table8[[#This Row],[Total_Amount2]]/(Table8[[#This Row],[Quantity]]*Table8[[#This Row],[Unit_Price]])),H1528)</f>
        <v>0.18</v>
      </c>
      <c r="N1528" s="11">
        <f t="shared" si="47"/>
        <v>385.67880000000002</v>
      </c>
    </row>
    <row r="1529" spans="1:14" x14ac:dyDescent="0.3">
      <c r="A1529" s="9" t="s">
        <v>3353</v>
      </c>
      <c r="B1529" s="36">
        <v>45499</v>
      </c>
      <c r="C1529" s="10" t="s">
        <v>711</v>
      </c>
      <c r="D1529" s="10" t="s">
        <v>1704</v>
      </c>
      <c r="E1529" s="10" t="s">
        <v>1782</v>
      </c>
      <c r="F1529" s="11">
        <v>2</v>
      </c>
      <c r="G1529" s="11">
        <v>616.36</v>
      </c>
      <c r="H1529" s="11">
        <v>0.12</v>
      </c>
      <c r="I1529" s="10" t="s">
        <v>1826</v>
      </c>
      <c r="J1529" s="18">
        <v>1084.7936</v>
      </c>
      <c r="K1529" s="11">
        <f t="shared" si="46"/>
        <v>2</v>
      </c>
      <c r="L1529" s="11">
        <f>IF(G1529="",Table8[[#This Row],[Total_Amount2]]/(Table8[[#This Row],[Quantity]]*(1-Table8[[#This Row],[Discount]])),G1529)</f>
        <v>616.36</v>
      </c>
      <c r="M1529" s="11">
        <f>IF(H1529="",1-(Table8[[#This Row],[Total_Amount2]]/(Table8[[#This Row],[Quantity]]*Table8[[#This Row],[Unit_Price]])),H1529)</f>
        <v>0.12</v>
      </c>
      <c r="N1529" s="11">
        <f t="shared" si="47"/>
        <v>1084.7936</v>
      </c>
    </row>
    <row r="1530" spans="1:14" x14ac:dyDescent="0.3">
      <c r="A1530" s="9" t="s">
        <v>3354</v>
      </c>
      <c r="B1530" s="36">
        <v>45434</v>
      </c>
      <c r="C1530" s="10" t="s">
        <v>298</v>
      </c>
      <c r="D1530" s="10" t="s">
        <v>1704</v>
      </c>
      <c r="E1530" s="10" t="s">
        <v>1786</v>
      </c>
      <c r="F1530" s="11">
        <v>3</v>
      </c>
      <c r="G1530" s="11">
        <v>657.24</v>
      </c>
      <c r="H1530" s="11">
        <v>0.18</v>
      </c>
      <c r="I1530" s="10" t="s">
        <v>1826</v>
      </c>
      <c r="J1530" s="18">
        <v>1616.8104000000001</v>
      </c>
      <c r="K1530" s="11">
        <f t="shared" si="46"/>
        <v>3</v>
      </c>
      <c r="L1530" s="11">
        <f>IF(G1530="",Table8[[#This Row],[Total_Amount2]]/(Table8[[#This Row],[Quantity]]*(1-Table8[[#This Row],[Discount]])),G1530)</f>
        <v>657.24</v>
      </c>
      <c r="M1530" s="11">
        <f>IF(H1530="",1-(Table8[[#This Row],[Total_Amount2]]/(Table8[[#This Row],[Quantity]]*Table8[[#This Row],[Unit_Price]])),H1530)</f>
        <v>0.18</v>
      </c>
      <c r="N1530" s="11">
        <f t="shared" si="47"/>
        <v>1616.8104000000001</v>
      </c>
    </row>
    <row r="1531" spans="1:14" x14ac:dyDescent="0.3">
      <c r="A1531" s="9" t="s">
        <v>3355</v>
      </c>
      <c r="B1531" s="36">
        <v>45893</v>
      </c>
      <c r="C1531" s="10" t="s">
        <v>137</v>
      </c>
      <c r="D1531" s="10" t="s">
        <v>1704</v>
      </c>
      <c r="E1531" s="10" t="s">
        <v>1813</v>
      </c>
      <c r="F1531" s="11">
        <v>2</v>
      </c>
      <c r="G1531" s="11">
        <v>392.45</v>
      </c>
      <c r="H1531" s="11">
        <v>0.04</v>
      </c>
      <c r="I1531" s="10" t="s">
        <v>1826</v>
      </c>
      <c r="J1531" s="18">
        <v>753.50399999999991</v>
      </c>
      <c r="K1531" s="11">
        <f t="shared" si="46"/>
        <v>2</v>
      </c>
      <c r="L1531" s="11">
        <f>IF(G1531="",Table8[[#This Row],[Total_Amount2]]/(Table8[[#This Row],[Quantity]]*(1-Table8[[#This Row],[Discount]])),G1531)</f>
        <v>392.45</v>
      </c>
      <c r="M1531" s="11">
        <f>IF(H1531="",1-(Table8[[#This Row],[Total_Amount2]]/(Table8[[#This Row],[Quantity]]*Table8[[#This Row],[Unit_Price]])),H1531)</f>
        <v>0.04</v>
      </c>
      <c r="N1531" s="11">
        <f t="shared" si="47"/>
        <v>753.50399999999991</v>
      </c>
    </row>
    <row r="1532" spans="1:14" x14ac:dyDescent="0.3">
      <c r="A1532" s="9" t="s">
        <v>3356</v>
      </c>
      <c r="B1532" s="36">
        <v>45346</v>
      </c>
      <c r="C1532" s="10" t="s">
        <v>785</v>
      </c>
      <c r="D1532" s="10" t="s">
        <v>1704</v>
      </c>
      <c r="E1532" s="10" t="s">
        <v>1799</v>
      </c>
      <c r="F1532" s="11">
        <v>3</v>
      </c>
      <c r="G1532" s="11">
        <v>62.03</v>
      </c>
      <c r="H1532" s="11">
        <v>0.01</v>
      </c>
      <c r="I1532" s="10" t="s">
        <v>1829</v>
      </c>
      <c r="J1532" s="18">
        <v>184.22909999999999</v>
      </c>
      <c r="K1532" s="11">
        <f t="shared" si="46"/>
        <v>3</v>
      </c>
      <c r="L1532" s="11">
        <f>IF(G1532="",Table8[[#This Row],[Total_Amount2]]/(Table8[[#This Row],[Quantity]]*(1-Table8[[#This Row],[Discount]])),G1532)</f>
        <v>62.03</v>
      </c>
      <c r="M1532" s="11">
        <f>IF(H1532="",1-(Table8[[#This Row],[Total_Amount2]]/(Table8[[#This Row],[Quantity]]*Table8[[#This Row],[Unit_Price]])),H1532)</f>
        <v>0.01</v>
      </c>
      <c r="N1532" s="11">
        <f t="shared" si="47"/>
        <v>184.22909999999999</v>
      </c>
    </row>
    <row r="1533" spans="1:14" x14ac:dyDescent="0.3">
      <c r="A1533" s="9" t="s">
        <v>3357</v>
      </c>
      <c r="B1533" s="36">
        <v>45613</v>
      </c>
      <c r="C1533" s="10" t="s">
        <v>332</v>
      </c>
      <c r="D1533" s="10" t="s">
        <v>1704</v>
      </c>
      <c r="E1533" s="10" t="s">
        <v>1766</v>
      </c>
      <c r="F1533" s="11">
        <v>4</v>
      </c>
      <c r="G1533" s="11">
        <v>933.73</v>
      </c>
      <c r="H1533" s="11">
        <v>0.25</v>
      </c>
      <c r="I1533" s="10" t="s">
        <v>1826</v>
      </c>
      <c r="J1533" s="18">
        <v>2801.19</v>
      </c>
      <c r="K1533" s="11">
        <f t="shared" si="46"/>
        <v>4</v>
      </c>
      <c r="L1533" s="11">
        <f>IF(G1533="",Table8[[#This Row],[Total_Amount2]]/(Table8[[#This Row],[Quantity]]*(1-Table8[[#This Row],[Discount]])),G1533)</f>
        <v>933.73</v>
      </c>
      <c r="M1533" s="11">
        <f>IF(H1533="",1-(Table8[[#This Row],[Total_Amount2]]/(Table8[[#This Row],[Quantity]]*Table8[[#This Row],[Unit_Price]])),H1533)</f>
        <v>0.25</v>
      </c>
      <c r="N1533" s="11">
        <f t="shared" si="47"/>
        <v>2801.19</v>
      </c>
    </row>
    <row r="1534" spans="1:14" x14ac:dyDescent="0.3">
      <c r="A1534" s="9" t="s">
        <v>3358</v>
      </c>
      <c r="B1534" s="36">
        <v>45928</v>
      </c>
      <c r="C1534" s="10" t="s">
        <v>520</v>
      </c>
      <c r="D1534" s="10" t="s">
        <v>1704</v>
      </c>
      <c r="E1534" s="10" t="s">
        <v>1804</v>
      </c>
      <c r="F1534" s="11">
        <v>3</v>
      </c>
      <c r="G1534" s="11">
        <v>615.30999999999995</v>
      </c>
      <c r="H1534" s="11">
        <v>0.14000000000000001</v>
      </c>
      <c r="I1534" s="10" t="s">
        <v>1826</v>
      </c>
      <c r="J1534" s="18">
        <v>1587.4998000000001</v>
      </c>
      <c r="K1534" s="11">
        <f t="shared" si="46"/>
        <v>3</v>
      </c>
      <c r="L1534" s="11">
        <f>IF(G1534="",Table8[[#This Row],[Total_Amount2]]/(Table8[[#This Row],[Quantity]]*(1-Table8[[#This Row],[Discount]])),G1534)</f>
        <v>615.30999999999995</v>
      </c>
      <c r="M1534" s="11">
        <f>IF(H1534="",1-(Table8[[#This Row],[Total_Amount2]]/(Table8[[#This Row],[Quantity]]*Table8[[#This Row],[Unit_Price]])),H1534)</f>
        <v>0.14000000000000001</v>
      </c>
      <c r="N1534" s="11">
        <f t="shared" si="47"/>
        <v>1587.4998000000001</v>
      </c>
    </row>
    <row r="1535" spans="1:14" x14ac:dyDescent="0.3">
      <c r="A1535" s="9" t="s">
        <v>3359</v>
      </c>
      <c r="B1535" s="36">
        <v>45619</v>
      </c>
      <c r="C1535" s="10" t="s">
        <v>1166</v>
      </c>
      <c r="D1535" s="10" t="s">
        <v>1704</v>
      </c>
      <c r="E1535" s="10" t="s">
        <v>1810</v>
      </c>
      <c r="F1535" s="11">
        <v>4</v>
      </c>
      <c r="G1535" s="11">
        <v>790.38</v>
      </c>
      <c r="H1535" s="11">
        <v>0.22</v>
      </c>
      <c r="I1535" s="10" t="s">
        <v>1829</v>
      </c>
      <c r="J1535" s="18">
        <v>2465.9856</v>
      </c>
      <c r="K1535" s="11">
        <f t="shared" si="46"/>
        <v>4</v>
      </c>
      <c r="L1535" s="11">
        <f>IF(G1535="",Table8[[#This Row],[Total_Amount2]]/(Table8[[#This Row],[Quantity]]*(1-Table8[[#This Row],[Discount]])),G1535)</f>
        <v>790.38</v>
      </c>
      <c r="M1535" s="11">
        <f>IF(H1535="",1-(Table8[[#This Row],[Total_Amount2]]/(Table8[[#This Row],[Quantity]]*Table8[[#This Row],[Unit_Price]])),H1535)</f>
        <v>0.22</v>
      </c>
      <c r="N1535" s="11">
        <f t="shared" si="47"/>
        <v>2465.9856</v>
      </c>
    </row>
    <row r="1536" spans="1:14" x14ac:dyDescent="0.3">
      <c r="A1536" s="9" t="s">
        <v>3360</v>
      </c>
      <c r="B1536" s="36">
        <v>45533</v>
      </c>
      <c r="C1536" s="10" t="s">
        <v>857</v>
      </c>
      <c r="D1536" s="10" t="s">
        <v>1704</v>
      </c>
      <c r="E1536" s="10" t="s">
        <v>1807</v>
      </c>
      <c r="F1536" s="11">
        <v>2</v>
      </c>
      <c r="G1536" s="11">
        <v>102.85</v>
      </c>
      <c r="H1536" s="11">
        <v>0.08</v>
      </c>
      <c r="I1536" s="10" t="s">
        <v>1826</v>
      </c>
      <c r="J1536" s="18">
        <v>189.244</v>
      </c>
      <c r="K1536" s="11">
        <f t="shared" si="46"/>
        <v>2</v>
      </c>
      <c r="L1536" s="11">
        <f>IF(G1536="",Table8[[#This Row],[Total_Amount2]]/(Table8[[#This Row],[Quantity]]*(1-Table8[[#This Row],[Discount]])),G1536)</f>
        <v>102.85</v>
      </c>
      <c r="M1536" s="11">
        <f>IF(H1536="",1-(Table8[[#This Row],[Total_Amount2]]/(Table8[[#This Row],[Quantity]]*Table8[[#This Row],[Unit_Price]])),H1536)</f>
        <v>0.08</v>
      </c>
      <c r="N1536" s="11">
        <f t="shared" si="47"/>
        <v>189.244</v>
      </c>
    </row>
    <row r="1537" spans="1:14" x14ac:dyDescent="0.3">
      <c r="A1537" s="9" t="s">
        <v>3361</v>
      </c>
      <c r="B1537" s="36">
        <v>45781</v>
      </c>
      <c r="C1537" s="10" t="s">
        <v>153</v>
      </c>
      <c r="D1537" s="10" t="s">
        <v>1704</v>
      </c>
      <c r="E1537" s="10" t="s">
        <v>1804</v>
      </c>
      <c r="F1537" s="11">
        <v>3</v>
      </c>
      <c r="G1537" s="11">
        <v>866.78</v>
      </c>
      <c r="H1537" s="11">
        <v>0.27</v>
      </c>
      <c r="I1537" s="10" t="s">
        <v>1826</v>
      </c>
      <c r="J1537" s="18">
        <v>1898.2482</v>
      </c>
      <c r="K1537" s="11">
        <f t="shared" si="46"/>
        <v>3</v>
      </c>
      <c r="L1537" s="11">
        <f>IF(G1537="",Table8[[#This Row],[Total_Amount2]]/(Table8[[#This Row],[Quantity]]*(1-Table8[[#This Row],[Discount]])),G1537)</f>
        <v>866.78</v>
      </c>
      <c r="M1537" s="11">
        <f>IF(H1537="",1-(Table8[[#This Row],[Total_Amount2]]/(Table8[[#This Row],[Quantity]]*Table8[[#This Row],[Unit_Price]])),H1537)</f>
        <v>0.27</v>
      </c>
      <c r="N1537" s="11">
        <f t="shared" si="47"/>
        <v>1898.2482</v>
      </c>
    </row>
    <row r="1538" spans="1:14" x14ac:dyDescent="0.3">
      <c r="A1538" s="9" t="s">
        <v>3362</v>
      </c>
      <c r="B1538" s="36">
        <v>45378</v>
      </c>
      <c r="C1538" s="10" t="s">
        <v>678</v>
      </c>
      <c r="D1538" s="10" t="s">
        <v>1704</v>
      </c>
      <c r="E1538" s="10" t="s">
        <v>1804</v>
      </c>
      <c r="F1538" s="11">
        <v>3</v>
      </c>
      <c r="G1538" s="11">
        <v>392.84</v>
      </c>
      <c r="H1538" s="11">
        <v>0.27</v>
      </c>
      <c r="I1538" s="10" t="s">
        <v>1826</v>
      </c>
      <c r="J1538" s="18">
        <v>860.31959999999992</v>
      </c>
      <c r="K1538" s="11">
        <f t="shared" ref="K1538:K1601" si="48">IF(F1538="",N1538/(G1538*(1-H1538)),F1538)</f>
        <v>3</v>
      </c>
      <c r="L1538" s="11">
        <f>IF(G1538="",Table8[[#This Row],[Total_Amount2]]/(Table8[[#This Row],[Quantity]]*(1-Table8[[#This Row],[Discount]])),G1538)</f>
        <v>392.84</v>
      </c>
      <c r="M1538" s="11">
        <f>IF(H1538="",1-(Table8[[#This Row],[Total_Amount2]]/(Table8[[#This Row],[Quantity]]*Table8[[#This Row],[Unit_Price]])),H1538)</f>
        <v>0.27</v>
      </c>
      <c r="N1538" s="11">
        <f t="shared" ref="N1538:N1601" si="49">IF(J1538="",F1538*G1538*(1-H1538),J1538)</f>
        <v>860.31959999999992</v>
      </c>
    </row>
    <row r="1539" spans="1:14" x14ac:dyDescent="0.3">
      <c r="A1539" s="9" t="s">
        <v>3363</v>
      </c>
      <c r="B1539" s="36">
        <v>45688</v>
      </c>
      <c r="C1539" s="10" t="s">
        <v>1017</v>
      </c>
      <c r="D1539" s="10" t="s">
        <v>1706</v>
      </c>
      <c r="E1539" s="10" t="s">
        <v>1773</v>
      </c>
      <c r="F1539" s="11">
        <v>2</v>
      </c>
      <c r="G1539" s="11">
        <v>753.1</v>
      </c>
      <c r="H1539" s="11">
        <v>0.19</v>
      </c>
      <c r="I1539" s="10" t="s">
        <v>1826</v>
      </c>
      <c r="J1539" s="18">
        <v>1220.0219999999999</v>
      </c>
      <c r="K1539" s="11">
        <f t="shared" si="48"/>
        <v>2</v>
      </c>
      <c r="L1539" s="11">
        <f>IF(G1539="",Table8[[#This Row],[Total_Amount2]]/(Table8[[#This Row],[Quantity]]*(1-Table8[[#This Row],[Discount]])),G1539)</f>
        <v>753.1</v>
      </c>
      <c r="M1539" s="11">
        <f>IF(H1539="",1-(Table8[[#This Row],[Total_Amount2]]/(Table8[[#This Row],[Quantity]]*Table8[[#This Row],[Unit_Price]])),H1539)</f>
        <v>0.19</v>
      </c>
      <c r="N1539" s="11">
        <f t="shared" si="49"/>
        <v>1220.0219999999999</v>
      </c>
    </row>
    <row r="1540" spans="1:14" x14ac:dyDescent="0.3">
      <c r="A1540" s="9" t="s">
        <v>3364</v>
      </c>
      <c r="B1540" s="36">
        <v>45927</v>
      </c>
      <c r="C1540" s="10" t="s">
        <v>40</v>
      </c>
      <c r="D1540" s="10" t="s">
        <v>1706</v>
      </c>
      <c r="E1540" s="10" t="s">
        <v>1807</v>
      </c>
      <c r="F1540" s="11">
        <v>2</v>
      </c>
      <c r="G1540" s="11">
        <v>700.91</v>
      </c>
      <c r="H1540" s="11">
        <v>0.1</v>
      </c>
      <c r="I1540" s="10" t="s">
        <v>1826</v>
      </c>
      <c r="J1540" s="18">
        <v>1261.6379999999999</v>
      </c>
      <c r="K1540" s="11">
        <f t="shared" si="48"/>
        <v>2</v>
      </c>
      <c r="L1540" s="11">
        <f>IF(G1540="",Table8[[#This Row],[Total_Amount2]]/(Table8[[#This Row],[Quantity]]*(1-Table8[[#This Row],[Discount]])),G1540)</f>
        <v>700.91</v>
      </c>
      <c r="M1540" s="11">
        <f>IF(H1540="",1-(Table8[[#This Row],[Total_Amount2]]/(Table8[[#This Row],[Quantity]]*Table8[[#This Row],[Unit_Price]])),H1540)</f>
        <v>0.1</v>
      </c>
      <c r="N1540" s="11">
        <f t="shared" si="49"/>
        <v>1261.6379999999999</v>
      </c>
    </row>
    <row r="1541" spans="1:14" x14ac:dyDescent="0.3">
      <c r="A1541" s="9" t="s">
        <v>3365</v>
      </c>
      <c r="B1541" s="36">
        <v>45775</v>
      </c>
      <c r="C1541" s="10" t="s">
        <v>264</v>
      </c>
      <c r="D1541" s="10" t="s">
        <v>1706</v>
      </c>
      <c r="E1541" s="10" t="s">
        <v>1794</v>
      </c>
      <c r="F1541" s="11">
        <v>4</v>
      </c>
      <c r="G1541" s="11">
        <v>935.98</v>
      </c>
      <c r="H1541" s="11">
        <v>0.11</v>
      </c>
      <c r="I1541" s="10" t="s">
        <v>1826</v>
      </c>
      <c r="J1541" s="18">
        <v>3332.0888</v>
      </c>
      <c r="K1541" s="11">
        <f t="shared" si="48"/>
        <v>4</v>
      </c>
      <c r="L1541" s="11">
        <f>IF(G1541="",Table8[[#This Row],[Total_Amount2]]/(Table8[[#This Row],[Quantity]]*(1-Table8[[#This Row],[Discount]])),G1541)</f>
        <v>935.98</v>
      </c>
      <c r="M1541" s="11">
        <f>IF(H1541="",1-(Table8[[#This Row],[Total_Amount2]]/(Table8[[#This Row],[Quantity]]*Table8[[#This Row],[Unit_Price]])),H1541)</f>
        <v>0.11</v>
      </c>
      <c r="N1541" s="11">
        <f t="shared" si="49"/>
        <v>3332.0888</v>
      </c>
    </row>
    <row r="1542" spans="1:14" x14ac:dyDescent="0.3">
      <c r="A1542" s="9" t="s">
        <v>3366</v>
      </c>
      <c r="B1542" s="36">
        <v>45849</v>
      </c>
      <c r="C1542" s="10" t="s">
        <v>1492</v>
      </c>
      <c r="D1542" s="10" t="s">
        <v>1706</v>
      </c>
      <c r="E1542" s="10" t="s">
        <v>1804</v>
      </c>
      <c r="F1542" s="11">
        <v>1</v>
      </c>
      <c r="G1542" s="11">
        <v>539.9</v>
      </c>
      <c r="H1542" s="11">
        <v>7.0000000000000007E-2</v>
      </c>
      <c r="I1542" s="10" t="s">
        <v>1824</v>
      </c>
      <c r="J1542" s="18">
        <v>502.10700000000003</v>
      </c>
      <c r="K1542" s="11">
        <f t="shared" si="48"/>
        <v>1</v>
      </c>
      <c r="L1542" s="11">
        <f>IF(G1542="",Table8[[#This Row],[Total_Amount2]]/(Table8[[#This Row],[Quantity]]*(1-Table8[[#This Row],[Discount]])),G1542)</f>
        <v>539.9</v>
      </c>
      <c r="M1542" s="11">
        <f>IF(H1542="",1-(Table8[[#This Row],[Total_Amount2]]/(Table8[[#This Row],[Quantity]]*Table8[[#This Row],[Unit_Price]])),H1542)</f>
        <v>7.0000000000000007E-2</v>
      </c>
      <c r="N1542" s="11">
        <f t="shared" si="49"/>
        <v>502.10700000000003</v>
      </c>
    </row>
    <row r="1543" spans="1:14" x14ac:dyDescent="0.3">
      <c r="A1543" s="9" t="s">
        <v>3367</v>
      </c>
      <c r="B1543" s="36">
        <v>45573</v>
      </c>
      <c r="C1543" s="10" t="s">
        <v>568</v>
      </c>
      <c r="D1543" s="10" t="s">
        <v>1706</v>
      </c>
      <c r="E1543" s="10" t="s">
        <v>1776</v>
      </c>
      <c r="F1543" s="11">
        <v>1</v>
      </c>
      <c r="G1543" s="11">
        <v>312.81</v>
      </c>
      <c r="H1543" s="11">
        <v>0.14000000000000001</v>
      </c>
      <c r="I1543" s="10" t="s">
        <v>1826</v>
      </c>
      <c r="J1543" s="18">
        <v>269.01659999999998</v>
      </c>
      <c r="K1543" s="11">
        <f t="shared" si="48"/>
        <v>1</v>
      </c>
      <c r="L1543" s="11">
        <f>IF(G1543="",Table8[[#This Row],[Total_Amount2]]/(Table8[[#This Row],[Quantity]]*(1-Table8[[#This Row],[Discount]])),G1543)</f>
        <v>312.81</v>
      </c>
      <c r="M1543" s="11">
        <f>IF(H1543="",1-(Table8[[#This Row],[Total_Amount2]]/(Table8[[#This Row],[Quantity]]*Table8[[#This Row],[Unit_Price]])),H1543)</f>
        <v>0.14000000000000001</v>
      </c>
      <c r="N1543" s="11">
        <f t="shared" si="49"/>
        <v>269.01659999999998</v>
      </c>
    </row>
    <row r="1544" spans="1:14" x14ac:dyDescent="0.3">
      <c r="A1544" s="9" t="s">
        <v>3368</v>
      </c>
      <c r="B1544" s="36">
        <v>45356</v>
      </c>
      <c r="C1544" s="10" t="s">
        <v>797</v>
      </c>
      <c r="D1544" s="10" t="s">
        <v>1706</v>
      </c>
      <c r="E1544" s="10" t="s">
        <v>1779</v>
      </c>
      <c r="F1544" s="11">
        <v>3</v>
      </c>
      <c r="G1544" s="11">
        <v>855.96</v>
      </c>
      <c r="H1544" s="11">
        <v>0.28999999999999998</v>
      </c>
      <c r="I1544" s="10" t="s">
        <v>1829</v>
      </c>
      <c r="J1544" s="18">
        <v>1823.1948</v>
      </c>
      <c r="K1544" s="11">
        <f t="shared" si="48"/>
        <v>3</v>
      </c>
      <c r="L1544" s="11">
        <f>IF(G1544="",Table8[[#This Row],[Total_Amount2]]/(Table8[[#This Row],[Quantity]]*(1-Table8[[#This Row],[Discount]])),G1544)</f>
        <v>855.96</v>
      </c>
      <c r="M1544" s="11">
        <f>IF(H1544="",1-(Table8[[#This Row],[Total_Amount2]]/(Table8[[#This Row],[Quantity]]*Table8[[#This Row],[Unit_Price]])),H1544)</f>
        <v>0.28999999999999998</v>
      </c>
      <c r="N1544" s="11">
        <f t="shared" si="49"/>
        <v>1823.1948</v>
      </c>
    </row>
    <row r="1545" spans="1:14" x14ac:dyDescent="0.3">
      <c r="A1545" s="9" t="s">
        <v>3369</v>
      </c>
      <c r="B1545" s="36">
        <v>45326</v>
      </c>
      <c r="C1545" s="10" t="s">
        <v>1112</v>
      </c>
      <c r="D1545" s="10" t="s">
        <v>1706</v>
      </c>
      <c r="E1545" s="10" t="s">
        <v>1792</v>
      </c>
      <c r="F1545" s="11">
        <v>3</v>
      </c>
      <c r="G1545" s="11">
        <v>305</v>
      </c>
      <c r="H1545" s="11">
        <v>0.01</v>
      </c>
      <c r="I1545" s="10" t="s">
        <v>1829</v>
      </c>
      <c r="J1545" s="18">
        <v>905.85</v>
      </c>
      <c r="K1545" s="11">
        <f t="shared" si="48"/>
        <v>3</v>
      </c>
      <c r="L1545" s="11">
        <f>IF(G1545="",Table8[[#This Row],[Total_Amount2]]/(Table8[[#This Row],[Quantity]]*(1-Table8[[#This Row],[Discount]])),G1545)</f>
        <v>305</v>
      </c>
      <c r="M1545" s="11">
        <f>IF(H1545="",1-(Table8[[#This Row],[Total_Amount2]]/(Table8[[#This Row],[Quantity]]*Table8[[#This Row],[Unit_Price]])),H1545)</f>
        <v>0.01</v>
      </c>
      <c r="N1545" s="11">
        <f t="shared" si="49"/>
        <v>905.85</v>
      </c>
    </row>
    <row r="1546" spans="1:14" x14ac:dyDescent="0.3">
      <c r="A1546" s="9" t="s">
        <v>3370</v>
      </c>
      <c r="B1546" s="36">
        <v>45361</v>
      </c>
      <c r="C1546" s="10" t="s">
        <v>1443</v>
      </c>
      <c r="D1546" s="10" t="s">
        <v>1706</v>
      </c>
      <c r="E1546" s="10" t="s">
        <v>1794</v>
      </c>
      <c r="F1546" s="11">
        <v>3</v>
      </c>
      <c r="G1546" s="11">
        <v>831.15</v>
      </c>
      <c r="H1546" s="11">
        <v>0.19</v>
      </c>
      <c r="I1546" s="10" t="s">
        <v>1824</v>
      </c>
      <c r="J1546" s="18">
        <v>2019.6945000000001</v>
      </c>
      <c r="K1546" s="11">
        <f t="shared" si="48"/>
        <v>3</v>
      </c>
      <c r="L1546" s="11">
        <f>IF(G1546="",Table8[[#This Row],[Total_Amount2]]/(Table8[[#This Row],[Quantity]]*(1-Table8[[#This Row],[Discount]])),G1546)</f>
        <v>831.15</v>
      </c>
      <c r="M1546" s="11">
        <f>IF(H1546="",1-(Table8[[#This Row],[Total_Amount2]]/(Table8[[#This Row],[Quantity]]*Table8[[#This Row],[Unit_Price]])),H1546)</f>
        <v>0.19</v>
      </c>
      <c r="N1546" s="11">
        <f t="shared" si="49"/>
        <v>2019.6945000000001</v>
      </c>
    </row>
    <row r="1547" spans="1:14" x14ac:dyDescent="0.3">
      <c r="A1547" s="9" t="s">
        <v>3371</v>
      </c>
      <c r="B1547" s="36">
        <v>45926</v>
      </c>
      <c r="C1547" s="10" t="s">
        <v>675</v>
      </c>
      <c r="D1547" s="10" t="s">
        <v>1706</v>
      </c>
      <c r="E1547" s="10" t="s">
        <v>1766</v>
      </c>
      <c r="F1547" s="11">
        <v>2</v>
      </c>
      <c r="G1547" s="11">
        <v>644.97</v>
      </c>
      <c r="H1547" s="11">
        <v>0.24</v>
      </c>
      <c r="I1547" s="10" t="s">
        <v>1829</v>
      </c>
      <c r="J1547" s="18">
        <v>980.35440000000006</v>
      </c>
      <c r="K1547" s="11">
        <f t="shared" si="48"/>
        <v>2</v>
      </c>
      <c r="L1547" s="11">
        <f>IF(G1547="",Table8[[#This Row],[Total_Amount2]]/(Table8[[#This Row],[Quantity]]*(1-Table8[[#This Row],[Discount]])),G1547)</f>
        <v>644.97</v>
      </c>
      <c r="M1547" s="11">
        <f>IF(H1547="",1-(Table8[[#This Row],[Total_Amount2]]/(Table8[[#This Row],[Quantity]]*Table8[[#This Row],[Unit_Price]])),H1547)</f>
        <v>0.24</v>
      </c>
      <c r="N1547" s="11">
        <f t="shared" si="49"/>
        <v>980.35440000000006</v>
      </c>
    </row>
    <row r="1548" spans="1:14" x14ac:dyDescent="0.3">
      <c r="A1548" s="9" t="s">
        <v>3372</v>
      </c>
      <c r="B1548" s="36">
        <v>45839</v>
      </c>
      <c r="C1548" s="10" t="s">
        <v>341</v>
      </c>
      <c r="D1548" s="10" t="s">
        <v>1706</v>
      </c>
      <c r="E1548" s="10" t="s">
        <v>1757</v>
      </c>
      <c r="F1548" s="11">
        <v>1</v>
      </c>
      <c r="G1548" s="11">
        <v>149.56</v>
      </c>
      <c r="H1548" s="11">
        <v>0.09</v>
      </c>
      <c r="I1548" s="10" t="s">
        <v>1824</v>
      </c>
      <c r="J1548" s="18">
        <v>136.09960000000001</v>
      </c>
      <c r="K1548" s="11">
        <f t="shared" si="48"/>
        <v>1</v>
      </c>
      <c r="L1548" s="11">
        <f>IF(G1548="",Table8[[#This Row],[Total_Amount2]]/(Table8[[#This Row],[Quantity]]*(1-Table8[[#This Row],[Discount]])),G1548)</f>
        <v>149.56</v>
      </c>
      <c r="M1548" s="11">
        <f>IF(H1548="",1-(Table8[[#This Row],[Total_Amount2]]/(Table8[[#This Row],[Quantity]]*Table8[[#This Row],[Unit_Price]])),H1548)</f>
        <v>0.09</v>
      </c>
      <c r="N1548" s="11">
        <f t="shared" si="49"/>
        <v>136.09960000000001</v>
      </c>
    </row>
    <row r="1549" spans="1:14" x14ac:dyDescent="0.3">
      <c r="A1549" s="9" t="s">
        <v>3373</v>
      </c>
      <c r="B1549" s="36">
        <v>45434</v>
      </c>
      <c r="C1549" s="10" t="s">
        <v>705</v>
      </c>
      <c r="D1549" s="10" t="s">
        <v>1706</v>
      </c>
      <c r="E1549" s="10" t="s">
        <v>1813</v>
      </c>
      <c r="F1549" s="11">
        <v>1</v>
      </c>
      <c r="G1549" s="11">
        <v>661.77</v>
      </c>
      <c r="H1549" s="11">
        <v>0.03</v>
      </c>
      <c r="I1549" s="10" t="s">
        <v>1826</v>
      </c>
      <c r="J1549" s="18">
        <v>641.91689999999994</v>
      </c>
      <c r="K1549" s="11">
        <f t="shared" si="48"/>
        <v>1</v>
      </c>
      <c r="L1549" s="11">
        <f>IF(G1549="",Table8[[#This Row],[Total_Amount2]]/(Table8[[#This Row],[Quantity]]*(1-Table8[[#This Row],[Discount]])),G1549)</f>
        <v>661.77</v>
      </c>
      <c r="M1549" s="11">
        <f>IF(H1549="",1-(Table8[[#This Row],[Total_Amount2]]/(Table8[[#This Row],[Quantity]]*Table8[[#This Row],[Unit_Price]])),H1549)</f>
        <v>0.03</v>
      </c>
      <c r="N1549" s="11">
        <f t="shared" si="49"/>
        <v>641.91689999999994</v>
      </c>
    </row>
    <row r="1550" spans="1:14" x14ac:dyDescent="0.3">
      <c r="A1550" s="9" t="s">
        <v>3374</v>
      </c>
      <c r="B1550" s="36">
        <v>45819</v>
      </c>
      <c r="C1550" s="10" t="s">
        <v>381</v>
      </c>
      <c r="D1550" s="10" t="s">
        <v>1706</v>
      </c>
      <c r="E1550" s="10" t="s">
        <v>1779</v>
      </c>
      <c r="F1550" s="11">
        <v>3</v>
      </c>
      <c r="G1550" s="11">
        <v>99.67</v>
      </c>
      <c r="H1550" s="11">
        <v>0.17</v>
      </c>
      <c r="I1550" s="10" t="s">
        <v>1824</v>
      </c>
      <c r="J1550" s="18">
        <v>248.17830000000001</v>
      </c>
      <c r="K1550" s="11">
        <f t="shared" si="48"/>
        <v>3</v>
      </c>
      <c r="L1550" s="11">
        <f>IF(G1550="",Table8[[#This Row],[Total_Amount2]]/(Table8[[#This Row],[Quantity]]*(1-Table8[[#This Row],[Discount]])),G1550)</f>
        <v>99.67</v>
      </c>
      <c r="M1550" s="11">
        <f>IF(H1550="",1-(Table8[[#This Row],[Total_Amount2]]/(Table8[[#This Row],[Quantity]]*Table8[[#This Row],[Unit_Price]])),H1550)</f>
        <v>0.17</v>
      </c>
      <c r="N1550" s="11">
        <f t="shared" si="49"/>
        <v>248.17830000000001</v>
      </c>
    </row>
    <row r="1551" spans="1:14" x14ac:dyDescent="0.3">
      <c r="A1551" s="9" t="s">
        <v>3375</v>
      </c>
      <c r="B1551" s="36">
        <v>45553</v>
      </c>
      <c r="C1551" s="10" t="s">
        <v>716</v>
      </c>
      <c r="D1551" s="10" t="s">
        <v>1706</v>
      </c>
      <c r="E1551" s="10" t="s">
        <v>1757</v>
      </c>
      <c r="F1551" s="11">
        <v>3</v>
      </c>
      <c r="G1551" s="11">
        <v>103.66</v>
      </c>
      <c r="H1551" s="11">
        <v>0.26</v>
      </c>
      <c r="I1551" s="10" t="s">
        <v>1829</v>
      </c>
      <c r="J1551" s="18">
        <v>230.12520000000001</v>
      </c>
      <c r="K1551" s="11">
        <f t="shared" si="48"/>
        <v>3</v>
      </c>
      <c r="L1551" s="11">
        <f>IF(G1551="",Table8[[#This Row],[Total_Amount2]]/(Table8[[#This Row],[Quantity]]*(1-Table8[[#This Row],[Discount]])),G1551)</f>
        <v>103.66</v>
      </c>
      <c r="M1551" s="11">
        <f>IF(H1551="",1-(Table8[[#This Row],[Total_Amount2]]/(Table8[[#This Row],[Quantity]]*Table8[[#This Row],[Unit_Price]])),H1551)</f>
        <v>0.26</v>
      </c>
      <c r="N1551" s="11">
        <f t="shared" si="49"/>
        <v>230.12520000000001</v>
      </c>
    </row>
    <row r="1552" spans="1:14" x14ac:dyDescent="0.3">
      <c r="A1552" s="9" t="s">
        <v>3376</v>
      </c>
      <c r="B1552" s="36">
        <v>45258</v>
      </c>
      <c r="C1552" s="10" t="s">
        <v>1352</v>
      </c>
      <c r="D1552" s="10" t="s">
        <v>1706</v>
      </c>
      <c r="E1552" s="10" t="s">
        <v>1761</v>
      </c>
      <c r="F1552" s="11">
        <v>4</v>
      </c>
      <c r="G1552" s="11">
        <v>54.4</v>
      </c>
      <c r="H1552" s="11">
        <v>0.22</v>
      </c>
      <c r="I1552" s="10" t="s">
        <v>1824</v>
      </c>
      <c r="J1552" s="18">
        <v>169.72800000000001</v>
      </c>
      <c r="K1552" s="11">
        <f t="shared" si="48"/>
        <v>4</v>
      </c>
      <c r="L1552" s="11">
        <f>IF(G1552="",Table8[[#This Row],[Total_Amount2]]/(Table8[[#This Row],[Quantity]]*(1-Table8[[#This Row],[Discount]])),G1552)</f>
        <v>54.4</v>
      </c>
      <c r="M1552" s="11">
        <f>IF(H1552="",1-(Table8[[#This Row],[Total_Amount2]]/(Table8[[#This Row],[Quantity]]*Table8[[#This Row],[Unit_Price]])),H1552)</f>
        <v>0.22</v>
      </c>
      <c r="N1552" s="11">
        <f t="shared" si="49"/>
        <v>169.72800000000001</v>
      </c>
    </row>
    <row r="1553" spans="1:14" x14ac:dyDescent="0.3">
      <c r="A1553" s="9" t="s">
        <v>3377</v>
      </c>
      <c r="B1553" s="36">
        <v>45435</v>
      </c>
      <c r="C1553" s="10" t="s">
        <v>1507</v>
      </c>
      <c r="D1553" s="10" t="s">
        <v>1706</v>
      </c>
      <c r="E1553" s="10" t="s">
        <v>1799</v>
      </c>
      <c r="F1553" s="11">
        <v>1</v>
      </c>
      <c r="G1553" s="11">
        <v>46.66</v>
      </c>
      <c r="H1553" s="11">
        <v>0.2</v>
      </c>
      <c r="I1553" s="10" t="s">
        <v>1824</v>
      </c>
      <c r="J1553" s="18">
        <v>37.328000000000003</v>
      </c>
      <c r="K1553" s="11">
        <f t="shared" si="48"/>
        <v>1</v>
      </c>
      <c r="L1553" s="11">
        <f>IF(G1553="",Table8[[#This Row],[Total_Amount2]]/(Table8[[#This Row],[Quantity]]*(1-Table8[[#This Row],[Discount]])),G1553)</f>
        <v>46.66</v>
      </c>
      <c r="M1553" s="11">
        <f>IF(H1553="",1-(Table8[[#This Row],[Total_Amount2]]/(Table8[[#This Row],[Quantity]]*Table8[[#This Row],[Unit_Price]])),H1553)</f>
        <v>0.2</v>
      </c>
      <c r="N1553" s="11">
        <f t="shared" si="49"/>
        <v>37.328000000000003</v>
      </c>
    </row>
    <row r="1554" spans="1:14" x14ac:dyDescent="0.3">
      <c r="A1554" s="9" t="s">
        <v>3378</v>
      </c>
      <c r="B1554" s="36">
        <v>45447</v>
      </c>
      <c r="C1554" s="10" t="s">
        <v>40</v>
      </c>
      <c r="D1554" s="10" t="s">
        <v>1706</v>
      </c>
      <c r="E1554" s="10" t="s">
        <v>1792</v>
      </c>
      <c r="F1554" s="11">
        <v>4</v>
      </c>
      <c r="G1554" s="11">
        <v>871.2</v>
      </c>
      <c r="H1554" s="11">
        <v>0.28999999999999998</v>
      </c>
      <c r="I1554" s="10" t="s">
        <v>1824</v>
      </c>
      <c r="J1554" s="18">
        <v>2474.2080000000001</v>
      </c>
      <c r="K1554" s="11">
        <f t="shared" si="48"/>
        <v>4</v>
      </c>
      <c r="L1554" s="11">
        <f>IF(G1554="",Table8[[#This Row],[Total_Amount2]]/(Table8[[#This Row],[Quantity]]*(1-Table8[[#This Row],[Discount]])),G1554)</f>
        <v>871.2</v>
      </c>
      <c r="M1554" s="11">
        <f>IF(H1554="",1-(Table8[[#This Row],[Total_Amount2]]/(Table8[[#This Row],[Quantity]]*Table8[[#This Row],[Unit_Price]])),H1554)</f>
        <v>0.28999999999999998</v>
      </c>
      <c r="N1554" s="11">
        <f t="shared" si="49"/>
        <v>2474.2080000000001</v>
      </c>
    </row>
    <row r="1555" spans="1:14" x14ac:dyDescent="0.3">
      <c r="A1555" s="9" t="s">
        <v>3379</v>
      </c>
      <c r="B1555" s="36">
        <v>45724</v>
      </c>
      <c r="C1555" s="10" t="s">
        <v>1184</v>
      </c>
      <c r="D1555" s="10" t="s">
        <v>1706</v>
      </c>
      <c r="E1555" s="10" t="s">
        <v>1799</v>
      </c>
      <c r="F1555" s="11">
        <v>4</v>
      </c>
      <c r="G1555" s="11">
        <v>317.11</v>
      </c>
      <c r="H1555" s="11">
        <v>0.16</v>
      </c>
      <c r="I1555" s="10" t="s">
        <v>1826</v>
      </c>
      <c r="J1555" s="18">
        <v>1065.4896000000001</v>
      </c>
      <c r="K1555" s="11">
        <f t="shared" si="48"/>
        <v>4</v>
      </c>
      <c r="L1555" s="11">
        <f>IF(G1555="",Table8[[#This Row],[Total_Amount2]]/(Table8[[#This Row],[Quantity]]*(1-Table8[[#This Row],[Discount]])),G1555)</f>
        <v>317.11</v>
      </c>
      <c r="M1555" s="11">
        <f>IF(H1555="",1-(Table8[[#This Row],[Total_Amount2]]/(Table8[[#This Row],[Quantity]]*Table8[[#This Row],[Unit_Price]])),H1555)</f>
        <v>0.16</v>
      </c>
      <c r="N1555" s="11">
        <f t="shared" si="49"/>
        <v>1065.4896000000001</v>
      </c>
    </row>
    <row r="1556" spans="1:14" x14ac:dyDescent="0.3">
      <c r="A1556" s="9" t="s">
        <v>3380</v>
      </c>
      <c r="B1556" s="36">
        <v>45338</v>
      </c>
      <c r="C1556" s="10" t="s">
        <v>824</v>
      </c>
      <c r="D1556" s="10" t="s">
        <v>1706</v>
      </c>
      <c r="E1556" s="10" t="s">
        <v>1797</v>
      </c>
      <c r="F1556" s="11">
        <v>2</v>
      </c>
      <c r="G1556" s="11">
        <v>388.34</v>
      </c>
      <c r="H1556" s="11">
        <v>0.09</v>
      </c>
      <c r="I1556" s="10" t="s">
        <v>1826</v>
      </c>
      <c r="J1556" s="18">
        <v>706.77879999999993</v>
      </c>
      <c r="K1556" s="11">
        <f t="shared" si="48"/>
        <v>2</v>
      </c>
      <c r="L1556" s="11">
        <f>IF(G1556="",Table8[[#This Row],[Total_Amount2]]/(Table8[[#This Row],[Quantity]]*(1-Table8[[#This Row],[Discount]])),G1556)</f>
        <v>388.34</v>
      </c>
      <c r="M1556" s="11">
        <f>IF(H1556="",1-(Table8[[#This Row],[Total_Amount2]]/(Table8[[#This Row],[Quantity]]*Table8[[#This Row],[Unit_Price]])),H1556)</f>
        <v>0.09</v>
      </c>
      <c r="N1556" s="11">
        <f t="shared" si="49"/>
        <v>706.77879999999993</v>
      </c>
    </row>
    <row r="1557" spans="1:14" x14ac:dyDescent="0.3">
      <c r="A1557" s="9" t="s">
        <v>3381</v>
      </c>
      <c r="B1557" s="36">
        <v>45252</v>
      </c>
      <c r="C1557" s="10" t="s">
        <v>1005</v>
      </c>
      <c r="D1557" s="10" t="s">
        <v>1706</v>
      </c>
      <c r="E1557" s="10" t="s">
        <v>1776</v>
      </c>
      <c r="F1557" s="11">
        <v>4</v>
      </c>
      <c r="G1557" s="11">
        <v>998.2</v>
      </c>
      <c r="H1557" s="11">
        <v>0.15</v>
      </c>
      <c r="I1557" s="10" t="s">
        <v>1824</v>
      </c>
      <c r="J1557" s="18">
        <v>3393.88</v>
      </c>
      <c r="K1557" s="11">
        <f t="shared" si="48"/>
        <v>4</v>
      </c>
      <c r="L1557" s="11">
        <f>IF(G1557="",Table8[[#This Row],[Total_Amount2]]/(Table8[[#This Row],[Quantity]]*(1-Table8[[#This Row],[Discount]])),G1557)</f>
        <v>998.2</v>
      </c>
      <c r="M1557" s="11">
        <f>IF(H1557="",1-(Table8[[#This Row],[Total_Amount2]]/(Table8[[#This Row],[Quantity]]*Table8[[#This Row],[Unit_Price]])),H1557)</f>
        <v>0.15</v>
      </c>
      <c r="N1557" s="11">
        <f t="shared" si="49"/>
        <v>3393.88</v>
      </c>
    </row>
    <row r="1558" spans="1:14" x14ac:dyDescent="0.3">
      <c r="A1558" s="9" t="s">
        <v>3382</v>
      </c>
      <c r="B1558" s="36">
        <v>45606</v>
      </c>
      <c r="C1558" s="10" t="s">
        <v>1516</v>
      </c>
      <c r="D1558" s="10" t="s">
        <v>1706</v>
      </c>
      <c r="E1558" s="10" t="s">
        <v>1752</v>
      </c>
      <c r="F1558" s="11">
        <v>1</v>
      </c>
      <c r="G1558" s="11">
        <v>887.38</v>
      </c>
      <c r="H1558" s="11">
        <v>0.01</v>
      </c>
      <c r="I1558" s="10" t="s">
        <v>1829</v>
      </c>
      <c r="J1558" s="18">
        <v>878.50620000000004</v>
      </c>
      <c r="K1558" s="11">
        <f t="shared" si="48"/>
        <v>1</v>
      </c>
      <c r="L1558" s="11">
        <f>IF(G1558="",Table8[[#This Row],[Total_Amount2]]/(Table8[[#This Row],[Quantity]]*(1-Table8[[#This Row],[Discount]])),G1558)</f>
        <v>887.38</v>
      </c>
      <c r="M1558" s="11">
        <f>IF(H1558="",1-(Table8[[#This Row],[Total_Amount2]]/(Table8[[#This Row],[Quantity]]*Table8[[#This Row],[Unit_Price]])),H1558)</f>
        <v>0.01</v>
      </c>
      <c r="N1558" s="11">
        <f t="shared" si="49"/>
        <v>878.50620000000004</v>
      </c>
    </row>
    <row r="1559" spans="1:14" x14ac:dyDescent="0.3">
      <c r="A1559" s="9" t="s">
        <v>3383</v>
      </c>
      <c r="B1559" s="36">
        <v>45524</v>
      </c>
      <c r="C1559" s="10" t="s">
        <v>984</v>
      </c>
      <c r="D1559" s="10" t="s">
        <v>1562</v>
      </c>
      <c r="E1559" s="10" t="s">
        <v>1794</v>
      </c>
      <c r="F1559" s="11">
        <v>4</v>
      </c>
      <c r="G1559" s="11">
        <v>332.97</v>
      </c>
      <c r="H1559" s="11">
        <v>0.28000000000000003</v>
      </c>
      <c r="I1559" s="10" t="s">
        <v>1824</v>
      </c>
      <c r="J1559" s="18">
        <v>958.95360000000005</v>
      </c>
      <c r="K1559" s="11">
        <f t="shared" si="48"/>
        <v>4</v>
      </c>
      <c r="L1559" s="11">
        <f>IF(G1559="",Table8[[#This Row],[Total_Amount2]]/(Table8[[#This Row],[Quantity]]*(1-Table8[[#This Row],[Discount]])),G1559)</f>
        <v>332.97</v>
      </c>
      <c r="M1559" s="11">
        <f>IF(H1559="",1-(Table8[[#This Row],[Total_Amount2]]/(Table8[[#This Row],[Quantity]]*Table8[[#This Row],[Unit_Price]])),H1559)</f>
        <v>0.28000000000000003</v>
      </c>
      <c r="N1559" s="11">
        <f t="shared" si="49"/>
        <v>958.95360000000005</v>
      </c>
    </row>
    <row r="1560" spans="1:14" x14ac:dyDescent="0.3">
      <c r="A1560" s="9" t="s">
        <v>3384</v>
      </c>
      <c r="B1560" s="36">
        <v>45934</v>
      </c>
      <c r="C1560" s="10" t="s">
        <v>93</v>
      </c>
      <c r="D1560" s="10" t="s">
        <v>1562</v>
      </c>
      <c r="E1560" s="10" t="s">
        <v>1752</v>
      </c>
      <c r="F1560" s="11">
        <v>2</v>
      </c>
      <c r="G1560" s="11">
        <v>157.91</v>
      </c>
      <c r="H1560" s="11">
        <v>0.09</v>
      </c>
      <c r="I1560" s="10" t="s">
        <v>1829</v>
      </c>
      <c r="J1560" s="18">
        <v>287.39620000000002</v>
      </c>
      <c r="K1560" s="11">
        <f t="shared" si="48"/>
        <v>2</v>
      </c>
      <c r="L1560" s="11">
        <f>IF(G1560="",Table8[[#This Row],[Total_Amount2]]/(Table8[[#This Row],[Quantity]]*(1-Table8[[#This Row],[Discount]])),G1560)</f>
        <v>157.91</v>
      </c>
      <c r="M1560" s="11">
        <f>IF(H1560="",1-(Table8[[#This Row],[Total_Amount2]]/(Table8[[#This Row],[Quantity]]*Table8[[#This Row],[Unit_Price]])),H1560)</f>
        <v>0.09</v>
      </c>
      <c r="N1560" s="11">
        <f t="shared" si="49"/>
        <v>287.39620000000002</v>
      </c>
    </row>
    <row r="1561" spans="1:14" x14ac:dyDescent="0.3">
      <c r="A1561" s="9" t="s">
        <v>3385</v>
      </c>
      <c r="B1561" s="36">
        <v>45539</v>
      </c>
      <c r="C1561" s="10" t="s">
        <v>1115</v>
      </c>
      <c r="D1561" s="10" t="s">
        <v>1562</v>
      </c>
      <c r="E1561" s="10" t="s">
        <v>1810</v>
      </c>
      <c r="F1561" s="11">
        <v>1</v>
      </c>
      <c r="G1561" s="11">
        <v>548.15</v>
      </c>
      <c r="H1561" s="11">
        <v>0.11</v>
      </c>
      <c r="I1561" s="10" t="s">
        <v>1824</v>
      </c>
      <c r="J1561" s="18">
        <v>487.8535</v>
      </c>
      <c r="K1561" s="11">
        <f t="shared" si="48"/>
        <v>1</v>
      </c>
      <c r="L1561" s="11">
        <f>IF(G1561="",Table8[[#This Row],[Total_Amount2]]/(Table8[[#This Row],[Quantity]]*(1-Table8[[#This Row],[Discount]])),G1561)</f>
        <v>548.15</v>
      </c>
      <c r="M1561" s="11">
        <f>IF(H1561="",1-(Table8[[#This Row],[Total_Amount2]]/(Table8[[#This Row],[Quantity]]*Table8[[#This Row],[Unit_Price]])),H1561)</f>
        <v>0.11</v>
      </c>
      <c r="N1561" s="11">
        <f t="shared" si="49"/>
        <v>487.8535</v>
      </c>
    </row>
    <row r="1562" spans="1:14" x14ac:dyDescent="0.3">
      <c r="A1562" s="9" t="s">
        <v>3386</v>
      </c>
      <c r="B1562" s="36">
        <v>45555</v>
      </c>
      <c r="C1562" s="10" t="s">
        <v>681</v>
      </c>
      <c r="D1562" s="10" t="s">
        <v>1562</v>
      </c>
      <c r="E1562" s="10" t="s">
        <v>1801</v>
      </c>
      <c r="F1562" s="11">
        <v>1</v>
      </c>
      <c r="G1562" s="11">
        <v>135.13</v>
      </c>
      <c r="H1562" s="11">
        <v>0.04</v>
      </c>
      <c r="I1562" s="10" t="s">
        <v>1824</v>
      </c>
      <c r="J1562" s="18">
        <v>129.72479999999999</v>
      </c>
      <c r="K1562" s="11">
        <f t="shared" si="48"/>
        <v>1</v>
      </c>
      <c r="L1562" s="11">
        <f>IF(G1562="",Table8[[#This Row],[Total_Amount2]]/(Table8[[#This Row],[Quantity]]*(1-Table8[[#This Row],[Discount]])),G1562)</f>
        <v>135.13</v>
      </c>
      <c r="M1562" s="11">
        <f>IF(H1562="",1-(Table8[[#This Row],[Total_Amount2]]/(Table8[[#This Row],[Quantity]]*Table8[[#This Row],[Unit_Price]])),H1562)</f>
        <v>0.04</v>
      </c>
      <c r="N1562" s="11">
        <f t="shared" si="49"/>
        <v>129.72479999999999</v>
      </c>
    </row>
    <row r="1563" spans="1:14" x14ac:dyDescent="0.3">
      <c r="A1563" s="9" t="s">
        <v>3387</v>
      </c>
      <c r="B1563" s="36">
        <v>45281</v>
      </c>
      <c r="C1563" s="10" t="s">
        <v>711</v>
      </c>
      <c r="D1563" s="10" t="s">
        <v>1562</v>
      </c>
      <c r="E1563" s="10" t="s">
        <v>1766</v>
      </c>
      <c r="F1563" s="11">
        <v>3</v>
      </c>
      <c r="G1563" s="11">
        <v>579.26</v>
      </c>
      <c r="H1563" s="11">
        <v>0.19</v>
      </c>
      <c r="I1563" s="10" t="s">
        <v>1824</v>
      </c>
      <c r="J1563" s="18">
        <v>1407.6017999999999</v>
      </c>
      <c r="K1563" s="11">
        <f t="shared" si="48"/>
        <v>3</v>
      </c>
      <c r="L1563" s="11">
        <f>IF(G1563="",Table8[[#This Row],[Total_Amount2]]/(Table8[[#This Row],[Quantity]]*(1-Table8[[#This Row],[Discount]])),G1563)</f>
        <v>579.26</v>
      </c>
      <c r="M1563" s="11">
        <f>IF(H1563="",1-(Table8[[#This Row],[Total_Amount2]]/(Table8[[#This Row],[Quantity]]*Table8[[#This Row],[Unit_Price]])),H1563)</f>
        <v>0.19</v>
      </c>
      <c r="N1563" s="11">
        <f t="shared" si="49"/>
        <v>1407.6017999999999</v>
      </c>
    </row>
    <row r="1564" spans="1:14" x14ac:dyDescent="0.3">
      <c r="A1564" s="9" t="s">
        <v>3388</v>
      </c>
      <c r="B1564" s="36">
        <v>45582</v>
      </c>
      <c r="C1564" s="10" t="s">
        <v>1214</v>
      </c>
      <c r="D1564" s="10" t="s">
        <v>1562</v>
      </c>
      <c r="E1564" s="10" t="s">
        <v>1752</v>
      </c>
      <c r="F1564" s="11">
        <v>1</v>
      </c>
      <c r="G1564" s="11">
        <v>465.63</v>
      </c>
      <c r="H1564" s="11">
        <v>0.25</v>
      </c>
      <c r="I1564" s="10" t="s">
        <v>1824</v>
      </c>
      <c r="J1564" s="18">
        <v>349.22250000000003</v>
      </c>
      <c r="K1564" s="11">
        <f t="shared" si="48"/>
        <v>1</v>
      </c>
      <c r="L1564" s="11">
        <f>IF(G1564="",Table8[[#This Row],[Total_Amount2]]/(Table8[[#This Row],[Quantity]]*(1-Table8[[#This Row],[Discount]])),G1564)</f>
        <v>465.63</v>
      </c>
      <c r="M1564" s="11">
        <f>IF(H1564="",1-(Table8[[#This Row],[Total_Amount2]]/(Table8[[#This Row],[Quantity]]*Table8[[#This Row],[Unit_Price]])),H1564)</f>
        <v>0.25</v>
      </c>
      <c r="N1564" s="11">
        <f t="shared" si="49"/>
        <v>349.22250000000003</v>
      </c>
    </row>
    <row r="1565" spans="1:14" x14ac:dyDescent="0.3">
      <c r="A1565" s="9" t="s">
        <v>3389</v>
      </c>
      <c r="B1565" s="36">
        <v>45372</v>
      </c>
      <c r="C1565" s="10" t="s">
        <v>181</v>
      </c>
      <c r="D1565" s="10" t="s">
        <v>1562</v>
      </c>
      <c r="E1565" s="10" t="s">
        <v>1804</v>
      </c>
      <c r="F1565" s="11">
        <v>2</v>
      </c>
      <c r="G1565" s="11">
        <v>675.61</v>
      </c>
      <c r="H1565" s="11">
        <v>0.08</v>
      </c>
      <c r="I1565" s="10" t="s">
        <v>1829</v>
      </c>
      <c r="J1565" s="18">
        <v>1243.1224</v>
      </c>
      <c r="K1565" s="11">
        <f t="shared" si="48"/>
        <v>2</v>
      </c>
      <c r="L1565" s="11">
        <f>IF(G1565="",Table8[[#This Row],[Total_Amount2]]/(Table8[[#This Row],[Quantity]]*(1-Table8[[#This Row],[Discount]])),G1565)</f>
        <v>675.61</v>
      </c>
      <c r="M1565" s="11">
        <f>IF(H1565="",1-(Table8[[#This Row],[Total_Amount2]]/(Table8[[#This Row],[Quantity]]*Table8[[#This Row],[Unit_Price]])),H1565)</f>
        <v>0.08</v>
      </c>
      <c r="N1565" s="11">
        <f t="shared" si="49"/>
        <v>1243.1224</v>
      </c>
    </row>
    <row r="1566" spans="1:14" x14ac:dyDescent="0.3">
      <c r="A1566" s="9" t="s">
        <v>3390</v>
      </c>
      <c r="B1566" s="36">
        <v>45458</v>
      </c>
      <c r="C1566" s="10" t="s">
        <v>1292</v>
      </c>
      <c r="D1566" s="10" t="s">
        <v>1562</v>
      </c>
      <c r="E1566" s="10" t="s">
        <v>1776</v>
      </c>
      <c r="F1566" s="11">
        <v>1</v>
      </c>
      <c r="G1566" s="11">
        <v>718.99</v>
      </c>
      <c r="H1566" s="11">
        <v>0.08</v>
      </c>
      <c r="I1566" s="10" t="s">
        <v>1826</v>
      </c>
      <c r="J1566" s="18">
        <v>661.47080000000005</v>
      </c>
      <c r="K1566" s="11">
        <f t="shared" si="48"/>
        <v>1</v>
      </c>
      <c r="L1566" s="11">
        <f>IF(G1566="",Table8[[#This Row],[Total_Amount2]]/(Table8[[#This Row],[Quantity]]*(1-Table8[[#This Row],[Discount]])),G1566)</f>
        <v>718.99</v>
      </c>
      <c r="M1566" s="11">
        <f>IF(H1566="",1-(Table8[[#This Row],[Total_Amount2]]/(Table8[[#This Row],[Quantity]]*Table8[[#This Row],[Unit_Price]])),H1566)</f>
        <v>0.08</v>
      </c>
      <c r="N1566" s="11">
        <f t="shared" si="49"/>
        <v>661.47080000000005</v>
      </c>
    </row>
    <row r="1567" spans="1:14" x14ac:dyDescent="0.3">
      <c r="A1567" s="9" t="s">
        <v>3391</v>
      </c>
      <c r="B1567" s="36">
        <v>45943</v>
      </c>
      <c r="C1567" s="10" t="s">
        <v>1175</v>
      </c>
      <c r="D1567" s="10" t="s">
        <v>1562</v>
      </c>
      <c r="E1567" s="10" t="s">
        <v>1789</v>
      </c>
      <c r="F1567" s="11">
        <v>2</v>
      </c>
      <c r="G1567" s="11">
        <v>675.65</v>
      </c>
      <c r="H1567" s="11">
        <v>0.2</v>
      </c>
      <c r="I1567" s="10" t="s">
        <v>1829</v>
      </c>
      <c r="J1567" s="18">
        <v>1081.04</v>
      </c>
      <c r="K1567" s="11">
        <f t="shared" si="48"/>
        <v>2</v>
      </c>
      <c r="L1567" s="11">
        <f>IF(G1567="",Table8[[#This Row],[Total_Amount2]]/(Table8[[#This Row],[Quantity]]*(1-Table8[[#This Row],[Discount]])),G1567)</f>
        <v>675.65</v>
      </c>
      <c r="M1567" s="11">
        <f>IF(H1567="",1-(Table8[[#This Row],[Total_Amount2]]/(Table8[[#This Row],[Quantity]]*Table8[[#This Row],[Unit_Price]])),H1567)</f>
        <v>0.2</v>
      </c>
      <c r="N1567" s="11">
        <f t="shared" si="49"/>
        <v>1081.04</v>
      </c>
    </row>
    <row r="1568" spans="1:14" x14ac:dyDescent="0.3">
      <c r="A1568" s="9" t="s">
        <v>3392</v>
      </c>
      <c r="B1568" s="36">
        <v>45374</v>
      </c>
      <c r="C1568" s="10" t="s">
        <v>1056</v>
      </c>
      <c r="D1568" s="10" t="s">
        <v>1562</v>
      </c>
      <c r="E1568" s="10" t="s">
        <v>1801</v>
      </c>
      <c r="F1568" s="11">
        <v>4</v>
      </c>
      <c r="G1568" s="11">
        <v>284.24</v>
      </c>
      <c r="H1568" s="11">
        <v>0.1</v>
      </c>
      <c r="I1568" s="10" t="s">
        <v>1824</v>
      </c>
      <c r="J1568" s="18">
        <v>1023.264</v>
      </c>
      <c r="K1568" s="11">
        <f t="shared" si="48"/>
        <v>4</v>
      </c>
      <c r="L1568" s="11">
        <f>IF(G1568="",Table8[[#This Row],[Total_Amount2]]/(Table8[[#This Row],[Quantity]]*(1-Table8[[#This Row],[Discount]])),G1568)</f>
        <v>284.24</v>
      </c>
      <c r="M1568" s="11">
        <f>IF(H1568="",1-(Table8[[#This Row],[Total_Amount2]]/(Table8[[#This Row],[Quantity]]*Table8[[#This Row],[Unit_Price]])),H1568)</f>
        <v>0.1</v>
      </c>
      <c r="N1568" s="11">
        <f t="shared" si="49"/>
        <v>1023.264</v>
      </c>
    </row>
    <row r="1569" spans="1:14" x14ac:dyDescent="0.3">
      <c r="A1569" s="9" t="s">
        <v>3393</v>
      </c>
      <c r="B1569" s="36">
        <v>45374</v>
      </c>
      <c r="C1569" s="10" t="s">
        <v>693</v>
      </c>
      <c r="D1569" s="10" t="s">
        <v>1562</v>
      </c>
      <c r="E1569" s="10" t="s">
        <v>1766</v>
      </c>
      <c r="F1569" s="11">
        <v>1</v>
      </c>
      <c r="G1569" s="11">
        <v>94.26</v>
      </c>
      <c r="H1569" s="11">
        <v>0.18</v>
      </c>
      <c r="I1569" s="10" t="s">
        <v>1826</v>
      </c>
      <c r="J1569" s="18">
        <v>77.293200000000013</v>
      </c>
      <c r="K1569" s="11">
        <f t="shared" si="48"/>
        <v>1</v>
      </c>
      <c r="L1569" s="11">
        <f>IF(G1569="",Table8[[#This Row],[Total_Amount2]]/(Table8[[#This Row],[Quantity]]*(1-Table8[[#This Row],[Discount]])),G1569)</f>
        <v>94.26</v>
      </c>
      <c r="M1569" s="11">
        <f>IF(H1569="",1-(Table8[[#This Row],[Total_Amount2]]/(Table8[[#This Row],[Quantity]]*Table8[[#This Row],[Unit_Price]])),H1569)</f>
        <v>0.18</v>
      </c>
      <c r="N1569" s="11">
        <f t="shared" si="49"/>
        <v>77.293200000000013</v>
      </c>
    </row>
    <row r="1570" spans="1:14" x14ac:dyDescent="0.3">
      <c r="A1570" s="9" t="s">
        <v>3394</v>
      </c>
      <c r="B1570" s="36">
        <v>45789</v>
      </c>
      <c r="C1570" s="10" t="s">
        <v>1292</v>
      </c>
      <c r="D1570" s="10" t="s">
        <v>1562</v>
      </c>
      <c r="E1570" s="10" t="s">
        <v>1789</v>
      </c>
      <c r="F1570" s="11">
        <v>4</v>
      </c>
      <c r="G1570" s="11">
        <v>458.58</v>
      </c>
      <c r="H1570" s="11">
        <v>0.28999999999999998</v>
      </c>
      <c r="I1570" s="10" t="s">
        <v>1829</v>
      </c>
      <c r="J1570" s="18">
        <v>1302.3671999999999</v>
      </c>
      <c r="K1570" s="11">
        <f t="shared" si="48"/>
        <v>4</v>
      </c>
      <c r="L1570" s="11">
        <f>IF(G1570="",Table8[[#This Row],[Total_Amount2]]/(Table8[[#This Row],[Quantity]]*(1-Table8[[#This Row],[Discount]])),G1570)</f>
        <v>458.58</v>
      </c>
      <c r="M1570" s="11">
        <f>IF(H1570="",1-(Table8[[#This Row],[Total_Amount2]]/(Table8[[#This Row],[Quantity]]*Table8[[#This Row],[Unit_Price]])),H1570)</f>
        <v>0.28999999999999998</v>
      </c>
      <c r="N1570" s="11">
        <f t="shared" si="49"/>
        <v>1302.3671999999999</v>
      </c>
    </row>
    <row r="1571" spans="1:14" x14ac:dyDescent="0.3">
      <c r="A1571" s="9" t="s">
        <v>3395</v>
      </c>
      <c r="B1571" s="36">
        <v>45452</v>
      </c>
      <c r="C1571" s="10" t="s">
        <v>396</v>
      </c>
      <c r="D1571" s="10" t="s">
        <v>1562</v>
      </c>
      <c r="E1571" s="10" t="s">
        <v>1789</v>
      </c>
      <c r="F1571" s="11">
        <v>4</v>
      </c>
      <c r="G1571" s="11">
        <v>704.49</v>
      </c>
      <c r="H1571" s="11">
        <v>0.05</v>
      </c>
      <c r="I1571" s="10" t="s">
        <v>1829</v>
      </c>
      <c r="J1571" s="18">
        <v>2677.0619999999999</v>
      </c>
      <c r="K1571" s="11">
        <f t="shared" si="48"/>
        <v>4</v>
      </c>
      <c r="L1571" s="11">
        <f>IF(G1571="",Table8[[#This Row],[Total_Amount2]]/(Table8[[#This Row],[Quantity]]*(1-Table8[[#This Row],[Discount]])),G1571)</f>
        <v>704.49</v>
      </c>
      <c r="M1571" s="11">
        <f>IF(H1571="",1-(Table8[[#This Row],[Total_Amount2]]/(Table8[[#This Row],[Quantity]]*Table8[[#This Row],[Unit_Price]])),H1571)</f>
        <v>0.05</v>
      </c>
      <c r="N1571" s="11">
        <f t="shared" si="49"/>
        <v>2677.0619999999999</v>
      </c>
    </row>
    <row r="1572" spans="1:14" x14ac:dyDescent="0.3">
      <c r="A1572" s="9" t="s">
        <v>3396</v>
      </c>
      <c r="B1572" s="36">
        <v>45284</v>
      </c>
      <c r="C1572" s="10" t="s">
        <v>130</v>
      </c>
      <c r="D1572" s="10" t="s">
        <v>1562</v>
      </c>
      <c r="E1572" s="10" t="s">
        <v>1813</v>
      </c>
      <c r="F1572" s="11">
        <v>4</v>
      </c>
      <c r="G1572" s="11">
        <v>822.32</v>
      </c>
      <c r="H1572" s="11">
        <v>0.26</v>
      </c>
      <c r="I1572" s="10" t="s">
        <v>1826</v>
      </c>
      <c r="J1572" s="18">
        <v>2434.0672</v>
      </c>
      <c r="K1572" s="11">
        <f t="shared" si="48"/>
        <v>4</v>
      </c>
      <c r="L1572" s="11">
        <f>IF(G1572="",Table8[[#This Row],[Total_Amount2]]/(Table8[[#This Row],[Quantity]]*(1-Table8[[#This Row],[Discount]])),G1572)</f>
        <v>822.32</v>
      </c>
      <c r="M1572" s="11">
        <f>IF(H1572="",1-(Table8[[#This Row],[Total_Amount2]]/(Table8[[#This Row],[Quantity]]*Table8[[#This Row],[Unit_Price]])),H1572)</f>
        <v>0.26</v>
      </c>
      <c r="N1572" s="11">
        <f t="shared" si="49"/>
        <v>2434.0672</v>
      </c>
    </row>
    <row r="1573" spans="1:14" x14ac:dyDescent="0.3">
      <c r="A1573" s="9" t="s">
        <v>3397</v>
      </c>
      <c r="B1573" s="36">
        <v>45325</v>
      </c>
      <c r="C1573" s="10" t="s">
        <v>785</v>
      </c>
      <c r="D1573" s="10" t="s">
        <v>1562</v>
      </c>
      <c r="E1573" s="10" t="s">
        <v>1797</v>
      </c>
      <c r="F1573" s="11">
        <v>4</v>
      </c>
      <c r="G1573" s="11">
        <v>785.41</v>
      </c>
      <c r="H1573" s="11">
        <v>0.13</v>
      </c>
      <c r="I1573" s="10" t="s">
        <v>1829</v>
      </c>
      <c r="J1573" s="18">
        <v>2733.2267999999999</v>
      </c>
      <c r="K1573" s="11">
        <f t="shared" si="48"/>
        <v>4</v>
      </c>
      <c r="L1573" s="11">
        <f>IF(G1573="",Table8[[#This Row],[Total_Amount2]]/(Table8[[#This Row],[Quantity]]*(1-Table8[[#This Row],[Discount]])),G1573)</f>
        <v>785.41</v>
      </c>
      <c r="M1573" s="11">
        <f>IF(H1573="",1-(Table8[[#This Row],[Total_Amount2]]/(Table8[[#This Row],[Quantity]]*Table8[[#This Row],[Unit_Price]])),H1573)</f>
        <v>0.13</v>
      </c>
      <c r="N1573" s="11">
        <f t="shared" si="49"/>
        <v>2733.2267999999999</v>
      </c>
    </row>
    <row r="1574" spans="1:14" x14ac:dyDescent="0.3">
      <c r="A1574" s="9" t="s">
        <v>3398</v>
      </c>
      <c r="B1574" s="36">
        <v>45465</v>
      </c>
      <c r="C1574" s="10" t="s">
        <v>127</v>
      </c>
      <c r="D1574" s="10" t="s">
        <v>1562</v>
      </c>
      <c r="E1574" s="10" t="s">
        <v>1799</v>
      </c>
      <c r="F1574" s="11">
        <v>1</v>
      </c>
      <c r="G1574" s="11">
        <v>405.8</v>
      </c>
      <c r="H1574" s="11">
        <v>0.11</v>
      </c>
      <c r="I1574" s="10" t="s">
        <v>1826</v>
      </c>
      <c r="J1574" s="18">
        <v>361.16199999999998</v>
      </c>
      <c r="K1574" s="11">
        <f t="shared" si="48"/>
        <v>1</v>
      </c>
      <c r="L1574" s="11">
        <f>IF(G1574="",Table8[[#This Row],[Total_Amount2]]/(Table8[[#This Row],[Quantity]]*(1-Table8[[#This Row],[Discount]])),G1574)</f>
        <v>405.8</v>
      </c>
      <c r="M1574" s="11">
        <f>IF(H1574="",1-(Table8[[#This Row],[Total_Amount2]]/(Table8[[#This Row],[Quantity]]*Table8[[#This Row],[Unit_Price]])),H1574)</f>
        <v>0.11</v>
      </c>
      <c r="N1574" s="11">
        <f t="shared" si="49"/>
        <v>361.16199999999998</v>
      </c>
    </row>
    <row r="1575" spans="1:14" x14ac:dyDescent="0.3">
      <c r="A1575" s="9" t="s">
        <v>3399</v>
      </c>
      <c r="B1575" s="36">
        <v>45612</v>
      </c>
      <c r="C1575" s="10" t="s">
        <v>1343</v>
      </c>
      <c r="D1575" s="10" t="s">
        <v>1562</v>
      </c>
      <c r="E1575" s="10" t="s">
        <v>1786</v>
      </c>
      <c r="F1575" s="11">
        <v>2</v>
      </c>
      <c r="G1575" s="11">
        <v>976.83</v>
      </c>
      <c r="H1575" s="11">
        <v>0.1</v>
      </c>
      <c r="I1575" s="10" t="s">
        <v>1826</v>
      </c>
      <c r="J1575" s="18">
        <v>1758.2940000000001</v>
      </c>
      <c r="K1575" s="11">
        <f t="shared" si="48"/>
        <v>2</v>
      </c>
      <c r="L1575" s="11">
        <f>IF(G1575="",Table8[[#This Row],[Total_Amount2]]/(Table8[[#This Row],[Quantity]]*(1-Table8[[#This Row],[Discount]])),G1575)</f>
        <v>976.83</v>
      </c>
      <c r="M1575" s="11">
        <f>IF(H1575="",1-(Table8[[#This Row],[Total_Amount2]]/(Table8[[#This Row],[Quantity]]*Table8[[#This Row],[Unit_Price]])),H1575)</f>
        <v>0.1</v>
      </c>
      <c r="N1575" s="11">
        <f t="shared" si="49"/>
        <v>1758.2940000000001</v>
      </c>
    </row>
    <row r="1576" spans="1:14" x14ac:dyDescent="0.3">
      <c r="A1576" s="9" t="s">
        <v>3400</v>
      </c>
      <c r="B1576" s="36">
        <v>45472</v>
      </c>
      <c r="C1576" s="10" t="s">
        <v>869</v>
      </c>
      <c r="D1576" s="10" t="s">
        <v>1562</v>
      </c>
      <c r="E1576" s="10" t="s">
        <v>1761</v>
      </c>
      <c r="F1576" s="11">
        <v>1</v>
      </c>
      <c r="G1576" s="11">
        <v>644.15</v>
      </c>
      <c r="H1576" s="11">
        <v>0.06</v>
      </c>
      <c r="I1576" s="10" t="s">
        <v>1824</v>
      </c>
      <c r="J1576" s="18">
        <v>605.50099999999998</v>
      </c>
      <c r="K1576" s="11">
        <f t="shared" si="48"/>
        <v>1</v>
      </c>
      <c r="L1576" s="11">
        <f>IF(G1576="",Table8[[#This Row],[Total_Amount2]]/(Table8[[#This Row],[Quantity]]*(1-Table8[[#This Row],[Discount]])),G1576)</f>
        <v>644.15</v>
      </c>
      <c r="M1576" s="11">
        <f>IF(H1576="",1-(Table8[[#This Row],[Total_Amount2]]/(Table8[[#This Row],[Quantity]]*Table8[[#This Row],[Unit_Price]])),H1576)</f>
        <v>0.06</v>
      </c>
      <c r="N1576" s="11">
        <f t="shared" si="49"/>
        <v>605.50099999999998</v>
      </c>
    </row>
    <row r="1577" spans="1:14" x14ac:dyDescent="0.3">
      <c r="A1577" s="9" t="s">
        <v>3401</v>
      </c>
      <c r="B1577" s="36">
        <v>45897</v>
      </c>
      <c r="C1577" s="10" t="s">
        <v>1059</v>
      </c>
      <c r="D1577" s="10" t="s">
        <v>1708</v>
      </c>
      <c r="E1577" s="10" t="s">
        <v>1797</v>
      </c>
      <c r="F1577" s="11">
        <v>1</v>
      </c>
      <c r="G1577" s="11">
        <v>470.55</v>
      </c>
      <c r="H1577" s="11">
        <v>0.23</v>
      </c>
      <c r="I1577" s="10" t="s">
        <v>1826</v>
      </c>
      <c r="J1577" s="18">
        <v>362.32350000000002</v>
      </c>
      <c r="K1577" s="11">
        <f t="shared" si="48"/>
        <v>1</v>
      </c>
      <c r="L1577" s="11">
        <f>IF(G1577="",Table8[[#This Row],[Total_Amount2]]/(Table8[[#This Row],[Quantity]]*(1-Table8[[#This Row],[Discount]])),G1577)</f>
        <v>470.55</v>
      </c>
      <c r="M1577" s="11">
        <f>IF(H1577="",1-(Table8[[#This Row],[Total_Amount2]]/(Table8[[#This Row],[Quantity]]*Table8[[#This Row],[Unit_Price]])),H1577)</f>
        <v>0.23</v>
      </c>
      <c r="N1577" s="11">
        <f t="shared" si="49"/>
        <v>362.32350000000002</v>
      </c>
    </row>
    <row r="1578" spans="1:14" x14ac:dyDescent="0.3">
      <c r="A1578" s="9" t="s">
        <v>3402</v>
      </c>
      <c r="B1578" s="36">
        <v>45241</v>
      </c>
      <c r="C1578" s="10" t="s">
        <v>1472</v>
      </c>
      <c r="D1578" s="10" t="s">
        <v>1708</v>
      </c>
      <c r="E1578" s="10" t="s">
        <v>1776</v>
      </c>
      <c r="F1578" s="11">
        <v>3</v>
      </c>
      <c r="G1578" s="11">
        <v>598.82000000000005</v>
      </c>
      <c r="H1578" s="11">
        <v>0.19</v>
      </c>
      <c r="I1578" s="10" t="s">
        <v>1829</v>
      </c>
      <c r="J1578" s="18">
        <v>1455.1325999999999</v>
      </c>
      <c r="K1578" s="11">
        <f t="shared" si="48"/>
        <v>3</v>
      </c>
      <c r="L1578" s="11">
        <f>IF(G1578="",Table8[[#This Row],[Total_Amount2]]/(Table8[[#This Row],[Quantity]]*(1-Table8[[#This Row],[Discount]])),G1578)</f>
        <v>598.82000000000005</v>
      </c>
      <c r="M1578" s="11">
        <f>IF(H1578="",1-(Table8[[#This Row],[Total_Amount2]]/(Table8[[#This Row],[Quantity]]*Table8[[#This Row],[Unit_Price]])),H1578)</f>
        <v>0.19</v>
      </c>
      <c r="N1578" s="11">
        <f t="shared" si="49"/>
        <v>1455.1325999999999</v>
      </c>
    </row>
    <row r="1579" spans="1:14" x14ac:dyDescent="0.3">
      <c r="A1579" s="9" t="s">
        <v>3403</v>
      </c>
      <c r="B1579" s="36">
        <v>45851</v>
      </c>
      <c r="C1579" s="10" t="s">
        <v>360</v>
      </c>
      <c r="D1579" s="10" t="s">
        <v>1708</v>
      </c>
      <c r="E1579" s="10" t="s">
        <v>1794</v>
      </c>
      <c r="F1579" s="11">
        <v>4</v>
      </c>
      <c r="G1579" s="11">
        <v>659.17</v>
      </c>
      <c r="H1579" s="11">
        <v>0.12</v>
      </c>
      <c r="I1579" s="10" t="s">
        <v>1824</v>
      </c>
      <c r="J1579" s="18">
        <v>2320.2784000000001</v>
      </c>
      <c r="K1579" s="11">
        <f t="shared" si="48"/>
        <v>4</v>
      </c>
      <c r="L1579" s="11">
        <f>IF(G1579="",Table8[[#This Row],[Total_Amount2]]/(Table8[[#This Row],[Quantity]]*(1-Table8[[#This Row],[Discount]])),G1579)</f>
        <v>659.17</v>
      </c>
      <c r="M1579" s="11">
        <f>IF(H1579="",1-(Table8[[#This Row],[Total_Amount2]]/(Table8[[#This Row],[Quantity]]*Table8[[#This Row],[Unit_Price]])),H1579)</f>
        <v>0.12</v>
      </c>
      <c r="N1579" s="11">
        <f t="shared" si="49"/>
        <v>2320.2784000000001</v>
      </c>
    </row>
    <row r="1580" spans="1:14" x14ac:dyDescent="0.3">
      <c r="A1580" s="9" t="s">
        <v>3404</v>
      </c>
      <c r="B1580" s="36">
        <v>45572</v>
      </c>
      <c r="C1580" s="10" t="s">
        <v>369</v>
      </c>
      <c r="D1580" s="10" t="s">
        <v>1708</v>
      </c>
      <c r="E1580" s="10" t="s">
        <v>1757</v>
      </c>
      <c r="F1580" s="11">
        <v>2</v>
      </c>
      <c r="G1580" s="11">
        <v>216.02</v>
      </c>
      <c r="H1580" s="11">
        <v>0.25</v>
      </c>
      <c r="I1580" s="10" t="s">
        <v>1824</v>
      </c>
      <c r="J1580" s="18">
        <v>324.02999999999997</v>
      </c>
      <c r="K1580" s="11">
        <f t="shared" si="48"/>
        <v>2</v>
      </c>
      <c r="L1580" s="11">
        <f>IF(G1580="",Table8[[#This Row],[Total_Amount2]]/(Table8[[#This Row],[Quantity]]*(1-Table8[[#This Row],[Discount]])),G1580)</f>
        <v>216.02</v>
      </c>
      <c r="M1580" s="11">
        <f>IF(H1580="",1-(Table8[[#This Row],[Total_Amount2]]/(Table8[[#This Row],[Quantity]]*Table8[[#This Row],[Unit_Price]])),H1580)</f>
        <v>0.25</v>
      </c>
      <c r="N1580" s="11">
        <f t="shared" si="49"/>
        <v>324.02999999999997</v>
      </c>
    </row>
    <row r="1581" spans="1:14" x14ac:dyDescent="0.3">
      <c r="A1581" s="9" t="s">
        <v>3405</v>
      </c>
      <c r="B1581" s="36">
        <v>45774</v>
      </c>
      <c r="C1581" s="10" t="s">
        <v>124</v>
      </c>
      <c r="D1581" s="10" t="s">
        <v>1708</v>
      </c>
      <c r="E1581" s="10" t="s">
        <v>1789</v>
      </c>
      <c r="F1581" s="11">
        <v>2</v>
      </c>
      <c r="G1581" s="11">
        <v>613.47</v>
      </c>
      <c r="H1581" s="11">
        <v>0.02</v>
      </c>
      <c r="I1581" s="10" t="s">
        <v>1826</v>
      </c>
      <c r="J1581" s="18">
        <v>1202.4012</v>
      </c>
      <c r="K1581" s="11">
        <f t="shared" si="48"/>
        <v>2</v>
      </c>
      <c r="L1581" s="11">
        <f>IF(G1581="",Table8[[#This Row],[Total_Amount2]]/(Table8[[#This Row],[Quantity]]*(1-Table8[[#This Row],[Discount]])),G1581)</f>
        <v>613.47</v>
      </c>
      <c r="M1581" s="11">
        <f>IF(H1581="",1-(Table8[[#This Row],[Total_Amount2]]/(Table8[[#This Row],[Quantity]]*Table8[[#This Row],[Unit_Price]])),H1581)</f>
        <v>0.02</v>
      </c>
      <c r="N1581" s="11">
        <f t="shared" si="49"/>
        <v>1202.4012</v>
      </c>
    </row>
    <row r="1582" spans="1:14" x14ac:dyDescent="0.3">
      <c r="A1582" s="9" t="s">
        <v>3406</v>
      </c>
      <c r="B1582" s="36">
        <v>45921</v>
      </c>
      <c r="C1582" s="10" t="s">
        <v>350</v>
      </c>
      <c r="D1582" s="10" t="s">
        <v>1708</v>
      </c>
      <c r="E1582" s="10" t="s">
        <v>1794</v>
      </c>
      <c r="F1582" s="11">
        <v>2</v>
      </c>
      <c r="G1582" s="11">
        <v>485.17</v>
      </c>
      <c r="H1582" s="11">
        <v>0.11</v>
      </c>
      <c r="I1582" s="10" t="s">
        <v>1826</v>
      </c>
      <c r="J1582" s="18">
        <v>863.60260000000005</v>
      </c>
      <c r="K1582" s="11">
        <f t="shared" si="48"/>
        <v>2</v>
      </c>
      <c r="L1582" s="11">
        <f>IF(G1582="",Table8[[#This Row],[Total_Amount2]]/(Table8[[#This Row],[Quantity]]*(1-Table8[[#This Row],[Discount]])),G1582)</f>
        <v>485.17</v>
      </c>
      <c r="M1582" s="11">
        <f>IF(H1582="",1-(Table8[[#This Row],[Total_Amount2]]/(Table8[[#This Row],[Quantity]]*Table8[[#This Row],[Unit_Price]])),H1582)</f>
        <v>0.11</v>
      </c>
      <c r="N1582" s="11">
        <f t="shared" si="49"/>
        <v>863.60260000000005</v>
      </c>
    </row>
    <row r="1583" spans="1:14" x14ac:dyDescent="0.3">
      <c r="A1583" s="9" t="s">
        <v>3407</v>
      </c>
      <c r="B1583" s="36">
        <v>45268</v>
      </c>
      <c r="C1583" s="10" t="s">
        <v>969</v>
      </c>
      <c r="D1583" s="10" t="s">
        <v>1708</v>
      </c>
      <c r="E1583" s="10" t="s">
        <v>1789</v>
      </c>
      <c r="F1583" s="11">
        <v>1</v>
      </c>
      <c r="G1583" s="11">
        <v>209.7</v>
      </c>
      <c r="H1583" s="11">
        <v>0.2</v>
      </c>
      <c r="I1583" s="10" t="s">
        <v>1826</v>
      </c>
      <c r="J1583" s="18">
        <v>167.76</v>
      </c>
      <c r="K1583" s="11">
        <f t="shared" si="48"/>
        <v>1</v>
      </c>
      <c r="L1583" s="11">
        <f>IF(G1583="",Table8[[#This Row],[Total_Amount2]]/(Table8[[#This Row],[Quantity]]*(1-Table8[[#This Row],[Discount]])),G1583)</f>
        <v>209.7</v>
      </c>
      <c r="M1583" s="11">
        <f>IF(H1583="",1-(Table8[[#This Row],[Total_Amount2]]/(Table8[[#This Row],[Quantity]]*Table8[[#This Row],[Unit_Price]])),H1583)</f>
        <v>0.2</v>
      </c>
      <c r="N1583" s="11">
        <f t="shared" si="49"/>
        <v>167.76</v>
      </c>
    </row>
    <row r="1584" spans="1:14" x14ac:dyDescent="0.3">
      <c r="A1584" s="9" t="s">
        <v>3408</v>
      </c>
      <c r="B1584" s="36">
        <v>45402</v>
      </c>
      <c r="C1584" s="10" t="s">
        <v>1026</v>
      </c>
      <c r="D1584" s="10" t="s">
        <v>1708</v>
      </c>
      <c r="E1584" s="10" t="s">
        <v>1752</v>
      </c>
      <c r="F1584" s="11">
        <v>1</v>
      </c>
      <c r="G1584" s="11">
        <v>681.47</v>
      </c>
      <c r="H1584" s="11">
        <v>0.15</v>
      </c>
      <c r="I1584" s="10" t="s">
        <v>1824</v>
      </c>
      <c r="J1584" s="18">
        <v>579.24950000000001</v>
      </c>
      <c r="K1584" s="11">
        <f t="shared" si="48"/>
        <v>1</v>
      </c>
      <c r="L1584" s="11">
        <f>IF(G1584="",Table8[[#This Row],[Total_Amount2]]/(Table8[[#This Row],[Quantity]]*(1-Table8[[#This Row],[Discount]])),G1584)</f>
        <v>681.47</v>
      </c>
      <c r="M1584" s="11">
        <f>IF(H1584="",1-(Table8[[#This Row],[Total_Amount2]]/(Table8[[#This Row],[Quantity]]*Table8[[#This Row],[Unit_Price]])),H1584)</f>
        <v>0.15</v>
      </c>
      <c r="N1584" s="11">
        <f t="shared" si="49"/>
        <v>579.24950000000001</v>
      </c>
    </row>
    <row r="1585" spans="1:14" x14ac:dyDescent="0.3">
      <c r="A1585" s="9" t="s">
        <v>3409</v>
      </c>
      <c r="B1585" s="36">
        <v>45667</v>
      </c>
      <c r="C1585" s="10" t="s">
        <v>1362</v>
      </c>
      <c r="D1585" s="10" t="s">
        <v>1708</v>
      </c>
      <c r="E1585" s="10" t="s">
        <v>1807</v>
      </c>
      <c r="F1585" s="11">
        <v>2</v>
      </c>
      <c r="G1585" s="11">
        <v>877.21</v>
      </c>
      <c r="H1585" s="11">
        <v>0.1</v>
      </c>
      <c r="I1585" s="10" t="s">
        <v>1824</v>
      </c>
      <c r="J1585" s="18">
        <v>1578.9780000000001</v>
      </c>
      <c r="K1585" s="11">
        <f t="shared" si="48"/>
        <v>2</v>
      </c>
      <c r="L1585" s="11">
        <f>IF(G1585="",Table8[[#This Row],[Total_Amount2]]/(Table8[[#This Row],[Quantity]]*(1-Table8[[#This Row],[Discount]])),G1585)</f>
        <v>877.21</v>
      </c>
      <c r="M1585" s="11">
        <f>IF(H1585="",1-(Table8[[#This Row],[Total_Amount2]]/(Table8[[#This Row],[Quantity]]*Table8[[#This Row],[Unit_Price]])),H1585)</f>
        <v>0.1</v>
      </c>
      <c r="N1585" s="11">
        <f t="shared" si="49"/>
        <v>1578.9780000000001</v>
      </c>
    </row>
    <row r="1586" spans="1:14" x14ac:dyDescent="0.3">
      <c r="A1586" s="9" t="s">
        <v>3410</v>
      </c>
      <c r="B1586" s="36">
        <v>45902</v>
      </c>
      <c r="C1586" s="10" t="s">
        <v>1002</v>
      </c>
      <c r="D1586" s="10" t="s">
        <v>1708</v>
      </c>
      <c r="E1586" s="10" t="s">
        <v>1773</v>
      </c>
      <c r="F1586" s="11">
        <v>2</v>
      </c>
      <c r="G1586" s="11">
        <v>479.77</v>
      </c>
      <c r="H1586" s="11">
        <v>0.21</v>
      </c>
      <c r="I1586" s="10" t="s">
        <v>1826</v>
      </c>
      <c r="J1586" s="18">
        <v>758.03660000000002</v>
      </c>
      <c r="K1586" s="11">
        <f t="shared" si="48"/>
        <v>2</v>
      </c>
      <c r="L1586" s="11">
        <f>IF(G1586="",Table8[[#This Row],[Total_Amount2]]/(Table8[[#This Row],[Quantity]]*(1-Table8[[#This Row],[Discount]])),G1586)</f>
        <v>479.77</v>
      </c>
      <c r="M1586" s="11">
        <f>IF(H1586="",1-(Table8[[#This Row],[Total_Amount2]]/(Table8[[#This Row],[Quantity]]*Table8[[#This Row],[Unit_Price]])),H1586)</f>
        <v>0.21</v>
      </c>
      <c r="N1586" s="11">
        <f t="shared" si="49"/>
        <v>758.03660000000002</v>
      </c>
    </row>
    <row r="1587" spans="1:14" x14ac:dyDescent="0.3">
      <c r="A1587" s="9" t="s">
        <v>3411</v>
      </c>
      <c r="B1587" s="36">
        <v>45589</v>
      </c>
      <c r="C1587" s="10" t="s">
        <v>1014</v>
      </c>
      <c r="D1587" s="10" t="s">
        <v>1708</v>
      </c>
      <c r="E1587" s="10" t="s">
        <v>1801</v>
      </c>
      <c r="F1587" s="11">
        <v>1</v>
      </c>
      <c r="G1587" s="11">
        <v>140.72</v>
      </c>
      <c r="H1587" s="11">
        <v>0</v>
      </c>
      <c r="I1587" s="10" t="s">
        <v>1829</v>
      </c>
      <c r="J1587" s="18">
        <v>140.72</v>
      </c>
      <c r="K1587" s="11">
        <f t="shared" si="48"/>
        <v>1</v>
      </c>
      <c r="L1587" s="11">
        <f>IF(G1587="",Table8[[#This Row],[Total_Amount2]]/(Table8[[#This Row],[Quantity]]*(1-Table8[[#This Row],[Discount]])),G1587)</f>
        <v>140.72</v>
      </c>
      <c r="M1587" s="11">
        <f>IF(H1587="",1-(Table8[[#This Row],[Total_Amount2]]/(Table8[[#This Row],[Quantity]]*Table8[[#This Row],[Unit_Price]])),H1587)</f>
        <v>0</v>
      </c>
      <c r="N1587" s="11">
        <f t="shared" si="49"/>
        <v>140.72</v>
      </c>
    </row>
    <row r="1588" spans="1:14" x14ac:dyDescent="0.3">
      <c r="A1588" s="9" t="s">
        <v>3412</v>
      </c>
      <c r="B1588" s="36">
        <v>45668</v>
      </c>
      <c r="C1588" s="10" t="s">
        <v>114</v>
      </c>
      <c r="D1588" s="10" t="s">
        <v>1708</v>
      </c>
      <c r="E1588" s="10" t="s">
        <v>1776</v>
      </c>
      <c r="F1588" s="11">
        <v>2</v>
      </c>
      <c r="G1588" s="11">
        <v>764.25</v>
      </c>
      <c r="H1588" s="11">
        <v>0.23</v>
      </c>
      <c r="I1588" s="10" t="s">
        <v>1826</v>
      </c>
      <c r="J1588" s="18">
        <v>1176.9449999999999</v>
      </c>
      <c r="K1588" s="11">
        <f t="shared" si="48"/>
        <v>2</v>
      </c>
      <c r="L1588" s="11">
        <f>IF(G1588="",Table8[[#This Row],[Total_Amount2]]/(Table8[[#This Row],[Quantity]]*(1-Table8[[#This Row],[Discount]])),G1588)</f>
        <v>764.25</v>
      </c>
      <c r="M1588" s="11">
        <f>IF(H1588="",1-(Table8[[#This Row],[Total_Amount2]]/(Table8[[#This Row],[Quantity]]*Table8[[#This Row],[Unit_Price]])),H1588)</f>
        <v>0.23</v>
      </c>
      <c r="N1588" s="11">
        <f t="shared" si="49"/>
        <v>1176.9449999999999</v>
      </c>
    </row>
    <row r="1589" spans="1:14" x14ac:dyDescent="0.3">
      <c r="A1589" s="9" t="s">
        <v>3413</v>
      </c>
      <c r="B1589" s="36">
        <v>45300</v>
      </c>
      <c r="C1589" s="10" t="s">
        <v>719</v>
      </c>
      <c r="D1589" s="10" t="s">
        <v>1708</v>
      </c>
      <c r="E1589" s="10" t="s">
        <v>1773</v>
      </c>
      <c r="F1589" s="11">
        <v>3</v>
      </c>
      <c r="G1589" s="11">
        <v>107.8</v>
      </c>
      <c r="H1589" s="11">
        <v>0.28999999999999998</v>
      </c>
      <c r="I1589" s="10" t="s">
        <v>1826</v>
      </c>
      <c r="J1589" s="18">
        <v>229.614</v>
      </c>
      <c r="K1589" s="11">
        <f t="shared" si="48"/>
        <v>3</v>
      </c>
      <c r="L1589" s="11">
        <f>IF(G1589="",Table8[[#This Row],[Total_Amount2]]/(Table8[[#This Row],[Quantity]]*(1-Table8[[#This Row],[Discount]])),G1589)</f>
        <v>107.8</v>
      </c>
      <c r="M1589" s="11">
        <f>IF(H1589="",1-(Table8[[#This Row],[Total_Amount2]]/(Table8[[#This Row],[Quantity]]*Table8[[#This Row],[Unit_Price]])),H1589)</f>
        <v>0.28999999999999998</v>
      </c>
      <c r="N1589" s="11">
        <f t="shared" si="49"/>
        <v>229.614</v>
      </c>
    </row>
    <row r="1590" spans="1:14" x14ac:dyDescent="0.3">
      <c r="A1590" s="9" t="s">
        <v>3414</v>
      </c>
      <c r="B1590" s="36">
        <v>45757</v>
      </c>
      <c r="C1590" s="10" t="s">
        <v>496</v>
      </c>
      <c r="D1590" s="10" t="s">
        <v>1708</v>
      </c>
      <c r="E1590" s="10" t="s">
        <v>1782</v>
      </c>
      <c r="F1590" s="11">
        <v>4</v>
      </c>
      <c r="G1590" s="11">
        <v>565.37</v>
      </c>
      <c r="H1590" s="11">
        <v>7.0000000000000007E-2</v>
      </c>
      <c r="I1590" s="10" t="s">
        <v>1826</v>
      </c>
      <c r="J1590" s="18">
        <v>2103.1763999999998</v>
      </c>
      <c r="K1590" s="11">
        <f t="shared" si="48"/>
        <v>4</v>
      </c>
      <c r="L1590" s="11">
        <f>IF(G1590="",Table8[[#This Row],[Total_Amount2]]/(Table8[[#This Row],[Quantity]]*(1-Table8[[#This Row],[Discount]])),G1590)</f>
        <v>565.37</v>
      </c>
      <c r="M1590" s="11">
        <f>IF(H1590="",1-(Table8[[#This Row],[Total_Amount2]]/(Table8[[#This Row],[Quantity]]*Table8[[#This Row],[Unit_Price]])),H1590)</f>
        <v>7.0000000000000007E-2</v>
      </c>
      <c r="N1590" s="11">
        <f t="shared" si="49"/>
        <v>2103.1763999999998</v>
      </c>
    </row>
    <row r="1591" spans="1:14" x14ac:dyDescent="0.3">
      <c r="A1591" s="9" t="s">
        <v>3415</v>
      </c>
      <c r="B1591" s="36">
        <v>45235</v>
      </c>
      <c r="C1591" s="10" t="s">
        <v>137</v>
      </c>
      <c r="D1591" s="10" t="s">
        <v>1708</v>
      </c>
      <c r="E1591" s="10" t="s">
        <v>1769</v>
      </c>
      <c r="F1591" s="11">
        <v>3</v>
      </c>
      <c r="G1591" s="11">
        <v>811.45</v>
      </c>
      <c r="H1591" s="11">
        <v>0.26</v>
      </c>
      <c r="I1591" s="10" t="s">
        <v>1824</v>
      </c>
      <c r="J1591" s="18">
        <v>1801.4190000000001</v>
      </c>
      <c r="K1591" s="11">
        <f t="shared" si="48"/>
        <v>3</v>
      </c>
      <c r="L1591" s="11">
        <f>IF(G1591="",Table8[[#This Row],[Total_Amount2]]/(Table8[[#This Row],[Quantity]]*(1-Table8[[#This Row],[Discount]])),G1591)</f>
        <v>811.45</v>
      </c>
      <c r="M1591" s="11">
        <f>IF(H1591="",1-(Table8[[#This Row],[Total_Amount2]]/(Table8[[#This Row],[Quantity]]*Table8[[#This Row],[Unit_Price]])),H1591)</f>
        <v>0.26</v>
      </c>
      <c r="N1591" s="11">
        <f t="shared" si="49"/>
        <v>1801.4190000000001</v>
      </c>
    </row>
    <row r="1592" spans="1:14" x14ac:dyDescent="0.3">
      <c r="A1592" s="9" t="s">
        <v>3416</v>
      </c>
      <c r="B1592" s="36">
        <v>45749</v>
      </c>
      <c r="C1592" s="10" t="s">
        <v>1275</v>
      </c>
      <c r="D1592" s="10" t="s">
        <v>1708</v>
      </c>
      <c r="E1592" s="10" t="s">
        <v>1813</v>
      </c>
      <c r="F1592" s="11">
        <v>4</v>
      </c>
      <c r="G1592" s="11">
        <v>62.25</v>
      </c>
      <c r="H1592" s="11">
        <v>0.11</v>
      </c>
      <c r="I1592" s="10" t="s">
        <v>1826</v>
      </c>
      <c r="J1592" s="18">
        <v>221.61</v>
      </c>
      <c r="K1592" s="11">
        <f t="shared" si="48"/>
        <v>4</v>
      </c>
      <c r="L1592" s="11">
        <f>IF(G1592="",Table8[[#This Row],[Total_Amount2]]/(Table8[[#This Row],[Quantity]]*(1-Table8[[#This Row],[Discount]])),G1592)</f>
        <v>62.25</v>
      </c>
      <c r="M1592" s="11">
        <f>IF(H1592="",1-(Table8[[#This Row],[Total_Amount2]]/(Table8[[#This Row],[Quantity]]*Table8[[#This Row],[Unit_Price]])),H1592)</f>
        <v>0.11</v>
      </c>
      <c r="N1592" s="11">
        <f t="shared" si="49"/>
        <v>221.61</v>
      </c>
    </row>
    <row r="1593" spans="1:14" x14ac:dyDescent="0.3">
      <c r="A1593" s="9" t="s">
        <v>3417</v>
      </c>
      <c r="B1593" s="36">
        <v>45807</v>
      </c>
      <c r="C1593" s="10" t="s">
        <v>107</v>
      </c>
      <c r="D1593" s="10" t="s">
        <v>1708</v>
      </c>
      <c r="E1593" s="10" t="s">
        <v>1789</v>
      </c>
      <c r="F1593" s="11">
        <v>1</v>
      </c>
      <c r="G1593" s="11">
        <v>749.78</v>
      </c>
      <c r="H1593" s="11">
        <v>0.03</v>
      </c>
      <c r="I1593" s="10" t="s">
        <v>1824</v>
      </c>
      <c r="J1593" s="18">
        <v>727.28659999999991</v>
      </c>
      <c r="K1593" s="11">
        <f t="shared" si="48"/>
        <v>1</v>
      </c>
      <c r="L1593" s="11">
        <f>IF(G1593="",Table8[[#This Row],[Total_Amount2]]/(Table8[[#This Row],[Quantity]]*(1-Table8[[#This Row],[Discount]])),G1593)</f>
        <v>749.78</v>
      </c>
      <c r="M1593" s="11">
        <f>IF(H1593="",1-(Table8[[#This Row],[Total_Amount2]]/(Table8[[#This Row],[Quantity]]*Table8[[#This Row],[Unit_Price]])),H1593)</f>
        <v>0.03</v>
      </c>
      <c r="N1593" s="11">
        <f t="shared" si="49"/>
        <v>727.28659999999991</v>
      </c>
    </row>
    <row r="1594" spans="1:14" x14ac:dyDescent="0.3">
      <c r="A1594" s="9" t="s">
        <v>3418</v>
      </c>
      <c r="B1594" s="36">
        <v>45496</v>
      </c>
      <c r="C1594" s="10" t="s">
        <v>1098</v>
      </c>
      <c r="D1594" s="10" t="s">
        <v>1708</v>
      </c>
      <c r="E1594" s="10" t="s">
        <v>1773</v>
      </c>
      <c r="F1594" s="11">
        <v>3</v>
      </c>
      <c r="G1594" s="11">
        <v>630.28</v>
      </c>
      <c r="H1594" s="11">
        <v>7.0000000000000007E-2</v>
      </c>
      <c r="I1594" s="10" t="s">
        <v>1829</v>
      </c>
      <c r="J1594" s="18">
        <v>1758.4811999999999</v>
      </c>
      <c r="K1594" s="11">
        <f t="shared" si="48"/>
        <v>3</v>
      </c>
      <c r="L1594" s="11">
        <f>IF(G1594="",Table8[[#This Row],[Total_Amount2]]/(Table8[[#This Row],[Quantity]]*(1-Table8[[#This Row],[Discount]])),G1594)</f>
        <v>630.28</v>
      </c>
      <c r="M1594" s="11">
        <f>IF(H1594="",1-(Table8[[#This Row],[Total_Amount2]]/(Table8[[#This Row],[Quantity]]*Table8[[#This Row],[Unit_Price]])),H1594)</f>
        <v>7.0000000000000007E-2</v>
      </c>
      <c r="N1594" s="11">
        <f t="shared" si="49"/>
        <v>1758.4811999999999</v>
      </c>
    </row>
    <row r="1595" spans="1:14" x14ac:dyDescent="0.3">
      <c r="A1595" s="9" t="s">
        <v>3419</v>
      </c>
      <c r="B1595" s="36">
        <v>45355</v>
      </c>
      <c r="C1595" s="10" t="s">
        <v>484</v>
      </c>
      <c r="D1595" s="10" t="s">
        <v>1710</v>
      </c>
      <c r="E1595" s="10" t="s">
        <v>1804</v>
      </c>
      <c r="F1595" s="11">
        <v>1</v>
      </c>
      <c r="G1595" s="11">
        <v>101.84</v>
      </c>
      <c r="H1595" s="11">
        <v>0.17</v>
      </c>
      <c r="I1595" s="10" t="s">
        <v>1824</v>
      </c>
      <c r="J1595" s="18">
        <v>84.527199999999993</v>
      </c>
      <c r="K1595" s="11">
        <f t="shared" si="48"/>
        <v>1</v>
      </c>
      <c r="L1595" s="11">
        <f>IF(G1595="",Table8[[#This Row],[Total_Amount2]]/(Table8[[#This Row],[Quantity]]*(1-Table8[[#This Row],[Discount]])),G1595)</f>
        <v>101.84</v>
      </c>
      <c r="M1595" s="11">
        <f>IF(H1595="",1-(Table8[[#This Row],[Total_Amount2]]/(Table8[[#This Row],[Quantity]]*Table8[[#This Row],[Unit_Price]])),H1595)</f>
        <v>0.17</v>
      </c>
      <c r="N1595" s="11">
        <f t="shared" si="49"/>
        <v>84.527199999999993</v>
      </c>
    </row>
    <row r="1596" spans="1:14" x14ac:dyDescent="0.3">
      <c r="A1596" s="9" t="s">
        <v>3420</v>
      </c>
      <c r="B1596" s="36">
        <v>45256</v>
      </c>
      <c r="C1596" s="10" t="s">
        <v>208</v>
      </c>
      <c r="D1596" s="10" t="s">
        <v>1710</v>
      </c>
      <c r="E1596" s="10" t="s">
        <v>1810</v>
      </c>
      <c r="F1596" s="11">
        <v>4</v>
      </c>
      <c r="G1596" s="11">
        <v>641.45000000000005</v>
      </c>
      <c r="H1596" s="11">
        <v>0.16</v>
      </c>
      <c r="I1596" s="10" t="s">
        <v>1829</v>
      </c>
      <c r="J1596" s="18">
        <v>2155.2719999999999</v>
      </c>
      <c r="K1596" s="11">
        <f t="shared" si="48"/>
        <v>4</v>
      </c>
      <c r="L1596" s="11">
        <f>IF(G1596="",Table8[[#This Row],[Total_Amount2]]/(Table8[[#This Row],[Quantity]]*(1-Table8[[#This Row],[Discount]])),G1596)</f>
        <v>641.45000000000005</v>
      </c>
      <c r="M1596" s="11">
        <f>IF(H1596="",1-(Table8[[#This Row],[Total_Amount2]]/(Table8[[#This Row],[Quantity]]*Table8[[#This Row],[Unit_Price]])),H1596)</f>
        <v>0.16</v>
      </c>
      <c r="N1596" s="11">
        <f t="shared" si="49"/>
        <v>2155.2719999999999</v>
      </c>
    </row>
    <row r="1597" spans="1:14" x14ac:dyDescent="0.3">
      <c r="A1597" s="9" t="s">
        <v>3421</v>
      </c>
      <c r="B1597" s="36">
        <v>45849</v>
      </c>
      <c r="C1597" s="10" t="s">
        <v>1452</v>
      </c>
      <c r="D1597" s="10" t="s">
        <v>1710</v>
      </c>
      <c r="E1597" s="10" t="s">
        <v>1757</v>
      </c>
      <c r="F1597" s="11">
        <v>1</v>
      </c>
      <c r="G1597" s="11">
        <v>135.87</v>
      </c>
      <c r="H1597" s="11">
        <v>0.23</v>
      </c>
      <c r="I1597" s="10" t="s">
        <v>1826</v>
      </c>
      <c r="J1597" s="18">
        <v>104.6199</v>
      </c>
      <c r="K1597" s="11">
        <f t="shared" si="48"/>
        <v>1</v>
      </c>
      <c r="L1597" s="11">
        <f>IF(G1597="",Table8[[#This Row],[Total_Amount2]]/(Table8[[#This Row],[Quantity]]*(1-Table8[[#This Row],[Discount]])),G1597)</f>
        <v>135.87</v>
      </c>
      <c r="M1597" s="11">
        <f>IF(H1597="",1-(Table8[[#This Row],[Total_Amount2]]/(Table8[[#This Row],[Quantity]]*Table8[[#This Row],[Unit_Price]])),H1597)</f>
        <v>0.23</v>
      </c>
      <c r="N1597" s="11">
        <f t="shared" si="49"/>
        <v>104.6199</v>
      </c>
    </row>
    <row r="1598" spans="1:14" x14ac:dyDescent="0.3">
      <c r="A1598" s="9" t="s">
        <v>3422</v>
      </c>
      <c r="B1598" s="36">
        <v>45344</v>
      </c>
      <c r="C1598" s="10" t="s">
        <v>341</v>
      </c>
      <c r="D1598" s="10" t="s">
        <v>1710</v>
      </c>
      <c r="E1598" s="10" t="s">
        <v>1776</v>
      </c>
      <c r="F1598" s="11">
        <v>1</v>
      </c>
      <c r="G1598" s="11">
        <v>388.35</v>
      </c>
      <c r="H1598" s="11">
        <v>0.01</v>
      </c>
      <c r="I1598" s="10" t="s">
        <v>1826</v>
      </c>
      <c r="J1598" s="18">
        <v>384.4665</v>
      </c>
      <c r="K1598" s="11">
        <f t="shared" si="48"/>
        <v>1</v>
      </c>
      <c r="L1598" s="11">
        <f>IF(G1598="",Table8[[#This Row],[Total_Amount2]]/(Table8[[#This Row],[Quantity]]*(1-Table8[[#This Row],[Discount]])),G1598)</f>
        <v>388.35</v>
      </c>
      <c r="M1598" s="11">
        <f>IF(H1598="",1-(Table8[[#This Row],[Total_Amount2]]/(Table8[[#This Row],[Quantity]]*Table8[[#This Row],[Unit_Price]])),H1598)</f>
        <v>0.01</v>
      </c>
      <c r="N1598" s="11">
        <f t="shared" si="49"/>
        <v>384.4665</v>
      </c>
    </row>
    <row r="1599" spans="1:14" x14ac:dyDescent="0.3">
      <c r="A1599" s="9" t="s">
        <v>3423</v>
      </c>
      <c r="B1599" s="36">
        <v>45367</v>
      </c>
      <c r="C1599" s="10" t="s">
        <v>1495</v>
      </c>
      <c r="D1599" s="10" t="s">
        <v>1710</v>
      </c>
      <c r="E1599" s="10" t="s">
        <v>1786</v>
      </c>
      <c r="F1599" s="11">
        <v>2</v>
      </c>
      <c r="G1599" s="11">
        <v>999.08</v>
      </c>
      <c r="H1599" s="11">
        <v>0.3</v>
      </c>
      <c r="I1599" s="10" t="s">
        <v>1826</v>
      </c>
      <c r="J1599" s="18">
        <v>1398.712</v>
      </c>
      <c r="K1599" s="11">
        <f t="shared" si="48"/>
        <v>2</v>
      </c>
      <c r="L1599" s="11">
        <f>IF(G1599="",Table8[[#This Row],[Total_Amount2]]/(Table8[[#This Row],[Quantity]]*(1-Table8[[#This Row],[Discount]])),G1599)</f>
        <v>999.08</v>
      </c>
      <c r="M1599" s="11">
        <f>IF(H1599="",1-(Table8[[#This Row],[Total_Amount2]]/(Table8[[#This Row],[Quantity]]*Table8[[#This Row],[Unit_Price]])),H1599)</f>
        <v>0.3</v>
      </c>
      <c r="N1599" s="11">
        <f t="shared" si="49"/>
        <v>1398.712</v>
      </c>
    </row>
    <row r="1600" spans="1:14" x14ac:dyDescent="0.3">
      <c r="A1600" s="9" t="s">
        <v>3424</v>
      </c>
      <c r="B1600" s="36">
        <v>45887</v>
      </c>
      <c r="C1600" s="10" t="s">
        <v>565</v>
      </c>
      <c r="D1600" s="10" t="s">
        <v>1710</v>
      </c>
      <c r="E1600" s="10" t="s">
        <v>1807</v>
      </c>
      <c r="F1600" s="11">
        <v>3</v>
      </c>
      <c r="G1600" s="11">
        <v>453.19</v>
      </c>
      <c r="H1600" s="11">
        <v>0.08</v>
      </c>
      <c r="I1600" s="10" t="s">
        <v>1829</v>
      </c>
      <c r="J1600" s="18">
        <v>1250.8044</v>
      </c>
      <c r="K1600" s="11">
        <f t="shared" si="48"/>
        <v>3</v>
      </c>
      <c r="L1600" s="11">
        <f>IF(G1600="",Table8[[#This Row],[Total_Amount2]]/(Table8[[#This Row],[Quantity]]*(1-Table8[[#This Row],[Discount]])),G1600)</f>
        <v>453.19</v>
      </c>
      <c r="M1600" s="11">
        <f>IF(H1600="",1-(Table8[[#This Row],[Total_Amount2]]/(Table8[[#This Row],[Quantity]]*Table8[[#This Row],[Unit_Price]])),H1600)</f>
        <v>0.08</v>
      </c>
      <c r="N1600" s="11">
        <f t="shared" si="49"/>
        <v>1250.8044</v>
      </c>
    </row>
    <row r="1601" spans="1:14" x14ac:dyDescent="0.3">
      <c r="A1601" s="9" t="s">
        <v>3425</v>
      </c>
      <c r="B1601" s="36">
        <v>45567</v>
      </c>
      <c r="C1601" s="10" t="s">
        <v>755</v>
      </c>
      <c r="D1601" s="10" t="s">
        <v>1710</v>
      </c>
      <c r="E1601" s="10" t="s">
        <v>1789</v>
      </c>
      <c r="F1601" s="11">
        <v>2</v>
      </c>
      <c r="G1601" s="11">
        <v>61.31</v>
      </c>
      <c r="H1601" s="11">
        <v>0.15</v>
      </c>
      <c r="I1601" s="10" t="s">
        <v>1829</v>
      </c>
      <c r="J1601" s="18">
        <v>104.227</v>
      </c>
      <c r="K1601" s="11">
        <f t="shared" si="48"/>
        <v>2</v>
      </c>
      <c r="L1601" s="11">
        <f>IF(G1601="",Table8[[#This Row],[Total_Amount2]]/(Table8[[#This Row],[Quantity]]*(1-Table8[[#This Row],[Discount]])),G1601)</f>
        <v>61.31</v>
      </c>
      <c r="M1601" s="11">
        <f>IF(H1601="",1-(Table8[[#This Row],[Total_Amount2]]/(Table8[[#This Row],[Quantity]]*Table8[[#This Row],[Unit_Price]])),H1601)</f>
        <v>0.15</v>
      </c>
      <c r="N1601" s="11">
        <f t="shared" si="49"/>
        <v>104.227</v>
      </c>
    </row>
    <row r="1602" spans="1:14" x14ac:dyDescent="0.3">
      <c r="A1602" s="9" t="s">
        <v>3426</v>
      </c>
      <c r="B1602" s="36">
        <v>45223</v>
      </c>
      <c r="C1602" s="10" t="s">
        <v>1074</v>
      </c>
      <c r="D1602" s="10" t="s">
        <v>1710</v>
      </c>
      <c r="E1602" s="10" t="s">
        <v>1789</v>
      </c>
      <c r="F1602" s="11">
        <v>2</v>
      </c>
      <c r="G1602" s="11">
        <v>870.13</v>
      </c>
      <c r="H1602" s="11">
        <v>0.23</v>
      </c>
      <c r="I1602" s="10" t="s">
        <v>1824</v>
      </c>
      <c r="J1602" s="18">
        <v>1340.0001999999999</v>
      </c>
      <c r="K1602" s="11">
        <f t="shared" ref="K1602:K1665" si="50">IF(F1602="",N1602/(G1602*(1-H1602)),F1602)</f>
        <v>2</v>
      </c>
      <c r="L1602" s="11">
        <f>IF(G1602="",Table8[[#This Row],[Total_Amount2]]/(Table8[[#This Row],[Quantity]]*(1-Table8[[#This Row],[Discount]])),G1602)</f>
        <v>870.13</v>
      </c>
      <c r="M1602" s="11">
        <f>IF(H1602="",1-(Table8[[#This Row],[Total_Amount2]]/(Table8[[#This Row],[Quantity]]*Table8[[#This Row],[Unit_Price]])),H1602)</f>
        <v>0.23</v>
      </c>
      <c r="N1602" s="11">
        <f t="shared" ref="N1602:N1665" si="51">IF(J1602="",F1602*G1602*(1-H1602),J1602)</f>
        <v>1340.0001999999999</v>
      </c>
    </row>
    <row r="1603" spans="1:14" x14ac:dyDescent="0.3">
      <c r="A1603" s="9" t="s">
        <v>3427</v>
      </c>
      <c r="B1603" s="36">
        <v>45664</v>
      </c>
      <c r="C1603" s="10" t="s">
        <v>247</v>
      </c>
      <c r="D1603" s="10" t="s">
        <v>1710</v>
      </c>
      <c r="E1603" s="10" t="s">
        <v>1813</v>
      </c>
      <c r="F1603" s="11">
        <v>1</v>
      </c>
      <c r="G1603" s="11">
        <v>336.51</v>
      </c>
      <c r="H1603" s="11">
        <v>0.11</v>
      </c>
      <c r="I1603" s="10" t="s">
        <v>1826</v>
      </c>
      <c r="J1603" s="18">
        <v>299.4939</v>
      </c>
      <c r="K1603" s="11">
        <f t="shared" si="50"/>
        <v>1</v>
      </c>
      <c r="L1603" s="11">
        <f>IF(G1603="",Table8[[#This Row],[Total_Amount2]]/(Table8[[#This Row],[Quantity]]*(1-Table8[[#This Row],[Discount]])),G1603)</f>
        <v>336.51</v>
      </c>
      <c r="M1603" s="11">
        <f>IF(H1603="",1-(Table8[[#This Row],[Total_Amount2]]/(Table8[[#This Row],[Quantity]]*Table8[[#This Row],[Unit_Price]])),H1603)</f>
        <v>0.11</v>
      </c>
      <c r="N1603" s="11">
        <f t="shared" si="51"/>
        <v>299.4939</v>
      </c>
    </row>
    <row r="1604" spans="1:14" x14ac:dyDescent="0.3">
      <c r="A1604" s="9" t="s">
        <v>3428</v>
      </c>
      <c r="B1604" s="36">
        <v>45313</v>
      </c>
      <c r="C1604" s="10" t="s">
        <v>598</v>
      </c>
      <c r="D1604" s="10" t="s">
        <v>1710</v>
      </c>
      <c r="E1604" s="10" t="s">
        <v>1752</v>
      </c>
      <c r="F1604" s="11">
        <v>1</v>
      </c>
      <c r="G1604" s="11">
        <v>305.70999999999998</v>
      </c>
      <c r="H1604" s="11">
        <v>0.26</v>
      </c>
      <c r="I1604" s="10" t="s">
        <v>1829</v>
      </c>
      <c r="J1604" s="18">
        <v>226.22540000000001</v>
      </c>
      <c r="K1604" s="11">
        <f t="shared" si="50"/>
        <v>1</v>
      </c>
      <c r="L1604" s="11">
        <f>IF(G1604="",Table8[[#This Row],[Total_Amount2]]/(Table8[[#This Row],[Quantity]]*(1-Table8[[#This Row],[Discount]])),G1604)</f>
        <v>305.70999999999998</v>
      </c>
      <c r="M1604" s="11">
        <f>IF(H1604="",1-(Table8[[#This Row],[Total_Amount2]]/(Table8[[#This Row],[Quantity]]*Table8[[#This Row],[Unit_Price]])),H1604)</f>
        <v>0.26</v>
      </c>
      <c r="N1604" s="11">
        <f t="shared" si="51"/>
        <v>226.22540000000001</v>
      </c>
    </row>
    <row r="1605" spans="1:14" x14ac:dyDescent="0.3">
      <c r="A1605" s="9" t="s">
        <v>3429</v>
      </c>
      <c r="B1605" s="36">
        <v>45224</v>
      </c>
      <c r="C1605" s="10" t="s">
        <v>419</v>
      </c>
      <c r="D1605" s="10" t="s">
        <v>1710</v>
      </c>
      <c r="E1605" s="10" t="s">
        <v>1810</v>
      </c>
      <c r="F1605" s="11">
        <v>2</v>
      </c>
      <c r="G1605" s="11">
        <v>635.39</v>
      </c>
      <c r="H1605" s="11">
        <v>0.28999999999999998</v>
      </c>
      <c r="I1605" s="10" t="s">
        <v>1829</v>
      </c>
      <c r="J1605" s="18">
        <v>902.25379999999996</v>
      </c>
      <c r="K1605" s="11">
        <f t="shared" si="50"/>
        <v>2</v>
      </c>
      <c r="L1605" s="11">
        <f>IF(G1605="",Table8[[#This Row],[Total_Amount2]]/(Table8[[#This Row],[Quantity]]*(1-Table8[[#This Row],[Discount]])),G1605)</f>
        <v>635.39</v>
      </c>
      <c r="M1605" s="11">
        <f>IF(H1605="",1-(Table8[[#This Row],[Total_Amount2]]/(Table8[[#This Row],[Quantity]]*Table8[[#This Row],[Unit_Price]])),H1605)</f>
        <v>0.28999999999999998</v>
      </c>
      <c r="N1605" s="11">
        <f t="shared" si="51"/>
        <v>902.25379999999996</v>
      </c>
    </row>
    <row r="1606" spans="1:14" x14ac:dyDescent="0.3">
      <c r="A1606" s="9" t="s">
        <v>3430</v>
      </c>
      <c r="B1606" s="36">
        <v>45491</v>
      </c>
      <c r="C1606" s="10" t="s">
        <v>405</v>
      </c>
      <c r="D1606" s="10" t="s">
        <v>1710</v>
      </c>
      <c r="E1606" s="10" t="s">
        <v>1813</v>
      </c>
      <c r="F1606" s="11">
        <v>2</v>
      </c>
      <c r="G1606" s="11">
        <v>253.87</v>
      </c>
      <c r="H1606" s="11">
        <v>0.23</v>
      </c>
      <c r="I1606" s="10" t="s">
        <v>1829</v>
      </c>
      <c r="J1606" s="18">
        <v>390.95979999999997</v>
      </c>
      <c r="K1606" s="11">
        <f t="shared" si="50"/>
        <v>2</v>
      </c>
      <c r="L1606" s="11">
        <f>IF(G1606="",Table8[[#This Row],[Total_Amount2]]/(Table8[[#This Row],[Quantity]]*(1-Table8[[#This Row],[Discount]])),G1606)</f>
        <v>253.87</v>
      </c>
      <c r="M1606" s="11">
        <f>IF(H1606="",1-(Table8[[#This Row],[Total_Amount2]]/(Table8[[#This Row],[Quantity]]*Table8[[#This Row],[Unit_Price]])),H1606)</f>
        <v>0.23</v>
      </c>
      <c r="N1606" s="11">
        <f t="shared" si="51"/>
        <v>390.95979999999997</v>
      </c>
    </row>
    <row r="1607" spans="1:14" x14ac:dyDescent="0.3">
      <c r="A1607" s="9" t="s">
        <v>3431</v>
      </c>
      <c r="B1607" s="36">
        <v>45472</v>
      </c>
      <c r="C1607" s="10" t="s">
        <v>1489</v>
      </c>
      <c r="D1607" s="10" t="s">
        <v>1710</v>
      </c>
      <c r="E1607" s="10" t="s">
        <v>1807</v>
      </c>
      <c r="F1607" s="11">
        <v>3</v>
      </c>
      <c r="G1607" s="11">
        <v>915.81</v>
      </c>
      <c r="H1607" s="11">
        <v>0.17</v>
      </c>
      <c r="I1607" s="10" t="s">
        <v>1829</v>
      </c>
      <c r="J1607" s="18">
        <v>2280.3669</v>
      </c>
      <c r="K1607" s="11">
        <f t="shared" si="50"/>
        <v>3</v>
      </c>
      <c r="L1607" s="11">
        <f>IF(G1607="",Table8[[#This Row],[Total_Amount2]]/(Table8[[#This Row],[Quantity]]*(1-Table8[[#This Row],[Discount]])),G1607)</f>
        <v>915.81</v>
      </c>
      <c r="M1607" s="11">
        <f>IF(H1607="",1-(Table8[[#This Row],[Total_Amount2]]/(Table8[[#This Row],[Quantity]]*Table8[[#This Row],[Unit_Price]])),H1607)</f>
        <v>0.17</v>
      </c>
      <c r="N1607" s="11">
        <f t="shared" si="51"/>
        <v>2280.3669</v>
      </c>
    </row>
    <row r="1608" spans="1:14" x14ac:dyDescent="0.3">
      <c r="A1608" s="9" t="s">
        <v>3432</v>
      </c>
      <c r="B1608" s="36">
        <v>45795</v>
      </c>
      <c r="C1608" s="10" t="s">
        <v>681</v>
      </c>
      <c r="D1608" s="10" t="s">
        <v>1710</v>
      </c>
      <c r="E1608" s="10" t="s">
        <v>1782</v>
      </c>
      <c r="F1608" s="11">
        <v>3</v>
      </c>
      <c r="G1608" s="11">
        <v>779.5</v>
      </c>
      <c r="H1608" s="11">
        <v>0.02</v>
      </c>
      <c r="I1608" s="10" t="s">
        <v>1824</v>
      </c>
      <c r="J1608" s="18">
        <v>2291.73</v>
      </c>
      <c r="K1608" s="11">
        <f t="shared" si="50"/>
        <v>3</v>
      </c>
      <c r="L1608" s="11">
        <f>IF(G1608="",Table8[[#This Row],[Total_Amount2]]/(Table8[[#This Row],[Quantity]]*(1-Table8[[#This Row],[Discount]])),G1608)</f>
        <v>779.5</v>
      </c>
      <c r="M1608" s="11">
        <f>IF(H1608="",1-(Table8[[#This Row],[Total_Amount2]]/(Table8[[#This Row],[Quantity]]*Table8[[#This Row],[Unit_Price]])),H1608)</f>
        <v>0.02</v>
      </c>
      <c r="N1608" s="11">
        <f t="shared" si="51"/>
        <v>2291.73</v>
      </c>
    </row>
    <row r="1609" spans="1:14" x14ac:dyDescent="0.3">
      <c r="A1609" s="9" t="s">
        <v>3433</v>
      </c>
      <c r="B1609" s="36">
        <v>45470</v>
      </c>
      <c r="C1609" s="10" t="s">
        <v>1446</v>
      </c>
      <c r="D1609" s="10" t="s">
        <v>1710</v>
      </c>
      <c r="E1609" s="10" t="s">
        <v>1804</v>
      </c>
      <c r="F1609" s="11">
        <v>2</v>
      </c>
      <c r="G1609" s="11">
        <v>780.57</v>
      </c>
      <c r="H1609" s="11">
        <v>0.26</v>
      </c>
      <c r="I1609" s="10" t="s">
        <v>1824</v>
      </c>
      <c r="J1609" s="18">
        <v>1155.2436</v>
      </c>
      <c r="K1609" s="11">
        <f t="shared" si="50"/>
        <v>2</v>
      </c>
      <c r="L1609" s="11">
        <f>IF(G1609="",Table8[[#This Row],[Total_Amount2]]/(Table8[[#This Row],[Quantity]]*(1-Table8[[#This Row],[Discount]])),G1609)</f>
        <v>780.57</v>
      </c>
      <c r="M1609" s="11">
        <f>IF(H1609="",1-(Table8[[#This Row],[Total_Amount2]]/(Table8[[#This Row],[Quantity]]*Table8[[#This Row],[Unit_Price]])),H1609)</f>
        <v>0.26</v>
      </c>
      <c r="N1609" s="11">
        <f t="shared" si="51"/>
        <v>1155.2436</v>
      </c>
    </row>
    <row r="1610" spans="1:14" x14ac:dyDescent="0.3">
      <c r="A1610" s="9" t="s">
        <v>3434</v>
      </c>
      <c r="B1610" s="36">
        <v>45390</v>
      </c>
      <c r="C1610" s="10" t="s">
        <v>1196</v>
      </c>
      <c r="D1610" s="10" t="s">
        <v>1710</v>
      </c>
      <c r="E1610" s="10" t="s">
        <v>1813</v>
      </c>
      <c r="F1610" s="11">
        <v>1</v>
      </c>
      <c r="G1610" s="11">
        <v>511.35</v>
      </c>
      <c r="H1610" s="11">
        <v>0</v>
      </c>
      <c r="I1610" s="10" t="s">
        <v>1824</v>
      </c>
      <c r="J1610" s="18">
        <v>511.35</v>
      </c>
      <c r="K1610" s="11">
        <f t="shared" si="50"/>
        <v>1</v>
      </c>
      <c r="L1610" s="11">
        <f>IF(G1610="",Table8[[#This Row],[Total_Amount2]]/(Table8[[#This Row],[Quantity]]*(1-Table8[[#This Row],[Discount]])),G1610)</f>
        <v>511.35</v>
      </c>
      <c r="M1610" s="11">
        <f>IF(H1610="",1-(Table8[[#This Row],[Total_Amount2]]/(Table8[[#This Row],[Quantity]]*Table8[[#This Row],[Unit_Price]])),H1610)</f>
        <v>0</v>
      </c>
      <c r="N1610" s="11">
        <f t="shared" si="51"/>
        <v>511.35</v>
      </c>
    </row>
    <row r="1611" spans="1:14" x14ac:dyDescent="0.3">
      <c r="A1611" s="9" t="s">
        <v>3435</v>
      </c>
      <c r="B1611" s="36">
        <v>45803</v>
      </c>
      <c r="C1611" s="10" t="s">
        <v>75</v>
      </c>
      <c r="D1611" s="10" t="s">
        <v>1710</v>
      </c>
      <c r="E1611" s="10" t="s">
        <v>1766</v>
      </c>
      <c r="F1611" s="11">
        <v>4</v>
      </c>
      <c r="G1611" s="11">
        <v>44.07</v>
      </c>
      <c r="H1611" s="11">
        <v>0.28999999999999998</v>
      </c>
      <c r="I1611" s="10" t="s">
        <v>1829</v>
      </c>
      <c r="J1611" s="18">
        <v>125.1588</v>
      </c>
      <c r="K1611" s="11">
        <f t="shared" si="50"/>
        <v>4</v>
      </c>
      <c r="L1611" s="11">
        <f>IF(G1611="",Table8[[#This Row],[Total_Amount2]]/(Table8[[#This Row],[Quantity]]*(1-Table8[[#This Row],[Discount]])),G1611)</f>
        <v>44.07</v>
      </c>
      <c r="M1611" s="11">
        <f>IF(H1611="",1-(Table8[[#This Row],[Total_Amount2]]/(Table8[[#This Row],[Quantity]]*Table8[[#This Row],[Unit_Price]])),H1611)</f>
        <v>0.28999999999999998</v>
      </c>
      <c r="N1611" s="11">
        <f t="shared" si="51"/>
        <v>125.1588</v>
      </c>
    </row>
    <row r="1612" spans="1:14" x14ac:dyDescent="0.3">
      <c r="A1612" s="9" t="s">
        <v>3436</v>
      </c>
      <c r="B1612" s="36">
        <v>45320</v>
      </c>
      <c r="C1612" s="10" t="s">
        <v>646</v>
      </c>
      <c r="D1612" s="10" t="s">
        <v>1710</v>
      </c>
      <c r="E1612" s="10" t="s">
        <v>1792</v>
      </c>
      <c r="F1612" s="11">
        <v>2</v>
      </c>
      <c r="G1612" s="11">
        <v>895.92</v>
      </c>
      <c r="H1612" s="11">
        <v>0.15</v>
      </c>
      <c r="I1612" s="10" t="s">
        <v>1824</v>
      </c>
      <c r="J1612" s="18">
        <v>1523.0640000000001</v>
      </c>
      <c r="K1612" s="11">
        <f t="shared" si="50"/>
        <v>2</v>
      </c>
      <c r="L1612" s="11">
        <f>IF(G1612="",Table8[[#This Row],[Total_Amount2]]/(Table8[[#This Row],[Quantity]]*(1-Table8[[#This Row],[Discount]])),G1612)</f>
        <v>895.92</v>
      </c>
      <c r="M1612" s="11">
        <f>IF(H1612="",1-(Table8[[#This Row],[Total_Amount2]]/(Table8[[#This Row],[Quantity]]*Table8[[#This Row],[Unit_Price]])),H1612)</f>
        <v>0.15</v>
      </c>
      <c r="N1612" s="11">
        <f t="shared" si="51"/>
        <v>1523.0640000000001</v>
      </c>
    </row>
    <row r="1613" spans="1:14" x14ac:dyDescent="0.3">
      <c r="A1613" s="9" t="s">
        <v>3437</v>
      </c>
      <c r="B1613" s="36">
        <v>45619</v>
      </c>
      <c r="C1613" s="10" t="s">
        <v>963</v>
      </c>
      <c r="D1613" s="10" t="s">
        <v>1710</v>
      </c>
      <c r="E1613" s="10" t="s">
        <v>1761</v>
      </c>
      <c r="F1613" s="11">
        <v>4</v>
      </c>
      <c r="G1613" s="11">
        <v>456.32</v>
      </c>
      <c r="H1613" s="11">
        <v>0.22</v>
      </c>
      <c r="I1613" s="10" t="s">
        <v>1829</v>
      </c>
      <c r="J1613" s="18">
        <v>1423.7184</v>
      </c>
      <c r="K1613" s="11">
        <f t="shared" si="50"/>
        <v>4</v>
      </c>
      <c r="L1613" s="11">
        <f>IF(G1613="",Table8[[#This Row],[Total_Amount2]]/(Table8[[#This Row],[Quantity]]*(1-Table8[[#This Row],[Discount]])),G1613)</f>
        <v>456.32</v>
      </c>
      <c r="M1613" s="11">
        <f>IF(H1613="",1-(Table8[[#This Row],[Total_Amount2]]/(Table8[[#This Row],[Quantity]]*Table8[[#This Row],[Unit_Price]])),H1613)</f>
        <v>0.22</v>
      </c>
      <c r="N1613" s="11">
        <f t="shared" si="51"/>
        <v>1423.7184</v>
      </c>
    </row>
    <row r="1614" spans="1:14" x14ac:dyDescent="0.3">
      <c r="A1614" s="9" t="s">
        <v>3438</v>
      </c>
      <c r="B1614" s="36">
        <v>45777</v>
      </c>
      <c r="C1614" s="10" t="s">
        <v>1304</v>
      </c>
      <c r="D1614" s="10" t="s">
        <v>1710</v>
      </c>
      <c r="E1614" s="10" t="s">
        <v>1752</v>
      </c>
      <c r="F1614" s="11">
        <v>1</v>
      </c>
      <c r="G1614" s="11">
        <v>905.5</v>
      </c>
      <c r="H1614" s="11">
        <v>0.28999999999999998</v>
      </c>
      <c r="I1614" s="10" t="s">
        <v>1829</v>
      </c>
      <c r="J1614" s="18">
        <v>642.90499999999997</v>
      </c>
      <c r="K1614" s="11">
        <f t="shared" si="50"/>
        <v>1</v>
      </c>
      <c r="L1614" s="11">
        <f>IF(G1614="",Table8[[#This Row],[Total_Amount2]]/(Table8[[#This Row],[Quantity]]*(1-Table8[[#This Row],[Discount]])),G1614)</f>
        <v>905.5</v>
      </c>
      <c r="M1614" s="11">
        <f>IF(H1614="",1-(Table8[[#This Row],[Total_Amount2]]/(Table8[[#This Row],[Quantity]]*Table8[[#This Row],[Unit_Price]])),H1614)</f>
        <v>0.28999999999999998</v>
      </c>
      <c r="N1614" s="11">
        <f t="shared" si="51"/>
        <v>642.90499999999997</v>
      </c>
    </row>
    <row r="1615" spans="1:14" x14ac:dyDescent="0.3">
      <c r="A1615" s="9" t="s">
        <v>3439</v>
      </c>
      <c r="B1615" s="36">
        <v>45523</v>
      </c>
      <c r="C1615" s="10" t="s">
        <v>666</v>
      </c>
      <c r="D1615" s="10" t="s">
        <v>1710</v>
      </c>
      <c r="E1615" s="10" t="s">
        <v>1797</v>
      </c>
      <c r="F1615" s="11">
        <v>3</v>
      </c>
      <c r="G1615" s="11">
        <v>63.19</v>
      </c>
      <c r="H1615" s="11">
        <v>0.08</v>
      </c>
      <c r="I1615" s="10" t="s">
        <v>1824</v>
      </c>
      <c r="J1615" s="18">
        <v>174.40440000000001</v>
      </c>
      <c r="K1615" s="11">
        <f t="shared" si="50"/>
        <v>3</v>
      </c>
      <c r="L1615" s="11">
        <f>IF(G1615="",Table8[[#This Row],[Total_Amount2]]/(Table8[[#This Row],[Quantity]]*(1-Table8[[#This Row],[Discount]])),G1615)</f>
        <v>63.19</v>
      </c>
      <c r="M1615" s="11">
        <f>IF(H1615="",1-(Table8[[#This Row],[Total_Amount2]]/(Table8[[#This Row],[Quantity]]*Table8[[#This Row],[Unit_Price]])),H1615)</f>
        <v>0.08</v>
      </c>
      <c r="N1615" s="11">
        <f t="shared" si="51"/>
        <v>174.40440000000001</v>
      </c>
    </row>
    <row r="1616" spans="1:14" x14ac:dyDescent="0.3">
      <c r="A1616" s="9" t="s">
        <v>3440</v>
      </c>
      <c r="B1616" s="36">
        <v>45628</v>
      </c>
      <c r="C1616" s="10" t="s">
        <v>191</v>
      </c>
      <c r="D1616" s="10" t="s">
        <v>1710</v>
      </c>
      <c r="E1616" s="10" t="s">
        <v>1779</v>
      </c>
      <c r="F1616" s="11">
        <v>3</v>
      </c>
      <c r="G1616" s="11">
        <v>687.66</v>
      </c>
      <c r="H1616" s="11">
        <v>0.06</v>
      </c>
      <c r="I1616" s="10" t="s">
        <v>1826</v>
      </c>
      <c r="J1616" s="18">
        <v>1939.2012</v>
      </c>
      <c r="K1616" s="11">
        <f t="shared" si="50"/>
        <v>3</v>
      </c>
      <c r="L1616" s="11">
        <f>IF(G1616="",Table8[[#This Row],[Total_Amount2]]/(Table8[[#This Row],[Quantity]]*(1-Table8[[#This Row],[Discount]])),G1616)</f>
        <v>687.66</v>
      </c>
      <c r="M1616" s="11">
        <f>IF(H1616="",1-(Table8[[#This Row],[Total_Amount2]]/(Table8[[#This Row],[Quantity]]*Table8[[#This Row],[Unit_Price]])),H1616)</f>
        <v>0.06</v>
      </c>
      <c r="N1616" s="11">
        <f t="shared" si="51"/>
        <v>1939.2012</v>
      </c>
    </row>
    <row r="1617" spans="1:14" x14ac:dyDescent="0.3">
      <c r="A1617" s="9" t="s">
        <v>3441</v>
      </c>
      <c r="B1617" s="36">
        <v>45742</v>
      </c>
      <c r="C1617" s="10" t="s">
        <v>711</v>
      </c>
      <c r="D1617" s="10" t="s">
        <v>1710</v>
      </c>
      <c r="E1617" s="10" t="s">
        <v>1786</v>
      </c>
      <c r="F1617" s="11">
        <v>4</v>
      </c>
      <c r="G1617" s="11">
        <v>639.05999999999995</v>
      </c>
      <c r="H1617" s="11">
        <v>0.12</v>
      </c>
      <c r="I1617" s="10" t="s">
        <v>1826</v>
      </c>
      <c r="J1617" s="18">
        <v>2249.4911999999999</v>
      </c>
      <c r="K1617" s="11">
        <f t="shared" si="50"/>
        <v>4</v>
      </c>
      <c r="L1617" s="11">
        <f>IF(G1617="",Table8[[#This Row],[Total_Amount2]]/(Table8[[#This Row],[Quantity]]*(1-Table8[[#This Row],[Discount]])),G1617)</f>
        <v>639.05999999999995</v>
      </c>
      <c r="M1617" s="11">
        <f>IF(H1617="",1-(Table8[[#This Row],[Total_Amount2]]/(Table8[[#This Row],[Quantity]]*Table8[[#This Row],[Unit_Price]])),H1617)</f>
        <v>0.12</v>
      </c>
      <c r="N1617" s="11">
        <f t="shared" si="51"/>
        <v>2249.4911999999999</v>
      </c>
    </row>
    <row r="1618" spans="1:14" x14ac:dyDescent="0.3">
      <c r="A1618" s="9" t="s">
        <v>3442</v>
      </c>
      <c r="B1618" s="36">
        <v>45456</v>
      </c>
      <c r="C1618" s="10" t="s">
        <v>247</v>
      </c>
      <c r="D1618" s="10" t="s">
        <v>1712</v>
      </c>
      <c r="E1618" s="10" t="s">
        <v>1779</v>
      </c>
      <c r="F1618" s="11">
        <v>1</v>
      </c>
      <c r="G1618" s="11">
        <v>475.15</v>
      </c>
      <c r="H1618" s="11">
        <v>0.04</v>
      </c>
      <c r="I1618" s="10" t="s">
        <v>1829</v>
      </c>
      <c r="J1618" s="18">
        <v>456.14399999999989</v>
      </c>
      <c r="K1618" s="11">
        <f t="shared" si="50"/>
        <v>1</v>
      </c>
      <c r="L1618" s="11">
        <f>IF(G1618="",Table8[[#This Row],[Total_Amount2]]/(Table8[[#This Row],[Quantity]]*(1-Table8[[#This Row],[Discount]])),G1618)</f>
        <v>475.15</v>
      </c>
      <c r="M1618" s="11">
        <f>IF(H1618="",1-(Table8[[#This Row],[Total_Amount2]]/(Table8[[#This Row],[Quantity]]*Table8[[#This Row],[Unit_Price]])),H1618)</f>
        <v>0.04</v>
      </c>
      <c r="N1618" s="11">
        <f t="shared" si="51"/>
        <v>456.14399999999989</v>
      </c>
    </row>
    <row r="1619" spans="1:14" x14ac:dyDescent="0.3">
      <c r="A1619" s="9" t="s">
        <v>3443</v>
      </c>
      <c r="B1619" s="36">
        <v>45534</v>
      </c>
      <c r="C1619" s="10" t="s">
        <v>625</v>
      </c>
      <c r="D1619" s="10" t="s">
        <v>1712</v>
      </c>
      <c r="E1619" s="10" t="s">
        <v>1776</v>
      </c>
      <c r="F1619" s="11">
        <v>1</v>
      </c>
      <c r="G1619" s="11">
        <v>62.38</v>
      </c>
      <c r="H1619" s="11">
        <v>0.08</v>
      </c>
      <c r="I1619" s="10" t="s">
        <v>1829</v>
      </c>
      <c r="J1619" s="18">
        <v>57.389600000000002</v>
      </c>
      <c r="K1619" s="11">
        <f t="shared" si="50"/>
        <v>1</v>
      </c>
      <c r="L1619" s="11">
        <f>IF(G1619="",Table8[[#This Row],[Total_Amount2]]/(Table8[[#This Row],[Quantity]]*(1-Table8[[#This Row],[Discount]])),G1619)</f>
        <v>62.38</v>
      </c>
      <c r="M1619" s="11">
        <f>IF(H1619="",1-(Table8[[#This Row],[Total_Amount2]]/(Table8[[#This Row],[Quantity]]*Table8[[#This Row],[Unit_Price]])),H1619)</f>
        <v>0.08</v>
      </c>
      <c r="N1619" s="11">
        <f t="shared" si="51"/>
        <v>57.389600000000002</v>
      </c>
    </row>
    <row r="1620" spans="1:14" x14ac:dyDescent="0.3">
      <c r="A1620" s="9" t="s">
        <v>3444</v>
      </c>
      <c r="B1620" s="36">
        <v>45375</v>
      </c>
      <c r="C1620" s="10" t="s">
        <v>1109</v>
      </c>
      <c r="D1620" s="10" t="s">
        <v>1712</v>
      </c>
      <c r="E1620" s="10" t="s">
        <v>1779</v>
      </c>
      <c r="F1620" s="11">
        <v>1</v>
      </c>
      <c r="G1620" s="11">
        <v>977.02</v>
      </c>
      <c r="H1620" s="11">
        <v>0.2</v>
      </c>
      <c r="I1620" s="10" t="s">
        <v>1829</v>
      </c>
      <c r="J1620" s="18">
        <v>781.61599999999999</v>
      </c>
      <c r="K1620" s="11">
        <f t="shared" si="50"/>
        <v>1</v>
      </c>
      <c r="L1620" s="11">
        <f>IF(G1620="",Table8[[#This Row],[Total_Amount2]]/(Table8[[#This Row],[Quantity]]*(1-Table8[[#This Row],[Discount]])),G1620)</f>
        <v>977.02</v>
      </c>
      <c r="M1620" s="11">
        <f>IF(H1620="",1-(Table8[[#This Row],[Total_Amount2]]/(Table8[[#This Row],[Quantity]]*Table8[[#This Row],[Unit_Price]])),H1620)</f>
        <v>0.2</v>
      </c>
      <c r="N1620" s="11">
        <f t="shared" si="51"/>
        <v>781.61599999999999</v>
      </c>
    </row>
    <row r="1621" spans="1:14" x14ac:dyDescent="0.3">
      <c r="A1621" s="9" t="s">
        <v>3445</v>
      </c>
      <c r="B1621" s="36">
        <v>45546</v>
      </c>
      <c r="C1621" s="10" t="s">
        <v>271</v>
      </c>
      <c r="D1621" s="10" t="s">
        <v>1712</v>
      </c>
      <c r="E1621" s="10" t="s">
        <v>1769</v>
      </c>
      <c r="F1621" s="11">
        <v>2</v>
      </c>
      <c r="G1621" s="11">
        <v>898.81</v>
      </c>
      <c r="H1621" s="11">
        <v>0.25</v>
      </c>
      <c r="I1621" s="10" t="s">
        <v>1824</v>
      </c>
      <c r="J1621" s="18">
        <v>1348.2149999999999</v>
      </c>
      <c r="K1621" s="11">
        <f t="shared" si="50"/>
        <v>2</v>
      </c>
      <c r="L1621" s="11">
        <f>IF(G1621="",Table8[[#This Row],[Total_Amount2]]/(Table8[[#This Row],[Quantity]]*(1-Table8[[#This Row],[Discount]])),G1621)</f>
        <v>898.81</v>
      </c>
      <c r="M1621" s="11">
        <f>IF(H1621="",1-(Table8[[#This Row],[Total_Amount2]]/(Table8[[#This Row],[Quantity]]*Table8[[#This Row],[Unit_Price]])),H1621)</f>
        <v>0.25</v>
      </c>
      <c r="N1621" s="11">
        <f t="shared" si="51"/>
        <v>1348.2149999999999</v>
      </c>
    </row>
    <row r="1622" spans="1:14" x14ac:dyDescent="0.3">
      <c r="A1622" s="9" t="s">
        <v>3446</v>
      </c>
      <c r="B1622" s="36">
        <v>45769</v>
      </c>
      <c r="C1622" s="10" t="s">
        <v>1101</v>
      </c>
      <c r="D1622" s="10" t="s">
        <v>1712</v>
      </c>
      <c r="E1622" s="10" t="s">
        <v>1766</v>
      </c>
      <c r="F1622" s="11">
        <v>2</v>
      </c>
      <c r="G1622" s="11">
        <v>422.13</v>
      </c>
      <c r="H1622" s="11">
        <v>0.28000000000000003</v>
      </c>
      <c r="I1622" s="10" t="s">
        <v>1824</v>
      </c>
      <c r="J1622" s="18">
        <v>607.86720000000003</v>
      </c>
      <c r="K1622" s="11">
        <f t="shared" si="50"/>
        <v>2</v>
      </c>
      <c r="L1622" s="11">
        <f>IF(G1622="",Table8[[#This Row],[Total_Amount2]]/(Table8[[#This Row],[Quantity]]*(1-Table8[[#This Row],[Discount]])),G1622)</f>
        <v>422.13</v>
      </c>
      <c r="M1622" s="11">
        <f>IF(H1622="",1-(Table8[[#This Row],[Total_Amount2]]/(Table8[[#This Row],[Quantity]]*Table8[[#This Row],[Unit_Price]])),H1622)</f>
        <v>0.28000000000000003</v>
      </c>
      <c r="N1622" s="11">
        <f t="shared" si="51"/>
        <v>607.86720000000003</v>
      </c>
    </row>
    <row r="1623" spans="1:14" x14ac:dyDescent="0.3">
      <c r="A1623" s="9" t="s">
        <v>3447</v>
      </c>
      <c r="B1623" s="36">
        <v>45524</v>
      </c>
      <c r="C1623" s="10" t="s">
        <v>191</v>
      </c>
      <c r="D1623" s="10" t="s">
        <v>1712</v>
      </c>
      <c r="E1623" s="10" t="s">
        <v>1792</v>
      </c>
      <c r="F1623" s="11">
        <v>1</v>
      </c>
      <c r="G1623" s="11">
        <v>324.56</v>
      </c>
      <c r="H1623" s="11">
        <v>0.03</v>
      </c>
      <c r="I1623" s="10" t="s">
        <v>1829</v>
      </c>
      <c r="J1623" s="18">
        <v>314.82319999999999</v>
      </c>
      <c r="K1623" s="11">
        <f t="shared" si="50"/>
        <v>1</v>
      </c>
      <c r="L1623" s="11">
        <f>IF(G1623="",Table8[[#This Row],[Total_Amount2]]/(Table8[[#This Row],[Quantity]]*(1-Table8[[#This Row],[Discount]])),G1623)</f>
        <v>324.56</v>
      </c>
      <c r="M1623" s="11">
        <f>IF(H1623="",1-(Table8[[#This Row],[Total_Amount2]]/(Table8[[#This Row],[Quantity]]*Table8[[#This Row],[Unit_Price]])),H1623)</f>
        <v>0.03</v>
      </c>
      <c r="N1623" s="11">
        <f t="shared" si="51"/>
        <v>314.82319999999999</v>
      </c>
    </row>
    <row r="1624" spans="1:14" x14ac:dyDescent="0.3">
      <c r="A1624" s="9" t="s">
        <v>3448</v>
      </c>
      <c r="B1624" s="36">
        <v>45531</v>
      </c>
      <c r="C1624" s="10" t="s">
        <v>1443</v>
      </c>
      <c r="D1624" s="10" t="s">
        <v>1712</v>
      </c>
      <c r="E1624" s="10" t="s">
        <v>1804</v>
      </c>
      <c r="F1624" s="11">
        <v>4</v>
      </c>
      <c r="G1624" s="11">
        <v>570.38</v>
      </c>
      <c r="H1624" s="11">
        <v>0.26</v>
      </c>
      <c r="I1624" s="10" t="s">
        <v>1826</v>
      </c>
      <c r="J1624" s="18">
        <v>1688.3248000000001</v>
      </c>
      <c r="K1624" s="11">
        <f t="shared" si="50"/>
        <v>4</v>
      </c>
      <c r="L1624" s="11">
        <f>IF(G1624="",Table8[[#This Row],[Total_Amount2]]/(Table8[[#This Row],[Quantity]]*(1-Table8[[#This Row],[Discount]])),G1624)</f>
        <v>570.38</v>
      </c>
      <c r="M1624" s="11">
        <f>IF(H1624="",1-(Table8[[#This Row],[Total_Amount2]]/(Table8[[#This Row],[Quantity]]*Table8[[#This Row],[Unit_Price]])),H1624)</f>
        <v>0.26</v>
      </c>
      <c r="N1624" s="11">
        <f t="shared" si="51"/>
        <v>1688.3248000000001</v>
      </c>
    </row>
    <row r="1625" spans="1:14" x14ac:dyDescent="0.3">
      <c r="A1625" s="9" t="s">
        <v>3449</v>
      </c>
      <c r="B1625" s="36">
        <v>45479</v>
      </c>
      <c r="C1625" s="10" t="s">
        <v>1229</v>
      </c>
      <c r="D1625" s="10" t="s">
        <v>1712</v>
      </c>
      <c r="E1625" s="10" t="s">
        <v>1801</v>
      </c>
      <c r="F1625" s="11">
        <v>2</v>
      </c>
      <c r="G1625" s="11">
        <v>223.73</v>
      </c>
      <c r="H1625" s="11">
        <v>0.11</v>
      </c>
      <c r="I1625" s="10" t="s">
        <v>1826</v>
      </c>
      <c r="J1625" s="18">
        <v>398.23939999999999</v>
      </c>
      <c r="K1625" s="11">
        <f t="shared" si="50"/>
        <v>2</v>
      </c>
      <c r="L1625" s="11">
        <f>IF(G1625="",Table8[[#This Row],[Total_Amount2]]/(Table8[[#This Row],[Quantity]]*(1-Table8[[#This Row],[Discount]])),G1625)</f>
        <v>223.73</v>
      </c>
      <c r="M1625" s="11">
        <f>IF(H1625="",1-(Table8[[#This Row],[Total_Amount2]]/(Table8[[#This Row],[Quantity]]*Table8[[#This Row],[Unit_Price]])),H1625)</f>
        <v>0.11</v>
      </c>
      <c r="N1625" s="11">
        <f t="shared" si="51"/>
        <v>398.23939999999999</v>
      </c>
    </row>
    <row r="1626" spans="1:14" x14ac:dyDescent="0.3">
      <c r="A1626" s="9" t="s">
        <v>3450</v>
      </c>
      <c r="B1626" s="36">
        <v>45868</v>
      </c>
      <c r="C1626" s="10" t="s">
        <v>1101</v>
      </c>
      <c r="D1626" s="10" t="s">
        <v>1712</v>
      </c>
      <c r="E1626" s="10" t="s">
        <v>1804</v>
      </c>
      <c r="F1626" s="11">
        <v>4</v>
      </c>
      <c r="G1626" s="11">
        <v>164.93</v>
      </c>
      <c r="H1626" s="11">
        <v>0.11</v>
      </c>
      <c r="I1626" s="10" t="s">
        <v>1824</v>
      </c>
      <c r="J1626" s="18">
        <v>587.1508</v>
      </c>
      <c r="K1626" s="11">
        <f t="shared" si="50"/>
        <v>4</v>
      </c>
      <c r="L1626" s="11">
        <f>IF(G1626="",Table8[[#This Row],[Total_Amount2]]/(Table8[[#This Row],[Quantity]]*(1-Table8[[#This Row],[Discount]])),G1626)</f>
        <v>164.93</v>
      </c>
      <c r="M1626" s="11">
        <f>IF(H1626="",1-(Table8[[#This Row],[Total_Amount2]]/(Table8[[#This Row],[Quantity]]*Table8[[#This Row],[Unit_Price]])),H1626)</f>
        <v>0.11</v>
      </c>
      <c r="N1626" s="11">
        <f t="shared" si="51"/>
        <v>587.1508</v>
      </c>
    </row>
    <row r="1627" spans="1:14" x14ac:dyDescent="0.3">
      <c r="A1627" s="9" t="s">
        <v>3451</v>
      </c>
      <c r="B1627" s="36">
        <v>45569</v>
      </c>
      <c r="C1627" s="10" t="s">
        <v>797</v>
      </c>
      <c r="D1627" s="10" t="s">
        <v>1712</v>
      </c>
      <c r="E1627" s="10" t="s">
        <v>1779</v>
      </c>
      <c r="F1627" s="11">
        <v>3</v>
      </c>
      <c r="G1627" s="11">
        <v>326.66000000000003</v>
      </c>
      <c r="H1627" s="11">
        <v>0.28000000000000003</v>
      </c>
      <c r="I1627" s="10" t="s">
        <v>1829</v>
      </c>
      <c r="J1627" s="18">
        <v>705.5856</v>
      </c>
      <c r="K1627" s="11">
        <f t="shared" si="50"/>
        <v>3</v>
      </c>
      <c r="L1627" s="11">
        <f>IF(G1627="",Table8[[#This Row],[Total_Amount2]]/(Table8[[#This Row],[Quantity]]*(1-Table8[[#This Row],[Discount]])),G1627)</f>
        <v>326.66000000000003</v>
      </c>
      <c r="M1627" s="11">
        <f>IF(H1627="",1-(Table8[[#This Row],[Total_Amount2]]/(Table8[[#This Row],[Quantity]]*Table8[[#This Row],[Unit_Price]])),H1627)</f>
        <v>0.28000000000000003</v>
      </c>
      <c r="N1627" s="11">
        <f t="shared" si="51"/>
        <v>705.5856</v>
      </c>
    </row>
    <row r="1628" spans="1:14" x14ac:dyDescent="0.3">
      <c r="A1628" s="9" t="s">
        <v>3452</v>
      </c>
      <c r="B1628" s="36">
        <v>45382</v>
      </c>
      <c r="C1628" s="10" t="s">
        <v>601</v>
      </c>
      <c r="D1628" s="10" t="s">
        <v>1712</v>
      </c>
      <c r="E1628" s="10" t="s">
        <v>1801</v>
      </c>
      <c r="F1628" s="11">
        <v>2</v>
      </c>
      <c r="G1628" s="11">
        <v>462.93</v>
      </c>
      <c r="H1628" s="11">
        <v>0.17</v>
      </c>
      <c r="I1628" s="10" t="s">
        <v>1826</v>
      </c>
      <c r="J1628" s="18">
        <v>768.46379999999999</v>
      </c>
      <c r="K1628" s="11">
        <f t="shared" si="50"/>
        <v>2</v>
      </c>
      <c r="L1628" s="11">
        <f>IF(G1628="",Table8[[#This Row],[Total_Amount2]]/(Table8[[#This Row],[Quantity]]*(1-Table8[[#This Row],[Discount]])),G1628)</f>
        <v>462.93</v>
      </c>
      <c r="M1628" s="11">
        <f>IF(H1628="",1-(Table8[[#This Row],[Total_Amount2]]/(Table8[[#This Row],[Quantity]]*Table8[[#This Row],[Unit_Price]])),H1628)</f>
        <v>0.17</v>
      </c>
      <c r="N1628" s="11">
        <f t="shared" si="51"/>
        <v>768.46379999999999</v>
      </c>
    </row>
    <row r="1629" spans="1:14" x14ac:dyDescent="0.3">
      <c r="A1629" s="9" t="s">
        <v>3453</v>
      </c>
      <c r="B1629" s="36">
        <v>45885</v>
      </c>
      <c r="C1629" s="10" t="s">
        <v>496</v>
      </c>
      <c r="D1629" s="10" t="s">
        <v>1712</v>
      </c>
      <c r="E1629" s="10" t="s">
        <v>1804</v>
      </c>
      <c r="F1629" s="11">
        <v>3</v>
      </c>
      <c r="G1629" s="11">
        <v>60.26</v>
      </c>
      <c r="H1629" s="11">
        <v>0.04</v>
      </c>
      <c r="I1629" s="10" t="s">
        <v>1824</v>
      </c>
      <c r="J1629" s="18">
        <v>173.5488</v>
      </c>
      <c r="K1629" s="11">
        <f t="shared" si="50"/>
        <v>3</v>
      </c>
      <c r="L1629" s="11">
        <f>IF(G1629="",Table8[[#This Row],[Total_Amount2]]/(Table8[[#This Row],[Quantity]]*(1-Table8[[#This Row],[Discount]])),G1629)</f>
        <v>60.26</v>
      </c>
      <c r="M1629" s="11">
        <f>IF(H1629="",1-(Table8[[#This Row],[Total_Amount2]]/(Table8[[#This Row],[Quantity]]*Table8[[#This Row],[Unit_Price]])),H1629)</f>
        <v>0.04</v>
      </c>
      <c r="N1629" s="11">
        <f t="shared" si="51"/>
        <v>173.5488</v>
      </c>
    </row>
    <row r="1630" spans="1:14" x14ac:dyDescent="0.3">
      <c r="A1630" s="9" t="s">
        <v>3454</v>
      </c>
      <c r="B1630" s="36">
        <v>45829</v>
      </c>
      <c r="C1630" s="10" t="s">
        <v>261</v>
      </c>
      <c r="D1630" s="10" t="s">
        <v>1712</v>
      </c>
      <c r="E1630" s="10" t="s">
        <v>1786</v>
      </c>
      <c r="F1630" s="11">
        <v>3</v>
      </c>
      <c r="G1630" s="11">
        <v>109.5</v>
      </c>
      <c r="H1630" s="11">
        <v>0.06</v>
      </c>
      <c r="I1630" s="10" t="s">
        <v>1829</v>
      </c>
      <c r="J1630" s="18">
        <v>308.79000000000002</v>
      </c>
      <c r="K1630" s="11">
        <f t="shared" si="50"/>
        <v>3</v>
      </c>
      <c r="L1630" s="11">
        <f>IF(G1630="",Table8[[#This Row],[Total_Amount2]]/(Table8[[#This Row],[Quantity]]*(1-Table8[[#This Row],[Discount]])),G1630)</f>
        <v>109.5</v>
      </c>
      <c r="M1630" s="11">
        <f>IF(H1630="",1-(Table8[[#This Row],[Total_Amount2]]/(Table8[[#This Row],[Quantity]]*Table8[[#This Row],[Unit_Price]])),H1630)</f>
        <v>0.06</v>
      </c>
      <c r="N1630" s="11">
        <f t="shared" si="51"/>
        <v>308.79000000000002</v>
      </c>
    </row>
    <row r="1631" spans="1:14" x14ac:dyDescent="0.3">
      <c r="A1631" s="9" t="s">
        <v>3455</v>
      </c>
      <c r="B1631" s="36">
        <v>45721</v>
      </c>
      <c r="C1631" s="10" t="s">
        <v>1193</v>
      </c>
      <c r="D1631" s="10" t="s">
        <v>1712</v>
      </c>
      <c r="E1631" s="10" t="s">
        <v>1804</v>
      </c>
      <c r="F1631" s="11">
        <v>1</v>
      </c>
      <c r="G1631" s="11">
        <v>505.83</v>
      </c>
      <c r="H1631" s="11">
        <v>0.14000000000000001</v>
      </c>
      <c r="I1631" s="10" t="s">
        <v>1829</v>
      </c>
      <c r="J1631" s="18">
        <v>435.0138</v>
      </c>
      <c r="K1631" s="11">
        <f t="shared" si="50"/>
        <v>1</v>
      </c>
      <c r="L1631" s="11">
        <f>IF(G1631="",Table8[[#This Row],[Total_Amount2]]/(Table8[[#This Row],[Quantity]]*(1-Table8[[#This Row],[Discount]])),G1631)</f>
        <v>505.83</v>
      </c>
      <c r="M1631" s="11">
        <f>IF(H1631="",1-(Table8[[#This Row],[Total_Amount2]]/(Table8[[#This Row],[Quantity]]*Table8[[#This Row],[Unit_Price]])),H1631)</f>
        <v>0.14000000000000001</v>
      </c>
      <c r="N1631" s="11">
        <f t="shared" si="51"/>
        <v>435.0138</v>
      </c>
    </row>
    <row r="1632" spans="1:14" x14ac:dyDescent="0.3">
      <c r="A1632" s="9" t="s">
        <v>3456</v>
      </c>
      <c r="B1632" s="36">
        <v>45511</v>
      </c>
      <c r="C1632" s="10" t="s">
        <v>544</v>
      </c>
      <c r="D1632" s="10" t="s">
        <v>1712</v>
      </c>
      <c r="E1632" s="10" t="s">
        <v>1789</v>
      </c>
      <c r="F1632" s="11">
        <v>2</v>
      </c>
      <c r="G1632" s="11">
        <v>443.15</v>
      </c>
      <c r="H1632" s="11">
        <v>0.27</v>
      </c>
      <c r="I1632" s="10" t="s">
        <v>1826</v>
      </c>
      <c r="J1632" s="18">
        <v>646.99899999999991</v>
      </c>
      <c r="K1632" s="11">
        <f t="shared" si="50"/>
        <v>2</v>
      </c>
      <c r="L1632" s="11">
        <f>IF(G1632="",Table8[[#This Row],[Total_Amount2]]/(Table8[[#This Row],[Quantity]]*(1-Table8[[#This Row],[Discount]])),G1632)</f>
        <v>443.15</v>
      </c>
      <c r="M1632" s="11">
        <f>IF(H1632="",1-(Table8[[#This Row],[Total_Amount2]]/(Table8[[#This Row],[Quantity]]*Table8[[#This Row],[Unit_Price]])),H1632)</f>
        <v>0.27</v>
      </c>
      <c r="N1632" s="11">
        <f t="shared" si="51"/>
        <v>646.99899999999991</v>
      </c>
    </row>
    <row r="1633" spans="1:14" x14ac:dyDescent="0.3">
      <c r="A1633" s="9" t="s">
        <v>3457</v>
      </c>
      <c r="B1633" s="36">
        <v>45739</v>
      </c>
      <c r="C1633" s="10" t="s">
        <v>1527</v>
      </c>
      <c r="D1633" s="10" t="s">
        <v>1714</v>
      </c>
      <c r="E1633" s="10" t="s">
        <v>1779</v>
      </c>
      <c r="F1633" s="11">
        <v>2</v>
      </c>
      <c r="G1633" s="11">
        <v>784.26</v>
      </c>
      <c r="H1633" s="11">
        <v>0.23</v>
      </c>
      <c r="I1633" s="10" t="s">
        <v>1826</v>
      </c>
      <c r="J1633" s="18">
        <v>1207.7603999999999</v>
      </c>
      <c r="K1633" s="11">
        <f t="shared" si="50"/>
        <v>2</v>
      </c>
      <c r="L1633" s="11">
        <f>IF(G1633="",Table8[[#This Row],[Total_Amount2]]/(Table8[[#This Row],[Quantity]]*(1-Table8[[#This Row],[Discount]])),G1633)</f>
        <v>784.26</v>
      </c>
      <c r="M1633" s="11">
        <f>IF(H1633="",1-(Table8[[#This Row],[Total_Amount2]]/(Table8[[#This Row],[Quantity]]*Table8[[#This Row],[Unit_Price]])),H1633)</f>
        <v>0.23</v>
      </c>
      <c r="N1633" s="11">
        <f t="shared" si="51"/>
        <v>1207.7603999999999</v>
      </c>
    </row>
    <row r="1634" spans="1:14" x14ac:dyDescent="0.3">
      <c r="A1634" s="9" t="s">
        <v>3458</v>
      </c>
      <c r="B1634" s="36">
        <v>45533</v>
      </c>
      <c r="C1634" s="10" t="s">
        <v>1405</v>
      </c>
      <c r="D1634" s="10" t="s">
        <v>1714</v>
      </c>
      <c r="E1634" s="10" t="s">
        <v>1792</v>
      </c>
      <c r="F1634" s="11">
        <v>3</v>
      </c>
      <c r="G1634" s="11">
        <v>590.30999999999995</v>
      </c>
      <c r="H1634" s="11">
        <v>0.17</v>
      </c>
      <c r="I1634" s="10" t="s">
        <v>1826</v>
      </c>
      <c r="J1634" s="18">
        <v>1469.8719000000001</v>
      </c>
      <c r="K1634" s="11">
        <f t="shared" si="50"/>
        <v>3</v>
      </c>
      <c r="L1634" s="11">
        <f>IF(G1634="",Table8[[#This Row],[Total_Amount2]]/(Table8[[#This Row],[Quantity]]*(1-Table8[[#This Row],[Discount]])),G1634)</f>
        <v>590.30999999999995</v>
      </c>
      <c r="M1634" s="11">
        <f>IF(H1634="",1-(Table8[[#This Row],[Total_Amount2]]/(Table8[[#This Row],[Quantity]]*Table8[[#This Row],[Unit_Price]])),H1634)</f>
        <v>0.17</v>
      </c>
      <c r="N1634" s="11">
        <f t="shared" si="51"/>
        <v>1469.8719000000001</v>
      </c>
    </row>
    <row r="1635" spans="1:14" x14ac:dyDescent="0.3">
      <c r="A1635" s="9" t="s">
        <v>3459</v>
      </c>
      <c r="B1635" s="36">
        <v>45553</v>
      </c>
      <c r="C1635" s="10" t="s">
        <v>417</v>
      </c>
      <c r="D1635" s="10" t="s">
        <v>1714</v>
      </c>
      <c r="E1635" s="10" t="s">
        <v>1804</v>
      </c>
      <c r="F1635" s="11">
        <v>1</v>
      </c>
      <c r="G1635" s="11">
        <v>696.13</v>
      </c>
      <c r="H1635" s="11">
        <v>0.06</v>
      </c>
      <c r="I1635" s="10" t="s">
        <v>1829</v>
      </c>
      <c r="J1635" s="18">
        <v>654.36219999999992</v>
      </c>
      <c r="K1635" s="11">
        <f t="shared" si="50"/>
        <v>1</v>
      </c>
      <c r="L1635" s="11">
        <f>IF(G1635="",Table8[[#This Row],[Total_Amount2]]/(Table8[[#This Row],[Quantity]]*(1-Table8[[#This Row],[Discount]])),G1635)</f>
        <v>696.13</v>
      </c>
      <c r="M1635" s="11">
        <f>IF(H1635="",1-(Table8[[#This Row],[Total_Amount2]]/(Table8[[#This Row],[Quantity]]*Table8[[#This Row],[Unit_Price]])),H1635)</f>
        <v>0.06</v>
      </c>
      <c r="N1635" s="11">
        <f t="shared" si="51"/>
        <v>654.36219999999992</v>
      </c>
    </row>
    <row r="1636" spans="1:14" x14ac:dyDescent="0.3">
      <c r="A1636" s="9" t="s">
        <v>3460</v>
      </c>
      <c r="B1636" s="36">
        <v>45341</v>
      </c>
      <c r="C1636" s="10" t="s">
        <v>369</v>
      </c>
      <c r="D1636" s="10" t="s">
        <v>1714</v>
      </c>
      <c r="E1636" s="10" t="s">
        <v>1776</v>
      </c>
      <c r="F1636" s="11">
        <v>4</v>
      </c>
      <c r="G1636" s="11">
        <v>194.39</v>
      </c>
      <c r="H1636" s="11">
        <v>0.25</v>
      </c>
      <c r="I1636" s="10" t="s">
        <v>1824</v>
      </c>
      <c r="J1636" s="18">
        <v>583.16999999999996</v>
      </c>
      <c r="K1636" s="11">
        <f t="shared" si="50"/>
        <v>4</v>
      </c>
      <c r="L1636" s="11">
        <f>IF(G1636="",Table8[[#This Row],[Total_Amount2]]/(Table8[[#This Row],[Quantity]]*(1-Table8[[#This Row],[Discount]])),G1636)</f>
        <v>194.39</v>
      </c>
      <c r="M1636" s="11">
        <f>IF(H1636="",1-(Table8[[#This Row],[Total_Amount2]]/(Table8[[#This Row],[Quantity]]*Table8[[#This Row],[Unit_Price]])),H1636)</f>
        <v>0.25</v>
      </c>
      <c r="N1636" s="11">
        <f t="shared" si="51"/>
        <v>583.16999999999996</v>
      </c>
    </row>
    <row r="1637" spans="1:14" x14ac:dyDescent="0.3">
      <c r="A1637" s="9" t="s">
        <v>3461</v>
      </c>
      <c r="B1637" s="36">
        <v>45430</v>
      </c>
      <c r="C1637" s="10" t="s">
        <v>1038</v>
      </c>
      <c r="D1637" s="10" t="s">
        <v>1714</v>
      </c>
      <c r="E1637" s="10" t="s">
        <v>1757</v>
      </c>
      <c r="F1637" s="11">
        <v>1</v>
      </c>
      <c r="G1637" s="11">
        <v>339.7</v>
      </c>
      <c r="H1637" s="11">
        <v>0.1</v>
      </c>
      <c r="I1637" s="10" t="s">
        <v>1824</v>
      </c>
      <c r="J1637" s="18">
        <v>305.73</v>
      </c>
      <c r="K1637" s="11">
        <f t="shared" si="50"/>
        <v>1</v>
      </c>
      <c r="L1637" s="11">
        <f>IF(G1637="",Table8[[#This Row],[Total_Amount2]]/(Table8[[#This Row],[Quantity]]*(1-Table8[[#This Row],[Discount]])),G1637)</f>
        <v>339.7</v>
      </c>
      <c r="M1637" s="11">
        <f>IF(H1637="",1-(Table8[[#This Row],[Total_Amount2]]/(Table8[[#This Row],[Quantity]]*Table8[[#This Row],[Unit_Price]])),H1637)</f>
        <v>0.1</v>
      </c>
      <c r="N1637" s="11">
        <f t="shared" si="51"/>
        <v>305.73</v>
      </c>
    </row>
    <row r="1638" spans="1:14" x14ac:dyDescent="0.3">
      <c r="A1638" s="9" t="s">
        <v>3462</v>
      </c>
      <c r="B1638" s="36">
        <v>45912</v>
      </c>
      <c r="C1638" s="10" t="s">
        <v>185</v>
      </c>
      <c r="D1638" s="10" t="s">
        <v>1714</v>
      </c>
      <c r="E1638" s="10" t="s">
        <v>1797</v>
      </c>
      <c r="F1638" s="11">
        <v>4</v>
      </c>
      <c r="G1638" s="11">
        <v>463.16</v>
      </c>
      <c r="H1638" s="11">
        <v>0.27</v>
      </c>
      <c r="I1638" s="10" t="s">
        <v>1826</v>
      </c>
      <c r="J1638" s="18">
        <v>1352.4272000000001</v>
      </c>
      <c r="K1638" s="11">
        <f t="shared" si="50"/>
        <v>4</v>
      </c>
      <c r="L1638" s="11">
        <f>IF(G1638="",Table8[[#This Row],[Total_Amount2]]/(Table8[[#This Row],[Quantity]]*(1-Table8[[#This Row],[Discount]])),G1638)</f>
        <v>463.16</v>
      </c>
      <c r="M1638" s="11">
        <f>IF(H1638="",1-(Table8[[#This Row],[Total_Amount2]]/(Table8[[#This Row],[Quantity]]*Table8[[#This Row],[Unit_Price]])),H1638)</f>
        <v>0.27</v>
      </c>
      <c r="N1638" s="11">
        <f t="shared" si="51"/>
        <v>1352.4272000000001</v>
      </c>
    </row>
    <row r="1639" spans="1:14" x14ac:dyDescent="0.3">
      <c r="A1639" s="9" t="s">
        <v>3463</v>
      </c>
      <c r="B1639" s="36">
        <v>45709</v>
      </c>
      <c r="C1639" s="10" t="s">
        <v>378</v>
      </c>
      <c r="D1639" s="10" t="s">
        <v>1714</v>
      </c>
      <c r="E1639" s="10" t="s">
        <v>1789</v>
      </c>
      <c r="F1639" s="11">
        <v>2</v>
      </c>
      <c r="G1639" s="11">
        <v>824.91</v>
      </c>
      <c r="H1639" s="11">
        <v>0.09</v>
      </c>
      <c r="I1639" s="10" t="s">
        <v>1824</v>
      </c>
      <c r="J1639" s="18">
        <v>1501.3362</v>
      </c>
      <c r="K1639" s="11">
        <f t="shared" si="50"/>
        <v>2</v>
      </c>
      <c r="L1639" s="11">
        <f>IF(G1639="",Table8[[#This Row],[Total_Amount2]]/(Table8[[#This Row],[Quantity]]*(1-Table8[[#This Row],[Discount]])),G1639)</f>
        <v>824.91</v>
      </c>
      <c r="M1639" s="11">
        <f>IF(H1639="",1-(Table8[[#This Row],[Total_Amount2]]/(Table8[[#This Row],[Quantity]]*Table8[[#This Row],[Unit_Price]])),H1639)</f>
        <v>0.09</v>
      </c>
      <c r="N1639" s="11">
        <f t="shared" si="51"/>
        <v>1501.3362</v>
      </c>
    </row>
    <row r="1640" spans="1:14" x14ac:dyDescent="0.3">
      <c r="A1640" s="9" t="s">
        <v>3464</v>
      </c>
      <c r="B1640" s="36">
        <v>45520</v>
      </c>
      <c r="C1640" s="10" t="s">
        <v>258</v>
      </c>
      <c r="D1640" s="10" t="s">
        <v>1714</v>
      </c>
      <c r="E1640" s="10" t="s">
        <v>1761</v>
      </c>
      <c r="F1640" s="11">
        <v>4</v>
      </c>
      <c r="G1640" s="11">
        <v>796.89</v>
      </c>
      <c r="H1640" s="11">
        <v>0.17</v>
      </c>
      <c r="I1640" s="10" t="s">
        <v>1824</v>
      </c>
      <c r="J1640" s="18">
        <v>2645.6747999999998</v>
      </c>
      <c r="K1640" s="11">
        <f t="shared" si="50"/>
        <v>4</v>
      </c>
      <c r="L1640" s="11">
        <f>IF(G1640="",Table8[[#This Row],[Total_Amount2]]/(Table8[[#This Row],[Quantity]]*(1-Table8[[#This Row],[Discount]])),G1640)</f>
        <v>796.89</v>
      </c>
      <c r="M1640" s="11">
        <f>IF(H1640="",1-(Table8[[#This Row],[Total_Amount2]]/(Table8[[#This Row],[Quantity]]*Table8[[#This Row],[Unit_Price]])),H1640)</f>
        <v>0.17</v>
      </c>
      <c r="N1640" s="11">
        <f t="shared" si="51"/>
        <v>2645.6747999999998</v>
      </c>
    </row>
    <row r="1641" spans="1:14" x14ac:dyDescent="0.3">
      <c r="A1641" s="9" t="s">
        <v>3465</v>
      </c>
      <c r="B1641" s="36">
        <v>45478</v>
      </c>
      <c r="C1641" s="10" t="s">
        <v>770</v>
      </c>
      <c r="D1641" s="10" t="s">
        <v>1714</v>
      </c>
      <c r="E1641" s="10" t="s">
        <v>1807</v>
      </c>
      <c r="F1641" s="11">
        <v>3</v>
      </c>
      <c r="G1641" s="11">
        <v>543.92999999999995</v>
      </c>
      <c r="H1641" s="11">
        <v>0.3</v>
      </c>
      <c r="I1641" s="10" t="s">
        <v>1829</v>
      </c>
      <c r="J1641" s="18">
        <v>1142.2529999999999</v>
      </c>
      <c r="K1641" s="11">
        <f t="shared" si="50"/>
        <v>3</v>
      </c>
      <c r="L1641" s="11">
        <f>IF(G1641="",Table8[[#This Row],[Total_Amount2]]/(Table8[[#This Row],[Quantity]]*(1-Table8[[#This Row],[Discount]])),G1641)</f>
        <v>543.92999999999995</v>
      </c>
      <c r="M1641" s="11">
        <f>IF(H1641="",1-(Table8[[#This Row],[Total_Amount2]]/(Table8[[#This Row],[Quantity]]*Table8[[#This Row],[Unit_Price]])),H1641)</f>
        <v>0.3</v>
      </c>
      <c r="N1641" s="11">
        <f t="shared" si="51"/>
        <v>1142.2529999999999</v>
      </c>
    </row>
    <row r="1642" spans="1:14" x14ac:dyDescent="0.3">
      <c r="A1642" s="9" t="s">
        <v>3466</v>
      </c>
      <c r="B1642" s="36">
        <v>45496</v>
      </c>
      <c r="C1642" s="10" t="s">
        <v>574</v>
      </c>
      <c r="D1642" s="10" t="s">
        <v>1714</v>
      </c>
      <c r="E1642" s="10" t="s">
        <v>1779</v>
      </c>
      <c r="F1642" s="11">
        <v>2</v>
      </c>
      <c r="G1642" s="11">
        <v>44.65</v>
      </c>
      <c r="H1642" s="11">
        <v>0.03</v>
      </c>
      <c r="I1642" s="10" t="s">
        <v>1826</v>
      </c>
      <c r="J1642" s="18">
        <v>86.620999999999995</v>
      </c>
      <c r="K1642" s="11">
        <f t="shared" si="50"/>
        <v>2</v>
      </c>
      <c r="L1642" s="11">
        <f>IF(G1642="",Table8[[#This Row],[Total_Amount2]]/(Table8[[#This Row],[Quantity]]*(1-Table8[[#This Row],[Discount]])),G1642)</f>
        <v>44.65</v>
      </c>
      <c r="M1642" s="11">
        <f>IF(H1642="",1-(Table8[[#This Row],[Total_Amount2]]/(Table8[[#This Row],[Quantity]]*Table8[[#This Row],[Unit_Price]])),H1642)</f>
        <v>0.03</v>
      </c>
      <c r="N1642" s="11">
        <f t="shared" si="51"/>
        <v>86.620999999999995</v>
      </c>
    </row>
    <row r="1643" spans="1:14" x14ac:dyDescent="0.3">
      <c r="A1643" s="9" t="s">
        <v>3467</v>
      </c>
      <c r="B1643" s="36">
        <v>45742</v>
      </c>
      <c r="C1643" s="10" t="s">
        <v>800</v>
      </c>
      <c r="D1643" s="10" t="s">
        <v>1714</v>
      </c>
      <c r="E1643" s="10" t="s">
        <v>1752</v>
      </c>
      <c r="F1643" s="11">
        <v>4</v>
      </c>
      <c r="G1643" s="11">
        <v>827.39</v>
      </c>
      <c r="H1643" s="11">
        <v>0.06</v>
      </c>
      <c r="I1643" s="10" t="s">
        <v>1829</v>
      </c>
      <c r="J1643" s="18">
        <v>3110.9863999999998</v>
      </c>
      <c r="K1643" s="11">
        <f t="shared" si="50"/>
        <v>4</v>
      </c>
      <c r="L1643" s="11">
        <f>IF(G1643="",Table8[[#This Row],[Total_Amount2]]/(Table8[[#This Row],[Quantity]]*(1-Table8[[#This Row],[Discount]])),G1643)</f>
        <v>827.39</v>
      </c>
      <c r="M1643" s="11">
        <f>IF(H1643="",1-(Table8[[#This Row],[Total_Amount2]]/(Table8[[#This Row],[Quantity]]*Table8[[#This Row],[Unit_Price]])),H1643)</f>
        <v>0.06</v>
      </c>
      <c r="N1643" s="11">
        <f t="shared" si="51"/>
        <v>3110.9863999999998</v>
      </c>
    </row>
    <row r="1644" spans="1:14" x14ac:dyDescent="0.3">
      <c r="A1644" s="9" t="s">
        <v>3468</v>
      </c>
      <c r="B1644" s="36">
        <v>45301</v>
      </c>
      <c r="C1644" s="10" t="s">
        <v>972</v>
      </c>
      <c r="D1644" s="10" t="s">
        <v>1714</v>
      </c>
      <c r="E1644" s="10" t="s">
        <v>1794</v>
      </c>
      <c r="F1644" s="11">
        <v>2</v>
      </c>
      <c r="G1644" s="11">
        <v>403.2</v>
      </c>
      <c r="H1644" s="11">
        <v>0.21</v>
      </c>
      <c r="I1644" s="10" t="s">
        <v>1826</v>
      </c>
      <c r="J1644" s="18">
        <v>637.05600000000004</v>
      </c>
      <c r="K1644" s="11">
        <f t="shared" si="50"/>
        <v>2</v>
      </c>
      <c r="L1644" s="11">
        <f>IF(G1644="",Table8[[#This Row],[Total_Amount2]]/(Table8[[#This Row],[Quantity]]*(1-Table8[[#This Row],[Discount]])),G1644)</f>
        <v>403.2</v>
      </c>
      <c r="M1644" s="11">
        <f>IF(H1644="",1-(Table8[[#This Row],[Total_Amount2]]/(Table8[[#This Row],[Quantity]]*Table8[[#This Row],[Unit_Price]])),H1644)</f>
        <v>0.21</v>
      </c>
      <c r="N1644" s="11">
        <f t="shared" si="51"/>
        <v>637.05600000000004</v>
      </c>
    </row>
    <row r="1645" spans="1:14" x14ac:dyDescent="0.3">
      <c r="A1645" s="9" t="s">
        <v>3469</v>
      </c>
      <c r="B1645" s="36">
        <v>45547</v>
      </c>
      <c r="C1645" s="10" t="s">
        <v>78</v>
      </c>
      <c r="D1645" s="10" t="s">
        <v>1714</v>
      </c>
      <c r="E1645" s="10" t="s">
        <v>1797</v>
      </c>
      <c r="F1645" s="11">
        <v>4</v>
      </c>
      <c r="G1645" s="11">
        <v>292.31</v>
      </c>
      <c r="H1645" s="11">
        <v>0.27</v>
      </c>
      <c r="I1645" s="10" t="s">
        <v>1826</v>
      </c>
      <c r="J1645" s="18">
        <v>853.54520000000002</v>
      </c>
      <c r="K1645" s="11">
        <f t="shared" si="50"/>
        <v>4</v>
      </c>
      <c r="L1645" s="11">
        <f>IF(G1645="",Table8[[#This Row],[Total_Amount2]]/(Table8[[#This Row],[Quantity]]*(1-Table8[[#This Row],[Discount]])),G1645)</f>
        <v>292.31</v>
      </c>
      <c r="M1645" s="11">
        <f>IF(H1645="",1-(Table8[[#This Row],[Total_Amount2]]/(Table8[[#This Row],[Quantity]]*Table8[[#This Row],[Unit_Price]])),H1645)</f>
        <v>0.27</v>
      </c>
      <c r="N1645" s="11">
        <f t="shared" si="51"/>
        <v>853.54520000000002</v>
      </c>
    </row>
    <row r="1646" spans="1:14" x14ac:dyDescent="0.3">
      <c r="A1646" s="9" t="s">
        <v>3470</v>
      </c>
      <c r="B1646" s="36">
        <v>45806</v>
      </c>
      <c r="C1646" s="10" t="s">
        <v>1513</v>
      </c>
      <c r="D1646" s="10" t="s">
        <v>1714</v>
      </c>
      <c r="E1646" s="10" t="s">
        <v>1789</v>
      </c>
      <c r="F1646" s="11">
        <v>1</v>
      </c>
      <c r="G1646" s="11">
        <v>948.33</v>
      </c>
      <c r="H1646" s="11">
        <v>0.11</v>
      </c>
      <c r="I1646" s="10" t="s">
        <v>1824</v>
      </c>
      <c r="J1646" s="18">
        <v>844.01370000000009</v>
      </c>
      <c r="K1646" s="11">
        <f t="shared" si="50"/>
        <v>1</v>
      </c>
      <c r="L1646" s="11">
        <f>IF(G1646="",Table8[[#This Row],[Total_Amount2]]/(Table8[[#This Row],[Quantity]]*(1-Table8[[#This Row],[Discount]])),G1646)</f>
        <v>948.33</v>
      </c>
      <c r="M1646" s="11">
        <f>IF(H1646="",1-(Table8[[#This Row],[Total_Amount2]]/(Table8[[#This Row],[Quantity]]*Table8[[#This Row],[Unit_Price]])),H1646)</f>
        <v>0.11</v>
      </c>
      <c r="N1646" s="11">
        <f t="shared" si="51"/>
        <v>844.01370000000009</v>
      </c>
    </row>
    <row r="1647" spans="1:14" x14ac:dyDescent="0.3">
      <c r="A1647" s="9" t="s">
        <v>3471</v>
      </c>
      <c r="B1647" s="36">
        <v>45294</v>
      </c>
      <c r="C1647" s="10" t="s">
        <v>1077</v>
      </c>
      <c r="D1647" s="10" t="s">
        <v>1714</v>
      </c>
      <c r="E1647" s="10" t="s">
        <v>1773</v>
      </c>
      <c r="F1647" s="11">
        <v>1</v>
      </c>
      <c r="G1647" s="11">
        <v>702.27</v>
      </c>
      <c r="H1647" s="11">
        <v>0.17</v>
      </c>
      <c r="I1647" s="10" t="s">
        <v>1829</v>
      </c>
      <c r="J1647" s="18">
        <v>582.88409999999999</v>
      </c>
      <c r="K1647" s="11">
        <f t="shared" si="50"/>
        <v>1</v>
      </c>
      <c r="L1647" s="11">
        <f>IF(G1647="",Table8[[#This Row],[Total_Amount2]]/(Table8[[#This Row],[Quantity]]*(1-Table8[[#This Row],[Discount]])),G1647)</f>
        <v>702.27</v>
      </c>
      <c r="M1647" s="11">
        <f>IF(H1647="",1-(Table8[[#This Row],[Total_Amount2]]/(Table8[[#This Row],[Quantity]]*Table8[[#This Row],[Unit_Price]])),H1647)</f>
        <v>0.17</v>
      </c>
      <c r="N1647" s="11">
        <f t="shared" si="51"/>
        <v>582.88409999999999</v>
      </c>
    </row>
    <row r="1648" spans="1:14" x14ac:dyDescent="0.3">
      <c r="A1648" s="9" t="s">
        <v>3472</v>
      </c>
      <c r="B1648" s="36">
        <v>45875</v>
      </c>
      <c r="C1648" s="10" t="s">
        <v>160</v>
      </c>
      <c r="D1648" s="10" t="s">
        <v>1714</v>
      </c>
      <c r="E1648" s="10" t="s">
        <v>1766</v>
      </c>
      <c r="F1648" s="11">
        <v>2</v>
      </c>
      <c r="G1648" s="11">
        <v>379.28</v>
      </c>
      <c r="H1648" s="11">
        <v>0.26</v>
      </c>
      <c r="I1648" s="10" t="s">
        <v>1824</v>
      </c>
      <c r="J1648" s="18">
        <v>561.33439999999996</v>
      </c>
      <c r="K1648" s="11">
        <f t="shared" si="50"/>
        <v>2</v>
      </c>
      <c r="L1648" s="11">
        <f>IF(G1648="",Table8[[#This Row],[Total_Amount2]]/(Table8[[#This Row],[Quantity]]*(1-Table8[[#This Row],[Discount]])),G1648)</f>
        <v>379.28</v>
      </c>
      <c r="M1648" s="11">
        <f>IF(H1648="",1-(Table8[[#This Row],[Total_Amount2]]/(Table8[[#This Row],[Quantity]]*Table8[[#This Row],[Unit_Price]])),H1648)</f>
        <v>0.26</v>
      </c>
      <c r="N1648" s="11">
        <f t="shared" si="51"/>
        <v>561.33439999999996</v>
      </c>
    </row>
    <row r="1649" spans="1:14" x14ac:dyDescent="0.3">
      <c r="A1649" s="9" t="s">
        <v>3473</v>
      </c>
      <c r="B1649" s="36">
        <v>45669</v>
      </c>
      <c r="C1649" s="10" t="s">
        <v>452</v>
      </c>
      <c r="D1649" s="10" t="s">
        <v>1714</v>
      </c>
      <c r="E1649" s="10" t="s">
        <v>1752</v>
      </c>
      <c r="F1649" s="11">
        <v>4</v>
      </c>
      <c r="G1649" s="11">
        <v>92.35</v>
      </c>
      <c r="H1649" s="11">
        <v>0.15</v>
      </c>
      <c r="I1649" s="10" t="s">
        <v>1824</v>
      </c>
      <c r="J1649" s="18">
        <v>313.99</v>
      </c>
      <c r="K1649" s="11">
        <f t="shared" si="50"/>
        <v>4</v>
      </c>
      <c r="L1649" s="11">
        <f>IF(G1649="",Table8[[#This Row],[Total_Amount2]]/(Table8[[#This Row],[Quantity]]*(1-Table8[[#This Row],[Discount]])),G1649)</f>
        <v>92.35</v>
      </c>
      <c r="M1649" s="11">
        <f>IF(H1649="",1-(Table8[[#This Row],[Total_Amount2]]/(Table8[[#This Row],[Quantity]]*Table8[[#This Row],[Unit_Price]])),H1649)</f>
        <v>0.15</v>
      </c>
      <c r="N1649" s="11">
        <f t="shared" si="51"/>
        <v>313.99</v>
      </c>
    </row>
    <row r="1650" spans="1:14" x14ac:dyDescent="0.3">
      <c r="A1650" s="9" t="s">
        <v>3474</v>
      </c>
      <c r="B1650" s="36">
        <v>45606</v>
      </c>
      <c r="C1650" s="10" t="s">
        <v>711</v>
      </c>
      <c r="D1650" s="10" t="s">
        <v>1714</v>
      </c>
      <c r="E1650" s="10" t="s">
        <v>1794</v>
      </c>
      <c r="F1650" s="11">
        <v>4</v>
      </c>
      <c r="G1650" s="11">
        <v>721.54</v>
      </c>
      <c r="H1650" s="11">
        <v>0.21</v>
      </c>
      <c r="I1650" s="10" t="s">
        <v>1824</v>
      </c>
      <c r="J1650" s="18">
        <v>2280.0664000000002</v>
      </c>
      <c r="K1650" s="11">
        <f t="shared" si="50"/>
        <v>4</v>
      </c>
      <c r="L1650" s="11">
        <f>IF(G1650="",Table8[[#This Row],[Total_Amount2]]/(Table8[[#This Row],[Quantity]]*(1-Table8[[#This Row],[Discount]])),G1650)</f>
        <v>721.54</v>
      </c>
      <c r="M1650" s="11">
        <f>IF(H1650="",1-(Table8[[#This Row],[Total_Amount2]]/(Table8[[#This Row],[Quantity]]*Table8[[#This Row],[Unit_Price]])),H1650)</f>
        <v>0.21</v>
      </c>
      <c r="N1650" s="11">
        <f t="shared" si="51"/>
        <v>2280.0664000000002</v>
      </c>
    </row>
    <row r="1651" spans="1:14" x14ac:dyDescent="0.3">
      <c r="A1651" s="9" t="s">
        <v>3475</v>
      </c>
      <c r="B1651" s="36">
        <v>45787</v>
      </c>
      <c r="C1651" s="10" t="s">
        <v>202</v>
      </c>
      <c r="D1651" s="10" t="s">
        <v>1714</v>
      </c>
      <c r="E1651" s="10" t="s">
        <v>1786</v>
      </c>
      <c r="F1651" s="11">
        <v>1</v>
      </c>
      <c r="G1651" s="11">
        <v>228.69</v>
      </c>
      <c r="H1651" s="11">
        <v>0.14000000000000001</v>
      </c>
      <c r="I1651" s="10" t="s">
        <v>1824</v>
      </c>
      <c r="J1651" s="18">
        <v>196.67339999999999</v>
      </c>
      <c r="K1651" s="11">
        <f t="shared" si="50"/>
        <v>1</v>
      </c>
      <c r="L1651" s="11">
        <f>IF(G1651="",Table8[[#This Row],[Total_Amount2]]/(Table8[[#This Row],[Quantity]]*(1-Table8[[#This Row],[Discount]])),G1651)</f>
        <v>228.69</v>
      </c>
      <c r="M1651" s="11">
        <f>IF(H1651="",1-(Table8[[#This Row],[Total_Amount2]]/(Table8[[#This Row],[Quantity]]*Table8[[#This Row],[Unit_Price]])),H1651)</f>
        <v>0.14000000000000001</v>
      </c>
      <c r="N1651" s="11">
        <f t="shared" si="51"/>
        <v>196.67339999999999</v>
      </c>
    </row>
    <row r="1652" spans="1:14" x14ac:dyDescent="0.3">
      <c r="A1652" s="9" t="s">
        <v>3476</v>
      </c>
      <c r="B1652" s="36">
        <v>45929</v>
      </c>
      <c r="C1652" s="10" t="s">
        <v>1112</v>
      </c>
      <c r="D1652" s="10" t="s">
        <v>1714</v>
      </c>
      <c r="E1652" s="10" t="s">
        <v>1789</v>
      </c>
      <c r="F1652" s="11">
        <v>1</v>
      </c>
      <c r="G1652" s="11">
        <v>899.09</v>
      </c>
      <c r="H1652" s="11">
        <v>0.2</v>
      </c>
      <c r="I1652" s="10" t="s">
        <v>1826</v>
      </c>
      <c r="J1652" s="18">
        <v>719.27200000000005</v>
      </c>
      <c r="K1652" s="11">
        <f t="shared" si="50"/>
        <v>1</v>
      </c>
      <c r="L1652" s="11">
        <f>IF(G1652="",Table8[[#This Row],[Total_Amount2]]/(Table8[[#This Row],[Quantity]]*(1-Table8[[#This Row],[Discount]])),G1652)</f>
        <v>899.09</v>
      </c>
      <c r="M1652" s="11">
        <f>IF(H1652="",1-(Table8[[#This Row],[Total_Amount2]]/(Table8[[#This Row],[Quantity]]*Table8[[#This Row],[Unit_Price]])),H1652)</f>
        <v>0.2</v>
      </c>
      <c r="N1652" s="11">
        <f t="shared" si="51"/>
        <v>719.27200000000005</v>
      </c>
    </row>
    <row r="1653" spans="1:14" x14ac:dyDescent="0.3">
      <c r="A1653" s="9" t="s">
        <v>3477</v>
      </c>
      <c r="B1653" s="36">
        <v>45379</v>
      </c>
      <c r="C1653" s="10" t="s">
        <v>1199</v>
      </c>
      <c r="D1653" s="10" t="s">
        <v>1714</v>
      </c>
      <c r="E1653" s="10" t="s">
        <v>1782</v>
      </c>
      <c r="F1653" s="11">
        <v>4</v>
      </c>
      <c r="G1653" s="11">
        <v>195.75</v>
      </c>
      <c r="H1653" s="11">
        <v>0.17</v>
      </c>
      <c r="I1653" s="10" t="s">
        <v>1824</v>
      </c>
      <c r="J1653" s="18">
        <v>649.89</v>
      </c>
      <c r="K1653" s="11">
        <f t="shared" si="50"/>
        <v>4</v>
      </c>
      <c r="L1653" s="11">
        <f>IF(G1653="",Table8[[#This Row],[Total_Amount2]]/(Table8[[#This Row],[Quantity]]*(1-Table8[[#This Row],[Discount]])),G1653)</f>
        <v>195.75</v>
      </c>
      <c r="M1653" s="11">
        <f>IF(H1653="",1-(Table8[[#This Row],[Total_Amount2]]/(Table8[[#This Row],[Quantity]]*Table8[[#This Row],[Unit_Price]])),H1653)</f>
        <v>0.17</v>
      </c>
      <c r="N1653" s="11">
        <f t="shared" si="51"/>
        <v>649.89</v>
      </c>
    </row>
    <row r="1654" spans="1:14" x14ac:dyDescent="0.3">
      <c r="A1654" s="9" t="s">
        <v>3478</v>
      </c>
      <c r="B1654" s="36">
        <v>45532</v>
      </c>
      <c r="C1654" s="10" t="s">
        <v>1322</v>
      </c>
      <c r="D1654" s="10" t="s">
        <v>1714</v>
      </c>
      <c r="E1654" s="10" t="s">
        <v>1801</v>
      </c>
      <c r="F1654" s="11">
        <v>3</v>
      </c>
      <c r="G1654" s="11">
        <v>199.13</v>
      </c>
      <c r="H1654" s="11">
        <v>0.24</v>
      </c>
      <c r="I1654" s="10" t="s">
        <v>1824</v>
      </c>
      <c r="J1654" s="18">
        <v>454.01639999999998</v>
      </c>
      <c r="K1654" s="11">
        <f t="shared" si="50"/>
        <v>3</v>
      </c>
      <c r="L1654" s="11">
        <f>IF(G1654="",Table8[[#This Row],[Total_Amount2]]/(Table8[[#This Row],[Quantity]]*(1-Table8[[#This Row],[Discount]])),G1654)</f>
        <v>199.13</v>
      </c>
      <c r="M1654" s="11">
        <f>IF(H1654="",1-(Table8[[#This Row],[Total_Amount2]]/(Table8[[#This Row],[Quantity]]*Table8[[#This Row],[Unit_Price]])),H1654)</f>
        <v>0.24</v>
      </c>
      <c r="N1654" s="11">
        <f t="shared" si="51"/>
        <v>454.01639999999998</v>
      </c>
    </row>
    <row r="1655" spans="1:14" x14ac:dyDescent="0.3">
      <c r="A1655" s="9" t="s">
        <v>3479</v>
      </c>
      <c r="B1655" s="36">
        <v>45466</v>
      </c>
      <c r="C1655" s="10" t="s">
        <v>535</v>
      </c>
      <c r="D1655" s="10" t="s">
        <v>1714</v>
      </c>
      <c r="E1655" s="10" t="s">
        <v>1799</v>
      </c>
      <c r="F1655" s="11">
        <v>2</v>
      </c>
      <c r="G1655" s="11">
        <v>833.62</v>
      </c>
      <c r="H1655" s="11">
        <v>0.18</v>
      </c>
      <c r="I1655" s="10" t="s">
        <v>1824</v>
      </c>
      <c r="J1655" s="18">
        <v>1367.1368</v>
      </c>
      <c r="K1655" s="11">
        <f t="shared" si="50"/>
        <v>2</v>
      </c>
      <c r="L1655" s="11">
        <f>IF(G1655="",Table8[[#This Row],[Total_Amount2]]/(Table8[[#This Row],[Quantity]]*(1-Table8[[#This Row],[Discount]])),G1655)</f>
        <v>833.62</v>
      </c>
      <c r="M1655" s="11">
        <f>IF(H1655="",1-(Table8[[#This Row],[Total_Amount2]]/(Table8[[#This Row],[Quantity]]*Table8[[#This Row],[Unit_Price]])),H1655)</f>
        <v>0.18</v>
      </c>
      <c r="N1655" s="11">
        <f t="shared" si="51"/>
        <v>1367.1368</v>
      </c>
    </row>
    <row r="1656" spans="1:14" x14ac:dyDescent="0.3">
      <c r="A1656" s="9" t="s">
        <v>3480</v>
      </c>
      <c r="B1656" s="36">
        <v>45395</v>
      </c>
      <c r="C1656" s="10" t="s">
        <v>1489</v>
      </c>
      <c r="D1656" s="10" t="s">
        <v>1714</v>
      </c>
      <c r="E1656" s="10" t="s">
        <v>1752</v>
      </c>
      <c r="F1656" s="11">
        <v>1</v>
      </c>
      <c r="G1656" s="11">
        <v>676.26</v>
      </c>
      <c r="H1656" s="11">
        <v>0.14000000000000001</v>
      </c>
      <c r="I1656" s="10" t="s">
        <v>1824</v>
      </c>
      <c r="J1656" s="18">
        <v>581.58359999999993</v>
      </c>
      <c r="K1656" s="11">
        <f t="shared" si="50"/>
        <v>1</v>
      </c>
      <c r="L1656" s="11">
        <f>IF(G1656="",Table8[[#This Row],[Total_Amount2]]/(Table8[[#This Row],[Quantity]]*(1-Table8[[#This Row],[Discount]])),G1656)</f>
        <v>676.26</v>
      </c>
      <c r="M1656" s="11">
        <f>IF(H1656="",1-(Table8[[#This Row],[Total_Amount2]]/(Table8[[#This Row],[Quantity]]*Table8[[#This Row],[Unit_Price]])),H1656)</f>
        <v>0.14000000000000001</v>
      </c>
      <c r="N1656" s="11">
        <f t="shared" si="51"/>
        <v>581.58359999999993</v>
      </c>
    </row>
    <row r="1657" spans="1:14" x14ac:dyDescent="0.3">
      <c r="A1657" s="9" t="s">
        <v>3481</v>
      </c>
      <c r="B1657" s="36">
        <v>45708</v>
      </c>
      <c r="C1657" s="10" t="s">
        <v>130</v>
      </c>
      <c r="D1657" s="10" t="s">
        <v>1714</v>
      </c>
      <c r="E1657" s="10" t="s">
        <v>1786</v>
      </c>
      <c r="F1657" s="11">
        <v>2</v>
      </c>
      <c r="G1657" s="11">
        <v>666.49</v>
      </c>
      <c r="H1657" s="11">
        <v>0.06</v>
      </c>
      <c r="I1657" s="10" t="s">
        <v>1824</v>
      </c>
      <c r="J1657" s="18">
        <v>1253.0011999999999</v>
      </c>
      <c r="K1657" s="11">
        <f t="shared" si="50"/>
        <v>2</v>
      </c>
      <c r="L1657" s="11">
        <f>IF(G1657="",Table8[[#This Row],[Total_Amount2]]/(Table8[[#This Row],[Quantity]]*(1-Table8[[#This Row],[Discount]])),G1657)</f>
        <v>666.49</v>
      </c>
      <c r="M1657" s="11">
        <f>IF(H1657="",1-(Table8[[#This Row],[Total_Amount2]]/(Table8[[#This Row],[Quantity]]*Table8[[#This Row],[Unit_Price]])),H1657)</f>
        <v>0.06</v>
      </c>
      <c r="N1657" s="11">
        <f t="shared" si="51"/>
        <v>1253.0011999999999</v>
      </c>
    </row>
    <row r="1658" spans="1:14" x14ac:dyDescent="0.3">
      <c r="A1658" s="9" t="s">
        <v>3482</v>
      </c>
      <c r="B1658" s="36">
        <v>45735</v>
      </c>
      <c r="C1658" s="10" t="s">
        <v>1419</v>
      </c>
      <c r="D1658" s="10" t="s">
        <v>1714</v>
      </c>
      <c r="E1658" s="10" t="s">
        <v>1769</v>
      </c>
      <c r="F1658" s="11">
        <v>3</v>
      </c>
      <c r="G1658" s="11">
        <v>471.19</v>
      </c>
      <c r="H1658" s="11">
        <v>0.28000000000000003</v>
      </c>
      <c r="I1658" s="10" t="s">
        <v>1829</v>
      </c>
      <c r="J1658" s="18">
        <v>1017.7704</v>
      </c>
      <c r="K1658" s="11">
        <f t="shared" si="50"/>
        <v>3</v>
      </c>
      <c r="L1658" s="11">
        <f>IF(G1658="",Table8[[#This Row],[Total_Amount2]]/(Table8[[#This Row],[Quantity]]*(1-Table8[[#This Row],[Discount]])),G1658)</f>
        <v>471.19</v>
      </c>
      <c r="M1658" s="11">
        <f>IF(H1658="",1-(Table8[[#This Row],[Total_Amount2]]/(Table8[[#This Row],[Quantity]]*Table8[[#This Row],[Unit_Price]])),H1658)</f>
        <v>0.28000000000000003</v>
      </c>
      <c r="N1658" s="11">
        <f t="shared" si="51"/>
        <v>1017.7704</v>
      </c>
    </row>
    <row r="1659" spans="1:14" x14ac:dyDescent="0.3">
      <c r="A1659" s="9" t="s">
        <v>3483</v>
      </c>
      <c r="B1659" s="36">
        <v>45237</v>
      </c>
      <c r="C1659" s="10" t="s">
        <v>414</v>
      </c>
      <c r="D1659" s="10" t="s">
        <v>1714</v>
      </c>
      <c r="E1659" s="10" t="s">
        <v>1766</v>
      </c>
      <c r="F1659" s="11">
        <v>4</v>
      </c>
      <c r="G1659" s="11">
        <v>555.65</v>
      </c>
      <c r="H1659" s="11">
        <v>0.25</v>
      </c>
      <c r="I1659" s="10" t="s">
        <v>1829</v>
      </c>
      <c r="J1659" s="18">
        <v>1666.95</v>
      </c>
      <c r="K1659" s="11">
        <f t="shared" si="50"/>
        <v>4</v>
      </c>
      <c r="L1659" s="11">
        <f>IF(G1659="",Table8[[#This Row],[Total_Amount2]]/(Table8[[#This Row],[Quantity]]*(1-Table8[[#This Row],[Discount]])),G1659)</f>
        <v>555.65</v>
      </c>
      <c r="M1659" s="11">
        <f>IF(H1659="",1-(Table8[[#This Row],[Total_Amount2]]/(Table8[[#This Row],[Quantity]]*Table8[[#This Row],[Unit_Price]])),H1659)</f>
        <v>0.25</v>
      </c>
      <c r="N1659" s="11">
        <f t="shared" si="51"/>
        <v>1666.95</v>
      </c>
    </row>
    <row r="1660" spans="1:14" x14ac:dyDescent="0.3">
      <c r="A1660" s="9" t="s">
        <v>3484</v>
      </c>
      <c r="B1660" s="36">
        <v>45282</v>
      </c>
      <c r="C1660" s="10" t="s">
        <v>141</v>
      </c>
      <c r="D1660" s="10" t="s">
        <v>1716</v>
      </c>
      <c r="E1660" s="10" t="s">
        <v>1799</v>
      </c>
      <c r="F1660" s="11">
        <v>2</v>
      </c>
      <c r="G1660" s="11">
        <v>100.42</v>
      </c>
      <c r="H1660" s="11">
        <v>0.06</v>
      </c>
      <c r="I1660" s="10" t="s">
        <v>1824</v>
      </c>
      <c r="J1660" s="18">
        <v>188.78960000000001</v>
      </c>
      <c r="K1660" s="11">
        <f t="shared" si="50"/>
        <v>2</v>
      </c>
      <c r="L1660" s="11">
        <f>IF(G1660="",Table8[[#This Row],[Total_Amount2]]/(Table8[[#This Row],[Quantity]]*(1-Table8[[#This Row],[Discount]])),G1660)</f>
        <v>100.42</v>
      </c>
      <c r="M1660" s="11">
        <f>IF(H1660="",1-(Table8[[#This Row],[Total_Amount2]]/(Table8[[#This Row],[Quantity]]*Table8[[#This Row],[Unit_Price]])),H1660)</f>
        <v>0.06</v>
      </c>
      <c r="N1660" s="11">
        <f t="shared" si="51"/>
        <v>188.78960000000001</v>
      </c>
    </row>
    <row r="1661" spans="1:14" x14ac:dyDescent="0.3">
      <c r="A1661" s="9" t="s">
        <v>3485</v>
      </c>
      <c r="B1661" s="36">
        <v>45337</v>
      </c>
      <c r="C1661" s="10" t="s">
        <v>191</v>
      </c>
      <c r="D1661" s="10" t="s">
        <v>1716</v>
      </c>
      <c r="E1661" s="10" t="s">
        <v>1810</v>
      </c>
      <c r="F1661" s="11">
        <v>3</v>
      </c>
      <c r="G1661" s="11">
        <v>981.69</v>
      </c>
      <c r="H1661" s="11">
        <v>0.05</v>
      </c>
      <c r="I1661" s="10" t="s">
        <v>1829</v>
      </c>
      <c r="J1661" s="18">
        <v>2797.8164999999999</v>
      </c>
      <c r="K1661" s="11">
        <f t="shared" si="50"/>
        <v>3</v>
      </c>
      <c r="L1661" s="11">
        <f>IF(G1661="",Table8[[#This Row],[Total_Amount2]]/(Table8[[#This Row],[Quantity]]*(1-Table8[[#This Row],[Discount]])),G1661)</f>
        <v>981.69</v>
      </c>
      <c r="M1661" s="11">
        <f>IF(H1661="",1-(Table8[[#This Row],[Total_Amount2]]/(Table8[[#This Row],[Quantity]]*Table8[[#This Row],[Unit_Price]])),H1661)</f>
        <v>0.05</v>
      </c>
      <c r="N1661" s="11">
        <f t="shared" si="51"/>
        <v>2797.8164999999999</v>
      </c>
    </row>
    <row r="1662" spans="1:14" x14ac:dyDescent="0.3">
      <c r="A1662" s="9" t="s">
        <v>3486</v>
      </c>
      <c r="B1662" s="36">
        <v>45310</v>
      </c>
      <c r="C1662" s="10" t="s">
        <v>1029</v>
      </c>
      <c r="D1662" s="10" t="s">
        <v>1716</v>
      </c>
      <c r="E1662" s="10" t="s">
        <v>1804</v>
      </c>
      <c r="F1662" s="11">
        <v>2</v>
      </c>
      <c r="G1662" s="11">
        <v>848.87</v>
      </c>
      <c r="H1662" s="11">
        <v>0.09</v>
      </c>
      <c r="I1662" s="10" t="s">
        <v>1829</v>
      </c>
      <c r="J1662" s="18">
        <v>1544.9434000000001</v>
      </c>
      <c r="K1662" s="11">
        <f t="shared" si="50"/>
        <v>2</v>
      </c>
      <c r="L1662" s="11">
        <f>IF(G1662="",Table8[[#This Row],[Total_Amount2]]/(Table8[[#This Row],[Quantity]]*(1-Table8[[#This Row],[Discount]])),G1662)</f>
        <v>848.87</v>
      </c>
      <c r="M1662" s="11">
        <f>IF(H1662="",1-(Table8[[#This Row],[Total_Amount2]]/(Table8[[#This Row],[Quantity]]*Table8[[#This Row],[Unit_Price]])),H1662)</f>
        <v>0.09</v>
      </c>
      <c r="N1662" s="11">
        <f t="shared" si="51"/>
        <v>1544.9434000000001</v>
      </c>
    </row>
    <row r="1663" spans="1:14" x14ac:dyDescent="0.3">
      <c r="A1663" s="9" t="s">
        <v>3487</v>
      </c>
      <c r="B1663" s="36">
        <v>45230</v>
      </c>
      <c r="C1663" s="10" t="s">
        <v>1172</v>
      </c>
      <c r="D1663" s="10" t="s">
        <v>1716</v>
      </c>
      <c r="E1663" s="10" t="s">
        <v>1789</v>
      </c>
      <c r="F1663" s="11">
        <v>3</v>
      </c>
      <c r="G1663" s="11">
        <v>582.32000000000005</v>
      </c>
      <c r="H1663" s="11">
        <v>0</v>
      </c>
      <c r="I1663" s="10" t="s">
        <v>1826</v>
      </c>
      <c r="J1663" s="18">
        <v>1746.96</v>
      </c>
      <c r="K1663" s="11">
        <f t="shared" si="50"/>
        <v>3</v>
      </c>
      <c r="L1663" s="11">
        <f>IF(G1663="",Table8[[#This Row],[Total_Amount2]]/(Table8[[#This Row],[Quantity]]*(1-Table8[[#This Row],[Discount]])),G1663)</f>
        <v>582.32000000000005</v>
      </c>
      <c r="M1663" s="11">
        <f>IF(H1663="",1-(Table8[[#This Row],[Total_Amount2]]/(Table8[[#This Row],[Quantity]]*Table8[[#This Row],[Unit_Price]])),H1663)</f>
        <v>0</v>
      </c>
      <c r="N1663" s="11">
        <f t="shared" si="51"/>
        <v>1746.96</v>
      </c>
    </row>
    <row r="1664" spans="1:14" x14ac:dyDescent="0.3">
      <c r="A1664" s="9" t="s">
        <v>3488</v>
      </c>
      <c r="B1664" s="36">
        <v>45341</v>
      </c>
      <c r="C1664" s="10" t="s">
        <v>568</v>
      </c>
      <c r="D1664" s="10" t="s">
        <v>1716</v>
      </c>
      <c r="E1664" s="10" t="s">
        <v>1807</v>
      </c>
      <c r="F1664" s="11">
        <v>2</v>
      </c>
      <c r="G1664" s="11">
        <v>869.43</v>
      </c>
      <c r="H1664" s="11">
        <v>0.24</v>
      </c>
      <c r="I1664" s="10" t="s">
        <v>1829</v>
      </c>
      <c r="J1664" s="18">
        <v>1321.5336</v>
      </c>
      <c r="K1664" s="11">
        <f t="shared" si="50"/>
        <v>2</v>
      </c>
      <c r="L1664" s="11">
        <f>IF(G1664="",Table8[[#This Row],[Total_Amount2]]/(Table8[[#This Row],[Quantity]]*(1-Table8[[#This Row],[Discount]])),G1664)</f>
        <v>869.43</v>
      </c>
      <c r="M1664" s="11">
        <f>IF(H1664="",1-(Table8[[#This Row],[Total_Amount2]]/(Table8[[#This Row],[Quantity]]*Table8[[#This Row],[Unit_Price]])),H1664)</f>
        <v>0.24</v>
      </c>
      <c r="N1664" s="11">
        <f t="shared" si="51"/>
        <v>1321.5336</v>
      </c>
    </row>
    <row r="1665" spans="1:14" x14ac:dyDescent="0.3">
      <c r="A1665" s="9" t="s">
        <v>3489</v>
      </c>
      <c r="B1665" s="36">
        <v>45440</v>
      </c>
      <c r="C1665" s="10" t="s">
        <v>93</v>
      </c>
      <c r="D1665" s="10" t="s">
        <v>1716</v>
      </c>
      <c r="E1665" s="10" t="s">
        <v>1769</v>
      </c>
      <c r="F1665" s="11">
        <v>1</v>
      </c>
      <c r="G1665" s="11">
        <v>62.26</v>
      </c>
      <c r="H1665" s="11">
        <v>0.03</v>
      </c>
      <c r="I1665" s="10" t="s">
        <v>1829</v>
      </c>
      <c r="J1665" s="18">
        <v>60.392200000000003</v>
      </c>
      <c r="K1665" s="11">
        <f t="shared" si="50"/>
        <v>1</v>
      </c>
      <c r="L1665" s="11">
        <f>IF(G1665="",Table8[[#This Row],[Total_Amount2]]/(Table8[[#This Row],[Quantity]]*(1-Table8[[#This Row],[Discount]])),G1665)</f>
        <v>62.26</v>
      </c>
      <c r="M1665" s="11">
        <f>IF(H1665="",1-(Table8[[#This Row],[Total_Amount2]]/(Table8[[#This Row],[Quantity]]*Table8[[#This Row],[Unit_Price]])),H1665)</f>
        <v>0.03</v>
      </c>
      <c r="N1665" s="11">
        <f t="shared" si="51"/>
        <v>60.392200000000003</v>
      </c>
    </row>
    <row r="1666" spans="1:14" x14ac:dyDescent="0.3">
      <c r="A1666" s="9" t="s">
        <v>3490</v>
      </c>
      <c r="B1666" s="36">
        <v>45798</v>
      </c>
      <c r="C1666" s="10" t="s">
        <v>511</v>
      </c>
      <c r="D1666" s="10" t="s">
        <v>1716</v>
      </c>
      <c r="E1666" s="10" t="s">
        <v>1799</v>
      </c>
      <c r="F1666" s="11">
        <v>3</v>
      </c>
      <c r="G1666" s="11">
        <v>343.97</v>
      </c>
      <c r="H1666" s="11">
        <v>0.04</v>
      </c>
      <c r="I1666" s="10" t="s">
        <v>1829</v>
      </c>
      <c r="J1666" s="18">
        <v>990.6336</v>
      </c>
      <c r="K1666" s="11">
        <f t="shared" ref="K1666:K1729" si="52">IF(F1666="",N1666/(G1666*(1-H1666)),F1666)</f>
        <v>3</v>
      </c>
      <c r="L1666" s="11">
        <f>IF(G1666="",Table8[[#This Row],[Total_Amount2]]/(Table8[[#This Row],[Quantity]]*(1-Table8[[#This Row],[Discount]])),G1666)</f>
        <v>343.97</v>
      </c>
      <c r="M1666" s="11">
        <f>IF(H1666="",1-(Table8[[#This Row],[Total_Amount2]]/(Table8[[#This Row],[Quantity]]*Table8[[#This Row],[Unit_Price]])),H1666)</f>
        <v>0.04</v>
      </c>
      <c r="N1666" s="11">
        <f t="shared" ref="N1666:N1729" si="53">IF(J1666="",F1666*G1666*(1-H1666),J1666)</f>
        <v>990.6336</v>
      </c>
    </row>
    <row r="1667" spans="1:14" x14ac:dyDescent="0.3">
      <c r="A1667" s="9" t="s">
        <v>3491</v>
      </c>
      <c r="B1667" s="36">
        <v>45293</v>
      </c>
      <c r="C1667" s="10" t="s">
        <v>957</v>
      </c>
      <c r="D1667" s="10" t="s">
        <v>1716</v>
      </c>
      <c r="E1667" s="10" t="s">
        <v>1794</v>
      </c>
      <c r="F1667" s="11">
        <v>3</v>
      </c>
      <c r="G1667" s="11">
        <v>304.67</v>
      </c>
      <c r="H1667" s="11">
        <v>0.11</v>
      </c>
      <c r="I1667" s="10" t="s">
        <v>1824</v>
      </c>
      <c r="J1667" s="18">
        <v>813.46889999999996</v>
      </c>
      <c r="K1667" s="11">
        <f t="shared" si="52"/>
        <v>3</v>
      </c>
      <c r="L1667" s="11">
        <f>IF(G1667="",Table8[[#This Row],[Total_Amount2]]/(Table8[[#This Row],[Quantity]]*(1-Table8[[#This Row],[Discount]])),G1667)</f>
        <v>304.67</v>
      </c>
      <c r="M1667" s="11">
        <f>IF(H1667="",1-(Table8[[#This Row],[Total_Amount2]]/(Table8[[#This Row],[Quantity]]*Table8[[#This Row],[Unit_Price]])),H1667)</f>
        <v>0.11</v>
      </c>
      <c r="N1667" s="11">
        <f t="shared" si="53"/>
        <v>813.46889999999996</v>
      </c>
    </row>
    <row r="1668" spans="1:14" x14ac:dyDescent="0.3">
      <c r="A1668" s="9" t="s">
        <v>3492</v>
      </c>
      <c r="B1668" s="36">
        <v>45296</v>
      </c>
      <c r="C1668" s="10" t="s">
        <v>1142</v>
      </c>
      <c r="D1668" s="10" t="s">
        <v>1716</v>
      </c>
      <c r="E1668" s="10" t="s">
        <v>1786</v>
      </c>
      <c r="F1668" s="11">
        <v>4</v>
      </c>
      <c r="G1668" s="11">
        <v>208.34</v>
      </c>
      <c r="H1668" s="11">
        <v>0.01</v>
      </c>
      <c r="I1668" s="10" t="s">
        <v>1826</v>
      </c>
      <c r="J1668" s="18">
        <v>825.02639999999997</v>
      </c>
      <c r="K1668" s="11">
        <f t="shared" si="52"/>
        <v>4</v>
      </c>
      <c r="L1668" s="11">
        <f>IF(G1668="",Table8[[#This Row],[Total_Amount2]]/(Table8[[#This Row],[Quantity]]*(1-Table8[[#This Row],[Discount]])),G1668)</f>
        <v>208.34</v>
      </c>
      <c r="M1668" s="11">
        <f>IF(H1668="",1-(Table8[[#This Row],[Total_Amount2]]/(Table8[[#This Row],[Quantity]]*Table8[[#This Row],[Unit_Price]])),H1668)</f>
        <v>0.01</v>
      </c>
      <c r="N1668" s="11">
        <f t="shared" si="53"/>
        <v>825.02639999999997</v>
      </c>
    </row>
    <row r="1669" spans="1:14" x14ac:dyDescent="0.3">
      <c r="A1669" s="9" t="s">
        <v>3493</v>
      </c>
      <c r="B1669" s="36">
        <v>45860</v>
      </c>
      <c r="C1669" s="10" t="s">
        <v>984</v>
      </c>
      <c r="D1669" s="10" t="s">
        <v>1716</v>
      </c>
      <c r="E1669" s="10" t="s">
        <v>1757</v>
      </c>
      <c r="F1669" s="11">
        <v>1</v>
      </c>
      <c r="G1669" s="11">
        <v>119.04</v>
      </c>
      <c r="H1669" s="11">
        <v>0.13</v>
      </c>
      <c r="I1669" s="10" t="s">
        <v>1829</v>
      </c>
      <c r="J1669" s="18">
        <v>103.56480000000001</v>
      </c>
      <c r="K1669" s="11">
        <f t="shared" si="52"/>
        <v>1</v>
      </c>
      <c r="L1669" s="11">
        <f>IF(G1669="",Table8[[#This Row],[Total_Amount2]]/(Table8[[#This Row],[Quantity]]*(1-Table8[[#This Row],[Discount]])),G1669)</f>
        <v>119.04</v>
      </c>
      <c r="M1669" s="11">
        <f>IF(H1669="",1-(Table8[[#This Row],[Total_Amount2]]/(Table8[[#This Row],[Quantity]]*Table8[[#This Row],[Unit_Price]])),H1669)</f>
        <v>0.13</v>
      </c>
      <c r="N1669" s="11">
        <f t="shared" si="53"/>
        <v>103.56480000000001</v>
      </c>
    </row>
    <row r="1670" spans="1:14" x14ac:dyDescent="0.3">
      <c r="A1670" s="9" t="s">
        <v>3494</v>
      </c>
      <c r="B1670" s="36">
        <v>45843</v>
      </c>
      <c r="C1670" s="10" t="s">
        <v>1011</v>
      </c>
      <c r="D1670" s="10" t="s">
        <v>1716</v>
      </c>
      <c r="E1670" s="10" t="s">
        <v>1786</v>
      </c>
      <c r="F1670" s="11">
        <v>4</v>
      </c>
      <c r="G1670" s="11">
        <v>791.65</v>
      </c>
      <c r="H1670" s="11">
        <v>0.06</v>
      </c>
      <c r="I1670" s="10" t="s">
        <v>1829</v>
      </c>
      <c r="J1670" s="18">
        <v>2976.6039999999998</v>
      </c>
      <c r="K1670" s="11">
        <f t="shared" si="52"/>
        <v>4</v>
      </c>
      <c r="L1670" s="11">
        <f>IF(G1670="",Table8[[#This Row],[Total_Amount2]]/(Table8[[#This Row],[Quantity]]*(1-Table8[[#This Row],[Discount]])),G1670)</f>
        <v>791.65</v>
      </c>
      <c r="M1670" s="11">
        <f>IF(H1670="",1-(Table8[[#This Row],[Total_Amount2]]/(Table8[[#This Row],[Quantity]]*Table8[[#This Row],[Unit_Price]])),H1670)</f>
        <v>0.06</v>
      </c>
      <c r="N1670" s="11">
        <f t="shared" si="53"/>
        <v>2976.6039999999998</v>
      </c>
    </row>
    <row r="1671" spans="1:14" x14ac:dyDescent="0.3">
      <c r="A1671" s="9" t="s">
        <v>3495</v>
      </c>
      <c r="B1671" s="36">
        <v>45862</v>
      </c>
      <c r="C1671" s="10" t="s">
        <v>198</v>
      </c>
      <c r="D1671" s="10" t="s">
        <v>1716</v>
      </c>
      <c r="E1671" s="10" t="s">
        <v>1761</v>
      </c>
      <c r="F1671" s="11">
        <v>2</v>
      </c>
      <c r="G1671" s="11">
        <v>414.86</v>
      </c>
      <c r="H1671" s="11">
        <v>0.23</v>
      </c>
      <c r="I1671" s="10" t="s">
        <v>1824</v>
      </c>
      <c r="J1671" s="18">
        <v>638.88440000000003</v>
      </c>
      <c r="K1671" s="11">
        <f t="shared" si="52"/>
        <v>2</v>
      </c>
      <c r="L1671" s="11">
        <f>IF(G1671="",Table8[[#This Row],[Total_Amount2]]/(Table8[[#This Row],[Quantity]]*(1-Table8[[#This Row],[Discount]])),G1671)</f>
        <v>414.86</v>
      </c>
      <c r="M1671" s="11">
        <f>IF(H1671="",1-(Table8[[#This Row],[Total_Amount2]]/(Table8[[#This Row],[Quantity]]*Table8[[#This Row],[Unit_Price]])),H1671)</f>
        <v>0.23</v>
      </c>
      <c r="N1671" s="11">
        <f t="shared" si="53"/>
        <v>638.88440000000003</v>
      </c>
    </row>
    <row r="1672" spans="1:14" x14ac:dyDescent="0.3">
      <c r="A1672" s="9" t="s">
        <v>3496</v>
      </c>
      <c r="B1672" s="36">
        <v>45385</v>
      </c>
      <c r="C1672" s="10" t="s">
        <v>1472</v>
      </c>
      <c r="D1672" s="10" t="s">
        <v>1716</v>
      </c>
      <c r="E1672" s="10" t="s">
        <v>1794</v>
      </c>
      <c r="F1672" s="11">
        <v>2</v>
      </c>
      <c r="G1672" s="11">
        <v>960.81</v>
      </c>
      <c r="H1672" s="11">
        <v>0.28000000000000003</v>
      </c>
      <c r="I1672" s="10" t="s">
        <v>1826</v>
      </c>
      <c r="J1672" s="18">
        <v>1383.5663999999999</v>
      </c>
      <c r="K1672" s="11">
        <f t="shared" si="52"/>
        <v>2</v>
      </c>
      <c r="L1672" s="11">
        <f>IF(G1672="",Table8[[#This Row],[Total_Amount2]]/(Table8[[#This Row],[Quantity]]*(1-Table8[[#This Row],[Discount]])),G1672)</f>
        <v>960.81</v>
      </c>
      <c r="M1672" s="11">
        <f>IF(H1672="",1-(Table8[[#This Row],[Total_Amount2]]/(Table8[[#This Row],[Quantity]]*Table8[[#This Row],[Unit_Price]])),H1672)</f>
        <v>0.28000000000000003</v>
      </c>
      <c r="N1672" s="11">
        <f t="shared" si="53"/>
        <v>1383.5663999999999</v>
      </c>
    </row>
    <row r="1673" spans="1:14" x14ac:dyDescent="0.3">
      <c r="A1673" s="9" t="s">
        <v>3497</v>
      </c>
      <c r="B1673" s="36">
        <v>45668</v>
      </c>
      <c r="C1673" s="10" t="s">
        <v>690</v>
      </c>
      <c r="D1673" s="10" t="s">
        <v>1716</v>
      </c>
      <c r="E1673" s="10" t="s">
        <v>1769</v>
      </c>
      <c r="F1673" s="11">
        <v>4</v>
      </c>
      <c r="G1673" s="11">
        <v>943.36</v>
      </c>
      <c r="H1673" s="11">
        <v>0.18</v>
      </c>
      <c r="I1673" s="10" t="s">
        <v>1826</v>
      </c>
      <c r="J1673" s="18">
        <v>3094.2208000000001</v>
      </c>
      <c r="K1673" s="11">
        <f t="shared" si="52"/>
        <v>4</v>
      </c>
      <c r="L1673" s="11">
        <f>IF(G1673="",Table8[[#This Row],[Total_Amount2]]/(Table8[[#This Row],[Quantity]]*(1-Table8[[#This Row],[Discount]])),G1673)</f>
        <v>943.36</v>
      </c>
      <c r="M1673" s="11">
        <f>IF(H1673="",1-(Table8[[#This Row],[Total_Amount2]]/(Table8[[#This Row],[Quantity]]*Table8[[#This Row],[Unit_Price]])),H1673)</f>
        <v>0.18</v>
      </c>
      <c r="N1673" s="11">
        <f t="shared" si="53"/>
        <v>3094.2208000000001</v>
      </c>
    </row>
    <row r="1674" spans="1:14" x14ac:dyDescent="0.3">
      <c r="A1674" s="9" t="s">
        <v>3498</v>
      </c>
      <c r="B1674" s="36">
        <v>45561</v>
      </c>
      <c r="C1674" s="10" t="s">
        <v>693</v>
      </c>
      <c r="D1674" s="10" t="s">
        <v>1716</v>
      </c>
      <c r="E1674" s="10" t="s">
        <v>1797</v>
      </c>
      <c r="F1674" s="11">
        <v>1</v>
      </c>
      <c r="G1674" s="11">
        <v>830.42</v>
      </c>
      <c r="H1674" s="11">
        <v>0.26</v>
      </c>
      <c r="I1674" s="10" t="s">
        <v>1829</v>
      </c>
      <c r="J1674" s="18">
        <v>614.51080000000002</v>
      </c>
      <c r="K1674" s="11">
        <f t="shared" si="52"/>
        <v>1</v>
      </c>
      <c r="L1674" s="11">
        <f>IF(G1674="",Table8[[#This Row],[Total_Amount2]]/(Table8[[#This Row],[Quantity]]*(1-Table8[[#This Row],[Discount]])),G1674)</f>
        <v>830.42</v>
      </c>
      <c r="M1674" s="11">
        <f>IF(H1674="",1-(Table8[[#This Row],[Total_Amount2]]/(Table8[[#This Row],[Quantity]]*Table8[[#This Row],[Unit_Price]])),H1674)</f>
        <v>0.26</v>
      </c>
      <c r="N1674" s="11">
        <f t="shared" si="53"/>
        <v>614.51080000000002</v>
      </c>
    </row>
    <row r="1675" spans="1:14" x14ac:dyDescent="0.3">
      <c r="A1675" s="9" t="s">
        <v>3499</v>
      </c>
      <c r="B1675" s="36">
        <v>45637</v>
      </c>
      <c r="C1675" s="10" t="s">
        <v>1107</v>
      </c>
      <c r="D1675" s="10" t="s">
        <v>1716</v>
      </c>
      <c r="E1675" s="10" t="s">
        <v>1807</v>
      </c>
      <c r="F1675" s="11">
        <v>1</v>
      </c>
      <c r="G1675" s="11">
        <v>762.55</v>
      </c>
      <c r="H1675" s="11">
        <v>0.19</v>
      </c>
      <c r="I1675" s="10" t="s">
        <v>1824</v>
      </c>
      <c r="J1675" s="18">
        <v>617.66549999999995</v>
      </c>
      <c r="K1675" s="11">
        <f t="shared" si="52"/>
        <v>1</v>
      </c>
      <c r="L1675" s="11">
        <f>IF(G1675="",Table8[[#This Row],[Total_Amount2]]/(Table8[[#This Row],[Quantity]]*(1-Table8[[#This Row],[Discount]])),G1675)</f>
        <v>762.55</v>
      </c>
      <c r="M1675" s="11">
        <f>IF(H1675="",1-(Table8[[#This Row],[Total_Amount2]]/(Table8[[#This Row],[Quantity]]*Table8[[#This Row],[Unit_Price]])),H1675)</f>
        <v>0.19</v>
      </c>
      <c r="N1675" s="11">
        <f t="shared" si="53"/>
        <v>617.66549999999995</v>
      </c>
    </row>
    <row r="1676" spans="1:14" x14ac:dyDescent="0.3">
      <c r="A1676" s="9" t="s">
        <v>3500</v>
      </c>
      <c r="B1676" s="36">
        <v>45839</v>
      </c>
      <c r="C1676" s="10" t="s">
        <v>1077</v>
      </c>
      <c r="D1676" s="10" t="s">
        <v>1716</v>
      </c>
      <c r="E1676" s="10" t="s">
        <v>1810</v>
      </c>
      <c r="F1676" s="11">
        <v>2</v>
      </c>
      <c r="G1676" s="11">
        <v>464.43</v>
      </c>
      <c r="H1676" s="11">
        <v>0.24</v>
      </c>
      <c r="I1676" s="10" t="s">
        <v>1829</v>
      </c>
      <c r="J1676" s="18">
        <v>705.93360000000007</v>
      </c>
      <c r="K1676" s="11">
        <f t="shared" si="52"/>
        <v>2</v>
      </c>
      <c r="L1676" s="11">
        <f>IF(G1676="",Table8[[#This Row],[Total_Amount2]]/(Table8[[#This Row],[Quantity]]*(1-Table8[[#This Row],[Discount]])),G1676)</f>
        <v>464.43</v>
      </c>
      <c r="M1676" s="11">
        <f>IF(H1676="",1-(Table8[[#This Row],[Total_Amount2]]/(Table8[[#This Row],[Quantity]]*Table8[[#This Row],[Unit_Price]])),H1676)</f>
        <v>0.24</v>
      </c>
      <c r="N1676" s="11">
        <f t="shared" si="53"/>
        <v>705.93360000000007</v>
      </c>
    </row>
    <row r="1677" spans="1:14" x14ac:dyDescent="0.3">
      <c r="A1677" s="9" t="s">
        <v>3501</v>
      </c>
      <c r="B1677" s="36">
        <v>45851</v>
      </c>
      <c r="C1677" s="10" t="s">
        <v>75</v>
      </c>
      <c r="D1677" s="10" t="s">
        <v>1716</v>
      </c>
      <c r="E1677" s="10" t="s">
        <v>1810</v>
      </c>
      <c r="F1677" s="11">
        <v>1</v>
      </c>
      <c r="G1677" s="11">
        <v>711.08</v>
      </c>
      <c r="H1677" s="11">
        <v>0.24</v>
      </c>
      <c r="I1677" s="10" t="s">
        <v>1826</v>
      </c>
      <c r="J1677" s="18">
        <v>540.42079999999999</v>
      </c>
      <c r="K1677" s="11">
        <f t="shared" si="52"/>
        <v>1</v>
      </c>
      <c r="L1677" s="11">
        <f>IF(G1677="",Table8[[#This Row],[Total_Amount2]]/(Table8[[#This Row],[Quantity]]*(1-Table8[[#This Row],[Discount]])),G1677)</f>
        <v>711.08</v>
      </c>
      <c r="M1677" s="11">
        <f>IF(H1677="",1-(Table8[[#This Row],[Total_Amount2]]/(Table8[[#This Row],[Quantity]]*Table8[[#This Row],[Unit_Price]])),H1677)</f>
        <v>0.24</v>
      </c>
      <c r="N1677" s="11">
        <f t="shared" si="53"/>
        <v>540.42079999999999</v>
      </c>
    </row>
    <row r="1678" spans="1:14" x14ac:dyDescent="0.3">
      <c r="A1678" s="9" t="s">
        <v>3502</v>
      </c>
      <c r="B1678" s="36">
        <v>45656</v>
      </c>
      <c r="C1678" s="10" t="s">
        <v>803</v>
      </c>
      <c r="D1678" s="10" t="s">
        <v>1718</v>
      </c>
      <c r="E1678" s="10" t="s">
        <v>1799</v>
      </c>
      <c r="F1678" s="11">
        <v>2</v>
      </c>
      <c r="G1678" s="11">
        <v>984.96</v>
      </c>
      <c r="H1678" s="11">
        <v>0.16</v>
      </c>
      <c r="I1678" s="10" t="s">
        <v>1826</v>
      </c>
      <c r="J1678" s="18">
        <v>1654.7328</v>
      </c>
      <c r="K1678" s="11">
        <f t="shared" si="52"/>
        <v>2</v>
      </c>
      <c r="L1678" s="11">
        <f>IF(G1678="",Table8[[#This Row],[Total_Amount2]]/(Table8[[#This Row],[Quantity]]*(1-Table8[[#This Row],[Discount]])),G1678)</f>
        <v>984.96</v>
      </c>
      <c r="M1678" s="11">
        <f>IF(H1678="",1-(Table8[[#This Row],[Total_Amount2]]/(Table8[[#This Row],[Quantity]]*Table8[[#This Row],[Unit_Price]])),H1678)</f>
        <v>0.16</v>
      </c>
      <c r="N1678" s="11">
        <f t="shared" si="53"/>
        <v>1654.7328</v>
      </c>
    </row>
    <row r="1679" spans="1:14" x14ac:dyDescent="0.3">
      <c r="A1679" s="9" t="s">
        <v>3503</v>
      </c>
      <c r="B1679" s="36">
        <v>45759</v>
      </c>
      <c r="C1679" s="10" t="s">
        <v>1077</v>
      </c>
      <c r="D1679" s="10" t="s">
        <v>1718</v>
      </c>
      <c r="E1679" s="10" t="s">
        <v>1794</v>
      </c>
      <c r="F1679" s="11">
        <v>1</v>
      </c>
      <c r="G1679" s="11">
        <v>21.14</v>
      </c>
      <c r="H1679" s="11">
        <v>0.06</v>
      </c>
      <c r="I1679" s="10" t="s">
        <v>1829</v>
      </c>
      <c r="J1679" s="18">
        <v>19.871600000000001</v>
      </c>
      <c r="K1679" s="11">
        <f t="shared" si="52"/>
        <v>1</v>
      </c>
      <c r="L1679" s="11">
        <f>IF(G1679="",Table8[[#This Row],[Total_Amount2]]/(Table8[[#This Row],[Quantity]]*(1-Table8[[#This Row],[Discount]])),G1679)</f>
        <v>21.14</v>
      </c>
      <c r="M1679" s="11">
        <f>IF(H1679="",1-(Table8[[#This Row],[Total_Amount2]]/(Table8[[#This Row],[Quantity]]*Table8[[#This Row],[Unit_Price]])),H1679)</f>
        <v>0.06</v>
      </c>
      <c r="N1679" s="11">
        <f t="shared" si="53"/>
        <v>19.871600000000001</v>
      </c>
    </row>
    <row r="1680" spans="1:14" x14ac:dyDescent="0.3">
      <c r="A1680" s="9" t="s">
        <v>3504</v>
      </c>
      <c r="B1680" s="36">
        <v>45679</v>
      </c>
      <c r="C1680" s="10" t="s">
        <v>375</v>
      </c>
      <c r="D1680" s="10" t="s">
        <v>1718</v>
      </c>
      <c r="E1680" s="10" t="s">
        <v>1782</v>
      </c>
      <c r="F1680" s="11">
        <v>1</v>
      </c>
      <c r="G1680" s="11">
        <v>343.03</v>
      </c>
      <c r="H1680" s="11">
        <v>0.16</v>
      </c>
      <c r="I1680" s="10" t="s">
        <v>1824</v>
      </c>
      <c r="J1680" s="18">
        <v>288.14519999999999</v>
      </c>
      <c r="K1680" s="11">
        <f t="shared" si="52"/>
        <v>1</v>
      </c>
      <c r="L1680" s="11">
        <f>IF(G1680="",Table8[[#This Row],[Total_Amount2]]/(Table8[[#This Row],[Quantity]]*(1-Table8[[#This Row],[Discount]])),G1680)</f>
        <v>343.03</v>
      </c>
      <c r="M1680" s="11">
        <f>IF(H1680="",1-(Table8[[#This Row],[Total_Amount2]]/(Table8[[#This Row],[Quantity]]*Table8[[#This Row],[Unit_Price]])),H1680)</f>
        <v>0.16</v>
      </c>
      <c r="N1680" s="11">
        <f t="shared" si="53"/>
        <v>288.14519999999999</v>
      </c>
    </row>
    <row r="1681" spans="1:14" x14ac:dyDescent="0.3">
      <c r="A1681" s="9" t="s">
        <v>3505</v>
      </c>
      <c r="B1681" s="36">
        <v>45237</v>
      </c>
      <c r="C1681" s="10" t="s">
        <v>791</v>
      </c>
      <c r="D1681" s="10" t="s">
        <v>1718</v>
      </c>
      <c r="E1681" s="10" t="s">
        <v>1810</v>
      </c>
      <c r="F1681" s="11">
        <v>3</v>
      </c>
      <c r="G1681" s="11">
        <v>94.83</v>
      </c>
      <c r="H1681" s="11">
        <v>0.16</v>
      </c>
      <c r="I1681" s="10" t="s">
        <v>1829</v>
      </c>
      <c r="J1681" s="18">
        <v>238.9716</v>
      </c>
      <c r="K1681" s="11">
        <f t="shared" si="52"/>
        <v>3</v>
      </c>
      <c r="L1681" s="11">
        <f>IF(G1681="",Table8[[#This Row],[Total_Amount2]]/(Table8[[#This Row],[Quantity]]*(1-Table8[[#This Row],[Discount]])),G1681)</f>
        <v>94.83</v>
      </c>
      <c r="M1681" s="11">
        <f>IF(H1681="",1-(Table8[[#This Row],[Total_Amount2]]/(Table8[[#This Row],[Quantity]]*Table8[[#This Row],[Unit_Price]])),H1681)</f>
        <v>0.16</v>
      </c>
      <c r="N1681" s="11">
        <f t="shared" si="53"/>
        <v>238.9716</v>
      </c>
    </row>
    <row r="1682" spans="1:14" x14ac:dyDescent="0.3">
      <c r="A1682" s="9" t="s">
        <v>3506</v>
      </c>
      <c r="B1682" s="36">
        <v>45790</v>
      </c>
      <c r="C1682" s="10" t="s">
        <v>82</v>
      </c>
      <c r="D1682" s="10" t="s">
        <v>1718</v>
      </c>
      <c r="E1682" s="10" t="s">
        <v>1813</v>
      </c>
      <c r="F1682" s="11">
        <v>3</v>
      </c>
      <c r="G1682" s="11">
        <v>74.66</v>
      </c>
      <c r="H1682" s="11">
        <v>0.03</v>
      </c>
      <c r="I1682" s="10" t="s">
        <v>1826</v>
      </c>
      <c r="J1682" s="18">
        <v>217.26060000000001</v>
      </c>
      <c r="K1682" s="11">
        <f t="shared" si="52"/>
        <v>3</v>
      </c>
      <c r="L1682" s="11">
        <f>IF(G1682="",Table8[[#This Row],[Total_Amount2]]/(Table8[[#This Row],[Quantity]]*(1-Table8[[#This Row],[Discount]])),G1682)</f>
        <v>74.66</v>
      </c>
      <c r="M1682" s="11">
        <f>IF(H1682="",1-(Table8[[#This Row],[Total_Amount2]]/(Table8[[#This Row],[Quantity]]*Table8[[#This Row],[Unit_Price]])),H1682)</f>
        <v>0.03</v>
      </c>
      <c r="N1682" s="11">
        <f t="shared" si="53"/>
        <v>217.26060000000001</v>
      </c>
    </row>
    <row r="1683" spans="1:14" x14ac:dyDescent="0.3">
      <c r="A1683" s="9" t="s">
        <v>3507</v>
      </c>
      <c r="B1683" s="36">
        <v>45268</v>
      </c>
      <c r="C1683" s="10" t="s">
        <v>464</v>
      </c>
      <c r="D1683" s="10" t="s">
        <v>1718</v>
      </c>
      <c r="E1683" s="10" t="s">
        <v>1801</v>
      </c>
      <c r="F1683" s="11">
        <v>3</v>
      </c>
      <c r="G1683" s="11">
        <v>281.95999999999998</v>
      </c>
      <c r="H1683" s="11">
        <v>0.01</v>
      </c>
      <c r="I1683" s="10" t="s">
        <v>1829</v>
      </c>
      <c r="J1683" s="18">
        <v>837.42119999999989</v>
      </c>
      <c r="K1683" s="11">
        <f t="shared" si="52"/>
        <v>3</v>
      </c>
      <c r="L1683" s="11">
        <f>IF(G1683="",Table8[[#This Row],[Total_Amount2]]/(Table8[[#This Row],[Quantity]]*(1-Table8[[#This Row],[Discount]])),G1683)</f>
        <v>281.95999999999998</v>
      </c>
      <c r="M1683" s="11">
        <f>IF(H1683="",1-(Table8[[#This Row],[Total_Amount2]]/(Table8[[#This Row],[Quantity]]*Table8[[#This Row],[Unit_Price]])),H1683)</f>
        <v>0.01</v>
      </c>
      <c r="N1683" s="11">
        <f t="shared" si="53"/>
        <v>837.42119999999989</v>
      </c>
    </row>
    <row r="1684" spans="1:14" x14ac:dyDescent="0.3">
      <c r="A1684" s="9" t="s">
        <v>3508</v>
      </c>
      <c r="B1684" s="36">
        <v>45664</v>
      </c>
      <c r="C1684" s="10" t="s">
        <v>758</v>
      </c>
      <c r="D1684" s="10" t="s">
        <v>1718</v>
      </c>
      <c r="E1684" s="10" t="s">
        <v>1810</v>
      </c>
      <c r="F1684" s="11">
        <v>4</v>
      </c>
      <c r="G1684" s="11">
        <v>622.27</v>
      </c>
      <c r="H1684" s="11">
        <v>0.02</v>
      </c>
      <c r="I1684" s="10" t="s">
        <v>1826</v>
      </c>
      <c r="J1684" s="18">
        <v>2439.2984000000001</v>
      </c>
      <c r="K1684" s="11">
        <f t="shared" si="52"/>
        <v>4</v>
      </c>
      <c r="L1684" s="11">
        <f>IF(G1684="",Table8[[#This Row],[Total_Amount2]]/(Table8[[#This Row],[Quantity]]*(1-Table8[[#This Row],[Discount]])),G1684)</f>
        <v>622.27</v>
      </c>
      <c r="M1684" s="11">
        <f>IF(H1684="",1-(Table8[[#This Row],[Total_Amount2]]/(Table8[[#This Row],[Quantity]]*Table8[[#This Row],[Unit_Price]])),H1684)</f>
        <v>0.02</v>
      </c>
      <c r="N1684" s="11">
        <f t="shared" si="53"/>
        <v>2439.2984000000001</v>
      </c>
    </row>
    <row r="1685" spans="1:14" x14ac:dyDescent="0.3">
      <c r="A1685" s="9" t="s">
        <v>3509</v>
      </c>
      <c r="B1685" s="36">
        <v>45475</v>
      </c>
      <c r="C1685" s="10" t="s">
        <v>363</v>
      </c>
      <c r="D1685" s="10" t="s">
        <v>1718</v>
      </c>
      <c r="E1685" s="10" t="s">
        <v>1779</v>
      </c>
      <c r="F1685" s="11">
        <v>2</v>
      </c>
      <c r="G1685" s="11">
        <v>78.27</v>
      </c>
      <c r="H1685" s="11">
        <v>0.28999999999999998</v>
      </c>
      <c r="I1685" s="10" t="s">
        <v>1829</v>
      </c>
      <c r="J1685" s="18">
        <v>111.1434</v>
      </c>
      <c r="K1685" s="11">
        <f t="shared" si="52"/>
        <v>2</v>
      </c>
      <c r="L1685" s="11">
        <f>IF(G1685="",Table8[[#This Row],[Total_Amount2]]/(Table8[[#This Row],[Quantity]]*(1-Table8[[#This Row],[Discount]])),G1685)</f>
        <v>78.27</v>
      </c>
      <c r="M1685" s="11">
        <f>IF(H1685="",1-(Table8[[#This Row],[Total_Amount2]]/(Table8[[#This Row],[Quantity]]*Table8[[#This Row],[Unit_Price]])),H1685)</f>
        <v>0.28999999999999998</v>
      </c>
      <c r="N1685" s="11">
        <f t="shared" si="53"/>
        <v>111.1434</v>
      </c>
    </row>
    <row r="1686" spans="1:14" x14ac:dyDescent="0.3">
      <c r="A1686" s="9" t="s">
        <v>3510</v>
      </c>
      <c r="B1686" s="36">
        <v>45845</v>
      </c>
      <c r="C1686" s="10" t="s">
        <v>59</v>
      </c>
      <c r="D1686" s="10" t="s">
        <v>1718</v>
      </c>
      <c r="E1686" s="10" t="s">
        <v>1797</v>
      </c>
      <c r="F1686" s="11">
        <v>4</v>
      </c>
      <c r="G1686" s="11">
        <v>676.58</v>
      </c>
      <c r="H1686" s="11">
        <v>0.23</v>
      </c>
      <c r="I1686" s="10" t="s">
        <v>1829</v>
      </c>
      <c r="J1686" s="18">
        <v>2083.8663999999999</v>
      </c>
      <c r="K1686" s="11">
        <f t="shared" si="52"/>
        <v>4</v>
      </c>
      <c r="L1686" s="11">
        <f>IF(G1686="",Table8[[#This Row],[Total_Amount2]]/(Table8[[#This Row],[Quantity]]*(1-Table8[[#This Row],[Discount]])),G1686)</f>
        <v>676.58</v>
      </c>
      <c r="M1686" s="11">
        <f>IF(H1686="",1-(Table8[[#This Row],[Total_Amount2]]/(Table8[[#This Row],[Quantity]]*Table8[[#This Row],[Unit_Price]])),H1686)</f>
        <v>0.23</v>
      </c>
      <c r="N1686" s="11">
        <f t="shared" si="53"/>
        <v>2083.8663999999999</v>
      </c>
    </row>
    <row r="1687" spans="1:14" x14ac:dyDescent="0.3">
      <c r="A1687" s="9" t="s">
        <v>3511</v>
      </c>
      <c r="B1687" s="36">
        <v>45446</v>
      </c>
      <c r="C1687" s="10" t="s">
        <v>1495</v>
      </c>
      <c r="D1687" s="10" t="s">
        <v>1718</v>
      </c>
      <c r="E1687" s="10" t="s">
        <v>1757</v>
      </c>
      <c r="F1687" s="11">
        <v>2</v>
      </c>
      <c r="G1687" s="11">
        <v>938.6</v>
      </c>
      <c r="H1687" s="11">
        <v>0.04</v>
      </c>
      <c r="I1687" s="10" t="s">
        <v>1826</v>
      </c>
      <c r="J1687" s="18">
        <v>1802.1120000000001</v>
      </c>
      <c r="K1687" s="11">
        <f t="shared" si="52"/>
        <v>2</v>
      </c>
      <c r="L1687" s="11">
        <f>IF(G1687="",Table8[[#This Row],[Total_Amount2]]/(Table8[[#This Row],[Quantity]]*(1-Table8[[#This Row],[Discount]])),G1687)</f>
        <v>938.6</v>
      </c>
      <c r="M1687" s="11">
        <f>IF(H1687="",1-(Table8[[#This Row],[Total_Amount2]]/(Table8[[#This Row],[Quantity]]*Table8[[#This Row],[Unit_Price]])),H1687)</f>
        <v>0.04</v>
      </c>
      <c r="N1687" s="11">
        <f t="shared" si="53"/>
        <v>1802.1120000000001</v>
      </c>
    </row>
    <row r="1688" spans="1:14" x14ac:dyDescent="0.3">
      <c r="A1688" s="9" t="s">
        <v>3512</v>
      </c>
      <c r="B1688" s="36">
        <v>45761</v>
      </c>
      <c r="C1688" s="10" t="s">
        <v>1112</v>
      </c>
      <c r="D1688" s="10" t="s">
        <v>1718</v>
      </c>
      <c r="E1688" s="10" t="s">
        <v>1799</v>
      </c>
      <c r="F1688" s="11">
        <v>2</v>
      </c>
      <c r="G1688" s="11">
        <v>859.47</v>
      </c>
      <c r="H1688" s="11">
        <v>0.01</v>
      </c>
      <c r="I1688" s="10" t="s">
        <v>1824</v>
      </c>
      <c r="J1688" s="18">
        <v>1701.7506000000001</v>
      </c>
      <c r="K1688" s="11">
        <f t="shared" si="52"/>
        <v>2</v>
      </c>
      <c r="L1688" s="11">
        <f>IF(G1688="",Table8[[#This Row],[Total_Amount2]]/(Table8[[#This Row],[Quantity]]*(1-Table8[[#This Row],[Discount]])),G1688)</f>
        <v>859.47</v>
      </c>
      <c r="M1688" s="11">
        <f>IF(H1688="",1-(Table8[[#This Row],[Total_Amount2]]/(Table8[[#This Row],[Quantity]]*Table8[[#This Row],[Unit_Price]])),H1688)</f>
        <v>0.01</v>
      </c>
      <c r="N1688" s="11">
        <f t="shared" si="53"/>
        <v>1701.7506000000001</v>
      </c>
    </row>
    <row r="1689" spans="1:14" x14ac:dyDescent="0.3">
      <c r="A1689" s="9" t="s">
        <v>3513</v>
      </c>
      <c r="B1689" s="36">
        <v>45363</v>
      </c>
      <c r="C1689" s="10" t="s">
        <v>214</v>
      </c>
      <c r="D1689" s="10" t="s">
        <v>1718</v>
      </c>
      <c r="E1689" s="10" t="s">
        <v>1799</v>
      </c>
      <c r="F1689" s="11">
        <v>3</v>
      </c>
      <c r="G1689" s="11">
        <v>672.98</v>
      </c>
      <c r="H1689" s="11">
        <v>0.23</v>
      </c>
      <c r="I1689" s="10" t="s">
        <v>1826</v>
      </c>
      <c r="J1689" s="18">
        <v>1554.5838000000001</v>
      </c>
      <c r="K1689" s="11">
        <f t="shared" si="52"/>
        <v>3</v>
      </c>
      <c r="L1689" s="11">
        <f>IF(G1689="",Table8[[#This Row],[Total_Amount2]]/(Table8[[#This Row],[Quantity]]*(1-Table8[[#This Row],[Discount]])),G1689)</f>
        <v>672.98</v>
      </c>
      <c r="M1689" s="11">
        <f>IF(H1689="",1-(Table8[[#This Row],[Total_Amount2]]/(Table8[[#This Row],[Quantity]]*Table8[[#This Row],[Unit_Price]])),H1689)</f>
        <v>0.23</v>
      </c>
      <c r="N1689" s="11">
        <f t="shared" si="53"/>
        <v>1554.5838000000001</v>
      </c>
    </row>
    <row r="1690" spans="1:14" x14ac:dyDescent="0.3">
      <c r="A1690" s="9" t="s">
        <v>3514</v>
      </c>
      <c r="B1690" s="36">
        <v>45420</v>
      </c>
      <c r="C1690" s="10" t="s">
        <v>672</v>
      </c>
      <c r="D1690" s="10" t="s">
        <v>1718</v>
      </c>
      <c r="E1690" s="10" t="s">
        <v>1810</v>
      </c>
      <c r="F1690" s="11">
        <v>1</v>
      </c>
      <c r="G1690" s="11">
        <v>75.8</v>
      </c>
      <c r="H1690" s="11">
        <v>0.28999999999999998</v>
      </c>
      <c r="I1690" s="10" t="s">
        <v>1826</v>
      </c>
      <c r="J1690" s="18">
        <v>53.817999999999998</v>
      </c>
      <c r="K1690" s="11">
        <f t="shared" si="52"/>
        <v>1</v>
      </c>
      <c r="L1690" s="11">
        <f>IF(G1690="",Table8[[#This Row],[Total_Amount2]]/(Table8[[#This Row],[Quantity]]*(1-Table8[[#This Row],[Discount]])),G1690)</f>
        <v>75.8</v>
      </c>
      <c r="M1690" s="11">
        <f>IF(H1690="",1-(Table8[[#This Row],[Total_Amount2]]/(Table8[[#This Row],[Quantity]]*Table8[[#This Row],[Unit_Price]])),H1690)</f>
        <v>0.28999999999999998</v>
      </c>
      <c r="N1690" s="11">
        <f t="shared" si="53"/>
        <v>53.817999999999998</v>
      </c>
    </row>
    <row r="1691" spans="1:14" x14ac:dyDescent="0.3">
      <c r="A1691" s="9" t="s">
        <v>3515</v>
      </c>
      <c r="B1691" s="36">
        <v>45536</v>
      </c>
      <c r="C1691" s="10" t="s">
        <v>137</v>
      </c>
      <c r="D1691" s="10" t="s">
        <v>1718</v>
      </c>
      <c r="E1691" s="10" t="s">
        <v>1801</v>
      </c>
      <c r="F1691" s="11">
        <v>4</v>
      </c>
      <c r="G1691" s="11">
        <v>742.15</v>
      </c>
      <c r="H1691" s="11">
        <v>0.1</v>
      </c>
      <c r="I1691" s="10" t="s">
        <v>1829</v>
      </c>
      <c r="J1691" s="18">
        <v>2671.74</v>
      </c>
      <c r="K1691" s="11">
        <f t="shared" si="52"/>
        <v>4</v>
      </c>
      <c r="L1691" s="11">
        <f>IF(G1691="",Table8[[#This Row],[Total_Amount2]]/(Table8[[#This Row],[Quantity]]*(1-Table8[[#This Row],[Discount]])),G1691)</f>
        <v>742.15</v>
      </c>
      <c r="M1691" s="11">
        <f>IF(H1691="",1-(Table8[[#This Row],[Total_Amount2]]/(Table8[[#This Row],[Quantity]]*Table8[[#This Row],[Unit_Price]])),H1691)</f>
        <v>0.1</v>
      </c>
      <c r="N1691" s="11">
        <f t="shared" si="53"/>
        <v>2671.74</v>
      </c>
    </row>
    <row r="1692" spans="1:14" x14ac:dyDescent="0.3">
      <c r="A1692" s="9" t="s">
        <v>3516</v>
      </c>
      <c r="B1692" s="36">
        <v>45445</v>
      </c>
      <c r="C1692" s="10" t="s">
        <v>264</v>
      </c>
      <c r="D1692" s="10" t="s">
        <v>1720</v>
      </c>
      <c r="E1692" s="10" t="s">
        <v>1779</v>
      </c>
      <c r="F1692" s="11">
        <v>1</v>
      </c>
      <c r="G1692" s="11">
        <v>637.39</v>
      </c>
      <c r="H1692" s="11">
        <v>0.22</v>
      </c>
      <c r="I1692" s="10" t="s">
        <v>1826</v>
      </c>
      <c r="J1692" s="18">
        <v>497.16419999999999</v>
      </c>
      <c r="K1692" s="11">
        <f t="shared" si="52"/>
        <v>1</v>
      </c>
      <c r="L1692" s="11">
        <f>IF(G1692="",Table8[[#This Row],[Total_Amount2]]/(Table8[[#This Row],[Quantity]]*(1-Table8[[#This Row],[Discount]])),G1692)</f>
        <v>637.39</v>
      </c>
      <c r="M1692" s="11">
        <f>IF(H1692="",1-(Table8[[#This Row],[Total_Amount2]]/(Table8[[#This Row],[Quantity]]*Table8[[#This Row],[Unit_Price]])),H1692)</f>
        <v>0.22</v>
      </c>
      <c r="N1692" s="11">
        <f t="shared" si="53"/>
        <v>497.16419999999999</v>
      </c>
    </row>
    <row r="1693" spans="1:14" x14ac:dyDescent="0.3">
      <c r="A1693" s="9" t="s">
        <v>3517</v>
      </c>
      <c r="B1693" s="36">
        <v>45230</v>
      </c>
      <c r="C1693" s="10" t="s">
        <v>1220</v>
      </c>
      <c r="D1693" s="10" t="s">
        <v>1720</v>
      </c>
      <c r="E1693" s="10" t="s">
        <v>1807</v>
      </c>
      <c r="F1693" s="11">
        <v>1</v>
      </c>
      <c r="G1693" s="11">
        <v>631</v>
      </c>
      <c r="H1693" s="11">
        <v>0.04</v>
      </c>
      <c r="I1693" s="10" t="s">
        <v>1824</v>
      </c>
      <c r="J1693" s="18">
        <v>605.76</v>
      </c>
      <c r="K1693" s="11">
        <f t="shared" si="52"/>
        <v>1</v>
      </c>
      <c r="L1693" s="11">
        <f>IF(G1693="",Table8[[#This Row],[Total_Amount2]]/(Table8[[#This Row],[Quantity]]*(1-Table8[[#This Row],[Discount]])),G1693)</f>
        <v>631</v>
      </c>
      <c r="M1693" s="11">
        <f>IF(H1693="",1-(Table8[[#This Row],[Total_Amount2]]/(Table8[[#This Row],[Quantity]]*Table8[[#This Row],[Unit_Price]])),H1693)</f>
        <v>0.04</v>
      </c>
      <c r="N1693" s="11">
        <f t="shared" si="53"/>
        <v>605.76</v>
      </c>
    </row>
    <row r="1694" spans="1:14" x14ac:dyDescent="0.3">
      <c r="A1694" s="9" t="s">
        <v>3518</v>
      </c>
      <c r="B1694" s="36">
        <v>45916</v>
      </c>
      <c r="C1694" s="10" t="s">
        <v>1226</v>
      </c>
      <c r="D1694" s="10" t="s">
        <v>1720</v>
      </c>
      <c r="E1694" s="10" t="s">
        <v>1766</v>
      </c>
      <c r="F1694" s="11">
        <v>4</v>
      </c>
      <c r="G1694" s="11">
        <v>983.98</v>
      </c>
      <c r="H1694" s="11">
        <v>0.11</v>
      </c>
      <c r="I1694" s="10" t="s">
        <v>1829</v>
      </c>
      <c r="J1694" s="18">
        <v>3502.9688000000001</v>
      </c>
      <c r="K1694" s="11">
        <f t="shared" si="52"/>
        <v>4</v>
      </c>
      <c r="L1694" s="11">
        <f>IF(G1694="",Table8[[#This Row],[Total_Amount2]]/(Table8[[#This Row],[Quantity]]*(1-Table8[[#This Row],[Discount]])),G1694)</f>
        <v>983.98</v>
      </c>
      <c r="M1694" s="11">
        <f>IF(H1694="",1-(Table8[[#This Row],[Total_Amount2]]/(Table8[[#This Row],[Quantity]]*Table8[[#This Row],[Unit_Price]])),H1694)</f>
        <v>0.11</v>
      </c>
      <c r="N1694" s="11">
        <f t="shared" si="53"/>
        <v>3502.9688000000001</v>
      </c>
    </row>
    <row r="1695" spans="1:14" x14ac:dyDescent="0.3">
      <c r="A1695" s="9" t="s">
        <v>3519</v>
      </c>
      <c r="B1695" s="36">
        <v>45353</v>
      </c>
      <c r="C1695" s="10" t="s">
        <v>205</v>
      </c>
      <c r="D1695" s="10" t="s">
        <v>1720</v>
      </c>
      <c r="E1695" s="10" t="s">
        <v>1792</v>
      </c>
      <c r="F1695" s="11">
        <v>4</v>
      </c>
      <c r="G1695" s="11">
        <v>73.69</v>
      </c>
      <c r="H1695" s="11">
        <v>0.08</v>
      </c>
      <c r="I1695" s="10" t="s">
        <v>1824</v>
      </c>
      <c r="J1695" s="18">
        <v>271.17919999999998</v>
      </c>
      <c r="K1695" s="11">
        <f t="shared" si="52"/>
        <v>4</v>
      </c>
      <c r="L1695" s="11">
        <f>IF(G1695="",Table8[[#This Row],[Total_Amount2]]/(Table8[[#This Row],[Quantity]]*(1-Table8[[#This Row],[Discount]])),G1695)</f>
        <v>73.69</v>
      </c>
      <c r="M1695" s="11">
        <f>IF(H1695="",1-(Table8[[#This Row],[Total_Amount2]]/(Table8[[#This Row],[Quantity]]*Table8[[#This Row],[Unit_Price]])),H1695)</f>
        <v>0.08</v>
      </c>
      <c r="N1695" s="11">
        <f t="shared" si="53"/>
        <v>271.17919999999998</v>
      </c>
    </row>
    <row r="1696" spans="1:14" x14ac:dyDescent="0.3">
      <c r="A1696" s="9" t="s">
        <v>3520</v>
      </c>
      <c r="B1696" s="36">
        <v>45490</v>
      </c>
      <c r="C1696" s="10" t="s">
        <v>1343</v>
      </c>
      <c r="D1696" s="10" t="s">
        <v>1720</v>
      </c>
      <c r="E1696" s="10" t="s">
        <v>1779</v>
      </c>
      <c r="F1696" s="11">
        <v>3</v>
      </c>
      <c r="G1696" s="11">
        <v>110.99</v>
      </c>
      <c r="H1696" s="11">
        <v>0.21</v>
      </c>
      <c r="I1696" s="10" t="s">
        <v>1824</v>
      </c>
      <c r="J1696" s="18">
        <v>263.04629999999997</v>
      </c>
      <c r="K1696" s="11">
        <f t="shared" si="52"/>
        <v>3</v>
      </c>
      <c r="L1696" s="11">
        <f>IF(G1696="",Table8[[#This Row],[Total_Amount2]]/(Table8[[#This Row],[Quantity]]*(1-Table8[[#This Row],[Discount]])),G1696)</f>
        <v>110.99</v>
      </c>
      <c r="M1696" s="11">
        <f>IF(H1696="",1-(Table8[[#This Row],[Total_Amount2]]/(Table8[[#This Row],[Quantity]]*Table8[[#This Row],[Unit_Price]])),H1696)</f>
        <v>0.21</v>
      </c>
      <c r="N1696" s="11">
        <f t="shared" si="53"/>
        <v>263.04629999999997</v>
      </c>
    </row>
    <row r="1697" spans="1:14" x14ac:dyDescent="0.3">
      <c r="A1697" s="9" t="s">
        <v>3521</v>
      </c>
      <c r="B1697" s="36">
        <v>45850</v>
      </c>
      <c r="C1697" s="10" t="s">
        <v>301</v>
      </c>
      <c r="D1697" s="10" t="s">
        <v>1720</v>
      </c>
      <c r="E1697" s="10" t="s">
        <v>1779</v>
      </c>
      <c r="F1697" s="11">
        <v>1</v>
      </c>
      <c r="G1697" s="11">
        <v>66.86</v>
      </c>
      <c r="H1697" s="11">
        <v>0.22</v>
      </c>
      <c r="I1697" s="10" t="s">
        <v>1829</v>
      </c>
      <c r="J1697" s="18">
        <v>52.150799999999997</v>
      </c>
      <c r="K1697" s="11">
        <f t="shared" si="52"/>
        <v>1</v>
      </c>
      <c r="L1697" s="11">
        <f>IF(G1697="",Table8[[#This Row],[Total_Amount2]]/(Table8[[#This Row],[Quantity]]*(1-Table8[[#This Row],[Discount]])),G1697)</f>
        <v>66.86</v>
      </c>
      <c r="M1697" s="11">
        <f>IF(H1697="",1-(Table8[[#This Row],[Total_Amount2]]/(Table8[[#This Row],[Quantity]]*Table8[[#This Row],[Unit_Price]])),H1697)</f>
        <v>0.22</v>
      </c>
      <c r="N1697" s="11">
        <f t="shared" si="53"/>
        <v>52.150799999999997</v>
      </c>
    </row>
    <row r="1698" spans="1:14" x14ac:dyDescent="0.3">
      <c r="A1698" s="9" t="s">
        <v>3522</v>
      </c>
      <c r="B1698" s="36">
        <v>45515</v>
      </c>
      <c r="C1698" s="10" t="s">
        <v>1295</v>
      </c>
      <c r="D1698" s="10" t="s">
        <v>1720</v>
      </c>
      <c r="E1698" s="10" t="s">
        <v>1810</v>
      </c>
      <c r="F1698" s="11">
        <v>1</v>
      </c>
      <c r="G1698" s="11">
        <v>980.26</v>
      </c>
      <c r="H1698" s="11">
        <v>0.14000000000000001</v>
      </c>
      <c r="I1698" s="10" t="s">
        <v>1826</v>
      </c>
      <c r="J1698" s="18">
        <v>843.02359999999999</v>
      </c>
      <c r="K1698" s="11">
        <f t="shared" si="52"/>
        <v>1</v>
      </c>
      <c r="L1698" s="11">
        <f>IF(G1698="",Table8[[#This Row],[Total_Amount2]]/(Table8[[#This Row],[Quantity]]*(1-Table8[[#This Row],[Discount]])),G1698)</f>
        <v>980.26</v>
      </c>
      <c r="M1698" s="11">
        <f>IF(H1698="",1-(Table8[[#This Row],[Total_Amount2]]/(Table8[[#This Row],[Quantity]]*Table8[[#This Row],[Unit_Price]])),H1698)</f>
        <v>0.14000000000000001</v>
      </c>
      <c r="N1698" s="11">
        <f t="shared" si="53"/>
        <v>843.02359999999999</v>
      </c>
    </row>
    <row r="1699" spans="1:14" x14ac:dyDescent="0.3">
      <c r="A1699" s="9" t="s">
        <v>3523</v>
      </c>
      <c r="B1699" s="36">
        <v>45322</v>
      </c>
      <c r="C1699" s="10" t="s">
        <v>147</v>
      </c>
      <c r="D1699" s="10" t="s">
        <v>1720</v>
      </c>
      <c r="E1699" s="10" t="s">
        <v>1810</v>
      </c>
      <c r="F1699" s="11">
        <v>1</v>
      </c>
      <c r="G1699" s="11">
        <v>235.28</v>
      </c>
      <c r="H1699" s="11">
        <v>0.05</v>
      </c>
      <c r="I1699" s="10" t="s">
        <v>1826</v>
      </c>
      <c r="J1699" s="18">
        <v>223.51599999999999</v>
      </c>
      <c r="K1699" s="11">
        <f t="shared" si="52"/>
        <v>1</v>
      </c>
      <c r="L1699" s="11">
        <f>IF(G1699="",Table8[[#This Row],[Total_Amount2]]/(Table8[[#This Row],[Quantity]]*(1-Table8[[#This Row],[Discount]])),G1699)</f>
        <v>235.28</v>
      </c>
      <c r="M1699" s="11">
        <f>IF(H1699="",1-(Table8[[#This Row],[Total_Amount2]]/(Table8[[#This Row],[Quantity]]*Table8[[#This Row],[Unit_Price]])),H1699)</f>
        <v>0.05</v>
      </c>
      <c r="N1699" s="11">
        <f t="shared" si="53"/>
        <v>223.51599999999999</v>
      </c>
    </row>
    <row r="1700" spans="1:14" x14ac:dyDescent="0.3">
      <c r="A1700" s="9" t="s">
        <v>3524</v>
      </c>
      <c r="B1700" s="36">
        <v>45542</v>
      </c>
      <c r="C1700" s="10" t="s">
        <v>1292</v>
      </c>
      <c r="D1700" s="10" t="s">
        <v>1720</v>
      </c>
      <c r="E1700" s="10" t="s">
        <v>1801</v>
      </c>
      <c r="F1700" s="11">
        <v>3</v>
      </c>
      <c r="G1700" s="11">
        <v>407.39</v>
      </c>
      <c r="H1700" s="11">
        <v>0.08</v>
      </c>
      <c r="I1700" s="10" t="s">
        <v>1826</v>
      </c>
      <c r="J1700" s="18">
        <v>1124.3964000000001</v>
      </c>
      <c r="K1700" s="11">
        <f t="shared" si="52"/>
        <v>3</v>
      </c>
      <c r="L1700" s="11">
        <f>IF(G1700="",Table8[[#This Row],[Total_Amount2]]/(Table8[[#This Row],[Quantity]]*(1-Table8[[#This Row],[Discount]])),G1700)</f>
        <v>407.39</v>
      </c>
      <c r="M1700" s="11">
        <f>IF(H1700="",1-(Table8[[#This Row],[Total_Amount2]]/(Table8[[#This Row],[Quantity]]*Table8[[#This Row],[Unit_Price]])),H1700)</f>
        <v>0.08</v>
      </c>
      <c r="N1700" s="11">
        <f t="shared" si="53"/>
        <v>1124.3964000000001</v>
      </c>
    </row>
    <row r="1701" spans="1:14" x14ac:dyDescent="0.3">
      <c r="A1701" s="9" t="s">
        <v>3525</v>
      </c>
      <c r="B1701" s="36">
        <v>45675</v>
      </c>
      <c r="C1701" s="10" t="s">
        <v>251</v>
      </c>
      <c r="D1701" s="10" t="s">
        <v>1720</v>
      </c>
      <c r="E1701" s="10" t="s">
        <v>1799</v>
      </c>
      <c r="F1701" s="11">
        <v>4</v>
      </c>
      <c r="G1701" s="11">
        <v>459.83</v>
      </c>
      <c r="H1701" s="11">
        <v>0.12</v>
      </c>
      <c r="I1701" s="10" t="s">
        <v>1829</v>
      </c>
      <c r="J1701" s="18">
        <v>1618.6016</v>
      </c>
      <c r="K1701" s="11">
        <f t="shared" si="52"/>
        <v>4</v>
      </c>
      <c r="L1701" s="11">
        <f>IF(G1701="",Table8[[#This Row],[Total_Amount2]]/(Table8[[#This Row],[Quantity]]*(1-Table8[[#This Row],[Discount]])),G1701)</f>
        <v>459.83</v>
      </c>
      <c r="M1701" s="11">
        <f>IF(H1701="",1-(Table8[[#This Row],[Total_Amount2]]/(Table8[[#This Row],[Quantity]]*Table8[[#This Row],[Unit_Price]])),H1701)</f>
        <v>0.12</v>
      </c>
      <c r="N1701" s="11">
        <f t="shared" si="53"/>
        <v>1618.6016</v>
      </c>
    </row>
    <row r="1702" spans="1:14" x14ac:dyDescent="0.3">
      <c r="A1702" s="9" t="s">
        <v>3526</v>
      </c>
      <c r="B1702" s="36">
        <v>45333</v>
      </c>
      <c r="C1702" s="10" t="s">
        <v>496</v>
      </c>
      <c r="D1702" s="10" t="s">
        <v>1720</v>
      </c>
      <c r="E1702" s="10" t="s">
        <v>1769</v>
      </c>
      <c r="F1702" s="11">
        <v>3</v>
      </c>
      <c r="G1702" s="11">
        <v>706.6</v>
      </c>
      <c r="H1702" s="11">
        <v>0.17</v>
      </c>
      <c r="I1702" s="10" t="s">
        <v>1826</v>
      </c>
      <c r="J1702" s="18">
        <v>1759.434</v>
      </c>
      <c r="K1702" s="11">
        <f t="shared" si="52"/>
        <v>3</v>
      </c>
      <c r="L1702" s="11">
        <f>IF(G1702="",Table8[[#This Row],[Total_Amount2]]/(Table8[[#This Row],[Quantity]]*(1-Table8[[#This Row],[Discount]])),G1702)</f>
        <v>706.6</v>
      </c>
      <c r="M1702" s="11">
        <f>IF(H1702="",1-(Table8[[#This Row],[Total_Amount2]]/(Table8[[#This Row],[Quantity]]*Table8[[#This Row],[Unit_Price]])),H1702)</f>
        <v>0.17</v>
      </c>
      <c r="N1702" s="11">
        <f t="shared" si="53"/>
        <v>1759.434</v>
      </c>
    </row>
    <row r="1703" spans="1:14" x14ac:dyDescent="0.3">
      <c r="A1703" s="9" t="s">
        <v>3527</v>
      </c>
      <c r="B1703" s="36">
        <v>45819</v>
      </c>
      <c r="C1703" s="10" t="s">
        <v>1425</v>
      </c>
      <c r="D1703" s="10" t="s">
        <v>1720</v>
      </c>
      <c r="E1703" s="10" t="s">
        <v>1813</v>
      </c>
      <c r="F1703" s="11">
        <v>3</v>
      </c>
      <c r="G1703" s="11">
        <v>811.16</v>
      </c>
      <c r="H1703" s="11">
        <v>0.1</v>
      </c>
      <c r="I1703" s="10" t="s">
        <v>1829</v>
      </c>
      <c r="J1703" s="18">
        <v>2190.1320000000001</v>
      </c>
      <c r="K1703" s="11">
        <f t="shared" si="52"/>
        <v>3</v>
      </c>
      <c r="L1703" s="11">
        <f>IF(G1703="",Table8[[#This Row],[Total_Amount2]]/(Table8[[#This Row],[Quantity]]*(1-Table8[[#This Row],[Discount]])),G1703)</f>
        <v>811.16</v>
      </c>
      <c r="M1703" s="11">
        <f>IF(H1703="",1-(Table8[[#This Row],[Total_Amount2]]/(Table8[[#This Row],[Quantity]]*Table8[[#This Row],[Unit_Price]])),H1703)</f>
        <v>0.1</v>
      </c>
      <c r="N1703" s="11">
        <f t="shared" si="53"/>
        <v>2190.1320000000001</v>
      </c>
    </row>
    <row r="1704" spans="1:14" x14ac:dyDescent="0.3">
      <c r="A1704" s="9" t="s">
        <v>3528</v>
      </c>
      <c r="B1704" s="36">
        <v>45268</v>
      </c>
      <c r="C1704" s="10" t="s">
        <v>705</v>
      </c>
      <c r="D1704" s="10" t="s">
        <v>1720</v>
      </c>
      <c r="E1704" s="10" t="s">
        <v>1779</v>
      </c>
      <c r="F1704" s="11">
        <v>2</v>
      </c>
      <c r="G1704" s="11">
        <v>985.79</v>
      </c>
      <c r="H1704" s="11">
        <v>0.04</v>
      </c>
      <c r="I1704" s="10" t="s">
        <v>1826</v>
      </c>
      <c r="J1704" s="18">
        <v>1892.7167999999999</v>
      </c>
      <c r="K1704" s="11">
        <f t="shared" si="52"/>
        <v>2</v>
      </c>
      <c r="L1704" s="11">
        <f>IF(G1704="",Table8[[#This Row],[Total_Amount2]]/(Table8[[#This Row],[Quantity]]*(1-Table8[[#This Row],[Discount]])),G1704)</f>
        <v>985.79</v>
      </c>
      <c r="M1704" s="11">
        <f>IF(H1704="",1-(Table8[[#This Row],[Total_Amount2]]/(Table8[[#This Row],[Quantity]]*Table8[[#This Row],[Unit_Price]])),H1704)</f>
        <v>0.04</v>
      </c>
      <c r="N1704" s="11">
        <f t="shared" si="53"/>
        <v>1892.7167999999999</v>
      </c>
    </row>
    <row r="1705" spans="1:14" x14ac:dyDescent="0.3">
      <c r="A1705" s="9" t="s">
        <v>3529</v>
      </c>
      <c r="B1705" s="36">
        <v>45521</v>
      </c>
      <c r="C1705" s="10" t="s">
        <v>616</v>
      </c>
      <c r="D1705" s="10" t="s">
        <v>1720</v>
      </c>
      <c r="E1705" s="10" t="s">
        <v>1799</v>
      </c>
      <c r="F1705" s="11">
        <v>1</v>
      </c>
      <c r="G1705" s="11">
        <v>255.02</v>
      </c>
      <c r="H1705" s="11">
        <v>0.3</v>
      </c>
      <c r="I1705" s="10" t="s">
        <v>1824</v>
      </c>
      <c r="J1705" s="18">
        <v>178.51400000000001</v>
      </c>
      <c r="K1705" s="11">
        <f t="shared" si="52"/>
        <v>1</v>
      </c>
      <c r="L1705" s="11">
        <f>IF(G1705="",Table8[[#This Row],[Total_Amount2]]/(Table8[[#This Row],[Quantity]]*(1-Table8[[#This Row],[Discount]])),G1705)</f>
        <v>255.02</v>
      </c>
      <c r="M1705" s="11">
        <f>IF(H1705="",1-(Table8[[#This Row],[Total_Amount2]]/(Table8[[#This Row],[Quantity]]*Table8[[#This Row],[Unit_Price]])),H1705)</f>
        <v>0.3</v>
      </c>
      <c r="N1705" s="11">
        <f t="shared" si="53"/>
        <v>178.51400000000001</v>
      </c>
    </row>
    <row r="1706" spans="1:14" x14ac:dyDescent="0.3">
      <c r="A1706" s="9" t="s">
        <v>3530</v>
      </c>
      <c r="B1706" s="36">
        <v>45693</v>
      </c>
      <c r="C1706" s="10" t="s">
        <v>341</v>
      </c>
      <c r="D1706" s="10" t="s">
        <v>1720</v>
      </c>
      <c r="E1706" s="10" t="s">
        <v>1782</v>
      </c>
      <c r="F1706" s="11">
        <v>1</v>
      </c>
      <c r="G1706" s="11">
        <v>153.57</v>
      </c>
      <c r="H1706" s="11">
        <v>0.01</v>
      </c>
      <c r="I1706" s="10" t="s">
        <v>1826</v>
      </c>
      <c r="J1706" s="18">
        <v>152.0343</v>
      </c>
      <c r="K1706" s="11">
        <f t="shared" si="52"/>
        <v>1</v>
      </c>
      <c r="L1706" s="11">
        <f>IF(G1706="",Table8[[#This Row],[Total_Amount2]]/(Table8[[#This Row],[Quantity]]*(1-Table8[[#This Row],[Discount]])),G1706)</f>
        <v>153.57</v>
      </c>
      <c r="M1706" s="11">
        <f>IF(H1706="",1-(Table8[[#This Row],[Total_Amount2]]/(Table8[[#This Row],[Quantity]]*Table8[[#This Row],[Unit_Price]])),H1706)</f>
        <v>0.01</v>
      </c>
      <c r="N1706" s="11">
        <f t="shared" si="53"/>
        <v>152.0343</v>
      </c>
    </row>
    <row r="1707" spans="1:14" x14ac:dyDescent="0.3">
      <c r="A1707" s="9" t="s">
        <v>3531</v>
      </c>
      <c r="B1707" s="36">
        <v>45734</v>
      </c>
      <c r="C1707" s="10" t="s">
        <v>809</v>
      </c>
      <c r="D1707" s="10" t="s">
        <v>1720</v>
      </c>
      <c r="E1707" s="10" t="s">
        <v>1810</v>
      </c>
      <c r="F1707" s="11">
        <v>3</v>
      </c>
      <c r="G1707" s="11">
        <v>962.98</v>
      </c>
      <c r="H1707" s="11">
        <v>0.21</v>
      </c>
      <c r="I1707" s="10" t="s">
        <v>1824</v>
      </c>
      <c r="J1707" s="18">
        <v>2282.2626</v>
      </c>
      <c r="K1707" s="11">
        <f t="shared" si="52"/>
        <v>3</v>
      </c>
      <c r="L1707" s="11">
        <f>IF(G1707="",Table8[[#This Row],[Total_Amount2]]/(Table8[[#This Row],[Quantity]]*(1-Table8[[#This Row],[Discount]])),G1707)</f>
        <v>962.98</v>
      </c>
      <c r="M1707" s="11">
        <f>IF(H1707="",1-(Table8[[#This Row],[Total_Amount2]]/(Table8[[#This Row],[Quantity]]*Table8[[#This Row],[Unit_Price]])),H1707)</f>
        <v>0.21</v>
      </c>
      <c r="N1707" s="11">
        <f t="shared" si="53"/>
        <v>2282.2626</v>
      </c>
    </row>
    <row r="1708" spans="1:14" x14ac:dyDescent="0.3">
      <c r="A1708" s="9" t="s">
        <v>3532</v>
      </c>
      <c r="B1708" s="36">
        <v>45377</v>
      </c>
      <c r="C1708" s="10" t="s">
        <v>214</v>
      </c>
      <c r="D1708" s="10" t="s">
        <v>1720</v>
      </c>
      <c r="E1708" s="10" t="s">
        <v>1782</v>
      </c>
      <c r="F1708" s="11">
        <v>3</v>
      </c>
      <c r="G1708" s="11">
        <v>884.46</v>
      </c>
      <c r="H1708" s="11">
        <v>0.25</v>
      </c>
      <c r="I1708" s="10" t="s">
        <v>1824</v>
      </c>
      <c r="J1708" s="18">
        <v>1990.0350000000001</v>
      </c>
      <c r="K1708" s="11">
        <f t="shared" si="52"/>
        <v>3</v>
      </c>
      <c r="L1708" s="11">
        <f>IF(G1708="",Table8[[#This Row],[Total_Amount2]]/(Table8[[#This Row],[Quantity]]*(1-Table8[[#This Row],[Discount]])),G1708)</f>
        <v>884.46</v>
      </c>
      <c r="M1708" s="11">
        <f>IF(H1708="",1-(Table8[[#This Row],[Total_Amount2]]/(Table8[[#This Row],[Quantity]]*Table8[[#This Row],[Unit_Price]])),H1708)</f>
        <v>0.25</v>
      </c>
      <c r="N1708" s="11">
        <f t="shared" si="53"/>
        <v>1990.0350000000001</v>
      </c>
    </row>
    <row r="1709" spans="1:14" x14ac:dyDescent="0.3">
      <c r="A1709" s="9" t="s">
        <v>3533</v>
      </c>
      <c r="B1709" s="36">
        <v>45778</v>
      </c>
      <c r="C1709" s="10" t="s">
        <v>1355</v>
      </c>
      <c r="D1709" s="10" t="s">
        <v>1720</v>
      </c>
      <c r="E1709" s="10" t="s">
        <v>1789</v>
      </c>
      <c r="F1709" s="11">
        <v>4</v>
      </c>
      <c r="G1709" s="11">
        <v>359.71</v>
      </c>
      <c r="H1709" s="11">
        <v>0.05</v>
      </c>
      <c r="I1709" s="10" t="s">
        <v>1826</v>
      </c>
      <c r="J1709" s="18">
        <v>1366.8979999999999</v>
      </c>
      <c r="K1709" s="11">
        <f t="shared" si="52"/>
        <v>4</v>
      </c>
      <c r="L1709" s="11">
        <f>IF(G1709="",Table8[[#This Row],[Total_Amount2]]/(Table8[[#This Row],[Quantity]]*(1-Table8[[#This Row],[Discount]])),G1709)</f>
        <v>359.71</v>
      </c>
      <c r="M1709" s="11">
        <f>IF(H1709="",1-(Table8[[#This Row],[Total_Amount2]]/(Table8[[#This Row],[Quantity]]*Table8[[#This Row],[Unit_Price]])),H1709)</f>
        <v>0.05</v>
      </c>
      <c r="N1709" s="11">
        <f t="shared" si="53"/>
        <v>1366.8979999999999</v>
      </c>
    </row>
    <row r="1710" spans="1:14" x14ac:dyDescent="0.3">
      <c r="A1710" s="9" t="s">
        <v>3534</v>
      </c>
      <c r="B1710" s="36">
        <v>45715</v>
      </c>
      <c r="C1710" s="10" t="s">
        <v>195</v>
      </c>
      <c r="D1710" s="10" t="s">
        <v>1720</v>
      </c>
      <c r="E1710" s="10" t="s">
        <v>1769</v>
      </c>
      <c r="F1710" s="11">
        <v>3</v>
      </c>
      <c r="G1710" s="11">
        <v>766.47</v>
      </c>
      <c r="H1710" s="11">
        <v>0.18</v>
      </c>
      <c r="I1710" s="10" t="s">
        <v>1824</v>
      </c>
      <c r="J1710" s="18">
        <v>1885.5162</v>
      </c>
      <c r="K1710" s="11">
        <f t="shared" si="52"/>
        <v>3</v>
      </c>
      <c r="L1710" s="11">
        <f>IF(G1710="",Table8[[#This Row],[Total_Amount2]]/(Table8[[#This Row],[Quantity]]*(1-Table8[[#This Row],[Discount]])),G1710)</f>
        <v>766.47</v>
      </c>
      <c r="M1710" s="11">
        <f>IF(H1710="",1-(Table8[[#This Row],[Total_Amount2]]/(Table8[[#This Row],[Quantity]]*Table8[[#This Row],[Unit_Price]])),H1710)</f>
        <v>0.18</v>
      </c>
      <c r="N1710" s="11">
        <f t="shared" si="53"/>
        <v>1885.5162</v>
      </c>
    </row>
    <row r="1711" spans="1:14" x14ac:dyDescent="0.3">
      <c r="A1711" s="9" t="s">
        <v>3535</v>
      </c>
      <c r="B1711" s="36">
        <v>45492</v>
      </c>
      <c r="C1711" s="10" t="s">
        <v>722</v>
      </c>
      <c r="D1711" s="10" t="s">
        <v>1720</v>
      </c>
      <c r="E1711" s="10" t="s">
        <v>1810</v>
      </c>
      <c r="F1711" s="11">
        <v>1</v>
      </c>
      <c r="G1711" s="11">
        <v>772.07</v>
      </c>
      <c r="H1711" s="11">
        <v>0.26</v>
      </c>
      <c r="I1711" s="10" t="s">
        <v>1826</v>
      </c>
      <c r="J1711" s="18">
        <v>571.33180000000004</v>
      </c>
      <c r="K1711" s="11">
        <f t="shared" si="52"/>
        <v>1</v>
      </c>
      <c r="L1711" s="11">
        <f>IF(G1711="",Table8[[#This Row],[Total_Amount2]]/(Table8[[#This Row],[Quantity]]*(1-Table8[[#This Row],[Discount]])),G1711)</f>
        <v>772.07</v>
      </c>
      <c r="M1711" s="11">
        <f>IF(H1711="",1-(Table8[[#This Row],[Total_Amount2]]/(Table8[[#This Row],[Quantity]]*Table8[[#This Row],[Unit_Price]])),H1711)</f>
        <v>0.26</v>
      </c>
      <c r="N1711" s="11">
        <f t="shared" si="53"/>
        <v>571.33180000000004</v>
      </c>
    </row>
    <row r="1712" spans="1:14" x14ac:dyDescent="0.3">
      <c r="A1712" s="9" t="s">
        <v>3536</v>
      </c>
      <c r="B1712" s="36">
        <v>45292</v>
      </c>
      <c r="C1712" s="10" t="s">
        <v>881</v>
      </c>
      <c r="D1712" s="10" t="s">
        <v>1722</v>
      </c>
      <c r="E1712" s="10" t="s">
        <v>1773</v>
      </c>
      <c r="F1712" s="11">
        <v>3</v>
      </c>
      <c r="G1712" s="11">
        <v>108.31</v>
      </c>
      <c r="H1712" s="11">
        <v>0.26</v>
      </c>
      <c r="I1712" s="10" t="s">
        <v>1829</v>
      </c>
      <c r="J1712" s="18">
        <v>240.44820000000001</v>
      </c>
      <c r="K1712" s="11">
        <f t="shared" si="52"/>
        <v>3</v>
      </c>
      <c r="L1712" s="11">
        <f>IF(G1712="",Table8[[#This Row],[Total_Amount2]]/(Table8[[#This Row],[Quantity]]*(1-Table8[[#This Row],[Discount]])),G1712)</f>
        <v>108.31</v>
      </c>
      <c r="M1712" s="11">
        <f>IF(H1712="",1-(Table8[[#This Row],[Total_Amount2]]/(Table8[[#This Row],[Quantity]]*Table8[[#This Row],[Unit_Price]])),H1712)</f>
        <v>0.26</v>
      </c>
      <c r="N1712" s="11">
        <f t="shared" si="53"/>
        <v>240.44820000000001</v>
      </c>
    </row>
    <row r="1713" spans="1:14" x14ac:dyDescent="0.3">
      <c r="A1713" s="9" t="s">
        <v>3537</v>
      </c>
      <c r="B1713" s="36">
        <v>45316</v>
      </c>
      <c r="C1713" s="10" t="s">
        <v>708</v>
      </c>
      <c r="D1713" s="10" t="s">
        <v>1722</v>
      </c>
      <c r="E1713" s="10" t="s">
        <v>1776</v>
      </c>
      <c r="F1713" s="11">
        <v>1</v>
      </c>
      <c r="G1713" s="11">
        <v>502.53</v>
      </c>
      <c r="H1713" s="11">
        <v>0</v>
      </c>
      <c r="I1713" s="10" t="s">
        <v>1826</v>
      </c>
      <c r="J1713" s="18">
        <v>502.53</v>
      </c>
      <c r="K1713" s="11">
        <f t="shared" si="52"/>
        <v>1</v>
      </c>
      <c r="L1713" s="11">
        <f>IF(G1713="",Table8[[#This Row],[Total_Amount2]]/(Table8[[#This Row],[Quantity]]*(1-Table8[[#This Row],[Discount]])),G1713)</f>
        <v>502.53</v>
      </c>
      <c r="M1713" s="11">
        <f>IF(H1713="",1-(Table8[[#This Row],[Total_Amount2]]/(Table8[[#This Row],[Quantity]]*Table8[[#This Row],[Unit_Price]])),H1713)</f>
        <v>0</v>
      </c>
      <c r="N1713" s="11">
        <f t="shared" si="53"/>
        <v>502.53</v>
      </c>
    </row>
    <row r="1714" spans="1:14" x14ac:dyDescent="0.3">
      <c r="A1714" s="9" t="s">
        <v>3538</v>
      </c>
      <c r="B1714" s="36">
        <v>45548</v>
      </c>
      <c r="C1714" s="10" t="s">
        <v>278</v>
      </c>
      <c r="D1714" s="10" t="s">
        <v>1722</v>
      </c>
      <c r="E1714" s="10" t="s">
        <v>1804</v>
      </c>
      <c r="F1714" s="11">
        <v>2</v>
      </c>
      <c r="G1714" s="11">
        <v>508.52</v>
      </c>
      <c r="H1714" s="11">
        <v>0.11</v>
      </c>
      <c r="I1714" s="10" t="s">
        <v>1829</v>
      </c>
      <c r="J1714" s="18">
        <v>905.16559999999993</v>
      </c>
      <c r="K1714" s="11">
        <f t="shared" si="52"/>
        <v>2</v>
      </c>
      <c r="L1714" s="11">
        <f>IF(G1714="",Table8[[#This Row],[Total_Amount2]]/(Table8[[#This Row],[Quantity]]*(1-Table8[[#This Row],[Discount]])),G1714)</f>
        <v>508.52</v>
      </c>
      <c r="M1714" s="11">
        <f>IF(H1714="",1-(Table8[[#This Row],[Total_Amount2]]/(Table8[[#This Row],[Quantity]]*Table8[[#This Row],[Unit_Price]])),H1714)</f>
        <v>0.11</v>
      </c>
      <c r="N1714" s="11">
        <f t="shared" si="53"/>
        <v>905.16559999999993</v>
      </c>
    </row>
    <row r="1715" spans="1:14" x14ac:dyDescent="0.3">
      <c r="A1715" s="9" t="s">
        <v>3539</v>
      </c>
      <c r="B1715" s="36">
        <v>45572</v>
      </c>
      <c r="C1715" s="10" t="s">
        <v>1443</v>
      </c>
      <c r="D1715" s="10" t="s">
        <v>1722</v>
      </c>
      <c r="E1715" s="10" t="s">
        <v>1766</v>
      </c>
      <c r="F1715" s="11">
        <v>1</v>
      </c>
      <c r="G1715" s="11">
        <v>492</v>
      </c>
      <c r="H1715" s="11">
        <v>0.26</v>
      </c>
      <c r="I1715" s="10" t="s">
        <v>1826</v>
      </c>
      <c r="J1715" s="18">
        <v>364.08</v>
      </c>
      <c r="K1715" s="11">
        <f t="shared" si="52"/>
        <v>1</v>
      </c>
      <c r="L1715" s="11">
        <f>IF(G1715="",Table8[[#This Row],[Total_Amount2]]/(Table8[[#This Row],[Quantity]]*(1-Table8[[#This Row],[Discount]])),G1715)</f>
        <v>492</v>
      </c>
      <c r="M1715" s="11">
        <f>IF(H1715="",1-(Table8[[#This Row],[Total_Amount2]]/(Table8[[#This Row],[Quantity]]*Table8[[#This Row],[Unit_Price]])),H1715)</f>
        <v>0.26</v>
      </c>
      <c r="N1715" s="11">
        <f t="shared" si="53"/>
        <v>364.08</v>
      </c>
    </row>
    <row r="1716" spans="1:14" x14ac:dyDescent="0.3">
      <c r="A1716" s="9" t="s">
        <v>3540</v>
      </c>
      <c r="B1716" s="36">
        <v>45347</v>
      </c>
      <c r="C1716" s="10" t="s">
        <v>1492</v>
      </c>
      <c r="D1716" s="10" t="s">
        <v>1722</v>
      </c>
      <c r="E1716" s="10" t="s">
        <v>1799</v>
      </c>
      <c r="F1716" s="11">
        <v>4</v>
      </c>
      <c r="G1716" s="11">
        <v>746.36</v>
      </c>
      <c r="H1716" s="11">
        <v>0.02</v>
      </c>
      <c r="I1716" s="10" t="s">
        <v>1824</v>
      </c>
      <c r="J1716" s="18">
        <v>2925.7312000000002</v>
      </c>
      <c r="K1716" s="11">
        <f t="shared" si="52"/>
        <v>4</v>
      </c>
      <c r="L1716" s="11">
        <f>IF(G1716="",Table8[[#This Row],[Total_Amount2]]/(Table8[[#This Row],[Quantity]]*(1-Table8[[#This Row],[Discount]])),G1716)</f>
        <v>746.36</v>
      </c>
      <c r="M1716" s="11">
        <f>IF(H1716="",1-(Table8[[#This Row],[Total_Amount2]]/(Table8[[#This Row],[Quantity]]*Table8[[#This Row],[Unit_Price]])),H1716)</f>
        <v>0.02</v>
      </c>
      <c r="N1716" s="11">
        <f t="shared" si="53"/>
        <v>2925.7312000000002</v>
      </c>
    </row>
    <row r="1717" spans="1:14" x14ac:dyDescent="0.3">
      <c r="A1717" s="9" t="s">
        <v>3541</v>
      </c>
      <c r="B1717" s="36">
        <v>45823</v>
      </c>
      <c r="C1717" s="10" t="s">
        <v>1343</v>
      </c>
      <c r="D1717" s="10" t="s">
        <v>1722</v>
      </c>
      <c r="E1717" s="10" t="s">
        <v>1757</v>
      </c>
      <c r="F1717" s="11">
        <v>1</v>
      </c>
      <c r="G1717" s="11">
        <v>120.83</v>
      </c>
      <c r="H1717" s="11">
        <v>0.08</v>
      </c>
      <c r="I1717" s="10" t="s">
        <v>1824</v>
      </c>
      <c r="J1717" s="18">
        <v>111.1636</v>
      </c>
      <c r="K1717" s="11">
        <f t="shared" si="52"/>
        <v>1</v>
      </c>
      <c r="L1717" s="11">
        <f>IF(G1717="",Table8[[#This Row],[Total_Amount2]]/(Table8[[#This Row],[Quantity]]*(1-Table8[[#This Row],[Discount]])),G1717)</f>
        <v>120.83</v>
      </c>
      <c r="M1717" s="11">
        <f>IF(H1717="",1-(Table8[[#This Row],[Total_Amount2]]/(Table8[[#This Row],[Quantity]]*Table8[[#This Row],[Unit_Price]])),H1717)</f>
        <v>0.08</v>
      </c>
      <c r="N1717" s="11">
        <f t="shared" si="53"/>
        <v>111.1636</v>
      </c>
    </row>
    <row r="1718" spans="1:14" x14ac:dyDescent="0.3">
      <c r="A1718" s="9" t="s">
        <v>3542</v>
      </c>
      <c r="B1718" s="36">
        <v>45394</v>
      </c>
      <c r="C1718" s="10" t="s">
        <v>1243</v>
      </c>
      <c r="D1718" s="10" t="s">
        <v>1722</v>
      </c>
      <c r="E1718" s="10" t="s">
        <v>1810</v>
      </c>
      <c r="F1718" s="11">
        <v>2</v>
      </c>
      <c r="G1718" s="11">
        <v>68.31</v>
      </c>
      <c r="H1718" s="11">
        <v>0.28999999999999998</v>
      </c>
      <c r="I1718" s="10" t="s">
        <v>1829</v>
      </c>
      <c r="J1718" s="18">
        <v>97.000199999999992</v>
      </c>
      <c r="K1718" s="11">
        <f t="shared" si="52"/>
        <v>2</v>
      </c>
      <c r="L1718" s="11">
        <f>IF(G1718="",Table8[[#This Row],[Total_Amount2]]/(Table8[[#This Row],[Quantity]]*(1-Table8[[#This Row],[Discount]])),G1718)</f>
        <v>68.31</v>
      </c>
      <c r="M1718" s="11">
        <f>IF(H1718="",1-(Table8[[#This Row],[Total_Amount2]]/(Table8[[#This Row],[Quantity]]*Table8[[#This Row],[Unit_Price]])),H1718)</f>
        <v>0.28999999999999998</v>
      </c>
      <c r="N1718" s="11">
        <f t="shared" si="53"/>
        <v>97.000199999999992</v>
      </c>
    </row>
    <row r="1719" spans="1:14" x14ac:dyDescent="0.3">
      <c r="A1719" s="9" t="s">
        <v>3543</v>
      </c>
      <c r="B1719" s="36">
        <v>45265</v>
      </c>
      <c r="C1719" s="10" t="s">
        <v>230</v>
      </c>
      <c r="D1719" s="10" t="s">
        <v>1722</v>
      </c>
      <c r="E1719" s="10" t="s">
        <v>1810</v>
      </c>
      <c r="F1719" s="11">
        <v>2</v>
      </c>
      <c r="G1719" s="11">
        <v>761.71</v>
      </c>
      <c r="H1719" s="11">
        <v>0.02</v>
      </c>
      <c r="I1719" s="10" t="s">
        <v>1826</v>
      </c>
      <c r="J1719" s="18">
        <v>1492.9516000000001</v>
      </c>
      <c r="K1719" s="11">
        <f t="shared" si="52"/>
        <v>2</v>
      </c>
      <c r="L1719" s="11">
        <f>IF(G1719="",Table8[[#This Row],[Total_Amount2]]/(Table8[[#This Row],[Quantity]]*(1-Table8[[#This Row],[Discount]])),G1719)</f>
        <v>761.71</v>
      </c>
      <c r="M1719" s="11">
        <f>IF(H1719="",1-(Table8[[#This Row],[Total_Amount2]]/(Table8[[#This Row],[Quantity]]*Table8[[#This Row],[Unit_Price]])),H1719)</f>
        <v>0.02</v>
      </c>
      <c r="N1719" s="11">
        <f t="shared" si="53"/>
        <v>1492.9516000000001</v>
      </c>
    </row>
    <row r="1720" spans="1:14" x14ac:dyDescent="0.3">
      <c r="A1720" s="9" t="s">
        <v>3544</v>
      </c>
      <c r="B1720" s="36">
        <v>45261</v>
      </c>
      <c r="C1720" s="10" t="s">
        <v>244</v>
      </c>
      <c r="D1720" s="10" t="s">
        <v>1722</v>
      </c>
      <c r="E1720" s="10" t="s">
        <v>1766</v>
      </c>
      <c r="F1720" s="11">
        <v>4</v>
      </c>
      <c r="G1720" s="11">
        <v>346.37</v>
      </c>
      <c r="H1720" s="11">
        <v>0.18</v>
      </c>
      <c r="I1720" s="10" t="s">
        <v>1829</v>
      </c>
      <c r="J1720" s="18">
        <v>1136.0935999999999</v>
      </c>
      <c r="K1720" s="11">
        <f t="shared" si="52"/>
        <v>4</v>
      </c>
      <c r="L1720" s="11">
        <f>IF(G1720="",Table8[[#This Row],[Total_Amount2]]/(Table8[[#This Row],[Quantity]]*(1-Table8[[#This Row],[Discount]])),G1720)</f>
        <v>346.37</v>
      </c>
      <c r="M1720" s="11">
        <f>IF(H1720="",1-(Table8[[#This Row],[Total_Amount2]]/(Table8[[#This Row],[Quantity]]*Table8[[#This Row],[Unit_Price]])),H1720)</f>
        <v>0.18</v>
      </c>
      <c r="N1720" s="11">
        <f t="shared" si="53"/>
        <v>1136.0935999999999</v>
      </c>
    </row>
    <row r="1721" spans="1:14" x14ac:dyDescent="0.3">
      <c r="A1721" s="9" t="s">
        <v>3545</v>
      </c>
      <c r="B1721" s="36">
        <v>45702</v>
      </c>
      <c r="C1721" s="10" t="s">
        <v>40</v>
      </c>
      <c r="D1721" s="10" t="s">
        <v>1722</v>
      </c>
      <c r="E1721" s="10" t="s">
        <v>1794</v>
      </c>
      <c r="F1721" s="11">
        <v>1</v>
      </c>
      <c r="G1721" s="11">
        <v>846.3</v>
      </c>
      <c r="H1721" s="11">
        <v>0.14000000000000001</v>
      </c>
      <c r="I1721" s="10" t="s">
        <v>1826</v>
      </c>
      <c r="J1721" s="18">
        <v>727.81799999999998</v>
      </c>
      <c r="K1721" s="11">
        <f t="shared" si="52"/>
        <v>1</v>
      </c>
      <c r="L1721" s="11">
        <f>IF(G1721="",Table8[[#This Row],[Total_Amount2]]/(Table8[[#This Row],[Quantity]]*(1-Table8[[#This Row],[Discount]])),G1721)</f>
        <v>846.3</v>
      </c>
      <c r="M1721" s="11">
        <f>IF(H1721="",1-(Table8[[#This Row],[Total_Amount2]]/(Table8[[#This Row],[Quantity]]*Table8[[#This Row],[Unit_Price]])),H1721)</f>
        <v>0.14000000000000001</v>
      </c>
      <c r="N1721" s="11">
        <f t="shared" si="53"/>
        <v>727.81799999999998</v>
      </c>
    </row>
    <row r="1722" spans="1:14" x14ac:dyDescent="0.3">
      <c r="A1722" s="9" t="s">
        <v>3546</v>
      </c>
      <c r="B1722" s="36">
        <v>45624</v>
      </c>
      <c r="C1722" s="10" t="s">
        <v>1340</v>
      </c>
      <c r="D1722" s="10" t="s">
        <v>1722</v>
      </c>
      <c r="E1722" s="10" t="s">
        <v>1813</v>
      </c>
      <c r="F1722" s="11">
        <v>1</v>
      </c>
      <c r="G1722" s="11">
        <v>458.97</v>
      </c>
      <c r="H1722" s="11">
        <v>0.1</v>
      </c>
      <c r="I1722" s="10" t="s">
        <v>1826</v>
      </c>
      <c r="J1722" s="18">
        <v>413.07299999999998</v>
      </c>
      <c r="K1722" s="11">
        <f t="shared" si="52"/>
        <v>1</v>
      </c>
      <c r="L1722" s="11">
        <f>IF(G1722="",Table8[[#This Row],[Total_Amount2]]/(Table8[[#This Row],[Quantity]]*(1-Table8[[#This Row],[Discount]])),G1722)</f>
        <v>458.97</v>
      </c>
      <c r="M1722" s="11">
        <f>IF(H1722="",1-(Table8[[#This Row],[Total_Amount2]]/(Table8[[#This Row],[Quantity]]*Table8[[#This Row],[Unit_Price]])),H1722)</f>
        <v>0.1</v>
      </c>
      <c r="N1722" s="11">
        <f t="shared" si="53"/>
        <v>413.07299999999998</v>
      </c>
    </row>
    <row r="1723" spans="1:14" x14ac:dyDescent="0.3">
      <c r="A1723" s="9" t="s">
        <v>3547</v>
      </c>
      <c r="B1723" s="36">
        <v>45736</v>
      </c>
      <c r="C1723" s="10" t="s">
        <v>917</v>
      </c>
      <c r="D1723" s="10" t="s">
        <v>1722</v>
      </c>
      <c r="E1723" s="10" t="s">
        <v>1779</v>
      </c>
      <c r="F1723" s="11">
        <v>2</v>
      </c>
      <c r="G1723" s="11">
        <v>536.61</v>
      </c>
      <c r="H1723" s="11">
        <v>0.14000000000000001</v>
      </c>
      <c r="I1723" s="10" t="s">
        <v>1824</v>
      </c>
      <c r="J1723" s="18">
        <v>922.9692</v>
      </c>
      <c r="K1723" s="11">
        <f t="shared" si="52"/>
        <v>2</v>
      </c>
      <c r="L1723" s="11">
        <f>IF(G1723="",Table8[[#This Row],[Total_Amount2]]/(Table8[[#This Row],[Quantity]]*(1-Table8[[#This Row],[Discount]])),G1723)</f>
        <v>536.61</v>
      </c>
      <c r="M1723" s="11">
        <f>IF(H1723="",1-(Table8[[#This Row],[Total_Amount2]]/(Table8[[#This Row],[Quantity]]*Table8[[#This Row],[Unit_Price]])),H1723)</f>
        <v>0.14000000000000001</v>
      </c>
      <c r="N1723" s="11">
        <f t="shared" si="53"/>
        <v>922.9692</v>
      </c>
    </row>
    <row r="1724" spans="1:14" x14ac:dyDescent="0.3">
      <c r="A1724" s="9" t="s">
        <v>3548</v>
      </c>
      <c r="B1724" s="36">
        <v>45709</v>
      </c>
      <c r="C1724" s="10" t="s">
        <v>1304</v>
      </c>
      <c r="D1724" s="10" t="s">
        <v>1722</v>
      </c>
      <c r="E1724" s="10" t="s">
        <v>1752</v>
      </c>
      <c r="F1724" s="11">
        <v>3</v>
      </c>
      <c r="G1724" s="11">
        <v>130.41</v>
      </c>
      <c r="H1724" s="11">
        <v>0.14000000000000001</v>
      </c>
      <c r="I1724" s="10" t="s">
        <v>1826</v>
      </c>
      <c r="J1724" s="18">
        <v>336.45780000000002</v>
      </c>
      <c r="K1724" s="11">
        <f t="shared" si="52"/>
        <v>3</v>
      </c>
      <c r="L1724" s="11">
        <f>IF(G1724="",Table8[[#This Row],[Total_Amount2]]/(Table8[[#This Row],[Quantity]]*(1-Table8[[#This Row],[Discount]])),G1724)</f>
        <v>130.41</v>
      </c>
      <c r="M1724" s="11">
        <f>IF(H1724="",1-(Table8[[#This Row],[Total_Amount2]]/(Table8[[#This Row],[Quantity]]*Table8[[#This Row],[Unit_Price]])),H1724)</f>
        <v>0.14000000000000001</v>
      </c>
      <c r="N1724" s="11">
        <f t="shared" si="53"/>
        <v>336.45780000000002</v>
      </c>
    </row>
    <row r="1725" spans="1:14" x14ac:dyDescent="0.3">
      <c r="A1725" s="9" t="s">
        <v>3549</v>
      </c>
      <c r="B1725" s="36">
        <v>45738</v>
      </c>
      <c r="C1725" s="10" t="s">
        <v>1524</v>
      </c>
      <c r="D1725" s="10" t="s">
        <v>1722</v>
      </c>
      <c r="E1725" s="10" t="s">
        <v>1794</v>
      </c>
      <c r="F1725" s="11">
        <v>4</v>
      </c>
      <c r="G1725" s="11">
        <v>706.67</v>
      </c>
      <c r="H1725" s="11">
        <v>0.01</v>
      </c>
      <c r="I1725" s="10" t="s">
        <v>1824</v>
      </c>
      <c r="J1725" s="18">
        <v>2798.4132</v>
      </c>
      <c r="K1725" s="11">
        <f t="shared" si="52"/>
        <v>4</v>
      </c>
      <c r="L1725" s="11">
        <f>IF(G1725="",Table8[[#This Row],[Total_Amount2]]/(Table8[[#This Row],[Quantity]]*(1-Table8[[#This Row],[Discount]])),G1725)</f>
        <v>706.67</v>
      </c>
      <c r="M1725" s="11">
        <f>IF(H1725="",1-(Table8[[#This Row],[Total_Amount2]]/(Table8[[#This Row],[Quantity]]*Table8[[#This Row],[Unit_Price]])),H1725)</f>
        <v>0.01</v>
      </c>
      <c r="N1725" s="11">
        <f t="shared" si="53"/>
        <v>2798.4132</v>
      </c>
    </row>
    <row r="1726" spans="1:14" x14ac:dyDescent="0.3">
      <c r="A1726" s="9" t="s">
        <v>3550</v>
      </c>
      <c r="B1726" s="36">
        <v>45685</v>
      </c>
      <c r="C1726" s="10" t="s">
        <v>1223</v>
      </c>
      <c r="D1726" s="10" t="s">
        <v>1722</v>
      </c>
      <c r="E1726" s="10" t="s">
        <v>1766</v>
      </c>
      <c r="F1726" s="11">
        <v>3</v>
      </c>
      <c r="G1726" s="11">
        <v>523.45000000000005</v>
      </c>
      <c r="H1726" s="11">
        <v>0.17</v>
      </c>
      <c r="I1726" s="10" t="s">
        <v>1824</v>
      </c>
      <c r="J1726" s="18">
        <v>1303.3905</v>
      </c>
      <c r="K1726" s="11">
        <f t="shared" si="52"/>
        <v>3</v>
      </c>
      <c r="L1726" s="11">
        <f>IF(G1726="",Table8[[#This Row],[Total_Amount2]]/(Table8[[#This Row],[Quantity]]*(1-Table8[[#This Row],[Discount]])),G1726)</f>
        <v>523.45000000000005</v>
      </c>
      <c r="M1726" s="11">
        <f>IF(H1726="",1-(Table8[[#This Row],[Total_Amount2]]/(Table8[[#This Row],[Quantity]]*Table8[[#This Row],[Unit_Price]])),H1726)</f>
        <v>0.17</v>
      </c>
      <c r="N1726" s="11">
        <f t="shared" si="53"/>
        <v>1303.3905</v>
      </c>
    </row>
    <row r="1727" spans="1:14" x14ac:dyDescent="0.3">
      <c r="A1727" s="9" t="s">
        <v>3551</v>
      </c>
      <c r="B1727" s="36">
        <v>45701</v>
      </c>
      <c r="C1727" s="10" t="s">
        <v>48</v>
      </c>
      <c r="D1727" s="10" t="s">
        <v>1722</v>
      </c>
      <c r="E1727" s="10" t="s">
        <v>1810</v>
      </c>
      <c r="F1727" s="11">
        <v>3</v>
      </c>
      <c r="G1727" s="11">
        <v>482.2</v>
      </c>
      <c r="H1727" s="11">
        <v>0.23</v>
      </c>
      <c r="I1727" s="10" t="s">
        <v>1829</v>
      </c>
      <c r="J1727" s="18">
        <v>1113.8820000000001</v>
      </c>
      <c r="K1727" s="11">
        <f t="shared" si="52"/>
        <v>3</v>
      </c>
      <c r="L1727" s="11">
        <f>IF(G1727="",Table8[[#This Row],[Total_Amount2]]/(Table8[[#This Row],[Quantity]]*(1-Table8[[#This Row],[Discount]])),G1727)</f>
        <v>482.2</v>
      </c>
      <c r="M1727" s="11">
        <f>IF(H1727="",1-(Table8[[#This Row],[Total_Amount2]]/(Table8[[#This Row],[Quantity]]*Table8[[#This Row],[Unit_Price]])),H1727)</f>
        <v>0.23</v>
      </c>
      <c r="N1727" s="11">
        <f t="shared" si="53"/>
        <v>1113.8820000000001</v>
      </c>
    </row>
    <row r="1728" spans="1:14" x14ac:dyDescent="0.3">
      <c r="A1728" s="9" t="s">
        <v>3552</v>
      </c>
      <c r="B1728" s="36">
        <v>45745</v>
      </c>
      <c r="C1728" s="10" t="s">
        <v>428</v>
      </c>
      <c r="D1728" s="10" t="s">
        <v>1722</v>
      </c>
      <c r="E1728" s="10" t="s">
        <v>1773</v>
      </c>
      <c r="F1728" s="11">
        <v>4</v>
      </c>
      <c r="G1728" s="11">
        <v>688.86</v>
      </c>
      <c r="H1728" s="11">
        <v>0.02</v>
      </c>
      <c r="I1728" s="10" t="s">
        <v>1829</v>
      </c>
      <c r="J1728" s="18">
        <v>2700.3312000000001</v>
      </c>
      <c r="K1728" s="11">
        <f t="shared" si="52"/>
        <v>4</v>
      </c>
      <c r="L1728" s="11">
        <f>IF(G1728="",Table8[[#This Row],[Total_Amount2]]/(Table8[[#This Row],[Quantity]]*(1-Table8[[#This Row],[Discount]])),G1728)</f>
        <v>688.86</v>
      </c>
      <c r="M1728" s="11">
        <f>IF(H1728="",1-(Table8[[#This Row],[Total_Amount2]]/(Table8[[#This Row],[Quantity]]*Table8[[#This Row],[Unit_Price]])),H1728)</f>
        <v>0.02</v>
      </c>
      <c r="N1728" s="11">
        <f t="shared" si="53"/>
        <v>2700.3312000000001</v>
      </c>
    </row>
    <row r="1729" spans="1:14" x14ac:dyDescent="0.3">
      <c r="A1729" s="9" t="s">
        <v>3553</v>
      </c>
      <c r="B1729" s="36">
        <v>45214</v>
      </c>
      <c r="C1729" s="10" t="s">
        <v>100</v>
      </c>
      <c r="D1729" s="10" t="s">
        <v>1724</v>
      </c>
      <c r="E1729" s="10" t="s">
        <v>1752</v>
      </c>
      <c r="F1729" s="11">
        <v>1</v>
      </c>
      <c r="G1729" s="11">
        <v>145.47999999999999</v>
      </c>
      <c r="H1729" s="11">
        <v>0.1</v>
      </c>
      <c r="I1729" s="10" t="s">
        <v>1829</v>
      </c>
      <c r="J1729" s="18">
        <v>130.93199999999999</v>
      </c>
      <c r="K1729" s="11">
        <f t="shared" si="52"/>
        <v>1</v>
      </c>
      <c r="L1729" s="11">
        <f>IF(G1729="",Table8[[#This Row],[Total_Amount2]]/(Table8[[#This Row],[Quantity]]*(1-Table8[[#This Row],[Discount]])),G1729)</f>
        <v>145.47999999999999</v>
      </c>
      <c r="M1729" s="11">
        <f>IF(H1729="",1-(Table8[[#This Row],[Total_Amount2]]/(Table8[[#This Row],[Quantity]]*Table8[[#This Row],[Unit_Price]])),H1729)</f>
        <v>0.1</v>
      </c>
      <c r="N1729" s="11">
        <f t="shared" si="53"/>
        <v>130.93199999999999</v>
      </c>
    </row>
    <row r="1730" spans="1:14" x14ac:dyDescent="0.3">
      <c r="A1730" s="9" t="s">
        <v>3554</v>
      </c>
      <c r="B1730" s="36">
        <v>45547</v>
      </c>
      <c r="C1730" s="10" t="s">
        <v>198</v>
      </c>
      <c r="D1730" s="10" t="s">
        <v>1724</v>
      </c>
      <c r="E1730" s="10" t="s">
        <v>1792</v>
      </c>
      <c r="F1730" s="11">
        <v>4</v>
      </c>
      <c r="G1730" s="11">
        <v>862.25</v>
      </c>
      <c r="H1730" s="11">
        <v>0.28000000000000003</v>
      </c>
      <c r="I1730" s="10" t="s">
        <v>1826</v>
      </c>
      <c r="J1730" s="18">
        <v>2483.2800000000002</v>
      </c>
      <c r="K1730" s="11">
        <f t="shared" ref="K1730:K1793" si="54">IF(F1730="",N1730/(G1730*(1-H1730)),F1730)</f>
        <v>4</v>
      </c>
      <c r="L1730" s="11">
        <f>IF(G1730="",Table8[[#This Row],[Total_Amount2]]/(Table8[[#This Row],[Quantity]]*(1-Table8[[#This Row],[Discount]])),G1730)</f>
        <v>862.25</v>
      </c>
      <c r="M1730" s="11">
        <f>IF(H1730="",1-(Table8[[#This Row],[Total_Amount2]]/(Table8[[#This Row],[Quantity]]*Table8[[#This Row],[Unit_Price]])),H1730)</f>
        <v>0.28000000000000003</v>
      </c>
      <c r="N1730" s="11">
        <f t="shared" ref="N1730:N1793" si="55">IF(J1730="",F1730*G1730*(1-H1730),J1730)</f>
        <v>2483.2800000000002</v>
      </c>
    </row>
    <row r="1731" spans="1:14" x14ac:dyDescent="0.3">
      <c r="A1731" s="9" t="s">
        <v>3555</v>
      </c>
      <c r="B1731" s="36">
        <v>45296</v>
      </c>
      <c r="C1731" s="10" t="s">
        <v>926</v>
      </c>
      <c r="D1731" s="10" t="s">
        <v>1724</v>
      </c>
      <c r="E1731" s="10" t="s">
        <v>1799</v>
      </c>
      <c r="F1731" s="11">
        <v>4</v>
      </c>
      <c r="G1731" s="11">
        <v>146.12</v>
      </c>
      <c r="H1731" s="11">
        <v>0.12</v>
      </c>
      <c r="I1731" s="10" t="s">
        <v>1829</v>
      </c>
      <c r="J1731" s="18">
        <v>514.3424</v>
      </c>
      <c r="K1731" s="11">
        <f t="shared" si="54"/>
        <v>4</v>
      </c>
      <c r="L1731" s="11">
        <f>IF(G1731="",Table8[[#This Row],[Total_Amount2]]/(Table8[[#This Row],[Quantity]]*(1-Table8[[#This Row],[Discount]])),G1731)</f>
        <v>146.12</v>
      </c>
      <c r="M1731" s="11">
        <f>IF(H1731="",1-(Table8[[#This Row],[Total_Amount2]]/(Table8[[#This Row],[Quantity]]*Table8[[#This Row],[Unit_Price]])),H1731)</f>
        <v>0.12</v>
      </c>
      <c r="N1731" s="11">
        <f t="shared" si="55"/>
        <v>514.3424</v>
      </c>
    </row>
    <row r="1732" spans="1:14" x14ac:dyDescent="0.3">
      <c r="A1732" s="9" t="s">
        <v>3556</v>
      </c>
      <c r="B1732" s="36">
        <v>45549</v>
      </c>
      <c r="C1732" s="10" t="s">
        <v>1472</v>
      </c>
      <c r="D1732" s="10" t="s">
        <v>1724</v>
      </c>
      <c r="E1732" s="10" t="s">
        <v>1810</v>
      </c>
      <c r="F1732" s="11">
        <v>2</v>
      </c>
      <c r="G1732" s="11">
        <v>695.02</v>
      </c>
      <c r="H1732" s="11">
        <v>0.3</v>
      </c>
      <c r="I1732" s="10" t="s">
        <v>1829</v>
      </c>
      <c r="J1732" s="18">
        <v>973.02799999999991</v>
      </c>
      <c r="K1732" s="11">
        <f t="shared" si="54"/>
        <v>2</v>
      </c>
      <c r="L1732" s="11">
        <f>IF(G1732="",Table8[[#This Row],[Total_Amount2]]/(Table8[[#This Row],[Quantity]]*(1-Table8[[#This Row],[Discount]])),G1732)</f>
        <v>695.02</v>
      </c>
      <c r="M1732" s="11">
        <f>IF(H1732="",1-(Table8[[#This Row],[Total_Amount2]]/(Table8[[#This Row],[Quantity]]*Table8[[#This Row],[Unit_Price]])),H1732)</f>
        <v>0.3</v>
      </c>
      <c r="N1732" s="11">
        <f t="shared" si="55"/>
        <v>973.02799999999991</v>
      </c>
    </row>
    <row r="1733" spans="1:14" x14ac:dyDescent="0.3">
      <c r="A1733" s="9" t="s">
        <v>3557</v>
      </c>
      <c r="B1733" s="36">
        <v>45231</v>
      </c>
      <c r="C1733" s="10" t="s">
        <v>711</v>
      </c>
      <c r="D1733" s="10" t="s">
        <v>1724</v>
      </c>
      <c r="E1733" s="10" t="s">
        <v>1789</v>
      </c>
      <c r="F1733" s="11">
        <v>2</v>
      </c>
      <c r="G1733" s="11">
        <v>886.67</v>
      </c>
      <c r="H1733" s="11">
        <v>0.24</v>
      </c>
      <c r="I1733" s="10" t="s">
        <v>1826</v>
      </c>
      <c r="J1733" s="18">
        <v>1347.7384</v>
      </c>
      <c r="K1733" s="11">
        <f t="shared" si="54"/>
        <v>2</v>
      </c>
      <c r="L1733" s="11">
        <f>IF(G1733="",Table8[[#This Row],[Total_Amount2]]/(Table8[[#This Row],[Quantity]]*(1-Table8[[#This Row],[Discount]])),G1733)</f>
        <v>886.67</v>
      </c>
      <c r="M1733" s="11">
        <f>IF(H1733="",1-(Table8[[#This Row],[Total_Amount2]]/(Table8[[#This Row],[Quantity]]*Table8[[#This Row],[Unit_Price]])),H1733)</f>
        <v>0.24</v>
      </c>
      <c r="N1733" s="11">
        <f t="shared" si="55"/>
        <v>1347.7384</v>
      </c>
    </row>
    <row r="1734" spans="1:14" x14ac:dyDescent="0.3">
      <c r="A1734" s="9" t="s">
        <v>3558</v>
      </c>
      <c r="B1734" s="36">
        <v>45628</v>
      </c>
      <c r="C1734" s="10" t="s">
        <v>205</v>
      </c>
      <c r="D1734" s="10" t="s">
        <v>1724</v>
      </c>
      <c r="E1734" s="10" t="s">
        <v>1810</v>
      </c>
      <c r="F1734" s="11">
        <v>2</v>
      </c>
      <c r="G1734" s="11">
        <v>864.09</v>
      </c>
      <c r="H1734" s="11">
        <v>0.06</v>
      </c>
      <c r="I1734" s="10" t="s">
        <v>1829</v>
      </c>
      <c r="J1734" s="18">
        <v>1624.4892</v>
      </c>
      <c r="K1734" s="11">
        <f t="shared" si="54"/>
        <v>2</v>
      </c>
      <c r="L1734" s="11">
        <f>IF(G1734="",Table8[[#This Row],[Total_Amount2]]/(Table8[[#This Row],[Quantity]]*(1-Table8[[#This Row],[Discount]])),G1734)</f>
        <v>864.09</v>
      </c>
      <c r="M1734" s="11">
        <f>IF(H1734="",1-(Table8[[#This Row],[Total_Amount2]]/(Table8[[#This Row],[Quantity]]*Table8[[#This Row],[Unit_Price]])),H1734)</f>
        <v>0.06</v>
      </c>
      <c r="N1734" s="11">
        <f t="shared" si="55"/>
        <v>1624.4892</v>
      </c>
    </row>
    <row r="1735" spans="1:14" x14ac:dyDescent="0.3">
      <c r="A1735" s="9" t="s">
        <v>3559</v>
      </c>
      <c r="B1735" s="36">
        <v>45862</v>
      </c>
      <c r="C1735" s="10" t="s">
        <v>23</v>
      </c>
      <c r="D1735" s="10" t="s">
        <v>1724</v>
      </c>
      <c r="E1735" s="10" t="s">
        <v>1786</v>
      </c>
      <c r="F1735" s="11">
        <v>1</v>
      </c>
      <c r="G1735" s="11">
        <v>437.65</v>
      </c>
      <c r="H1735" s="11">
        <v>0.02</v>
      </c>
      <c r="I1735" s="10" t="s">
        <v>1826</v>
      </c>
      <c r="J1735" s="18">
        <v>428.89699999999999</v>
      </c>
      <c r="K1735" s="11">
        <f t="shared" si="54"/>
        <v>1</v>
      </c>
      <c r="L1735" s="11">
        <f>IF(G1735="",Table8[[#This Row],[Total_Amount2]]/(Table8[[#This Row],[Quantity]]*(1-Table8[[#This Row],[Discount]])),G1735)</f>
        <v>437.65</v>
      </c>
      <c r="M1735" s="11">
        <f>IF(H1735="",1-(Table8[[#This Row],[Total_Amount2]]/(Table8[[#This Row],[Quantity]]*Table8[[#This Row],[Unit_Price]])),H1735)</f>
        <v>0.02</v>
      </c>
      <c r="N1735" s="11">
        <f t="shared" si="55"/>
        <v>428.89699999999999</v>
      </c>
    </row>
    <row r="1736" spans="1:14" x14ac:dyDescent="0.3">
      <c r="A1736" s="9" t="s">
        <v>3560</v>
      </c>
      <c r="B1736" s="36">
        <v>45843</v>
      </c>
      <c r="C1736" s="10" t="s">
        <v>660</v>
      </c>
      <c r="D1736" s="10" t="s">
        <v>1724</v>
      </c>
      <c r="E1736" s="10" t="s">
        <v>1797</v>
      </c>
      <c r="F1736" s="11">
        <v>2</v>
      </c>
      <c r="G1736" s="11">
        <v>208.09</v>
      </c>
      <c r="H1736" s="11">
        <v>0.27</v>
      </c>
      <c r="I1736" s="10" t="s">
        <v>1824</v>
      </c>
      <c r="J1736" s="18">
        <v>303.81139999999999</v>
      </c>
      <c r="K1736" s="11">
        <f t="shared" si="54"/>
        <v>2</v>
      </c>
      <c r="L1736" s="11">
        <f>IF(G1736="",Table8[[#This Row],[Total_Amount2]]/(Table8[[#This Row],[Quantity]]*(1-Table8[[#This Row],[Discount]])),G1736)</f>
        <v>208.09</v>
      </c>
      <c r="M1736" s="11">
        <f>IF(H1736="",1-(Table8[[#This Row],[Total_Amount2]]/(Table8[[#This Row],[Quantity]]*Table8[[#This Row],[Unit_Price]])),H1736)</f>
        <v>0.27</v>
      </c>
      <c r="N1736" s="11">
        <f t="shared" si="55"/>
        <v>303.81139999999999</v>
      </c>
    </row>
    <row r="1737" spans="1:14" x14ac:dyDescent="0.3">
      <c r="A1737" s="9" t="s">
        <v>3561</v>
      </c>
      <c r="B1737" s="36">
        <v>45482</v>
      </c>
      <c r="C1737" s="10" t="s">
        <v>205</v>
      </c>
      <c r="D1737" s="10" t="s">
        <v>1724</v>
      </c>
      <c r="E1737" s="10" t="s">
        <v>1807</v>
      </c>
      <c r="F1737" s="11">
        <v>4</v>
      </c>
      <c r="G1737" s="11">
        <v>825.78</v>
      </c>
      <c r="H1737" s="11">
        <v>0.02</v>
      </c>
      <c r="I1737" s="10" t="s">
        <v>1824</v>
      </c>
      <c r="J1737" s="18">
        <v>3237.0576000000001</v>
      </c>
      <c r="K1737" s="11">
        <f t="shared" si="54"/>
        <v>4</v>
      </c>
      <c r="L1737" s="11">
        <f>IF(G1737="",Table8[[#This Row],[Total_Amount2]]/(Table8[[#This Row],[Quantity]]*(1-Table8[[#This Row],[Discount]])),G1737)</f>
        <v>825.78</v>
      </c>
      <c r="M1737" s="11">
        <f>IF(H1737="",1-(Table8[[#This Row],[Total_Amount2]]/(Table8[[#This Row],[Quantity]]*Table8[[#This Row],[Unit_Price]])),H1737)</f>
        <v>0.02</v>
      </c>
      <c r="N1737" s="11">
        <f t="shared" si="55"/>
        <v>3237.0576000000001</v>
      </c>
    </row>
    <row r="1738" spans="1:14" x14ac:dyDescent="0.3">
      <c r="A1738" s="9" t="s">
        <v>3562</v>
      </c>
      <c r="B1738" s="36">
        <v>45313</v>
      </c>
      <c r="C1738" s="10" t="s">
        <v>405</v>
      </c>
      <c r="D1738" s="10" t="s">
        <v>1724</v>
      </c>
      <c r="E1738" s="10" t="s">
        <v>1807</v>
      </c>
      <c r="F1738" s="11">
        <v>3</v>
      </c>
      <c r="G1738" s="11">
        <v>849.77</v>
      </c>
      <c r="H1738" s="11">
        <v>0.12</v>
      </c>
      <c r="I1738" s="10" t="s">
        <v>1826</v>
      </c>
      <c r="J1738" s="18">
        <v>2243.3928000000001</v>
      </c>
      <c r="K1738" s="11">
        <f t="shared" si="54"/>
        <v>3</v>
      </c>
      <c r="L1738" s="11">
        <f>IF(G1738="",Table8[[#This Row],[Total_Amount2]]/(Table8[[#This Row],[Quantity]]*(1-Table8[[#This Row],[Discount]])),G1738)</f>
        <v>849.77</v>
      </c>
      <c r="M1738" s="11">
        <f>IF(H1738="",1-(Table8[[#This Row],[Total_Amount2]]/(Table8[[#This Row],[Quantity]]*Table8[[#This Row],[Unit_Price]])),H1738)</f>
        <v>0.12</v>
      </c>
      <c r="N1738" s="11">
        <f t="shared" si="55"/>
        <v>2243.3928000000001</v>
      </c>
    </row>
    <row r="1739" spans="1:14" x14ac:dyDescent="0.3">
      <c r="A1739" s="9" t="s">
        <v>3563</v>
      </c>
      <c r="B1739" s="36">
        <v>45314</v>
      </c>
      <c r="C1739" s="10" t="s">
        <v>1080</v>
      </c>
      <c r="D1739" s="10" t="s">
        <v>1724</v>
      </c>
      <c r="E1739" s="10" t="s">
        <v>1769</v>
      </c>
      <c r="F1739" s="11">
        <v>1</v>
      </c>
      <c r="G1739" s="11">
        <v>88.78</v>
      </c>
      <c r="H1739" s="11">
        <v>0.18</v>
      </c>
      <c r="I1739" s="10" t="s">
        <v>1824</v>
      </c>
      <c r="J1739" s="18">
        <v>72.799600000000012</v>
      </c>
      <c r="K1739" s="11">
        <f t="shared" si="54"/>
        <v>1</v>
      </c>
      <c r="L1739" s="11">
        <f>IF(G1739="",Table8[[#This Row],[Total_Amount2]]/(Table8[[#This Row],[Quantity]]*(1-Table8[[#This Row],[Discount]])),G1739)</f>
        <v>88.78</v>
      </c>
      <c r="M1739" s="11">
        <f>IF(H1739="",1-(Table8[[#This Row],[Total_Amount2]]/(Table8[[#This Row],[Quantity]]*Table8[[#This Row],[Unit_Price]])),H1739)</f>
        <v>0.18</v>
      </c>
      <c r="N1739" s="11">
        <f t="shared" si="55"/>
        <v>72.799600000000012</v>
      </c>
    </row>
    <row r="1740" spans="1:14" x14ac:dyDescent="0.3">
      <c r="A1740" s="9" t="s">
        <v>3564</v>
      </c>
      <c r="B1740" s="36">
        <v>45526</v>
      </c>
      <c r="C1740" s="10" t="s">
        <v>628</v>
      </c>
      <c r="D1740" s="10" t="s">
        <v>1724</v>
      </c>
      <c r="E1740" s="10" t="s">
        <v>1769</v>
      </c>
      <c r="F1740" s="11">
        <v>4</v>
      </c>
      <c r="G1740" s="11">
        <v>507.22</v>
      </c>
      <c r="H1740" s="11">
        <v>0.14000000000000001</v>
      </c>
      <c r="I1740" s="10" t="s">
        <v>1826</v>
      </c>
      <c r="J1740" s="18">
        <v>1744.8368</v>
      </c>
      <c r="K1740" s="11">
        <f t="shared" si="54"/>
        <v>4</v>
      </c>
      <c r="L1740" s="11">
        <f>IF(G1740="",Table8[[#This Row],[Total_Amount2]]/(Table8[[#This Row],[Quantity]]*(1-Table8[[#This Row],[Discount]])),G1740)</f>
        <v>507.22</v>
      </c>
      <c r="M1740" s="11">
        <f>IF(H1740="",1-(Table8[[#This Row],[Total_Amount2]]/(Table8[[#This Row],[Quantity]]*Table8[[#This Row],[Unit_Price]])),H1740)</f>
        <v>0.14000000000000001</v>
      </c>
      <c r="N1740" s="11">
        <f t="shared" si="55"/>
        <v>1744.8368</v>
      </c>
    </row>
    <row r="1741" spans="1:14" x14ac:dyDescent="0.3">
      <c r="A1741" s="9" t="s">
        <v>3565</v>
      </c>
      <c r="B1741" s="36">
        <v>45887</v>
      </c>
      <c r="C1741" s="10" t="s">
        <v>996</v>
      </c>
      <c r="D1741" s="10" t="s">
        <v>1724</v>
      </c>
      <c r="E1741" s="10" t="s">
        <v>1752</v>
      </c>
      <c r="F1741" s="11">
        <v>3</v>
      </c>
      <c r="G1741" s="11">
        <v>330.98</v>
      </c>
      <c r="H1741" s="11">
        <v>0.11</v>
      </c>
      <c r="I1741" s="10" t="s">
        <v>1824</v>
      </c>
      <c r="J1741" s="18">
        <v>883.71660000000008</v>
      </c>
      <c r="K1741" s="11">
        <f t="shared" si="54"/>
        <v>3</v>
      </c>
      <c r="L1741" s="11">
        <f>IF(G1741="",Table8[[#This Row],[Total_Amount2]]/(Table8[[#This Row],[Quantity]]*(1-Table8[[#This Row],[Discount]])),G1741)</f>
        <v>330.98</v>
      </c>
      <c r="M1741" s="11">
        <f>IF(H1741="",1-(Table8[[#This Row],[Total_Amount2]]/(Table8[[#This Row],[Quantity]]*Table8[[#This Row],[Unit_Price]])),H1741)</f>
        <v>0.11</v>
      </c>
      <c r="N1741" s="11">
        <f t="shared" si="55"/>
        <v>883.71660000000008</v>
      </c>
    </row>
    <row r="1742" spans="1:14" x14ac:dyDescent="0.3">
      <c r="A1742" s="9" t="s">
        <v>3566</v>
      </c>
      <c r="B1742" s="36">
        <v>45562</v>
      </c>
      <c r="C1742" s="10" t="s">
        <v>195</v>
      </c>
      <c r="D1742" s="10" t="s">
        <v>1724</v>
      </c>
      <c r="E1742" s="10" t="s">
        <v>1813</v>
      </c>
      <c r="F1742" s="11">
        <v>4</v>
      </c>
      <c r="G1742" s="11">
        <v>442.87</v>
      </c>
      <c r="H1742" s="11">
        <v>0.08</v>
      </c>
      <c r="I1742" s="10" t="s">
        <v>1824</v>
      </c>
      <c r="J1742" s="18">
        <v>1629.7616</v>
      </c>
      <c r="K1742" s="11">
        <f t="shared" si="54"/>
        <v>4</v>
      </c>
      <c r="L1742" s="11">
        <f>IF(G1742="",Table8[[#This Row],[Total_Amount2]]/(Table8[[#This Row],[Quantity]]*(1-Table8[[#This Row],[Discount]])),G1742)</f>
        <v>442.87</v>
      </c>
      <c r="M1742" s="11">
        <f>IF(H1742="",1-(Table8[[#This Row],[Total_Amount2]]/(Table8[[#This Row],[Quantity]]*Table8[[#This Row],[Unit_Price]])),H1742)</f>
        <v>0.08</v>
      </c>
      <c r="N1742" s="11">
        <f t="shared" si="55"/>
        <v>1629.7616</v>
      </c>
    </row>
    <row r="1743" spans="1:14" x14ac:dyDescent="0.3">
      <c r="A1743" s="9" t="s">
        <v>3567</v>
      </c>
      <c r="B1743" s="36">
        <v>45880</v>
      </c>
      <c r="C1743" s="10" t="s">
        <v>48</v>
      </c>
      <c r="D1743" s="10" t="s">
        <v>1724</v>
      </c>
      <c r="E1743" s="10" t="s">
        <v>1761</v>
      </c>
      <c r="F1743" s="11">
        <v>2</v>
      </c>
      <c r="G1743" s="11">
        <v>939.66</v>
      </c>
      <c r="H1743" s="11">
        <v>0.14000000000000001</v>
      </c>
      <c r="I1743" s="10" t="s">
        <v>1826</v>
      </c>
      <c r="J1743" s="18">
        <v>1616.2152000000001</v>
      </c>
      <c r="K1743" s="11">
        <f t="shared" si="54"/>
        <v>2</v>
      </c>
      <c r="L1743" s="11">
        <f>IF(G1743="",Table8[[#This Row],[Total_Amount2]]/(Table8[[#This Row],[Quantity]]*(1-Table8[[#This Row],[Discount]])),G1743)</f>
        <v>939.66</v>
      </c>
      <c r="M1743" s="11">
        <f>IF(H1743="",1-(Table8[[#This Row],[Total_Amount2]]/(Table8[[#This Row],[Quantity]]*Table8[[#This Row],[Unit_Price]])),H1743)</f>
        <v>0.14000000000000001</v>
      </c>
      <c r="N1743" s="11">
        <f t="shared" si="55"/>
        <v>1616.2152000000001</v>
      </c>
    </row>
    <row r="1744" spans="1:14" x14ac:dyDescent="0.3">
      <c r="A1744" s="9" t="s">
        <v>3568</v>
      </c>
      <c r="B1744" s="36">
        <v>45556</v>
      </c>
      <c r="C1744" s="10" t="s">
        <v>929</v>
      </c>
      <c r="D1744" s="10" t="s">
        <v>1724</v>
      </c>
      <c r="E1744" s="10" t="s">
        <v>1766</v>
      </c>
      <c r="F1744" s="11">
        <v>1</v>
      </c>
      <c r="G1744" s="11">
        <v>24.13</v>
      </c>
      <c r="H1744" s="11">
        <v>0</v>
      </c>
      <c r="I1744" s="10" t="s">
        <v>1824</v>
      </c>
      <c r="J1744" s="18">
        <v>24.13</v>
      </c>
      <c r="K1744" s="11">
        <f t="shared" si="54"/>
        <v>1</v>
      </c>
      <c r="L1744" s="11">
        <f>IF(G1744="",Table8[[#This Row],[Total_Amount2]]/(Table8[[#This Row],[Quantity]]*(1-Table8[[#This Row],[Discount]])),G1744)</f>
        <v>24.13</v>
      </c>
      <c r="M1744" s="11">
        <f>IF(H1744="",1-(Table8[[#This Row],[Total_Amount2]]/(Table8[[#This Row],[Quantity]]*Table8[[#This Row],[Unit_Price]])),H1744)</f>
        <v>0</v>
      </c>
      <c r="N1744" s="11">
        <f t="shared" si="55"/>
        <v>24.13</v>
      </c>
    </row>
    <row r="1745" spans="1:14" x14ac:dyDescent="0.3">
      <c r="A1745" s="9" t="s">
        <v>3569</v>
      </c>
      <c r="B1745" s="36">
        <v>45355</v>
      </c>
      <c r="C1745" s="10" t="s">
        <v>1139</v>
      </c>
      <c r="D1745" s="10" t="s">
        <v>1724</v>
      </c>
      <c r="E1745" s="10" t="s">
        <v>1766</v>
      </c>
      <c r="F1745" s="11">
        <v>3</v>
      </c>
      <c r="G1745" s="11">
        <v>239.54</v>
      </c>
      <c r="H1745" s="11">
        <v>0.28999999999999998</v>
      </c>
      <c r="I1745" s="10" t="s">
        <v>1829</v>
      </c>
      <c r="J1745" s="18">
        <v>510.22019999999998</v>
      </c>
      <c r="K1745" s="11">
        <f t="shared" si="54"/>
        <v>3</v>
      </c>
      <c r="L1745" s="11">
        <f>IF(G1745="",Table8[[#This Row],[Total_Amount2]]/(Table8[[#This Row],[Quantity]]*(1-Table8[[#This Row],[Discount]])),G1745)</f>
        <v>239.54</v>
      </c>
      <c r="M1745" s="11">
        <f>IF(H1745="",1-(Table8[[#This Row],[Total_Amount2]]/(Table8[[#This Row],[Quantity]]*Table8[[#This Row],[Unit_Price]])),H1745)</f>
        <v>0.28999999999999998</v>
      </c>
      <c r="N1745" s="11">
        <f t="shared" si="55"/>
        <v>510.22019999999998</v>
      </c>
    </row>
    <row r="1746" spans="1:14" x14ac:dyDescent="0.3">
      <c r="A1746" s="9" t="s">
        <v>3570</v>
      </c>
      <c r="B1746" s="36">
        <v>45244</v>
      </c>
      <c r="C1746" s="10" t="s">
        <v>1484</v>
      </c>
      <c r="D1746" s="10" t="s">
        <v>1724</v>
      </c>
      <c r="E1746" s="10" t="s">
        <v>1799</v>
      </c>
      <c r="F1746" s="11">
        <v>1</v>
      </c>
      <c r="G1746" s="11">
        <v>588.53</v>
      </c>
      <c r="H1746" s="11">
        <v>0.1</v>
      </c>
      <c r="I1746" s="10" t="s">
        <v>1824</v>
      </c>
      <c r="J1746" s="18">
        <v>529.67700000000002</v>
      </c>
      <c r="K1746" s="11">
        <f t="shared" si="54"/>
        <v>1</v>
      </c>
      <c r="L1746" s="11">
        <f>IF(G1746="",Table8[[#This Row],[Total_Amount2]]/(Table8[[#This Row],[Quantity]]*(1-Table8[[#This Row],[Discount]])),G1746)</f>
        <v>588.53</v>
      </c>
      <c r="M1746" s="11">
        <f>IF(H1746="",1-(Table8[[#This Row],[Total_Amount2]]/(Table8[[#This Row],[Quantity]]*Table8[[#This Row],[Unit_Price]])),H1746)</f>
        <v>0.1</v>
      </c>
      <c r="N1746" s="11">
        <f t="shared" si="55"/>
        <v>529.67700000000002</v>
      </c>
    </row>
    <row r="1747" spans="1:14" x14ac:dyDescent="0.3">
      <c r="A1747" s="9" t="s">
        <v>3571</v>
      </c>
      <c r="B1747" s="36">
        <v>45863</v>
      </c>
      <c r="C1747" s="10" t="s">
        <v>914</v>
      </c>
      <c r="D1747" s="10" t="s">
        <v>1724</v>
      </c>
      <c r="E1747" s="10" t="s">
        <v>1801</v>
      </c>
      <c r="F1747" s="11">
        <v>1</v>
      </c>
      <c r="G1747" s="11">
        <v>145.96</v>
      </c>
      <c r="H1747" s="11">
        <v>0.3</v>
      </c>
      <c r="I1747" s="10" t="s">
        <v>1824</v>
      </c>
      <c r="J1747" s="18">
        <v>102.172</v>
      </c>
      <c r="K1747" s="11">
        <f t="shared" si="54"/>
        <v>1</v>
      </c>
      <c r="L1747" s="11">
        <f>IF(G1747="",Table8[[#This Row],[Total_Amount2]]/(Table8[[#This Row],[Quantity]]*(1-Table8[[#This Row],[Discount]])),G1747)</f>
        <v>145.96</v>
      </c>
      <c r="M1747" s="11">
        <f>IF(H1747="",1-(Table8[[#This Row],[Total_Amount2]]/(Table8[[#This Row],[Quantity]]*Table8[[#This Row],[Unit_Price]])),H1747)</f>
        <v>0.3</v>
      </c>
      <c r="N1747" s="11">
        <f t="shared" si="55"/>
        <v>102.172</v>
      </c>
    </row>
    <row r="1748" spans="1:14" x14ac:dyDescent="0.3">
      <c r="A1748" s="9" t="s">
        <v>3572</v>
      </c>
      <c r="B1748" s="36">
        <v>45573</v>
      </c>
      <c r="C1748" s="10" t="s">
        <v>360</v>
      </c>
      <c r="D1748" s="10" t="s">
        <v>1724</v>
      </c>
      <c r="E1748" s="10" t="s">
        <v>1769</v>
      </c>
      <c r="F1748" s="11">
        <v>4</v>
      </c>
      <c r="G1748" s="11">
        <v>640.91</v>
      </c>
      <c r="H1748" s="11">
        <v>0.06</v>
      </c>
      <c r="I1748" s="10" t="s">
        <v>1824</v>
      </c>
      <c r="J1748" s="18">
        <v>2409.8216000000002</v>
      </c>
      <c r="K1748" s="11">
        <f t="shared" si="54"/>
        <v>4</v>
      </c>
      <c r="L1748" s="11">
        <f>IF(G1748="",Table8[[#This Row],[Total_Amount2]]/(Table8[[#This Row],[Quantity]]*(1-Table8[[#This Row],[Discount]])),G1748)</f>
        <v>640.91</v>
      </c>
      <c r="M1748" s="11">
        <f>IF(H1748="",1-(Table8[[#This Row],[Total_Amount2]]/(Table8[[#This Row],[Quantity]]*Table8[[#This Row],[Unit_Price]])),H1748)</f>
        <v>0.06</v>
      </c>
      <c r="N1748" s="11">
        <f t="shared" si="55"/>
        <v>2409.8216000000002</v>
      </c>
    </row>
    <row r="1749" spans="1:14" x14ac:dyDescent="0.3">
      <c r="A1749" s="9" t="s">
        <v>3573</v>
      </c>
      <c r="B1749" s="36">
        <v>45792</v>
      </c>
      <c r="C1749" s="10" t="s">
        <v>164</v>
      </c>
      <c r="D1749" s="10" t="s">
        <v>1724</v>
      </c>
      <c r="E1749" s="10" t="s">
        <v>1792</v>
      </c>
      <c r="F1749" s="11">
        <v>3</v>
      </c>
      <c r="G1749" s="11">
        <v>773.86</v>
      </c>
      <c r="H1749" s="11">
        <v>0.22</v>
      </c>
      <c r="I1749" s="10" t="s">
        <v>1824</v>
      </c>
      <c r="J1749" s="18">
        <v>1810.8324</v>
      </c>
      <c r="K1749" s="11">
        <f t="shared" si="54"/>
        <v>3</v>
      </c>
      <c r="L1749" s="11">
        <f>IF(G1749="",Table8[[#This Row],[Total_Amount2]]/(Table8[[#This Row],[Quantity]]*(1-Table8[[#This Row],[Discount]])),G1749)</f>
        <v>773.86</v>
      </c>
      <c r="M1749" s="11">
        <f>IF(H1749="",1-(Table8[[#This Row],[Total_Amount2]]/(Table8[[#This Row],[Quantity]]*Table8[[#This Row],[Unit_Price]])),H1749)</f>
        <v>0.22</v>
      </c>
      <c r="N1749" s="11">
        <f t="shared" si="55"/>
        <v>1810.8324</v>
      </c>
    </row>
    <row r="1750" spans="1:14" x14ac:dyDescent="0.3">
      <c r="A1750" s="9" t="s">
        <v>3574</v>
      </c>
      <c r="B1750" s="36">
        <v>45744</v>
      </c>
      <c r="C1750" s="10" t="s">
        <v>1428</v>
      </c>
      <c r="D1750" s="10" t="s">
        <v>1724</v>
      </c>
      <c r="E1750" s="10" t="s">
        <v>1801</v>
      </c>
      <c r="F1750" s="11">
        <v>2</v>
      </c>
      <c r="G1750" s="11">
        <v>31.28</v>
      </c>
      <c r="H1750" s="11">
        <v>0.2</v>
      </c>
      <c r="I1750" s="10" t="s">
        <v>1829</v>
      </c>
      <c r="J1750" s="18">
        <v>50.048000000000002</v>
      </c>
      <c r="K1750" s="11">
        <f t="shared" si="54"/>
        <v>2</v>
      </c>
      <c r="L1750" s="11">
        <f>IF(G1750="",Table8[[#This Row],[Total_Amount2]]/(Table8[[#This Row],[Quantity]]*(1-Table8[[#This Row],[Discount]])),G1750)</f>
        <v>31.28</v>
      </c>
      <c r="M1750" s="11">
        <f>IF(H1750="",1-(Table8[[#This Row],[Total_Amount2]]/(Table8[[#This Row],[Quantity]]*Table8[[#This Row],[Unit_Price]])),H1750)</f>
        <v>0.2</v>
      </c>
      <c r="N1750" s="11">
        <f t="shared" si="55"/>
        <v>50.048000000000002</v>
      </c>
    </row>
    <row r="1751" spans="1:14" x14ac:dyDescent="0.3">
      <c r="A1751" s="9" t="s">
        <v>3575</v>
      </c>
      <c r="B1751" s="36">
        <v>45842</v>
      </c>
      <c r="C1751" s="10" t="s">
        <v>1166</v>
      </c>
      <c r="D1751" s="10" t="s">
        <v>1726</v>
      </c>
      <c r="E1751" s="10" t="s">
        <v>1776</v>
      </c>
      <c r="F1751" s="11">
        <v>4</v>
      </c>
      <c r="G1751" s="11">
        <v>389.22</v>
      </c>
      <c r="H1751" s="11">
        <v>0.18</v>
      </c>
      <c r="I1751" s="10" t="s">
        <v>1824</v>
      </c>
      <c r="J1751" s="18">
        <v>1276.6415999999999</v>
      </c>
      <c r="K1751" s="11">
        <f t="shared" si="54"/>
        <v>4</v>
      </c>
      <c r="L1751" s="11">
        <f>IF(G1751="",Table8[[#This Row],[Total_Amount2]]/(Table8[[#This Row],[Quantity]]*(1-Table8[[#This Row],[Discount]])),G1751)</f>
        <v>389.22</v>
      </c>
      <c r="M1751" s="11">
        <f>IF(H1751="",1-(Table8[[#This Row],[Total_Amount2]]/(Table8[[#This Row],[Quantity]]*Table8[[#This Row],[Unit_Price]])),H1751)</f>
        <v>0.18</v>
      </c>
      <c r="N1751" s="11">
        <f t="shared" si="55"/>
        <v>1276.6415999999999</v>
      </c>
    </row>
    <row r="1752" spans="1:14" x14ac:dyDescent="0.3">
      <c r="A1752" s="9" t="s">
        <v>3576</v>
      </c>
      <c r="B1752" s="36">
        <v>45502</v>
      </c>
      <c r="C1752" s="10" t="s">
        <v>71</v>
      </c>
      <c r="D1752" s="10" t="s">
        <v>1726</v>
      </c>
      <c r="E1752" s="10" t="s">
        <v>1801</v>
      </c>
      <c r="F1752" s="11">
        <v>3</v>
      </c>
      <c r="G1752" s="11">
        <v>543.44000000000005</v>
      </c>
      <c r="H1752" s="11">
        <v>0.13</v>
      </c>
      <c r="I1752" s="10" t="s">
        <v>1826</v>
      </c>
      <c r="J1752" s="18">
        <v>1418.3784000000001</v>
      </c>
      <c r="K1752" s="11">
        <f t="shared" si="54"/>
        <v>3</v>
      </c>
      <c r="L1752" s="11">
        <f>IF(G1752="",Table8[[#This Row],[Total_Amount2]]/(Table8[[#This Row],[Quantity]]*(1-Table8[[#This Row],[Discount]])),G1752)</f>
        <v>543.44000000000005</v>
      </c>
      <c r="M1752" s="11">
        <f>IF(H1752="",1-(Table8[[#This Row],[Total_Amount2]]/(Table8[[#This Row],[Quantity]]*Table8[[#This Row],[Unit_Price]])),H1752)</f>
        <v>0.13</v>
      </c>
      <c r="N1752" s="11">
        <f t="shared" si="55"/>
        <v>1418.3784000000001</v>
      </c>
    </row>
    <row r="1753" spans="1:14" x14ac:dyDescent="0.3">
      <c r="A1753" s="9" t="s">
        <v>3577</v>
      </c>
      <c r="B1753" s="36">
        <v>45296</v>
      </c>
      <c r="C1753" s="10" t="s">
        <v>821</v>
      </c>
      <c r="D1753" s="10" t="s">
        <v>1726</v>
      </c>
      <c r="E1753" s="10" t="s">
        <v>1813</v>
      </c>
      <c r="F1753" s="11">
        <v>4</v>
      </c>
      <c r="G1753" s="11">
        <v>715.42</v>
      </c>
      <c r="H1753" s="11">
        <v>0.28999999999999998</v>
      </c>
      <c r="I1753" s="10" t="s">
        <v>1826</v>
      </c>
      <c r="J1753" s="18">
        <v>2031.7927999999999</v>
      </c>
      <c r="K1753" s="11">
        <f t="shared" si="54"/>
        <v>4</v>
      </c>
      <c r="L1753" s="11">
        <f>IF(G1753="",Table8[[#This Row],[Total_Amount2]]/(Table8[[#This Row],[Quantity]]*(1-Table8[[#This Row],[Discount]])),G1753)</f>
        <v>715.42</v>
      </c>
      <c r="M1753" s="11">
        <f>IF(H1753="",1-(Table8[[#This Row],[Total_Amount2]]/(Table8[[#This Row],[Quantity]]*Table8[[#This Row],[Unit_Price]])),H1753)</f>
        <v>0.28999999999999998</v>
      </c>
      <c r="N1753" s="11">
        <f t="shared" si="55"/>
        <v>2031.7927999999999</v>
      </c>
    </row>
    <row r="1754" spans="1:14" x14ac:dyDescent="0.3">
      <c r="A1754" s="9" t="s">
        <v>3578</v>
      </c>
      <c r="B1754" s="36">
        <v>45886</v>
      </c>
      <c r="C1754" s="10" t="s">
        <v>195</v>
      </c>
      <c r="D1754" s="10" t="s">
        <v>1726</v>
      </c>
      <c r="E1754" s="10" t="s">
        <v>1769</v>
      </c>
      <c r="F1754" s="11">
        <v>4</v>
      </c>
      <c r="G1754" s="11">
        <v>676.14</v>
      </c>
      <c r="H1754" s="11">
        <v>0.11</v>
      </c>
      <c r="I1754" s="10" t="s">
        <v>1829</v>
      </c>
      <c r="J1754" s="18">
        <v>2407.0583999999999</v>
      </c>
      <c r="K1754" s="11">
        <f t="shared" si="54"/>
        <v>4</v>
      </c>
      <c r="L1754" s="11">
        <f>IF(G1754="",Table8[[#This Row],[Total_Amount2]]/(Table8[[#This Row],[Quantity]]*(1-Table8[[#This Row],[Discount]])),G1754)</f>
        <v>676.14</v>
      </c>
      <c r="M1754" s="11">
        <f>IF(H1754="",1-(Table8[[#This Row],[Total_Amount2]]/(Table8[[#This Row],[Quantity]]*Table8[[#This Row],[Unit_Price]])),H1754)</f>
        <v>0.11</v>
      </c>
      <c r="N1754" s="11">
        <f t="shared" si="55"/>
        <v>2407.0583999999999</v>
      </c>
    </row>
    <row r="1755" spans="1:14" x14ac:dyDescent="0.3">
      <c r="A1755" s="9" t="s">
        <v>3579</v>
      </c>
      <c r="B1755" s="36">
        <v>45425</v>
      </c>
      <c r="C1755" s="10" t="s">
        <v>321</v>
      </c>
      <c r="D1755" s="10" t="s">
        <v>1726</v>
      </c>
      <c r="E1755" s="10" t="s">
        <v>1757</v>
      </c>
      <c r="F1755" s="11">
        <v>4</v>
      </c>
      <c r="G1755" s="11">
        <v>352.72</v>
      </c>
      <c r="H1755" s="11">
        <v>0.25</v>
      </c>
      <c r="I1755" s="10" t="s">
        <v>1824</v>
      </c>
      <c r="J1755" s="18">
        <v>1058.1600000000001</v>
      </c>
      <c r="K1755" s="11">
        <f t="shared" si="54"/>
        <v>4</v>
      </c>
      <c r="L1755" s="11">
        <f>IF(G1755="",Table8[[#This Row],[Total_Amount2]]/(Table8[[#This Row],[Quantity]]*(1-Table8[[#This Row],[Discount]])),G1755)</f>
        <v>352.72</v>
      </c>
      <c r="M1755" s="11">
        <f>IF(H1755="",1-(Table8[[#This Row],[Total_Amount2]]/(Table8[[#This Row],[Quantity]]*Table8[[#This Row],[Unit_Price]])),H1755)</f>
        <v>0.25</v>
      </c>
      <c r="N1755" s="11">
        <f t="shared" si="55"/>
        <v>1058.1600000000001</v>
      </c>
    </row>
    <row r="1756" spans="1:14" x14ac:dyDescent="0.3">
      <c r="A1756" s="9" t="s">
        <v>3580</v>
      </c>
      <c r="B1756" s="36">
        <v>45797</v>
      </c>
      <c r="C1756" s="10" t="s">
        <v>574</v>
      </c>
      <c r="D1756" s="10" t="s">
        <v>1726</v>
      </c>
      <c r="E1756" s="10" t="s">
        <v>1794</v>
      </c>
      <c r="F1756" s="11">
        <v>1</v>
      </c>
      <c r="G1756" s="11">
        <v>470.18</v>
      </c>
      <c r="H1756" s="11">
        <v>0.19</v>
      </c>
      <c r="I1756" s="10" t="s">
        <v>1826</v>
      </c>
      <c r="J1756" s="18">
        <v>380.84580000000011</v>
      </c>
      <c r="K1756" s="11">
        <f t="shared" si="54"/>
        <v>1</v>
      </c>
      <c r="L1756" s="11">
        <f>IF(G1756="",Table8[[#This Row],[Total_Amount2]]/(Table8[[#This Row],[Quantity]]*(1-Table8[[#This Row],[Discount]])),G1756)</f>
        <v>470.18</v>
      </c>
      <c r="M1756" s="11">
        <f>IF(H1756="",1-(Table8[[#This Row],[Total_Amount2]]/(Table8[[#This Row],[Quantity]]*Table8[[#This Row],[Unit_Price]])),H1756)</f>
        <v>0.19</v>
      </c>
      <c r="N1756" s="11">
        <f t="shared" si="55"/>
        <v>380.84580000000011</v>
      </c>
    </row>
    <row r="1757" spans="1:14" x14ac:dyDescent="0.3">
      <c r="A1757" s="9" t="s">
        <v>3581</v>
      </c>
      <c r="B1757" s="36">
        <v>45898</v>
      </c>
      <c r="C1757" s="10" t="s">
        <v>740</v>
      </c>
      <c r="D1757" s="10" t="s">
        <v>1726</v>
      </c>
      <c r="E1757" s="10" t="s">
        <v>1792</v>
      </c>
      <c r="F1757" s="11">
        <v>1</v>
      </c>
      <c r="G1757" s="11">
        <v>891.79</v>
      </c>
      <c r="H1757" s="11">
        <v>0.03</v>
      </c>
      <c r="I1757" s="10" t="s">
        <v>1824</v>
      </c>
      <c r="J1757" s="18">
        <v>865.03629999999998</v>
      </c>
      <c r="K1757" s="11">
        <f t="shared" si="54"/>
        <v>1</v>
      </c>
      <c r="L1757" s="11">
        <f>IF(G1757="",Table8[[#This Row],[Total_Amount2]]/(Table8[[#This Row],[Quantity]]*(1-Table8[[#This Row],[Discount]])),G1757)</f>
        <v>891.79</v>
      </c>
      <c r="M1757" s="11">
        <f>IF(H1757="",1-(Table8[[#This Row],[Total_Amount2]]/(Table8[[#This Row],[Quantity]]*Table8[[#This Row],[Unit_Price]])),H1757)</f>
        <v>0.03</v>
      </c>
      <c r="N1757" s="11">
        <f t="shared" si="55"/>
        <v>865.03629999999998</v>
      </c>
    </row>
    <row r="1758" spans="1:14" x14ac:dyDescent="0.3">
      <c r="A1758" s="9" t="s">
        <v>3582</v>
      </c>
      <c r="B1758" s="36">
        <v>45390</v>
      </c>
      <c r="C1758" s="10" t="s">
        <v>1092</v>
      </c>
      <c r="D1758" s="10" t="s">
        <v>1726</v>
      </c>
      <c r="E1758" s="10" t="s">
        <v>1807</v>
      </c>
      <c r="F1758" s="11">
        <v>2</v>
      </c>
      <c r="G1758" s="11">
        <v>433.07</v>
      </c>
      <c r="H1758" s="11">
        <v>0.25</v>
      </c>
      <c r="I1758" s="10" t="s">
        <v>1829</v>
      </c>
      <c r="J1758" s="18">
        <v>649.60500000000002</v>
      </c>
      <c r="K1758" s="11">
        <f t="shared" si="54"/>
        <v>2</v>
      </c>
      <c r="L1758" s="11">
        <f>IF(G1758="",Table8[[#This Row],[Total_Amount2]]/(Table8[[#This Row],[Quantity]]*(1-Table8[[#This Row],[Discount]])),G1758)</f>
        <v>433.07</v>
      </c>
      <c r="M1758" s="11">
        <f>IF(H1758="",1-(Table8[[#This Row],[Total_Amount2]]/(Table8[[#This Row],[Quantity]]*Table8[[#This Row],[Unit_Price]])),H1758)</f>
        <v>0.25</v>
      </c>
      <c r="N1758" s="11">
        <f t="shared" si="55"/>
        <v>649.60500000000002</v>
      </c>
    </row>
    <row r="1759" spans="1:14" x14ac:dyDescent="0.3">
      <c r="A1759" s="9" t="s">
        <v>3583</v>
      </c>
      <c r="B1759" s="36">
        <v>45355</v>
      </c>
      <c r="C1759" s="10" t="s">
        <v>59</v>
      </c>
      <c r="D1759" s="10" t="s">
        <v>1726</v>
      </c>
      <c r="E1759" s="10" t="s">
        <v>1813</v>
      </c>
      <c r="F1759" s="11">
        <v>3</v>
      </c>
      <c r="G1759" s="11">
        <v>626.71</v>
      </c>
      <c r="H1759" s="11">
        <v>7.0000000000000007E-2</v>
      </c>
      <c r="I1759" s="10" t="s">
        <v>1829</v>
      </c>
      <c r="J1759" s="18">
        <v>1748.5209</v>
      </c>
      <c r="K1759" s="11">
        <f t="shared" si="54"/>
        <v>3</v>
      </c>
      <c r="L1759" s="11">
        <f>IF(G1759="",Table8[[#This Row],[Total_Amount2]]/(Table8[[#This Row],[Quantity]]*(1-Table8[[#This Row],[Discount]])),G1759)</f>
        <v>626.71</v>
      </c>
      <c r="M1759" s="11">
        <f>IF(H1759="",1-(Table8[[#This Row],[Total_Amount2]]/(Table8[[#This Row],[Quantity]]*Table8[[#This Row],[Unit_Price]])),H1759)</f>
        <v>7.0000000000000007E-2</v>
      </c>
      <c r="N1759" s="11">
        <f t="shared" si="55"/>
        <v>1748.5209</v>
      </c>
    </row>
    <row r="1760" spans="1:14" x14ac:dyDescent="0.3">
      <c r="A1760" s="9" t="s">
        <v>3584</v>
      </c>
      <c r="B1760" s="36">
        <v>45916</v>
      </c>
      <c r="C1760" s="10" t="s">
        <v>278</v>
      </c>
      <c r="D1760" s="10" t="s">
        <v>1726</v>
      </c>
      <c r="E1760" s="10" t="s">
        <v>1752</v>
      </c>
      <c r="F1760" s="11">
        <v>2</v>
      </c>
      <c r="G1760" s="11">
        <v>324.18</v>
      </c>
      <c r="H1760" s="11">
        <v>0.06</v>
      </c>
      <c r="I1760" s="10" t="s">
        <v>1829</v>
      </c>
      <c r="J1760" s="18">
        <v>609.45839999999998</v>
      </c>
      <c r="K1760" s="11">
        <f t="shared" si="54"/>
        <v>2</v>
      </c>
      <c r="L1760" s="11">
        <f>IF(G1760="",Table8[[#This Row],[Total_Amount2]]/(Table8[[#This Row],[Quantity]]*(1-Table8[[#This Row],[Discount]])),G1760)</f>
        <v>324.18</v>
      </c>
      <c r="M1760" s="11">
        <f>IF(H1760="",1-(Table8[[#This Row],[Total_Amount2]]/(Table8[[#This Row],[Quantity]]*Table8[[#This Row],[Unit_Price]])),H1760)</f>
        <v>0.06</v>
      </c>
      <c r="N1760" s="11">
        <f t="shared" si="55"/>
        <v>609.45839999999998</v>
      </c>
    </row>
    <row r="1761" spans="1:14" x14ac:dyDescent="0.3">
      <c r="A1761" s="9" t="s">
        <v>3585</v>
      </c>
      <c r="B1761" s="36">
        <v>45448</v>
      </c>
      <c r="C1761" s="10" t="s">
        <v>63</v>
      </c>
      <c r="D1761" s="10" t="s">
        <v>1726</v>
      </c>
      <c r="E1761" s="10" t="s">
        <v>1807</v>
      </c>
      <c r="F1761" s="11">
        <v>4</v>
      </c>
      <c r="G1761" s="11">
        <v>839.74</v>
      </c>
      <c r="H1761" s="11">
        <v>0.13</v>
      </c>
      <c r="I1761" s="10" t="s">
        <v>1826</v>
      </c>
      <c r="J1761" s="18">
        <v>2922.2952</v>
      </c>
      <c r="K1761" s="11">
        <f t="shared" si="54"/>
        <v>4</v>
      </c>
      <c r="L1761" s="11">
        <f>IF(G1761="",Table8[[#This Row],[Total_Amount2]]/(Table8[[#This Row],[Quantity]]*(1-Table8[[#This Row],[Discount]])),G1761)</f>
        <v>839.74</v>
      </c>
      <c r="M1761" s="11">
        <f>IF(H1761="",1-(Table8[[#This Row],[Total_Amount2]]/(Table8[[#This Row],[Quantity]]*Table8[[#This Row],[Unit_Price]])),H1761)</f>
        <v>0.13</v>
      </c>
      <c r="N1761" s="11">
        <f t="shared" si="55"/>
        <v>2922.2952</v>
      </c>
    </row>
    <row r="1762" spans="1:14" x14ac:dyDescent="0.3">
      <c r="A1762" s="9" t="s">
        <v>3586</v>
      </c>
      <c r="B1762" s="36">
        <v>45402</v>
      </c>
      <c r="C1762" s="10" t="s">
        <v>523</v>
      </c>
      <c r="D1762" s="10" t="s">
        <v>1726</v>
      </c>
      <c r="E1762" s="10" t="s">
        <v>1801</v>
      </c>
      <c r="F1762" s="11">
        <v>3</v>
      </c>
      <c r="G1762" s="11">
        <v>252.63</v>
      </c>
      <c r="H1762" s="11">
        <v>0.28000000000000003</v>
      </c>
      <c r="I1762" s="10" t="s">
        <v>1824</v>
      </c>
      <c r="J1762" s="18">
        <v>545.68079999999998</v>
      </c>
      <c r="K1762" s="11">
        <f t="shared" si="54"/>
        <v>3</v>
      </c>
      <c r="L1762" s="11">
        <f>IF(G1762="",Table8[[#This Row],[Total_Amount2]]/(Table8[[#This Row],[Quantity]]*(1-Table8[[#This Row],[Discount]])),G1762)</f>
        <v>252.63</v>
      </c>
      <c r="M1762" s="11">
        <f>IF(H1762="",1-(Table8[[#This Row],[Total_Amount2]]/(Table8[[#This Row],[Quantity]]*Table8[[#This Row],[Unit_Price]])),H1762)</f>
        <v>0.28000000000000003</v>
      </c>
      <c r="N1762" s="11">
        <f t="shared" si="55"/>
        <v>545.68079999999998</v>
      </c>
    </row>
    <row r="1763" spans="1:14" x14ac:dyDescent="0.3">
      <c r="A1763" s="9" t="s">
        <v>3587</v>
      </c>
      <c r="B1763" s="36">
        <v>45581</v>
      </c>
      <c r="C1763" s="10" t="s">
        <v>815</v>
      </c>
      <c r="D1763" s="10" t="s">
        <v>1726</v>
      </c>
      <c r="E1763" s="10" t="s">
        <v>1813</v>
      </c>
      <c r="F1763" s="11">
        <v>2</v>
      </c>
      <c r="G1763" s="11">
        <v>60.53</v>
      </c>
      <c r="H1763" s="11">
        <v>0.18</v>
      </c>
      <c r="I1763" s="10" t="s">
        <v>1824</v>
      </c>
      <c r="J1763" s="18">
        <v>99.269200000000012</v>
      </c>
      <c r="K1763" s="11">
        <f t="shared" si="54"/>
        <v>2</v>
      </c>
      <c r="L1763" s="11">
        <f>IF(G1763="",Table8[[#This Row],[Total_Amount2]]/(Table8[[#This Row],[Quantity]]*(1-Table8[[#This Row],[Discount]])),G1763)</f>
        <v>60.53</v>
      </c>
      <c r="M1763" s="11">
        <f>IF(H1763="",1-(Table8[[#This Row],[Total_Amount2]]/(Table8[[#This Row],[Quantity]]*Table8[[#This Row],[Unit_Price]])),H1763)</f>
        <v>0.18</v>
      </c>
      <c r="N1763" s="11">
        <f t="shared" si="55"/>
        <v>99.269200000000012</v>
      </c>
    </row>
    <row r="1764" spans="1:14" x14ac:dyDescent="0.3">
      <c r="A1764" s="9" t="s">
        <v>3588</v>
      </c>
      <c r="B1764" s="36">
        <v>45610</v>
      </c>
      <c r="C1764" s="10" t="s">
        <v>205</v>
      </c>
      <c r="D1764" s="10" t="s">
        <v>1726</v>
      </c>
      <c r="E1764" s="10" t="s">
        <v>1797</v>
      </c>
      <c r="F1764" s="11">
        <v>4</v>
      </c>
      <c r="G1764" s="11">
        <v>341.95</v>
      </c>
      <c r="H1764" s="11">
        <v>0.25</v>
      </c>
      <c r="I1764" s="10" t="s">
        <v>1824</v>
      </c>
      <c r="J1764" s="18">
        <v>1025.8499999999999</v>
      </c>
      <c r="K1764" s="11">
        <f t="shared" si="54"/>
        <v>4</v>
      </c>
      <c r="L1764" s="11">
        <f>IF(G1764="",Table8[[#This Row],[Total_Amount2]]/(Table8[[#This Row],[Quantity]]*(1-Table8[[#This Row],[Discount]])),G1764)</f>
        <v>341.95</v>
      </c>
      <c r="M1764" s="11">
        <f>IF(H1764="",1-(Table8[[#This Row],[Total_Amount2]]/(Table8[[#This Row],[Quantity]]*Table8[[#This Row],[Unit_Price]])),H1764)</f>
        <v>0.25</v>
      </c>
      <c r="N1764" s="11">
        <f t="shared" si="55"/>
        <v>1025.8499999999999</v>
      </c>
    </row>
    <row r="1765" spans="1:14" x14ac:dyDescent="0.3">
      <c r="A1765" s="9" t="s">
        <v>3589</v>
      </c>
      <c r="B1765" s="36">
        <v>45438</v>
      </c>
      <c r="C1765" s="10" t="s">
        <v>899</v>
      </c>
      <c r="D1765" s="10" t="s">
        <v>1726</v>
      </c>
      <c r="E1765" s="10" t="s">
        <v>1804</v>
      </c>
      <c r="F1765" s="11">
        <v>4</v>
      </c>
      <c r="G1765" s="11">
        <v>300.12</v>
      </c>
      <c r="H1765" s="11">
        <v>0.05</v>
      </c>
      <c r="I1765" s="10" t="s">
        <v>1826</v>
      </c>
      <c r="J1765" s="18">
        <v>1140.4559999999999</v>
      </c>
      <c r="K1765" s="11">
        <f t="shared" si="54"/>
        <v>4</v>
      </c>
      <c r="L1765" s="11">
        <f>IF(G1765="",Table8[[#This Row],[Total_Amount2]]/(Table8[[#This Row],[Quantity]]*(1-Table8[[#This Row],[Discount]])),G1765)</f>
        <v>300.12</v>
      </c>
      <c r="M1765" s="11">
        <f>IF(H1765="",1-(Table8[[#This Row],[Total_Amount2]]/(Table8[[#This Row],[Quantity]]*Table8[[#This Row],[Unit_Price]])),H1765)</f>
        <v>0.05</v>
      </c>
      <c r="N1765" s="11">
        <f t="shared" si="55"/>
        <v>1140.4559999999999</v>
      </c>
    </row>
    <row r="1766" spans="1:14" x14ac:dyDescent="0.3">
      <c r="A1766" s="9" t="s">
        <v>3590</v>
      </c>
      <c r="B1766" s="36">
        <v>45705</v>
      </c>
      <c r="C1766" s="10" t="s">
        <v>402</v>
      </c>
      <c r="D1766" s="10" t="s">
        <v>1726</v>
      </c>
      <c r="E1766" s="10" t="s">
        <v>1807</v>
      </c>
      <c r="F1766" s="11">
        <v>2</v>
      </c>
      <c r="G1766" s="11">
        <v>289.14</v>
      </c>
      <c r="H1766" s="11">
        <v>0.12</v>
      </c>
      <c r="I1766" s="10" t="s">
        <v>1829</v>
      </c>
      <c r="J1766" s="18">
        <v>508.88639999999998</v>
      </c>
      <c r="K1766" s="11">
        <f t="shared" si="54"/>
        <v>2</v>
      </c>
      <c r="L1766" s="11">
        <f>IF(G1766="",Table8[[#This Row],[Total_Amount2]]/(Table8[[#This Row],[Quantity]]*(1-Table8[[#This Row],[Discount]])),G1766)</f>
        <v>289.14</v>
      </c>
      <c r="M1766" s="11">
        <f>IF(H1766="",1-(Table8[[#This Row],[Total_Amount2]]/(Table8[[#This Row],[Quantity]]*Table8[[#This Row],[Unit_Price]])),H1766)</f>
        <v>0.12</v>
      </c>
      <c r="N1766" s="11">
        <f t="shared" si="55"/>
        <v>508.88639999999998</v>
      </c>
    </row>
    <row r="1767" spans="1:14" x14ac:dyDescent="0.3">
      <c r="A1767" s="9" t="s">
        <v>3591</v>
      </c>
      <c r="B1767" s="36">
        <v>45695</v>
      </c>
      <c r="C1767" s="10" t="s">
        <v>175</v>
      </c>
      <c r="D1767" s="10" t="s">
        <v>1726</v>
      </c>
      <c r="E1767" s="10" t="s">
        <v>1752</v>
      </c>
      <c r="F1767" s="11">
        <v>2</v>
      </c>
      <c r="G1767" s="11">
        <v>596.84</v>
      </c>
      <c r="H1767" s="11">
        <v>0.01</v>
      </c>
      <c r="I1767" s="10" t="s">
        <v>1826</v>
      </c>
      <c r="J1767" s="18">
        <v>1181.7431999999999</v>
      </c>
      <c r="K1767" s="11">
        <f t="shared" si="54"/>
        <v>2</v>
      </c>
      <c r="L1767" s="11">
        <f>IF(G1767="",Table8[[#This Row],[Total_Amount2]]/(Table8[[#This Row],[Quantity]]*(1-Table8[[#This Row],[Discount]])),G1767)</f>
        <v>596.84</v>
      </c>
      <c r="M1767" s="11">
        <f>IF(H1767="",1-(Table8[[#This Row],[Total_Amount2]]/(Table8[[#This Row],[Quantity]]*Table8[[#This Row],[Unit_Price]])),H1767)</f>
        <v>0.01</v>
      </c>
      <c r="N1767" s="11">
        <f t="shared" si="55"/>
        <v>1181.7431999999999</v>
      </c>
    </row>
    <row r="1768" spans="1:14" x14ac:dyDescent="0.3">
      <c r="A1768" s="9" t="s">
        <v>3592</v>
      </c>
      <c r="B1768" s="36">
        <v>45571</v>
      </c>
      <c r="C1768" s="10" t="s">
        <v>1352</v>
      </c>
      <c r="D1768" s="10" t="s">
        <v>1726</v>
      </c>
      <c r="E1768" s="10" t="s">
        <v>1782</v>
      </c>
      <c r="F1768" s="11">
        <v>4</v>
      </c>
      <c r="G1768" s="11">
        <v>466.24</v>
      </c>
      <c r="H1768" s="11">
        <v>0.16</v>
      </c>
      <c r="I1768" s="10" t="s">
        <v>1824</v>
      </c>
      <c r="J1768" s="18">
        <v>1566.5663999999999</v>
      </c>
      <c r="K1768" s="11">
        <f t="shared" si="54"/>
        <v>4</v>
      </c>
      <c r="L1768" s="11">
        <f>IF(G1768="",Table8[[#This Row],[Total_Amount2]]/(Table8[[#This Row],[Quantity]]*(1-Table8[[#This Row],[Discount]])),G1768)</f>
        <v>466.24</v>
      </c>
      <c r="M1768" s="11">
        <f>IF(H1768="",1-(Table8[[#This Row],[Total_Amount2]]/(Table8[[#This Row],[Quantity]]*Table8[[#This Row],[Unit_Price]])),H1768)</f>
        <v>0.16</v>
      </c>
      <c r="N1768" s="11">
        <f t="shared" si="55"/>
        <v>1566.5663999999999</v>
      </c>
    </row>
    <row r="1769" spans="1:14" x14ac:dyDescent="0.3">
      <c r="A1769" s="9" t="s">
        <v>3593</v>
      </c>
      <c r="B1769" s="36">
        <v>45544</v>
      </c>
      <c r="C1769" s="10" t="s">
        <v>806</v>
      </c>
      <c r="D1769" s="10" t="s">
        <v>1726</v>
      </c>
      <c r="E1769" s="10" t="s">
        <v>1804</v>
      </c>
      <c r="F1769" s="11">
        <v>2</v>
      </c>
      <c r="G1769" s="11">
        <v>330.59</v>
      </c>
      <c r="H1769" s="11">
        <v>0.14000000000000001</v>
      </c>
      <c r="I1769" s="10" t="s">
        <v>1824</v>
      </c>
      <c r="J1769" s="18">
        <v>568.61479999999995</v>
      </c>
      <c r="K1769" s="11">
        <f t="shared" si="54"/>
        <v>2</v>
      </c>
      <c r="L1769" s="11">
        <f>IF(G1769="",Table8[[#This Row],[Total_Amount2]]/(Table8[[#This Row],[Quantity]]*(1-Table8[[#This Row],[Discount]])),G1769)</f>
        <v>330.59</v>
      </c>
      <c r="M1769" s="11">
        <f>IF(H1769="",1-(Table8[[#This Row],[Total_Amount2]]/(Table8[[#This Row],[Quantity]]*Table8[[#This Row],[Unit_Price]])),H1769)</f>
        <v>0.14000000000000001</v>
      </c>
      <c r="N1769" s="11">
        <f t="shared" si="55"/>
        <v>568.61479999999995</v>
      </c>
    </row>
    <row r="1770" spans="1:14" x14ac:dyDescent="0.3">
      <c r="A1770" s="9" t="s">
        <v>3594</v>
      </c>
      <c r="B1770" s="36">
        <v>45654</v>
      </c>
      <c r="C1770" s="10" t="s">
        <v>1516</v>
      </c>
      <c r="D1770" s="10" t="s">
        <v>1726</v>
      </c>
      <c r="E1770" s="10" t="s">
        <v>1776</v>
      </c>
      <c r="F1770" s="11">
        <v>2</v>
      </c>
      <c r="G1770" s="11">
        <v>616.42999999999995</v>
      </c>
      <c r="H1770" s="11">
        <v>0.02</v>
      </c>
      <c r="I1770" s="10" t="s">
        <v>1829</v>
      </c>
      <c r="J1770" s="18">
        <v>1208.2028</v>
      </c>
      <c r="K1770" s="11">
        <f t="shared" si="54"/>
        <v>2</v>
      </c>
      <c r="L1770" s="11">
        <f>IF(G1770="",Table8[[#This Row],[Total_Amount2]]/(Table8[[#This Row],[Quantity]]*(1-Table8[[#This Row],[Discount]])),G1770)</f>
        <v>616.42999999999995</v>
      </c>
      <c r="M1770" s="11">
        <f>IF(H1770="",1-(Table8[[#This Row],[Total_Amount2]]/(Table8[[#This Row],[Quantity]]*Table8[[#This Row],[Unit_Price]])),H1770)</f>
        <v>0.02</v>
      </c>
      <c r="N1770" s="11">
        <f t="shared" si="55"/>
        <v>1208.2028</v>
      </c>
    </row>
    <row r="1771" spans="1:14" x14ac:dyDescent="0.3">
      <c r="A1771" s="9" t="s">
        <v>3595</v>
      </c>
      <c r="B1771" s="36">
        <v>45589</v>
      </c>
      <c r="C1771" s="10" t="s">
        <v>1254</v>
      </c>
      <c r="D1771" s="10" t="s">
        <v>1726</v>
      </c>
      <c r="E1771" s="10" t="s">
        <v>1776</v>
      </c>
      <c r="F1771" s="11">
        <v>3</v>
      </c>
      <c r="G1771" s="11">
        <v>195.89</v>
      </c>
      <c r="H1771" s="11">
        <v>0.16</v>
      </c>
      <c r="I1771" s="10" t="s">
        <v>1826</v>
      </c>
      <c r="J1771" s="18">
        <v>493.64280000000002</v>
      </c>
      <c r="K1771" s="11">
        <f t="shared" si="54"/>
        <v>3</v>
      </c>
      <c r="L1771" s="11">
        <f>IF(G1771="",Table8[[#This Row],[Total_Amount2]]/(Table8[[#This Row],[Quantity]]*(1-Table8[[#This Row],[Discount]])),G1771)</f>
        <v>195.89</v>
      </c>
      <c r="M1771" s="11">
        <f>IF(H1771="",1-(Table8[[#This Row],[Total_Amount2]]/(Table8[[#This Row],[Quantity]]*Table8[[#This Row],[Unit_Price]])),H1771)</f>
        <v>0.16</v>
      </c>
      <c r="N1771" s="11">
        <f t="shared" si="55"/>
        <v>493.64280000000002</v>
      </c>
    </row>
    <row r="1772" spans="1:14" x14ac:dyDescent="0.3">
      <c r="A1772" s="9" t="s">
        <v>3596</v>
      </c>
      <c r="B1772" s="36">
        <v>45487</v>
      </c>
      <c r="C1772" s="10" t="s">
        <v>1077</v>
      </c>
      <c r="D1772" s="10" t="s">
        <v>1726</v>
      </c>
      <c r="E1772" s="10" t="s">
        <v>1789</v>
      </c>
      <c r="F1772" s="11">
        <v>4</v>
      </c>
      <c r="G1772" s="11">
        <v>614.76</v>
      </c>
      <c r="H1772" s="11">
        <v>0.16</v>
      </c>
      <c r="I1772" s="10" t="s">
        <v>1824</v>
      </c>
      <c r="J1772" s="18">
        <v>2065.5936000000002</v>
      </c>
      <c r="K1772" s="11">
        <f t="shared" si="54"/>
        <v>4</v>
      </c>
      <c r="L1772" s="11">
        <f>IF(G1772="",Table8[[#This Row],[Total_Amount2]]/(Table8[[#This Row],[Quantity]]*(1-Table8[[#This Row],[Discount]])),G1772)</f>
        <v>614.76</v>
      </c>
      <c r="M1772" s="11">
        <f>IF(H1772="",1-(Table8[[#This Row],[Total_Amount2]]/(Table8[[#This Row],[Quantity]]*Table8[[#This Row],[Unit_Price]])),H1772)</f>
        <v>0.16</v>
      </c>
      <c r="N1772" s="11">
        <f t="shared" si="55"/>
        <v>2065.5936000000002</v>
      </c>
    </row>
    <row r="1773" spans="1:14" x14ac:dyDescent="0.3">
      <c r="A1773" s="9" t="s">
        <v>3597</v>
      </c>
      <c r="B1773" s="36">
        <v>45418</v>
      </c>
      <c r="C1773" s="10" t="s">
        <v>1257</v>
      </c>
      <c r="D1773" s="10" t="s">
        <v>1726</v>
      </c>
      <c r="E1773" s="10" t="s">
        <v>1779</v>
      </c>
      <c r="F1773" s="11">
        <v>1</v>
      </c>
      <c r="G1773" s="11">
        <v>224.49</v>
      </c>
      <c r="H1773" s="11">
        <v>0.11</v>
      </c>
      <c r="I1773" s="10" t="s">
        <v>1826</v>
      </c>
      <c r="J1773" s="18">
        <v>199.7961</v>
      </c>
      <c r="K1773" s="11">
        <f t="shared" si="54"/>
        <v>1</v>
      </c>
      <c r="L1773" s="11">
        <f>IF(G1773="",Table8[[#This Row],[Total_Amount2]]/(Table8[[#This Row],[Quantity]]*(1-Table8[[#This Row],[Discount]])),G1773)</f>
        <v>224.49</v>
      </c>
      <c r="M1773" s="11">
        <f>IF(H1773="",1-(Table8[[#This Row],[Total_Amount2]]/(Table8[[#This Row],[Quantity]]*Table8[[#This Row],[Unit_Price]])),H1773)</f>
        <v>0.11</v>
      </c>
      <c r="N1773" s="11">
        <f t="shared" si="55"/>
        <v>199.7961</v>
      </c>
    </row>
    <row r="1774" spans="1:14" x14ac:dyDescent="0.3">
      <c r="A1774" s="9" t="s">
        <v>3598</v>
      </c>
      <c r="B1774" s="36">
        <v>45338</v>
      </c>
      <c r="C1774" s="10" t="s">
        <v>1115</v>
      </c>
      <c r="D1774" s="10" t="s">
        <v>1726</v>
      </c>
      <c r="E1774" s="10" t="s">
        <v>1794</v>
      </c>
      <c r="F1774" s="11">
        <v>1</v>
      </c>
      <c r="G1774" s="11">
        <v>967.76</v>
      </c>
      <c r="H1774" s="11">
        <v>0.09</v>
      </c>
      <c r="I1774" s="10" t="s">
        <v>1824</v>
      </c>
      <c r="J1774" s="18">
        <v>880.66160000000002</v>
      </c>
      <c r="K1774" s="11">
        <f t="shared" si="54"/>
        <v>1</v>
      </c>
      <c r="L1774" s="11">
        <f>IF(G1774="",Table8[[#This Row],[Total_Amount2]]/(Table8[[#This Row],[Quantity]]*(1-Table8[[#This Row],[Discount]])),G1774)</f>
        <v>967.76</v>
      </c>
      <c r="M1774" s="11">
        <f>IF(H1774="",1-(Table8[[#This Row],[Total_Amount2]]/(Table8[[#This Row],[Quantity]]*Table8[[#This Row],[Unit_Price]])),H1774)</f>
        <v>0.09</v>
      </c>
      <c r="N1774" s="11">
        <f t="shared" si="55"/>
        <v>880.66160000000002</v>
      </c>
    </row>
    <row r="1775" spans="1:14" x14ac:dyDescent="0.3">
      <c r="A1775" s="9" t="s">
        <v>3599</v>
      </c>
      <c r="B1775" s="36">
        <v>45507</v>
      </c>
      <c r="C1775" s="10" t="s">
        <v>247</v>
      </c>
      <c r="D1775" s="10" t="s">
        <v>1726</v>
      </c>
      <c r="E1775" s="10" t="s">
        <v>1813</v>
      </c>
      <c r="F1775" s="11">
        <v>2</v>
      </c>
      <c r="G1775" s="11">
        <v>56.52</v>
      </c>
      <c r="H1775" s="11">
        <v>0.17</v>
      </c>
      <c r="I1775" s="10" t="s">
        <v>1826</v>
      </c>
      <c r="J1775" s="18">
        <v>93.8232</v>
      </c>
      <c r="K1775" s="11">
        <f t="shared" si="54"/>
        <v>2</v>
      </c>
      <c r="L1775" s="11">
        <f>IF(G1775="",Table8[[#This Row],[Total_Amount2]]/(Table8[[#This Row],[Quantity]]*(1-Table8[[#This Row],[Discount]])),G1775)</f>
        <v>56.52</v>
      </c>
      <c r="M1775" s="11">
        <f>IF(H1775="",1-(Table8[[#This Row],[Total_Amount2]]/(Table8[[#This Row],[Quantity]]*Table8[[#This Row],[Unit_Price]])),H1775)</f>
        <v>0.17</v>
      </c>
      <c r="N1775" s="11">
        <f t="shared" si="55"/>
        <v>93.8232</v>
      </c>
    </row>
    <row r="1776" spans="1:14" x14ac:dyDescent="0.3">
      <c r="A1776" s="9" t="s">
        <v>3600</v>
      </c>
      <c r="B1776" s="36">
        <v>45275</v>
      </c>
      <c r="C1776" s="10" t="s">
        <v>1507</v>
      </c>
      <c r="D1776" s="10" t="s">
        <v>1726</v>
      </c>
      <c r="E1776" s="10" t="s">
        <v>1757</v>
      </c>
      <c r="F1776" s="11">
        <v>4</v>
      </c>
      <c r="G1776" s="11">
        <v>921.84</v>
      </c>
      <c r="H1776" s="11">
        <v>0.04</v>
      </c>
      <c r="I1776" s="10" t="s">
        <v>1824</v>
      </c>
      <c r="J1776" s="18">
        <v>3539.8656000000001</v>
      </c>
      <c r="K1776" s="11">
        <f t="shared" si="54"/>
        <v>4</v>
      </c>
      <c r="L1776" s="11">
        <f>IF(G1776="",Table8[[#This Row],[Total_Amount2]]/(Table8[[#This Row],[Quantity]]*(1-Table8[[#This Row],[Discount]])),G1776)</f>
        <v>921.84</v>
      </c>
      <c r="M1776" s="11">
        <f>IF(H1776="",1-(Table8[[#This Row],[Total_Amount2]]/(Table8[[#This Row],[Quantity]]*Table8[[#This Row],[Unit_Price]])),H1776)</f>
        <v>0.04</v>
      </c>
      <c r="N1776" s="11">
        <f t="shared" si="55"/>
        <v>3539.8656000000001</v>
      </c>
    </row>
    <row r="1777" spans="1:14" x14ac:dyDescent="0.3">
      <c r="A1777" s="9" t="s">
        <v>3601</v>
      </c>
      <c r="B1777" s="36">
        <v>45319</v>
      </c>
      <c r="C1777" s="10" t="s">
        <v>1032</v>
      </c>
      <c r="D1777" s="10" t="s">
        <v>1726</v>
      </c>
      <c r="E1777" s="10" t="s">
        <v>1804</v>
      </c>
      <c r="F1777" s="11">
        <v>3</v>
      </c>
      <c r="G1777" s="11">
        <v>738.47</v>
      </c>
      <c r="H1777" s="11">
        <v>0.28000000000000003</v>
      </c>
      <c r="I1777" s="10" t="s">
        <v>1824</v>
      </c>
      <c r="J1777" s="18">
        <v>1595.0952</v>
      </c>
      <c r="K1777" s="11">
        <f t="shared" si="54"/>
        <v>3</v>
      </c>
      <c r="L1777" s="11">
        <f>IF(G1777="",Table8[[#This Row],[Total_Amount2]]/(Table8[[#This Row],[Quantity]]*(1-Table8[[#This Row],[Discount]])),G1777)</f>
        <v>738.47</v>
      </c>
      <c r="M1777" s="11">
        <f>IF(H1777="",1-(Table8[[#This Row],[Total_Amount2]]/(Table8[[#This Row],[Quantity]]*Table8[[#This Row],[Unit_Price]])),H1777)</f>
        <v>0.28000000000000003</v>
      </c>
      <c r="N1777" s="11">
        <f t="shared" si="55"/>
        <v>1595.0952</v>
      </c>
    </row>
    <row r="1778" spans="1:14" x14ac:dyDescent="0.3">
      <c r="A1778" s="9" t="s">
        <v>3602</v>
      </c>
      <c r="B1778" s="36">
        <v>45620</v>
      </c>
      <c r="C1778" s="10" t="s">
        <v>1032</v>
      </c>
      <c r="D1778" s="10" t="s">
        <v>1565</v>
      </c>
      <c r="E1778" s="10" t="s">
        <v>1752</v>
      </c>
      <c r="F1778" s="11">
        <v>4</v>
      </c>
      <c r="G1778" s="11">
        <v>477.83</v>
      </c>
      <c r="H1778" s="11">
        <v>0.05</v>
      </c>
      <c r="I1778" s="10" t="s">
        <v>1829</v>
      </c>
      <c r="J1778" s="18">
        <v>1815.7539999999999</v>
      </c>
      <c r="K1778" s="11">
        <f t="shared" si="54"/>
        <v>4</v>
      </c>
      <c r="L1778" s="11">
        <f>IF(G1778="",Table8[[#This Row],[Total_Amount2]]/(Table8[[#This Row],[Quantity]]*(1-Table8[[#This Row],[Discount]])),G1778)</f>
        <v>477.83</v>
      </c>
      <c r="M1778" s="11">
        <f>IF(H1778="",1-(Table8[[#This Row],[Total_Amount2]]/(Table8[[#This Row],[Quantity]]*Table8[[#This Row],[Unit_Price]])),H1778)</f>
        <v>0.05</v>
      </c>
      <c r="N1778" s="11">
        <f t="shared" si="55"/>
        <v>1815.7539999999999</v>
      </c>
    </row>
    <row r="1779" spans="1:14" x14ac:dyDescent="0.3">
      <c r="A1779" s="9" t="s">
        <v>3603</v>
      </c>
      <c r="B1779" s="36">
        <v>45831</v>
      </c>
      <c r="C1779" s="10" t="s">
        <v>559</v>
      </c>
      <c r="D1779" s="10" t="s">
        <v>1565</v>
      </c>
      <c r="E1779" s="10" t="s">
        <v>1794</v>
      </c>
      <c r="F1779" s="11">
        <v>3</v>
      </c>
      <c r="G1779" s="11">
        <v>605.83000000000004</v>
      </c>
      <c r="H1779" s="11">
        <v>0.28000000000000003</v>
      </c>
      <c r="I1779" s="10" t="s">
        <v>1829</v>
      </c>
      <c r="J1779" s="18">
        <v>1308.5927999999999</v>
      </c>
      <c r="K1779" s="11">
        <f t="shared" si="54"/>
        <v>3</v>
      </c>
      <c r="L1779" s="11">
        <f>IF(G1779="",Table8[[#This Row],[Total_Amount2]]/(Table8[[#This Row],[Quantity]]*(1-Table8[[#This Row],[Discount]])),G1779)</f>
        <v>605.83000000000004</v>
      </c>
      <c r="M1779" s="11">
        <f>IF(H1779="",1-(Table8[[#This Row],[Total_Amount2]]/(Table8[[#This Row],[Quantity]]*Table8[[#This Row],[Unit_Price]])),H1779)</f>
        <v>0.28000000000000003</v>
      </c>
      <c r="N1779" s="11">
        <f t="shared" si="55"/>
        <v>1308.5927999999999</v>
      </c>
    </row>
    <row r="1780" spans="1:14" x14ac:dyDescent="0.3">
      <c r="A1780" s="9" t="s">
        <v>3604</v>
      </c>
      <c r="B1780" s="36">
        <v>45373</v>
      </c>
      <c r="C1780" s="10" t="s">
        <v>247</v>
      </c>
      <c r="D1780" s="10" t="s">
        <v>1565</v>
      </c>
      <c r="E1780" s="10" t="s">
        <v>1766</v>
      </c>
      <c r="F1780" s="11">
        <v>2</v>
      </c>
      <c r="G1780" s="11">
        <v>521.44000000000005</v>
      </c>
      <c r="H1780" s="11">
        <v>0.25</v>
      </c>
      <c r="I1780" s="10" t="s">
        <v>1829</v>
      </c>
      <c r="J1780" s="18">
        <v>782.16000000000008</v>
      </c>
      <c r="K1780" s="11">
        <f t="shared" si="54"/>
        <v>2</v>
      </c>
      <c r="L1780" s="11">
        <f>IF(G1780="",Table8[[#This Row],[Total_Amount2]]/(Table8[[#This Row],[Quantity]]*(1-Table8[[#This Row],[Discount]])),G1780)</f>
        <v>521.44000000000005</v>
      </c>
      <c r="M1780" s="11">
        <f>IF(H1780="",1-(Table8[[#This Row],[Total_Amount2]]/(Table8[[#This Row],[Quantity]]*Table8[[#This Row],[Unit_Price]])),H1780)</f>
        <v>0.25</v>
      </c>
      <c r="N1780" s="11">
        <f t="shared" si="55"/>
        <v>782.16000000000008</v>
      </c>
    </row>
    <row r="1781" spans="1:14" x14ac:dyDescent="0.3">
      <c r="A1781" s="9" t="s">
        <v>3605</v>
      </c>
      <c r="B1781" s="36">
        <v>45863</v>
      </c>
      <c r="C1781" s="10" t="s">
        <v>1166</v>
      </c>
      <c r="D1781" s="10" t="s">
        <v>1565</v>
      </c>
      <c r="E1781" s="10" t="s">
        <v>1779</v>
      </c>
      <c r="F1781" s="11">
        <v>4</v>
      </c>
      <c r="G1781" s="11">
        <v>499.02</v>
      </c>
      <c r="H1781" s="11">
        <v>0.06</v>
      </c>
      <c r="I1781" s="10" t="s">
        <v>1824</v>
      </c>
      <c r="J1781" s="18">
        <v>1876.3152</v>
      </c>
      <c r="K1781" s="11">
        <f t="shared" si="54"/>
        <v>4</v>
      </c>
      <c r="L1781" s="11">
        <f>IF(G1781="",Table8[[#This Row],[Total_Amount2]]/(Table8[[#This Row],[Quantity]]*(1-Table8[[#This Row],[Discount]])),G1781)</f>
        <v>499.02</v>
      </c>
      <c r="M1781" s="11">
        <f>IF(H1781="",1-(Table8[[#This Row],[Total_Amount2]]/(Table8[[#This Row],[Quantity]]*Table8[[#This Row],[Unit_Price]])),H1781)</f>
        <v>0.06</v>
      </c>
      <c r="N1781" s="11">
        <f t="shared" si="55"/>
        <v>1876.3152</v>
      </c>
    </row>
    <row r="1782" spans="1:14" x14ac:dyDescent="0.3">
      <c r="A1782" s="9" t="s">
        <v>3606</v>
      </c>
      <c r="B1782" s="36">
        <v>45758</v>
      </c>
      <c r="C1782" s="10" t="s">
        <v>514</v>
      </c>
      <c r="D1782" s="10" t="s">
        <v>1565</v>
      </c>
      <c r="E1782" s="10" t="s">
        <v>1810</v>
      </c>
      <c r="F1782" s="11">
        <v>4</v>
      </c>
      <c r="G1782" s="11">
        <v>299.45999999999998</v>
      </c>
      <c r="H1782" s="11">
        <v>0.18</v>
      </c>
      <c r="I1782" s="10" t="s">
        <v>1829</v>
      </c>
      <c r="J1782" s="18">
        <v>982.22879999999998</v>
      </c>
      <c r="K1782" s="11">
        <f t="shared" si="54"/>
        <v>4</v>
      </c>
      <c r="L1782" s="11">
        <f>IF(G1782="",Table8[[#This Row],[Total_Amount2]]/(Table8[[#This Row],[Quantity]]*(1-Table8[[#This Row],[Discount]])),G1782)</f>
        <v>299.45999999999998</v>
      </c>
      <c r="M1782" s="11">
        <f>IF(H1782="",1-(Table8[[#This Row],[Total_Amount2]]/(Table8[[#This Row],[Quantity]]*Table8[[#This Row],[Unit_Price]])),H1782)</f>
        <v>0.18</v>
      </c>
      <c r="N1782" s="11">
        <f t="shared" si="55"/>
        <v>982.22879999999998</v>
      </c>
    </row>
    <row r="1783" spans="1:14" x14ac:dyDescent="0.3">
      <c r="A1783" s="9" t="s">
        <v>3607</v>
      </c>
      <c r="B1783" s="36">
        <v>45285</v>
      </c>
      <c r="C1783" s="10" t="s">
        <v>1411</v>
      </c>
      <c r="D1783" s="10" t="s">
        <v>1565</v>
      </c>
      <c r="E1783" s="10" t="s">
        <v>1752</v>
      </c>
      <c r="F1783" s="11">
        <v>1</v>
      </c>
      <c r="G1783" s="11">
        <v>609.29</v>
      </c>
      <c r="H1783" s="11">
        <v>0.15</v>
      </c>
      <c r="I1783" s="10" t="s">
        <v>1824</v>
      </c>
      <c r="J1783" s="18">
        <v>517.89649999999995</v>
      </c>
      <c r="K1783" s="11">
        <f t="shared" si="54"/>
        <v>1</v>
      </c>
      <c r="L1783" s="11">
        <f>IF(G1783="",Table8[[#This Row],[Total_Amount2]]/(Table8[[#This Row],[Quantity]]*(1-Table8[[#This Row],[Discount]])),G1783)</f>
        <v>609.29</v>
      </c>
      <c r="M1783" s="11">
        <f>IF(H1783="",1-(Table8[[#This Row],[Total_Amount2]]/(Table8[[#This Row],[Quantity]]*Table8[[#This Row],[Unit_Price]])),H1783)</f>
        <v>0.15</v>
      </c>
      <c r="N1783" s="11">
        <f t="shared" si="55"/>
        <v>517.89649999999995</v>
      </c>
    </row>
    <row r="1784" spans="1:14" x14ac:dyDescent="0.3">
      <c r="A1784" s="9" t="s">
        <v>3608</v>
      </c>
      <c r="B1784" s="36">
        <v>45656</v>
      </c>
      <c r="C1784" s="10" t="s">
        <v>360</v>
      </c>
      <c r="D1784" s="10" t="s">
        <v>1565</v>
      </c>
      <c r="E1784" s="10" t="s">
        <v>1782</v>
      </c>
      <c r="F1784" s="11">
        <v>1</v>
      </c>
      <c r="G1784" s="11">
        <v>213.74</v>
      </c>
      <c r="H1784" s="11">
        <v>7.0000000000000007E-2</v>
      </c>
      <c r="I1784" s="10" t="s">
        <v>1829</v>
      </c>
      <c r="J1784" s="18">
        <v>198.7782</v>
      </c>
      <c r="K1784" s="11">
        <f t="shared" si="54"/>
        <v>1</v>
      </c>
      <c r="L1784" s="11">
        <f>IF(G1784="",Table8[[#This Row],[Total_Amount2]]/(Table8[[#This Row],[Quantity]]*(1-Table8[[#This Row],[Discount]])),G1784)</f>
        <v>213.74</v>
      </c>
      <c r="M1784" s="11">
        <f>IF(H1784="",1-(Table8[[#This Row],[Total_Amount2]]/(Table8[[#This Row],[Quantity]]*Table8[[#This Row],[Unit_Price]])),H1784)</f>
        <v>7.0000000000000007E-2</v>
      </c>
      <c r="N1784" s="11">
        <f t="shared" si="55"/>
        <v>198.7782</v>
      </c>
    </row>
    <row r="1785" spans="1:14" x14ac:dyDescent="0.3">
      <c r="A1785" s="9" t="s">
        <v>3609</v>
      </c>
      <c r="B1785" s="36">
        <v>45718</v>
      </c>
      <c r="C1785" s="10" t="s">
        <v>514</v>
      </c>
      <c r="D1785" s="10" t="s">
        <v>1565</v>
      </c>
      <c r="E1785" s="10" t="s">
        <v>1804</v>
      </c>
      <c r="F1785" s="11">
        <v>4</v>
      </c>
      <c r="G1785" s="11">
        <v>613.16999999999996</v>
      </c>
      <c r="H1785" s="11">
        <v>0.26</v>
      </c>
      <c r="I1785" s="10" t="s">
        <v>1824</v>
      </c>
      <c r="J1785" s="18">
        <v>1814.9831999999999</v>
      </c>
      <c r="K1785" s="11">
        <f t="shared" si="54"/>
        <v>4</v>
      </c>
      <c r="L1785" s="11">
        <f>IF(G1785="",Table8[[#This Row],[Total_Amount2]]/(Table8[[#This Row],[Quantity]]*(1-Table8[[#This Row],[Discount]])),G1785)</f>
        <v>613.16999999999996</v>
      </c>
      <c r="M1785" s="11">
        <f>IF(H1785="",1-(Table8[[#This Row],[Total_Amount2]]/(Table8[[#This Row],[Quantity]]*Table8[[#This Row],[Unit_Price]])),H1785)</f>
        <v>0.26</v>
      </c>
      <c r="N1785" s="11">
        <f t="shared" si="55"/>
        <v>1814.9831999999999</v>
      </c>
    </row>
    <row r="1786" spans="1:14" x14ac:dyDescent="0.3">
      <c r="A1786" s="9" t="s">
        <v>3610</v>
      </c>
      <c r="B1786" s="36">
        <v>45293</v>
      </c>
      <c r="C1786" s="10" t="s">
        <v>1118</v>
      </c>
      <c r="D1786" s="10" t="s">
        <v>1565</v>
      </c>
      <c r="E1786" s="10" t="s">
        <v>1792</v>
      </c>
      <c r="F1786" s="11">
        <v>2</v>
      </c>
      <c r="G1786" s="11">
        <v>687.36</v>
      </c>
      <c r="H1786" s="11">
        <v>7.0000000000000007E-2</v>
      </c>
      <c r="I1786" s="10" t="s">
        <v>1829</v>
      </c>
      <c r="J1786" s="18">
        <v>1278.4896000000001</v>
      </c>
      <c r="K1786" s="11">
        <f t="shared" si="54"/>
        <v>2</v>
      </c>
      <c r="L1786" s="11">
        <f>IF(G1786="",Table8[[#This Row],[Total_Amount2]]/(Table8[[#This Row],[Quantity]]*(1-Table8[[#This Row],[Discount]])),G1786)</f>
        <v>687.36</v>
      </c>
      <c r="M1786" s="11">
        <f>IF(H1786="",1-(Table8[[#This Row],[Total_Amount2]]/(Table8[[#This Row],[Quantity]]*Table8[[#This Row],[Unit_Price]])),H1786)</f>
        <v>7.0000000000000007E-2</v>
      </c>
      <c r="N1786" s="11">
        <f t="shared" si="55"/>
        <v>1278.4896000000001</v>
      </c>
    </row>
    <row r="1787" spans="1:14" x14ac:dyDescent="0.3">
      <c r="A1787" s="9" t="s">
        <v>3611</v>
      </c>
      <c r="B1787" s="36">
        <v>45915</v>
      </c>
      <c r="C1787" s="10" t="s">
        <v>1026</v>
      </c>
      <c r="D1787" s="10" t="s">
        <v>1565</v>
      </c>
      <c r="E1787" s="10" t="s">
        <v>1797</v>
      </c>
      <c r="F1787" s="11">
        <v>3</v>
      </c>
      <c r="G1787" s="11">
        <v>115.39</v>
      </c>
      <c r="H1787" s="11">
        <v>0.02</v>
      </c>
      <c r="I1787" s="10" t="s">
        <v>1826</v>
      </c>
      <c r="J1787" s="18">
        <v>339.2466</v>
      </c>
      <c r="K1787" s="11">
        <f t="shared" si="54"/>
        <v>3</v>
      </c>
      <c r="L1787" s="11">
        <f>IF(G1787="",Table8[[#This Row],[Total_Amount2]]/(Table8[[#This Row],[Quantity]]*(1-Table8[[#This Row],[Discount]])),G1787)</f>
        <v>115.39</v>
      </c>
      <c r="M1787" s="11">
        <f>IF(H1787="",1-(Table8[[#This Row],[Total_Amount2]]/(Table8[[#This Row],[Quantity]]*Table8[[#This Row],[Unit_Price]])),H1787)</f>
        <v>0.02</v>
      </c>
      <c r="N1787" s="11">
        <f t="shared" si="55"/>
        <v>339.2466</v>
      </c>
    </row>
    <row r="1788" spans="1:14" x14ac:dyDescent="0.3">
      <c r="A1788" s="9" t="s">
        <v>3612</v>
      </c>
      <c r="B1788" s="36">
        <v>45359</v>
      </c>
      <c r="C1788" s="10" t="s">
        <v>592</v>
      </c>
      <c r="D1788" s="10" t="s">
        <v>1565</v>
      </c>
      <c r="E1788" s="10" t="s">
        <v>1794</v>
      </c>
      <c r="F1788" s="11">
        <v>2</v>
      </c>
      <c r="G1788" s="11">
        <v>722.06</v>
      </c>
      <c r="H1788" s="11">
        <v>7.0000000000000007E-2</v>
      </c>
      <c r="I1788" s="10" t="s">
        <v>1824</v>
      </c>
      <c r="J1788" s="18">
        <v>1343.0316</v>
      </c>
      <c r="K1788" s="11">
        <f t="shared" si="54"/>
        <v>2</v>
      </c>
      <c r="L1788" s="11">
        <f>IF(G1788="",Table8[[#This Row],[Total_Amount2]]/(Table8[[#This Row],[Quantity]]*(1-Table8[[#This Row],[Discount]])),G1788)</f>
        <v>722.06</v>
      </c>
      <c r="M1788" s="11">
        <f>IF(H1788="",1-(Table8[[#This Row],[Total_Amount2]]/(Table8[[#This Row],[Quantity]]*Table8[[#This Row],[Unit_Price]])),H1788)</f>
        <v>7.0000000000000007E-2</v>
      </c>
      <c r="N1788" s="11">
        <f t="shared" si="55"/>
        <v>1343.0316</v>
      </c>
    </row>
    <row r="1789" spans="1:14" x14ac:dyDescent="0.3">
      <c r="A1789" s="9" t="s">
        <v>3613</v>
      </c>
      <c r="B1789" s="36">
        <v>45652</v>
      </c>
      <c r="C1789" s="10" t="s">
        <v>1319</v>
      </c>
      <c r="D1789" s="10" t="s">
        <v>1565</v>
      </c>
      <c r="E1789" s="10" t="s">
        <v>1801</v>
      </c>
      <c r="F1789" s="11">
        <v>1</v>
      </c>
      <c r="G1789" s="11">
        <v>384.57</v>
      </c>
      <c r="H1789" s="11">
        <v>0.06</v>
      </c>
      <c r="I1789" s="10" t="s">
        <v>1826</v>
      </c>
      <c r="J1789" s="18">
        <v>361.49579999999997</v>
      </c>
      <c r="K1789" s="11">
        <f t="shared" si="54"/>
        <v>1</v>
      </c>
      <c r="L1789" s="11">
        <f>IF(G1789="",Table8[[#This Row],[Total_Amount2]]/(Table8[[#This Row],[Quantity]]*(1-Table8[[#This Row],[Discount]])),G1789)</f>
        <v>384.57</v>
      </c>
      <c r="M1789" s="11">
        <f>IF(H1789="",1-(Table8[[#This Row],[Total_Amount2]]/(Table8[[#This Row],[Quantity]]*Table8[[#This Row],[Unit_Price]])),H1789)</f>
        <v>0.06</v>
      </c>
      <c r="N1789" s="11">
        <f t="shared" si="55"/>
        <v>361.49579999999997</v>
      </c>
    </row>
    <row r="1790" spans="1:14" x14ac:dyDescent="0.3">
      <c r="A1790" s="9" t="s">
        <v>3614</v>
      </c>
      <c r="B1790" s="36">
        <v>45735</v>
      </c>
      <c r="C1790" s="10" t="s">
        <v>684</v>
      </c>
      <c r="D1790" s="10" t="s">
        <v>1565</v>
      </c>
      <c r="E1790" s="10" t="s">
        <v>1797</v>
      </c>
      <c r="F1790" s="11">
        <v>2</v>
      </c>
      <c r="G1790" s="11">
        <v>194.09</v>
      </c>
      <c r="H1790" s="11">
        <v>0.18</v>
      </c>
      <c r="I1790" s="10" t="s">
        <v>1826</v>
      </c>
      <c r="J1790" s="18">
        <v>318.30759999999998</v>
      </c>
      <c r="K1790" s="11">
        <f t="shared" si="54"/>
        <v>2</v>
      </c>
      <c r="L1790" s="11">
        <f>IF(G1790="",Table8[[#This Row],[Total_Amount2]]/(Table8[[#This Row],[Quantity]]*(1-Table8[[#This Row],[Discount]])),G1790)</f>
        <v>194.09</v>
      </c>
      <c r="M1790" s="11">
        <f>IF(H1790="",1-(Table8[[#This Row],[Total_Amount2]]/(Table8[[#This Row],[Quantity]]*Table8[[#This Row],[Unit_Price]])),H1790)</f>
        <v>0.18</v>
      </c>
      <c r="N1790" s="11">
        <f t="shared" si="55"/>
        <v>318.30759999999998</v>
      </c>
    </row>
    <row r="1791" spans="1:14" x14ac:dyDescent="0.3">
      <c r="A1791" s="9" t="s">
        <v>3615</v>
      </c>
      <c r="B1791" s="36">
        <v>45579</v>
      </c>
      <c r="C1791" s="10" t="s">
        <v>571</v>
      </c>
      <c r="D1791" s="10" t="s">
        <v>1565</v>
      </c>
      <c r="E1791" s="10" t="s">
        <v>1766</v>
      </c>
      <c r="F1791" s="11">
        <v>2</v>
      </c>
      <c r="G1791" s="11">
        <v>403.91</v>
      </c>
      <c r="H1791" s="11">
        <v>7.0000000000000007E-2</v>
      </c>
      <c r="I1791" s="10" t="s">
        <v>1824</v>
      </c>
      <c r="J1791" s="18">
        <v>751.27260000000001</v>
      </c>
      <c r="K1791" s="11">
        <f t="shared" si="54"/>
        <v>2</v>
      </c>
      <c r="L1791" s="11">
        <f>IF(G1791="",Table8[[#This Row],[Total_Amount2]]/(Table8[[#This Row],[Quantity]]*(1-Table8[[#This Row],[Discount]])),G1791)</f>
        <v>403.91</v>
      </c>
      <c r="M1791" s="11">
        <f>IF(H1791="",1-(Table8[[#This Row],[Total_Amount2]]/(Table8[[#This Row],[Quantity]]*Table8[[#This Row],[Unit_Price]])),H1791)</f>
        <v>7.0000000000000007E-2</v>
      </c>
      <c r="N1791" s="11">
        <f t="shared" si="55"/>
        <v>751.27260000000001</v>
      </c>
    </row>
    <row r="1792" spans="1:14" x14ac:dyDescent="0.3">
      <c r="A1792" s="9" t="s">
        <v>3616</v>
      </c>
      <c r="B1792" s="36">
        <v>45721</v>
      </c>
      <c r="C1792" s="10" t="s">
        <v>278</v>
      </c>
      <c r="D1792" s="10" t="s">
        <v>1565</v>
      </c>
      <c r="E1792" s="10" t="s">
        <v>1799</v>
      </c>
      <c r="F1792" s="11">
        <v>1</v>
      </c>
      <c r="G1792" s="11">
        <v>878.69</v>
      </c>
      <c r="H1792" s="11">
        <v>0.3</v>
      </c>
      <c r="I1792" s="10" t="s">
        <v>1826</v>
      </c>
      <c r="J1792" s="18">
        <v>615.08299999999997</v>
      </c>
      <c r="K1792" s="11">
        <f t="shared" si="54"/>
        <v>1</v>
      </c>
      <c r="L1792" s="11">
        <f>IF(G1792="",Table8[[#This Row],[Total_Amount2]]/(Table8[[#This Row],[Quantity]]*(1-Table8[[#This Row],[Discount]])),G1792)</f>
        <v>878.69</v>
      </c>
      <c r="M1792" s="11">
        <f>IF(H1792="",1-(Table8[[#This Row],[Total_Amount2]]/(Table8[[#This Row],[Quantity]]*Table8[[#This Row],[Unit_Price]])),H1792)</f>
        <v>0.3</v>
      </c>
      <c r="N1792" s="11">
        <f t="shared" si="55"/>
        <v>615.08299999999997</v>
      </c>
    </row>
    <row r="1793" spans="1:14" x14ac:dyDescent="0.3">
      <c r="A1793" s="9" t="s">
        <v>3617</v>
      </c>
      <c r="B1793" s="36">
        <v>45446</v>
      </c>
      <c r="C1793" s="10" t="s">
        <v>1190</v>
      </c>
      <c r="D1793" s="10" t="s">
        <v>1565</v>
      </c>
      <c r="E1793" s="10" t="s">
        <v>1801</v>
      </c>
      <c r="F1793" s="11">
        <v>1</v>
      </c>
      <c r="G1793" s="11">
        <v>161.16999999999999</v>
      </c>
      <c r="H1793" s="11">
        <v>0.05</v>
      </c>
      <c r="I1793" s="10" t="s">
        <v>1824</v>
      </c>
      <c r="J1793" s="18">
        <v>153.11150000000001</v>
      </c>
      <c r="K1793" s="11">
        <f t="shared" si="54"/>
        <v>1</v>
      </c>
      <c r="L1793" s="11">
        <f>IF(G1793="",Table8[[#This Row],[Total_Amount2]]/(Table8[[#This Row],[Quantity]]*(1-Table8[[#This Row],[Discount]])),G1793)</f>
        <v>161.16999999999999</v>
      </c>
      <c r="M1793" s="11">
        <f>IF(H1793="",1-(Table8[[#This Row],[Total_Amount2]]/(Table8[[#This Row],[Quantity]]*Table8[[#This Row],[Unit_Price]])),H1793)</f>
        <v>0.05</v>
      </c>
      <c r="N1793" s="11">
        <f t="shared" si="55"/>
        <v>153.11150000000001</v>
      </c>
    </row>
    <row r="1794" spans="1:14" x14ac:dyDescent="0.3">
      <c r="A1794" s="9" t="s">
        <v>3618</v>
      </c>
      <c r="B1794" s="36">
        <v>45387</v>
      </c>
      <c r="C1794" s="10" t="s">
        <v>696</v>
      </c>
      <c r="D1794" s="10" t="s">
        <v>1565</v>
      </c>
      <c r="E1794" s="10" t="s">
        <v>1799</v>
      </c>
      <c r="F1794" s="11">
        <v>2</v>
      </c>
      <c r="G1794" s="11">
        <v>720.15</v>
      </c>
      <c r="H1794" s="11">
        <v>0.22</v>
      </c>
      <c r="I1794" s="10" t="s">
        <v>1829</v>
      </c>
      <c r="J1794" s="18">
        <v>1123.434</v>
      </c>
      <c r="K1794" s="11">
        <f t="shared" ref="K1794:K1857" si="56">IF(F1794="",N1794/(G1794*(1-H1794)),F1794)</f>
        <v>2</v>
      </c>
      <c r="L1794" s="11">
        <f>IF(G1794="",Table8[[#This Row],[Total_Amount2]]/(Table8[[#This Row],[Quantity]]*(1-Table8[[#This Row],[Discount]])),G1794)</f>
        <v>720.15</v>
      </c>
      <c r="M1794" s="11">
        <f>IF(H1794="",1-(Table8[[#This Row],[Total_Amount2]]/(Table8[[#This Row],[Quantity]]*Table8[[#This Row],[Unit_Price]])),H1794)</f>
        <v>0.22</v>
      </c>
      <c r="N1794" s="11">
        <f t="shared" ref="N1794:N1857" si="57">IF(J1794="",F1794*G1794*(1-H1794),J1794)</f>
        <v>1123.434</v>
      </c>
    </row>
    <row r="1795" spans="1:14" x14ac:dyDescent="0.3">
      <c r="A1795" s="9" t="s">
        <v>3619</v>
      </c>
      <c r="B1795" s="36">
        <v>45222</v>
      </c>
      <c r="C1795" s="10" t="s">
        <v>1089</v>
      </c>
      <c r="D1795" s="10" t="s">
        <v>1728</v>
      </c>
      <c r="E1795" s="10" t="s">
        <v>1782</v>
      </c>
      <c r="F1795" s="11">
        <v>1</v>
      </c>
      <c r="G1795" s="11">
        <v>361.8</v>
      </c>
      <c r="H1795" s="11">
        <v>0.02</v>
      </c>
      <c r="I1795" s="10" t="s">
        <v>1829</v>
      </c>
      <c r="J1795" s="18">
        <v>354.56400000000002</v>
      </c>
      <c r="K1795" s="11">
        <f t="shared" si="56"/>
        <v>1</v>
      </c>
      <c r="L1795" s="11">
        <f>IF(G1795="",Table8[[#This Row],[Total_Amount2]]/(Table8[[#This Row],[Quantity]]*(1-Table8[[#This Row],[Discount]])),G1795)</f>
        <v>361.8</v>
      </c>
      <c r="M1795" s="11">
        <f>IF(H1795="",1-(Table8[[#This Row],[Total_Amount2]]/(Table8[[#This Row],[Quantity]]*Table8[[#This Row],[Unit_Price]])),H1795)</f>
        <v>0.02</v>
      </c>
      <c r="N1795" s="11">
        <f t="shared" si="57"/>
        <v>354.56400000000002</v>
      </c>
    </row>
    <row r="1796" spans="1:14" x14ac:dyDescent="0.3">
      <c r="A1796" s="9" t="s">
        <v>3620</v>
      </c>
      <c r="B1796" s="36">
        <v>45402</v>
      </c>
      <c r="C1796" s="10" t="s">
        <v>740</v>
      </c>
      <c r="D1796" s="10" t="s">
        <v>1728</v>
      </c>
      <c r="E1796" s="10" t="s">
        <v>1776</v>
      </c>
      <c r="F1796" s="11">
        <v>1</v>
      </c>
      <c r="G1796" s="11">
        <v>779.84</v>
      </c>
      <c r="H1796" s="11">
        <v>0.28999999999999998</v>
      </c>
      <c r="I1796" s="10" t="s">
        <v>1826</v>
      </c>
      <c r="J1796" s="18">
        <v>553.68640000000005</v>
      </c>
      <c r="K1796" s="11">
        <f t="shared" si="56"/>
        <v>1</v>
      </c>
      <c r="L1796" s="11">
        <f>IF(G1796="",Table8[[#This Row],[Total_Amount2]]/(Table8[[#This Row],[Quantity]]*(1-Table8[[#This Row],[Discount]])),G1796)</f>
        <v>779.84</v>
      </c>
      <c r="M1796" s="11">
        <f>IF(H1796="",1-(Table8[[#This Row],[Total_Amount2]]/(Table8[[#This Row],[Quantity]]*Table8[[#This Row],[Unit_Price]])),H1796)</f>
        <v>0.28999999999999998</v>
      </c>
      <c r="N1796" s="11">
        <f t="shared" si="57"/>
        <v>553.68640000000005</v>
      </c>
    </row>
    <row r="1797" spans="1:14" x14ac:dyDescent="0.3">
      <c r="A1797" s="9" t="s">
        <v>3621</v>
      </c>
      <c r="B1797" s="36">
        <v>45455</v>
      </c>
      <c r="C1797" s="10" t="s">
        <v>27</v>
      </c>
      <c r="D1797" s="10" t="s">
        <v>1728</v>
      </c>
      <c r="E1797" s="10" t="s">
        <v>1769</v>
      </c>
      <c r="F1797" s="11">
        <v>2</v>
      </c>
      <c r="G1797" s="11">
        <v>649.89</v>
      </c>
      <c r="H1797" s="11">
        <v>0.17</v>
      </c>
      <c r="I1797" s="10" t="s">
        <v>1829</v>
      </c>
      <c r="J1797" s="18">
        <v>1078.8173999999999</v>
      </c>
      <c r="K1797" s="11">
        <f t="shared" si="56"/>
        <v>2</v>
      </c>
      <c r="L1797" s="11">
        <f>IF(G1797="",Table8[[#This Row],[Total_Amount2]]/(Table8[[#This Row],[Quantity]]*(1-Table8[[#This Row],[Discount]])),G1797)</f>
        <v>649.89</v>
      </c>
      <c r="M1797" s="11">
        <f>IF(H1797="",1-(Table8[[#This Row],[Total_Amount2]]/(Table8[[#This Row],[Quantity]]*Table8[[#This Row],[Unit_Price]])),H1797)</f>
        <v>0.17</v>
      </c>
      <c r="N1797" s="11">
        <f t="shared" si="57"/>
        <v>1078.8173999999999</v>
      </c>
    </row>
    <row r="1798" spans="1:14" x14ac:dyDescent="0.3">
      <c r="A1798" s="9" t="s">
        <v>3622</v>
      </c>
      <c r="B1798" s="36">
        <v>45877</v>
      </c>
      <c r="C1798" s="10" t="s">
        <v>666</v>
      </c>
      <c r="D1798" s="10" t="s">
        <v>1728</v>
      </c>
      <c r="E1798" s="10" t="s">
        <v>1776</v>
      </c>
      <c r="F1798" s="11">
        <v>1</v>
      </c>
      <c r="G1798" s="11">
        <v>952.73</v>
      </c>
      <c r="H1798" s="11">
        <v>0.17</v>
      </c>
      <c r="I1798" s="10" t="s">
        <v>1824</v>
      </c>
      <c r="J1798" s="18">
        <v>790.76589999999999</v>
      </c>
      <c r="K1798" s="11">
        <f t="shared" si="56"/>
        <v>1</v>
      </c>
      <c r="L1798" s="11">
        <f>IF(G1798="",Table8[[#This Row],[Total_Amount2]]/(Table8[[#This Row],[Quantity]]*(1-Table8[[#This Row],[Discount]])),G1798)</f>
        <v>952.73</v>
      </c>
      <c r="M1798" s="11">
        <f>IF(H1798="",1-(Table8[[#This Row],[Total_Amount2]]/(Table8[[#This Row],[Quantity]]*Table8[[#This Row],[Unit_Price]])),H1798)</f>
        <v>0.17</v>
      </c>
      <c r="N1798" s="11">
        <f t="shared" si="57"/>
        <v>790.76589999999999</v>
      </c>
    </row>
    <row r="1799" spans="1:14" x14ac:dyDescent="0.3">
      <c r="A1799" s="9" t="s">
        <v>3623</v>
      </c>
      <c r="B1799" s="36">
        <v>45875</v>
      </c>
      <c r="C1799" s="10" t="s">
        <v>304</v>
      </c>
      <c r="D1799" s="10" t="s">
        <v>1728</v>
      </c>
      <c r="E1799" s="10" t="s">
        <v>1804</v>
      </c>
      <c r="F1799" s="11">
        <v>4</v>
      </c>
      <c r="G1799" s="11">
        <v>820.78</v>
      </c>
      <c r="H1799" s="11">
        <v>0.25</v>
      </c>
      <c r="I1799" s="10" t="s">
        <v>1824</v>
      </c>
      <c r="J1799" s="18">
        <v>2462.34</v>
      </c>
      <c r="K1799" s="11">
        <f t="shared" si="56"/>
        <v>4</v>
      </c>
      <c r="L1799" s="11">
        <f>IF(G1799="",Table8[[#This Row],[Total_Amount2]]/(Table8[[#This Row],[Quantity]]*(1-Table8[[#This Row],[Discount]])),G1799)</f>
        <v>820.78</v>
      </c>
      <c r="M1799" s="11">
        <f>IF(H1799="",1-(Table8[[#This Row],[Total_Amount2]]/(Table8[[#This Row],[Quantity]]*Table8[[#This Row],[Unit_Price]])),H1799)</f>
        <v>0.25</v>
      </c>
      <c r="N1799" s="11">
        <f t="shared" si="57"/>
        <v>2462.34</v>
      </c>
    </row>
    <row r="1800" spans="1:14" x14ac:dyDescent="0.3">
      <c r="A1800" s="9" t="s">
        <v>3624</v>
      </c>
      <c r="B1800" s="36">
        <v>45592</v>
      </c>
      <c r="C1800" s="10" t="s">
        <v>1074</v>
      </c>
      <c r="D1800" s="10" t="s">
        <v>1728</v>
      </c>
      <c r="E1800" s="10" t="s">
        <v>1766</v>
      </c>
      <c r="F1800" s="11">
        <v>4</v>
      </c>
      <c r="G1800" s="11">
        <v>247.55</v>
      </c>
      <c r="H1800" s="11">
        <v>0.05</v>
      </c>
      <c r="I1800" s="10" t="s">
        <v>1824</v>
      </c>
      <c r="J1800" s="18">
        <v>940.69</v>
      </c>
      <c r="K1800" s="11">
        <f t="shared" si="56"/>
        <v>4</v>
      </c>
      <c r="L1800" s="11">
        <f>IF(G1800="",Table8[[#This Row],[Total_Amount2]]/(Table8[[#This Row],[Quantity]]*(1-Table8[[#This Row],[Discount]])),G1800)</f>
        <v>247.55</v>
      </c>
      <c r="M1800" s="11">
        <f>IF(H1800="",1-(Table8[[#This Row],[Total_Amount2]]/(Table8[[#This Row],[Quantity]]*Table8[[#This Row],[Unit_Price]])),H1800)</f>
        <v>0.05</v>
      </c>
      <c r="N1800" s="11">
        <f t="shared" si="57"/>
        <v>940.69</v>
      </c>
    </row>
    <row r="1801" spans="1:14" x14ac:dyDescent="0.3">
      <c r="A1801" s="9" t="s">
        <v>3625</v>
      </c>
      <c r="B1801" s="36">
        <v>45369</v>
      </c>
      <c r="C1801" s="10" t="s">
        <v>732</v>
      </c>
      <c r="D1801" s="10" t="s">
        <v>1728</v>
      </c>
      <c r="E1801" s="10" t="s">
        <v>1782</v>
      </c>
      <c r="F1801" s="11">
        <v>3</v>
      </c>
      <c r="G1801" s="11">
        <v>561.44000000000005</v>
      </c>
      <c r="H1801" s="11">
        <v>0.2</v>
      </c>
      <c r="I1801" s="10" t="s">
        <v>1829</v>
      </c>
      <c r="J1801" s="18">
        <v>1347.4559999999999</v>
      </c>
      <c r="K1801" s="11">
        <f t="shared" si="56"/>
        <v>3</v>
      </c>
      <c r="L1801" s="11">
        <f>IF(G1801="",Table8[[#This Row],[Total_Amount2]]/(Table8[[#This Row],[Quantity]]*(1-Table8[[#This Row],[Discount]])),G1801)</f>
        <v>561.44000000000005</v>
      </c>
      <c r="M1801" s="11">
        <f>IF(H1801="",1-(Table8[[#This Row],[Total_Amount2]]/(Table8[[#This Row],[Quantity]]*Table8[[#This Row],[Unit_Price]])),H1801)</f>
        <v>0.2</v>
      </c>
      <c r="N1801" s="11">
        <f t="shared" si="57"/>
        <v>1347.4559999999999</v>
      </c>
    </row>
    <row r="1802" spans="1:14" x14ac:dyDescent="0.3">
      <c r="A1802" s="9" t="s">
        <v>3626</v>
      </c>
      <c r="B1802" s="36">
        <v>45249</v>
      </c>
      <c r="C1802" s="10" t="s">
        <v>893</v>
      </c>
      <c r="D1802" s="10" t="s">
        <v>1728</v>
      </c>
      <c r="E1802" s="10" t="s">
        <v>1782</v>
      </c>
      <c r="F1802" s="11">
        <v>4</v>
      </c>
      <c r="G1802" s="11">
        <v>214.37</v>
      </c>
      <c r="H1802" s="11">
        <v>0.11</v>
      </c>
      <c r="I1802" s="10" t="s">
        <v>1829</v>
      </c>
      <c r="J1802" s="18">
        <v>763.15719999999999</v>
      </c>
      <c r="K1802" s="11">
        <f t="shared" si="56"/>
        <v>4</v>
      </c>
      <c r="L1802" s="11">
        <f>IF(G1802="",Table8[[#This Row],[Total_Amount2]]/(Table8[[#This Row],[Quantity]]*(1-Table8[[#This Row],[Discount]])),G1802)</f>
        <v>214.37</v>
      </c>
      <c r="M1802" s="11">
        <f>IF(H1802="",1-(Table8[[#This Row],[Total_Amount2]]/(Table8[[#This Row],[Quantity]]*Table8[[#This Row],[Unit_Price]])),H1802)</f>
        <v>0.11</v>
      </c>
      <c r="N1802" s="11">
        <f t="shared" si="57"/>
        <v>763.15719999999999</v>
      </c>
    </row>
    <row r="1803" spans="1:14" x14ac:dyDescent="0.3">
      <c r="A1803" s="9" t="s">
        <v>3627</v>
      </c>
      <c r="B1803" s="36">
        <v>45741</v>
      </c>
      <c r="C1803" s="10" t="s">
        <v>1295</v>
      </c>
      <c r="D1803" s="10" t="s">
        <v>1728</v>
      </c>
      <c r="E1803" s="10" t="s">
        <v>1804</v>
      </c>
      <c r="F1803" s="11">
        <v>3</v>
      </c>
      <c r="G1803" s="11">
        <v>123.74</v>
      </c>
      <c r="H1803" s="11">
        <v>0.23</v>
      </c>
      <c r="I1803" s="10" t="s">
        <v>1826</v>
      </c>
      <c r="J1803" s="18">
        <v>285.83940000000001</v>
      </c>
      <c r="K1803" s="11">
        <f t="shared" si="56"/>
        <v>3</v>
      </c>
      <c r="L1803" s="11">
        <f>IF(G1803="",Table8[[#This Row],[Total_Amount2]]/(Table8[[#This Row],[Quantity]]*(1-Table8[[#This Row],[Discount]])),G1803)</f>
        <v>123.74</v>
      </c>
      <c r="M1803" s="11">
        <f>IF(H1803="",1-(Table8[[#This Row],[Total_Amount2]]/(Table8[[#This Row],[Quantity]]*Table8[[#This Row],[Unit_Price]])),H1803)</f>
        <v>0.23</v>
      </c>
      <c r="N1803" s="11">
        <f t="shared" si="57"/>
        <v>285.83940000000001</v>
      </c>
    </row>
    <row r="1804" spans="1:14" x14ac:dyDescent="0.3">
      <c r="A1804" s="9" t="s">
        <v>3628</v>
      </c>
      <c r="B1804" s="36">
        <v>45427</v>
      </c>
      <c r="C1804" s="10" t="s">
        <v>63</v>
      </c>
      <c r="D1804" s="10" t="s">
        <v>1728</v>
      </c>
      <c r="E1804" s="10" t="s">
        <v>1792</v>
      </c>
      <c r="F1804" s="11">
        <v>4</v>
      </c>
      <c r="G1804" s="11">
        <v>645.71</v>
      </c>
      <c r="H1804" s="11">
        <v>0.1</v>
      </c>
      <c r="I1804" s="10" t="s">
        <v>1826</v>
      </c>
      <c r="J1804" s="18">
        <v>2324.556</v>
      </c>
      <c r="K1804" s="11">
        <f t="shared" si="56"/>
        <v>4</v>
      </c>
      <c r="L1804" s="11">
        <f>IF(G1804="",Table8[[#This Row],[Total_Amount2]]/(Table8[[#This Row],[Quantity]]*(1-Table8[[#This Row],[Discount]])),G1804)</f>
        <v>645.71</v>
      </c>
      <c r="M1804" s="11">
        <f>IF(H1804="",1-(Table8[[#This Row],[Total_Amount2]]/(Table8[[#This Row],[Quantity]]*Table8[[#This Row],[Unit_Price]])),H1804)</f>
        <v>0.1</v>
      </c>
      <c r="N1804" s="11">
        <f t="shared" si="57"/>
        <v>2324.556</v>
      </c>
    </row>
    <row r="1805" spans="1:14" x14ac:dyDescent="0.3">
      <c r="A1805" s="9" t="s">
        <v>3629</v>
      </c>
      <c r="B1805" s="36">
        <v>45736</v>
      </c>
      <c r="C1805" s="10" t="s">
        <v>134</v>
      </c>
      <c r="D1805" s="10" t="s">
        <v>1728</v>
      </c>
      <c r="E1805" s="10" t="s">
        <v>1794</v>
      </c>
      <c r="F1805" s="11">
        <v>3</v>
      </c>
      <c r="G1805" s="11">
        <v>587.12</v>
      </c>
      <c r="H1805" s="11">
        <v>0.3</v>
      </c>
      <c r="I1805" s="10" t="s">
        <v>1824</v>
      </c>
      <c r="J1805" s="18">
        <v>1232.952</v>
      </c>
      <c r="K1805" s="11">
        <f t="shared" si="56"/>
        <v>3</v>
      </c>
      <c r="L1805" s="11">
        <f>IF(G1805="",Table8[[#This Row],[Total_Amount2]]/(Table8[[#This Row],[Quantity]]*(1-Table8[[#This Row],[Discount]])),G1805)</f>
        <v>587.12</v>
      </c>
      <c r="M1805" s="11">
        <f>IF(H1805="",1-(Table8[[#This Row],[Total_Amount2]]/(Table8[[#This Row],[Quantity]]*Table8[[#This Row],[Unit_Price]])),H1805)</f>
        <v>0.3</v>
      </c>
      <c r="N1805" s="11">
        <f t="shared" si="57"/>
        <v>1232.952</v>
      </c>
    </row>
    <row r="1806" spans="1:14" x14ac:dyDescent="0.3">
      <c r="A1806" s="9" t="s">
        <v>3630</v>
      </c>
      <c r="B1806" s="36">
        <v>45941</v>
      </c>
      <c r="C1806" s="10" t="s">
        <v>773</v>
      </c>
      <c r="D1806" s="10" t="s">
        <v>1728</v>
      </c>
      <c r="E1806" s="10" t="s">
        <v>1810</v>
      </c>
      <c r="F1806" s="11">
        <v>1</v>
      </c>
      <c r="G1806" s="11">
        <v>401.18</v>
      </c>
      <c r="H1806" s="11">
        <v>0.15</v>
      </c>
      <c r="I1806" s="10" t="s">
        <v>1829</v>
      </c>
      <c r="J1806" s="18">
        <v>341.00299999999999</v>
      </c>
      <c r="K1806" s="11">
        <f t="shared" si="56"/>
        <v>1</v>
      </c>
      <c r="L1806" s="11">
        <f>IF(G1806="",Table8[[#This Row],[Total_Amount2]]/(Table8[[#This Row],[Quantity]]*(1-Table8[[#This Row],[Discount]])),G1806)</f>
        <v>401.18</v>
      </c>
      <c r="M1806" s="11">
        <f>IF(H1806="",1-(Table8[[#This Row],[Total_Amount2]]/(Table8[[#This Row],[Quantity]]*Table8[[#This Row],[Unit_Price]])),H1806)</f>
        <v>0.15</v>
      </c>
      <c r="N1806" s="11">
        <f t="shared" si="57"/>
        <v>341.00299999999999</v>
      </c>
    </row>
    <row r="1807" spans="1:14" x14ac:dyDescent="0.3">
      <c r="A1807" s="9" t="s">
        <v>3631</v>
      </c>
      <c r="B1807" s="36">
        <v>45486</v>
      </c>
      <c r="C1807" s="10" t="s">
        <v>1145</v>
      </c>
      <c r="D1807" s="10" t="s">
        <v>1728</v>
      </c>
      <c r="E1807" s="10" t="s">
        <v>1810</v>
      </c>
      <c r="F1807" s="11">
        <v>3</v>
      </c>
      <c r="G1807" s="11">
        <v>658.33</v>
      </c>
      <c r="H1807" s="11">
        <v>0.12</v>
      </c>
      <c r="I1807" s="10" t="s">
        <v>1829</v>
      </c>
      <c r="J1807" s="18">
        <v>1737.9911999999999</v>
      </c>
      <c r="K1807" s="11">
        <f t="shared" si="56"/>
        <v>3</v>
      </c>
      <c r="L1807" s="11">
        <f>IF(G1807="",Table8[[#This Row],[Total_Amount2]]/(Table8[[#This Row],[Quantity]]*(1-Table8[[#This Row],[Discount]])),G1807)</f>
        <v>658.33</v>
      </c>
      <c r="M1807" s="11">
        <f>IF(H1807="",1-(Table8[[#This Row],[Total_Amount2]]/(Table8[[#This Row],[Quantity]]*Table8[[#This Row],[Unit_Price]])),H1807)</f>
        <v>0.12</v>
      </c>
      <c r="N1807" s="11">
        <f t="shared" si="57"/>
        <v>1737.9911999999999</v>
      </c>
    </row>
    <row r="1808" spans="1:14" x14ac:dyDescent="0.3">
      <c r="A1808" s="9" t="s">
        <v>3632</v>
      </c>
      <c r="B1808" s="36">
        <v>45474</v>
      </c>
      <c r="C1808" s="10" t="s">
        <v>657</v>
      </c>
      <c r="D1808" s="10" t="s">
        <v>1728</v>
      </c>
      <c r="E1808" s="10" t="s">
        <v>1792</v>
      </c>
      <c r="F1808" s="11">
        <v>4</v>
      </c>
      <c r="G1808" s="11">
        <v>450.3</v>
      </c>
      <c r="H1808" s="11">
        <v>0.02</v>
      </c>
      <c r="I1808" s="10" t="s">
        <v>1824</v>
      </c>
      <c r="J1808" s="18">
        <v>1765.1759999999999</v>
      </c>
      <c r="K1808" s="11">
        <f t="shared" si="56"/>
        <v>4</v>
      </c>
      <c r="L1808" s="11">
        <f>IF(G1808="",Table8[[#This Row],[Total_Amount2]]/(Table8[[#This Row],[Quantity]]*(1-Table8[[#This Row],[Discount]])),G1808)</f>
        <v>450.3</v>
      </c>
      <c r="M1808" s="11">
        <f>IF(H1808="",1-(Table8[[#This Row],[Total_Amount2]]/(Table8[[#This Row],[Quantity]]*Table8[[#This Row],[Unit_Price]])),H1808)</f>
        <v>0.02</v>
      </c>
      <c r="N1808" s="11">
        <f t="shared" si="57"/>
        <v>1765.1759999999999</v>
      </c>
    </row>
    <row r="1809" spans="1:14" x14ac:dyDescent="0.3">
      <c r="A1809" s="9" t="s">
        <v>3633</v>
      </c>
      <c r="B1809" s="36">
        <v>45757</v>
      </c>
      <c r="C1809" s="10" t="s">
        <v>490</v>
      </c>
      <c r="D1809" s="10" t="s">
        <v>1728</v>
      </c>
      <c r="E1809" s="10" t="s">
        <v>1789</v>
      </c>
      <c r="F1809" s="11">
        <v>4</v>
      </c>
      <c r="G1809" s="11">
        <v>33.630000000000003</v>
      </c>
      <c r="H1809" s="11">
        <v>0.05</v>
      </c>
      <c r="I1809" s="10" t="s">
        <v>1824</v>
      </c>
      <c r="J1809" s="18">
        <v>127.794</v>
      </c>
      <c r="K1809" s="11">
        <f t="shared" si="56"/>
        <v>4</v>
      </c>
      <c r="L1809" s="11">
        <f>IF(G1809="",Table8[[#This Row],[Total_Amount2]]/(Table8[[#This Row],[Quantity]]*(1-Table8[[#This Row],[Discount]])),G1809)</f>
        <v>33.630000000000003</v>
      </c>
      <c r="M1809" s="11">
        <f>IF(H1809="",1-(Table8[[#This Row],[Total_Amount2]]/(Table8[[#This Row],[Quantity]]*Table8[[#This Row],[Unit_Price]])),H1809)</f>
        <v>0.05</v>
      </c>
      <c r="N1809" s="11">
        <f t="shared" si="57"/>
        <v>127.794</v>
      </c>
    </row>
    <row r="1810" spans="1:14" x14ac:dyDescent="0.3">
      <c r="A1810" s="9" t="s">
        <v>3634</v>
      </c>
      <c r="B1810" s="36">
        <v>45475</v>
      </c>
      <c r="C1810" s="10" t="s">
        <v>141</v>
      </c>
      <c r="D1810" s="10" t="s">
        <v>1728</v>
      </c>
      <c r="E1810" s="10" t="s">
        <v>1752</v>
      </c>
      <c r="F1810" s="11">
        <v>3</v>
      </c>
      <c r="G1810" s="11">
        <v>168.89</v>
      </c>
      <c r="H1810" s="11">
        <v>0.03</v>
      </c>
      <c r="I1810" s="10" t="s">
        <v>1829</v>
      </c>
      <c r="J1810" s="18">
        <v>491.46989999999988</v>
      </c>
      <c r="K1810" s="11">
        <f t="shared" si="56"/>
        <v>3</v>
      </c>
      <c r="L1810" s="11">
        <f>IF(G1810="",Table8[[#This Row],[Total_Amount2]]/(Table8[[#This Row],[Quantity]]*(1-Table8[[#This Row],[Discount]])),G1810)</f>
        <v>168.89</v>
      </c>
      <c r="M1810" s="11">
        <f>IF(H1810="",1-(Table8[[#This Row],[Total_Amount2]]/(Table8[[#This Row],[Quantity]]*Table8[[#This Row],[Unit_Price]])),H1810)</f>
        <v>0.03</v>
      </c>
      <c r="N1810" s="11">
        <f t="shared" si="57"/>
        <v>491.46989999999988</v>
      </c>
    </row>
    <row r="1811" spans="1:14" x14ac:dyDescent="0.3">
      <c r="A1811" s="9" t="s">
        <v>3635</v>
      </c>
      <c r="B1811" s="36">
        <v>45546</v>
      </c>
      <c r="C1811" s="10" t="s">
        <v>341</v>
      </c>
      <c r="D1811" s="10" t="s">
        <v>1728</v>
      </c>
      <c r="E1811" s="10" t="s">
        <v>1792</v>
      </c>
      <c r="F1811" s="11">
        <v>1</v>
      </c>
      <c r="G1811" s="11">
        <v>141.85</v>
      </c>
      <c r="H1811" s="11">
        <v>0.06</v>
      </c>
      <c r="I1811" s="10" t="s">
        <v>1826</v>
      </c>
      <c r="J1811" s="18">
        <v>133.339</v>
      </c>
      <c r="K1811" s="11">
        <f t="shared" si="56"/>
        <v>1</v>
      </c>
      <c r="L1811" s="11">
        <f>IF(G1811="",Table8[[#This Row],[Total_Amount2]]/(Table8[[#This Row],[Quantity]]*(1-Table8[[#This Row],[Discount]])),G1811)</f>
        <v>141.85</v>
      </c>
      <c r="M1811" s="11">
        <f>IF(H1811="",1-(Table8[[#This Row],[Total_Amount2]]/(Table8[[#This Row],[Quantity]]*Table8[[#This Row],[Unit_Price]])),H1811)</f>
        <v>0.06</v>
      </c>
      <c r="N1811" s="11">
        <f t="shared" si="57"/>
        <v>133.339</v>
      </c>
    </row>
    <row r="1812" spans="1:14" x14ac:dyDescent="0.3">
      <c r="A1812" s="9" t="s">
        <v>3636</v>
      </c>
      <c r="B1812" s="36">
        <v>45520</v>
      </c>
      <c r="C1812" s="10" t="s">
        <v>966</v>
      </c>
      <c r="D1812" s="10" t="s">
        <v>1728</v>
      </c>
      <c r="E1812" s="10" t="s">
        <v>1779</v>
      </c>
      <c r="F1812" s="11">
        <v>1</v>
      </c>
      <c r="G1812" s="11">
        <v>617.4</v>
      </c>
      <c r="H1812" s="11">
        <v>0.21</v>
      </c>
      <c r="I1812" s="10" t="s">
        <v>1824</v>
      </c>
      <c r="J1812" s="18">
        <v>487.74599999999998</v>
      </c>
      <c r="K1812" s="11">
        <f t="shared" si="56"/>
        <v>1</v>
      </c>
      <c r="L1812" s="11">
        <f>IF(G1812="",Table8[[#This Row],[Total_Amount2]]/(Table8[[#This Row],[Quantity]]*(1-Table8[[#This Row],[Discount]])),G1812)</f>
        <v>617.4</v>
      </c>
      <c r="M1812" s="11">
        <f>IF(H1812="",1-(Table8[[#This Row],[Total_Amount2]]/(Table8[[#This Row],[Quantity]]*Table8[[#This Row],[Unit_Price]])),H1812)</f>
        <v>0.21</v>
      </c>
      <c r="N1812" s="11">
        <f t="shared" si="57"/>
        <v>487.74599999999998</v>
      </c>
    </row>
    <row r="1813" spans="1:14" x14ac:dyDescent="0.3">
      <c r="A1813" s="9" t="s">
        <v>3637</v>
      </c>
      <c r="B1813" s="36">
        <v>45534</v>
      </c>
      <c r="C1813" s="10" t="s">
        <v>496</v>
      </c>
      <c r="D1813" s="10" t="s">
        <v>1730</v>
      </c>
      <c r="E1813" s="10" t="s">
        <v>1757</v>
      </c>
      <c r="F1813" s="11">
        <v>3</v>
      </c>
      <c r="G1813" s="11">
        <v>841.47</v>
      </c>
      <c r="H1813" s="11">
        <v>0.15</v>
      </c>
      <c r="I1813" s="10" t="s">
        <v>1829</v>
      </c>
      <c r="J1813" s="18">
        <v>2145.7485000000001</v>
      </c>
      <c r="K1813" s="11">
        <f t="shared" si="56"/>
        <v>3</v>
      </c>
      <c r="L1813" s="11">
        <f>IF(G1813="",Table8[[#This Row],[Total_Amount2]]/(Table8[[#This Row],[Quantity]]*(1-Table8[[#This Row],[Discount]])),G1813)</f>
        <v>841.47</v>
      </c>
      <c r="M1813" s="11">
        <f>IF(H1813="",1-(Table8[[#This Row],[Total_Amount2]]/(Table8[[#This Row],[Quantity]]*Table8[[#This Row],[Unit_Price]])),H1813)</f>
        <v>0.15</v>
      </c>
      <c r="N1813" s="11">
        <f t="shared" si="57"/>
        <v>2145.7485000000001</v>
      </c>
    </row>
    <row r="1814" spans="1:14" x14ac:dyDescent="0.3">
      <c r="A1814" s="9" t="s">
        <v>3638</v>
      </c>
      <c r="B1814" s="36">
        <v>45334</v>
      </c>
      <c r="C1814" s="10" t="s">
        <v>221</v>
      </c>
      <c r="D1814" s="10" t="s">
        <v>1730</v>
      </c>
      <c r="E1814" s="10" t="s">
        <v>1797</v>
      </c>
      <c r="F1814" s="11">
        <v>2</v>
      </c>
      <c r="G1814" s="11">
        <v>960.41</v>
      </c>
      <c r="H1814" s="11">
        <v>0.18</v>
      </c>
      <c r="I1814" s="10" t="s">
        <v>1824</v>
      </c>
      <c r="J1814" s="18">
        <v>1575.0724</v>
      </c>
      <c r="K1814" s="11">
        <f t="shared" si="56"/>
        <v>2</v>
      </c>
      <c r="L1814" s="11">
        <f>IF(G1814="",Table8[[#This Row],[Total_Amount2]]/(Table8[[#This Row],[Quantity]]*(1-Table8[[#This Row],[Discount]])),G1814)</f>
        <v>960.41</v>
      </c>
      <c r="M1814" s="11">
        <f>IF(H1814="",1-(Table8[[#This Row],[Total_Amount2]]/(Table8[[#This Row],[Quantity]]*Table8[[#This Row],[Unit_Price]])),H1814)</f>
        <v>0.18</v>
      </c>
      <c r="N1814" s="11">
        <f t="shared" si="57"/>
        <v>1575.0724</v>
      </c>
    </row>
    <row r="1815" spans="1:14" x14ac:dyDescent="0.3">
      <c r="A1815" s="9" t="s">
        <v>3639</v>
      </c>
      <c r="B1815" s="36">
        <v>45289</v>
      </c>
      <c r="C1815" s="10" t="s">
        <v>1395</v>
      </c>
      <c r="D1815" s="10" t="s">
        <v>1730</v>
      </c>
      <c r="E1815" s="10" t="s">
        <v>1810</v>
      </c>
      <c r="F1815" s="11">
        <v>3</v>
      </c>
      <c r="G1815" s="11">
        <v>717.22</v>
      </c>
      <c r="H1815" s="11">
        <v>0.24</v>
      </c>
      <c r="I1815" s="10" t="s">
        <v>1826</v>
      </c>
      <c r="J1815" s="18">
        <v>1635.2616</v>
      </c>
      <c r="K1815" s="11">
        <f t="shared" si="56"/>
        <v>3</v>
      </c>
      <c r="L1815" s="11">
        <f>IF(G1815="",Table8[[#This Row],[Total_Amount2]]/(Table8[[#This Row],[Quantity]]*(1-Table8[[#This Row],[Discount]])),G1815)</f>
        <v>717.22</v>
      </c>
      <c r="M1815" s="11">
        <f>IF(H1815="",1-(Table8[[#This Row],[Total_Amount2]]/(Table8[[#This Row],[Quantity]]*Table8[[#This Row],[Unit_Price]])),H1815)</f>
        <v>0.24</v>
      </c>
      <c r="N1815" s="11">
        <f t="shared" si="57"/>
        <v>1635.2616</v>
      </c>
    </row>
    <row r="1816" spans="1:14" x14ac:dyDescent="0.3">
      <c r="A1816" s="9" t="s">
        <v>3640</v>
      </c>
      <c r="B1816" s="36">
        <v>45832</v>
      </c>
      <c r="C1816" s="10" t="s">
        <v>402</v>
      </c>
      <c r="D1816" s="10" t="s">
        <v>1730</v>
      </c>
      <c r="E1816" s="10" t="s">
        <v>1752</v>
      </c>
      <c r="F1816" s="11">
        <v>1</v>
      </c>
      <c r="G1816" s="11">
        <v>281.83</v>
      </c>
      <c r="H1816" s="11">
        <v>0.16</v>
      </c>
      <c r="I1816" s="10" t="s">
        <v>1829</v>
      </c>
      <c r="J1816" s="18">
        <v>236.7372</v>
      </c>
      <c r="K1816" s="11">
        <f t="shared" si="56"/>
        <v>1</v>
      </c>
      <c r="L1816" s="11">
        <f>IF(G1816="",Table8[[#This Row],[Total_Amount2]]/(Table8[[#This Row],[Quantity]]*(1-Table8[[#This Row],[Discount]])),G1816)</f>
        <v>281.83</v>
      </c>
      <c r="M1816" s="11">
        <f>IF(H1816="",1-(Table8[[#This Row],[Total_Amount2]]/(Table8[[#This Row],[Quantity]]*Table8[[#This Row],[Unit_Price]])),H1816)</f>
        <v>0.16</v>
      </c>
      <c r="N1816" s="11">
        <f t="shared" si="57"/>
        <v>236.7372</v>
      </c>
    </row>
    <row r="1817" spans="1:14" x14ac:dyDescent="0.3">
      <c r="A1817" s="9" t="s">
        <v>3641</v>
      </c>
      <c r="B1817" s="36">
        <v>45400</v>
      </c>
      <c r="C1817" s="10" t="s">
        <v>666</v>
      </c>
      <c r="D1817" s="10" t="s">
        <v>1730</v>
      </c>
      <c r="E1817" s="10" t="s">
        <v>1799</v>
      </c>
      <c r="F1817" s="11">
        <v>1</v>
      </c>
      <c r="G1817" s="11">
        <v>509.08</v>
      </c>
      <c r="H1817" s="11">
        <v>0.04</v>
      </c>
      <c r="I1817" s="10" t="s">
        <v>1826</v>
      </c>
      <c r="J1817" s="18">
        <v>488.71679999999998</v>
      </c>
      <c r="K1817" s="11">
        <f t="shared" si="56"/>
        <v>1</v>
      </c>
      <c r="L1817" s="11">
        <f>IF(G1817="",Table8[[#This Row],[Total_Amount2]]/(Table8[[#This Row],[Quantity]]*(1-Table8[[#This Row],[Discount]])),G1817)</f>
        <v>509.08</v>
      </c>
      <c r="M1817" s="11">
        <f>IF(H1817="",1-(Table8[[#This Row],[Total_Amount2]]/(Table8[[#This Row],[Quantity]]*Table8[[#This Row],[Unit_Price]])),H1817)</f>
        <v>0.04</v>
      </c>
      <c r="N1817" s="11">
        <f t="shared" si="57"/>
        <v>488.71679999999998</v>
      </c>
    </row>
    <row r="1818" spans="1:14" x14ac:dyDescent="0.3">
      <c r="A1818" s="9" t="s">
        <v>3642</v>
      </c>
      <c r="B1818" s="36">
        <v>45930</v>
      </c>
      <c r="C1818" s="10" t="s">
        <v>1246</v>
      </c>
      <c r="D1818" s="10" t="s">
        <v>1730</v>
      </c>
      <c r="E1818" s="10" t="s">
        <v>1761</v>
      </c>
      <c r="F1818" s="11">
        <v>4</v>
      </c>
      <c r="G1818" s="11">
        <v>827.09</v>
      </c>
      <c r="H1818" s="11">
        <v>0.3</v>
      </c>
      <c r="I1818" s="10" t="s">
        <v>1824</v>
      </c>
      <c r="J1818" s="18">
        <v>2315.8519999999999</v>
      </c>
      <c r="K1818" s="11">
        <f t="shared" si="56"/>
        <v>4</v>
      </c>
      <c r="L1818" s="11">
        <f>IF(G1818="",Table8[[#This Row],[Total_Amount2]]/(Table8[[#This Row],[Quantity]]*(1-Table8[[#This Row],[Discount]])),G1818)</f>
        <v>827.09</v>
      </c>
      <c r="M1818" s="11">
        <f>IF(H1818="",1-(Table8[[#This Row],[Total_Amount2]]/(Table8[[#This Row],[Quantity]]*Table8[[#This Row],[Unit_Price]])),H1818)</f>
        <v>0.3</v>
      </c>
      <c r="N1818" s="11">
        <f t="shared" si="57"/>
        <v>2315.8519999999999</v>
      </c>
    </row>
    <row r="1819" spans="1:14" x14ac:dyDescent="0.3">
      <c r="A1819" s="9" t="s">
        <v>3643</v>
      </c>
      <c r="B1819" s="36">
        <v>45935</v>
      </c>
      <c r="C1819" s="10" t="s">
        <v>684</v>
      </c>
      <c r="D1819" s="10" t="s">
        <v>1730</v>
      </c>
      <c r="E1819" s="10" t="s">
        <v>1769</v>
      </c>
      <c r="F1819" s="11">
        <v>2</v>
      </c>
      <c r="G1819" s="11">
        <v>823.36</v>
      </c>
      <c r="H1819" s="11">
        <v>0.23</v>
      </c>
      <c r="I1819" s="10" t="s">
        <v>1824</v>
      </c>
      <c r="J1819" s="18">
        <v>1267.9744000000001</v>
      </c>
      <c r="K1819" s="11">
        <f t="shared" si="56"/>
        <v>2</v>
      </c>
      <c r="L1819" s="11">
        <f>IF(G1819="",Table8[[#This Row],[Total_Amount2]]/(Table8[[#This Row],[Quantity]]*(1-Table8[[#This Row],[Discount]])),G1819)</f>
        <v>823.36</v>
      </c>
      <c r="M1819" s="11">
        <f>IF(H1819="",1-(Table8[[#This Row],[Total_Amount2]]/(Table8[[#This Row],[Quantity]]*Table8[[#This Row],[Unit_Price]])),H1819)</f>
        <v>0.23</v>
      </c>
      <c r="N1819" s="11">
        <f t="shared" si="57"/>
        <v>1267.9744000000001</v>
      </c>
    </row>
    <row r="1820" spans="1:14" x14ac:dyDescent="0.3">
      <c r="A1820" s="9" t="s">
        <v>3644</v>
      </c>
      <c r="B1820" s="36">
        <v>45814</v>
      </c>
      <c r="C1820" s="10" t="s">
        <v>467</v>
      </c>
      <c r="D1820" s="10" t="s">
        <v>1730</v>
      </c>
      <c r="E1820" s="10" t="s">
        <v>1773</v>
      </c>
      <c r="F1820" s="11">
        <v>4</v>
      </c>
      <c r="G1820" s="11">
        <v>282.18</v>
      </c>
      <c r="H1820" s="11">
        <v>0.13</v>
      </c>
      <c r="I1820" s="10" t="s">
        <v>1829</v>
      </c>
      <c r="J1820" s="18">
        <v>981.9864</v>
      </c>
      <c r="K1820" s="11">
        <f t="shared" si="56"/>
        <v>4</v>
      </c>
      <c r="L1820" s="11">
        <f>IF(G1820="",Table8[[#This Row],[Total_Amount2]]/(Table8[[#This Row],[Quantity]]*(1-Table8[[#This Row],[Discount]])),G1820)</f>
        <v>282.18</v>
      </c>
      <c r="M1820" s="11">
        <f>IF(H1820="",1-(Table8[[#This Row],[Total_Amount2]]/(Table8[[#This Row],[Quantity]]*Table8[[#This Row],[Unit_Price]])),H1820)</f>
        <v>0.13</v>
      </c>
      <c r="N1820" s="11">
        <f t="shared" si="57"/>
        <v>981.9864</v>
      </c>
    </row>
    <row r="1821" spans="1:14" x14ac:dyDescent="0.3">
      <c r="A1821" s="9" t="s">
        <v>3645</v>
      </c>
      <c r="B1821" s="36">
        <v>45323</v>
      </c>
      <c r="C1821" s="10" t="s">
        <v>571</v>
      </c>
      <c r="D1821" s="10" t="s">
        <v>1730</v>
      </c>
      <c r="E1821" s="10" t="s">
        <v>1757</v>
      </c>
      <c r="F1821" s="11">
        <v>1</v>
      </c>
      <c r="G1821" s="11">
        <v>486.39</v>
      </c>
      <c r="H1821" s="11">
        <v>0.09</v>
      </c>
      <c r="I1821" s="10" t="s">
        <v>1829</v>
      </c>
      <c r="J1821" s="18">
        <v>442.61489999999998</v>
      </c>
      <c r="K1821" s="11">
        <f t="shared" si="56"/>
        <v>1</v>
      </c>
      <c r="L1821" s="11">
        <f>IF(G1821="",Table8[[#This Row],[Total_Amount2]]/(Table8[[#This Row],[Quantity]]*(1-Table8[[#This Row],[Discount]])),G1821)</f>
        <v>486.39</v>
      </c>
      <c r="M1821" s="11">
        <f>IF(H1821="",1-(Table8[[#This Row],[Total_Amount2]]/(Table8[[#This Row],[Quantity]]*Table8[[#This Row],[Unit_Price]])),H1821)</f>
        <v>0.09</v>
      </c>
      <c r="N1821" s="11">
        <f t="shared" si="57"/>
        <v>442.61489999999998</v>
      </c>
    </row>
    <row r="1822" spans="1:14" x14ac:dyDescent="0.3">
      <c r="A1822" s="9" t="s">
        <v>3646</v>
      </c>
      <c r="B1822" s="36">
        <v>45312</v>
      </c>
      <c r="C1822" s="10" t="s">
        <v>172</v>
      </c>
      <c r="D1822" s="10" t="s">
        <v>1730</v>
      </c>
      <c r="E1822" s="10" t="s">
        <v>1766</v>
      </c>
      <c r="F1822" s="11">
        <v>2</v>
      </c>
      <c r="G1822" s="11">
        <v>603.62</v>
      </c>
      <c r="H1822" s="11">
        <v>0.18</v>
      </c>
      <c r="I1822" s="10" t="s">
        <v>1829</v>
      </c>
      <c r="J1822" s="18">
        <v>989.93680000000006</v>
      </c>
      <c r="K1822" s="11">
        <f t="shared" si="56"/>
        <v>2</v>
      </c>
      <c r="L1822" s="11">
        <f>IF(G1822="",Table8[[#This Row],[Total_Amount2]]/(Table8[[#This Row],[Quantity]]*(1-Table8[[#This Row],[Discount]])),G1822)</f>
        <v>603.62</v>
      </c>
      <c r="M1822" s="11">
        <f>IF(H1822="",1-(Table8[[#This Row],[Total_Amount2]]/(Table8[[#This Row],[Quantity]]*Table8[[#This Row],[Unit_Price]])),H1822)</f>
        <v>0.18</v>
      </c>
      <c r="N1822" s="11">
        <f t="shared" si="57"/>
        <v>989.93680000000006</v>
      </c>
    </row>
    <row r="1823" spans="1:14" x14ac:dyDescent="0.3">
      <c r="A1823" s="9" t="s">
        <v>3647</v>
      </c>
      <c r="B1823" s="36">
        <v>45554</v>
      </c>
      <c r="C1823" s="10" t="s">
        <v>496</v>
      </c>
      <c r="D1823" s="10" t="s">
        <v>1730</v>
      </c>
      <c r="E1823" s="10" t="s">
        <v>1782</v>
      </c>
      <c r="F1823" s="11">
        <v>3</v>
      </c>
      <c r="G1823" s="11">
        <v>204.17</v>
      </c>
      <c r="H1823" s="11">
        <v>0.1</v>
      </c>
      <c r="I1823" s="10" t="s">
        <v>1826</v>
      </c>
      <c r="J1823" s="18">
        <v>551.25900000000001</v>
      </c>
      <c r="K1823" s="11">
        <f t="shared" si="56"/>
        <v>3</v>
      </c>
      <c r="L1823" s="11">
        <f>IF(G1823="",Table8[[#This Row],[Total_Amount2]]/(Table8[[#This Row],[Quantity]]*(1-Table8[[#This Row],[Discount]])),G1823)</f>
        <v>204.17</v>
      </c>
      <c r="M1823" s="11">
        <f>IF(H1823="",1-(Table8[[#This Row],[Total_Amount2]]/(Table8[[#This Row],[Quantity]]*Table8[[#This Row],[Unit_Price]])),H1823)</f>
        <v>0.1</v>
      </c>
      <c r="N1823" s="11">
        <f t="shared" si="57"/>
        <v>551.25900000000001</v>
      </c>
    </row>
    <row r="1824" spans="1:14" x14ac:dyDescent="0.3">
      <c r="A1824" s="9" t="s">
        <v>3648</v>
      </c>
      <c r="B1824" s="36">
        <v>45310</v>
      </c>
      <c r="C1824" s="10" t="s">
        <v>467</v>
      </c>
      <c r="D1824" s="10" t="s">
        <v>1730</v>
      </c>
      <c r="E1824" s="10" t="s">
        <v>1801</v>
      </c>
      <c r="F1824" s="11">
        <v>1</v>
      </c>
      <c r="G1824" s="11">
        <v>43.58</v>
      </c>
      <c r="H1824" s="11">
        <v>0.01</v>
      </c>
      <c r="I1824" s="10" t="s">
        <v>1829</v>
      </c>
      <c r="J1824" s="18">
        <v>43.144199999999998</v>
      </c>
      <c r="K1824" s="11">
        <f t="shared" si="56"/>
        <v>1</v>
      </c>
      <c r="L1824" s="11">
        <f>IF(G1824="",Table8[[#This Row],[Total_Amount2]]/(Table8[[#This Row],[Quantity]]*(1-Table8[[#This Row],[Discount]])),G1824)</f>
        <v>43.58</v>
      </c>
      <c r="M1824" s="11">
        <f>IF(H1824="",1-(Table8[[#This Row],[Total_Amount2]]/(Table8[[#This Row],[Quantity]]*Table8[[#This Row],[Unit_Price]])),H1824)</f>
        <v>0.01</v>
      </c>
      <c r="N1824" s="11">
        <f t="shared" si="57"/>
        <v>43.144199999999998</v>
      </c>
    </row>
    <row r="1825" spans="1:14" x14ac:dyDescent="0.3">
      <c r="A1825" s="9" t="s">
        <v>3649</v>
      </c>
      <c r="B1825" s="36">
        <v>45594</v>
      </c>
      <c r="C1825" s="10" t="s">
        <v>1044</v>
      </c>
      <c r="D1825" s="10" t="s">
        <v>1730</v>
      </c>
      <c r="E1825" s="10" t="s">
        <v>1761</v>
      </c>
      <c r="F1825" s="11">
        <v>3</v>
      </c>
      <c r="G1825" s="11">
        <v>469.33</v>
      </c>
      <c r="H1825" s="11">
        <v>0.14000000000000001</v>
      </c>
      <c r="I1825" s="10" t="s">
        <v>1826</v>
      </c>
      <c r="J1825" s="18">
        <v>1210.8714</v>
      </c>
      <c r="K1825" s="11">
        <f t="shared" si="56"/>
        <v>3</v>
      </c>
      <c r="L1825" s="11">
        <f>IF(G1825="",Table8[[#This Row],[Total_Amount2]]/(Table8[[#This Row],[Quantity]]*(1-Table8[[#This Row],[Discount]])),G1825)</f>
        <v>469.33</v>
      </c>
      <c r="M1825" s="11">
        <f>IF(H1825="",1-(Table8[[#This Row],[Total_Amount2]]/(Table8[[#This Row],[Quantity]]*Table8[[#This Row],[Unit_Price]])),H1825)</f>
        <v>0.14000000000000001</v>
      </c>
      <c r="N1825" s="11">
        <f t="shared" si="57"/>
        <v>1210.8714</v>
      </c>
    </row>
    <row r="1826" spans="1:14" x14ac:dyDescent="0.3">
      <c r="A1826" s="9" t="s">
        <v>3650</v>
      </c>
      <c r="B1826" s="36">
        <v>45840</v>
      </c>
      <c r="C1826" s="10" t="s">
        <v>681</v>
      </c>
      <c r="D1826" s="10" t="s">
        <v>1730</v>
      </c>
      <c r="E1826" s="10" t="s">
        <v>1782</v>
      </c>
      <c r="F1826" s="11">
        <v>4</v>
      </c>
      <c r="G1826" s="11">
        <v>836.23</v>
      </c>
      <c r="H1826" s="11">
        <v>0.12</v>
      </c>
      <c r="I1826" s="10" t="s">
        <v>1824</v>
      </c>
      <c r="J1826" s="18">
        <v>2943.5295999999998</v>
      </c>
      <c r="K1826" s="11">
        <f t="shared" si="56"/>
        <v>4</v>
      </c>
      <c r="L1826" s="11">
        <f>IF(G1826="",Table8[[#This Row],[Total_Amount2]]/(Table8[[#This Row],[Quantity]]*(1-Table8[[#This Row],[Discount]])),G1826)</f>
        <v>836.23</v>
      </c>
      <c r="M1826" s="11">
        <f>IF(H1826="",1-(Table8[[#This Row],[Total_Amount2]]/(Table8[[#This Row],[Quantity]]*Table8[[#This Row],[Unit_Price]])),H1826)</f>
        <v>0.12</v>
      </c>
      <c r="N1826" s="11">
        <f t="shared" si="57"/>
        <v>2943.5295999999998</v>
      </c>
    </row>
    <row r="1827" spans="1:14" x14ac:dyDescent="0.3">
      <c r="A1827" s="9" t="s">
        <v>3651</v>
      </c>
      <c r="B1827" s="36">
        <v>45549</v>
      </c>
      <c r="C1827" s="10" t="s">
        <v>589</v>
      </c>
      <c r="D1827" s="10" t="s">
        <v>1730</v>
      </c>
      <c r="E1827" s="10" t="s">
        <v>1813</v>
      </c>
      <c r="F1827" s="11">
        <v>2</v>
      </c>
      <c r="G1827" s="11">
        <v>661.53</v>
      </c>
      <c r="H1827" s="11">
        <v>0.2</v>
      </c>
      <c r="I1827" s="10" t="s">
        <v>1826</v>
      </c>
      <c r="J1827" s="18">
        <v>1058.4480000000001</v>
      </c>
      <c r="K1827" s="11">
        <f t="shared" si="56"/>
        <v>2</v>
      </c>
      <c r="L1827" s="11">
        <f>IF(G1827="",Table8[[#This Row],[Total_Amount2]]/(Table8[[#This Row],[Quantity]]*(1-Table8[[#This Row],[Discount]])),G1827)</f>
        <v>661.53</v>
      </c>
      <c r="M1827" s="11">
        <f>IF(H1827="",1-(Table8[[#This Row],[Total_Amount2]]/(Table8[[#This Row],[Quantity]]*Table8[[#This Row],[Unit_Price]])),H1827)</f>
        <v>0.2</v>
      </c>
      <c r="N1827" s="11">
        <f t="shared" si="57"/>
        <v>1058.4480000000001</v>
      </c>
    </row>
    <row r="1828" spans="1:14" x14ac:dyDescent="0.3">
      <c r="A1828" s="9" t="s">
        <v>3652</v>
      </c>
      <c r="B1828" s="36">
        <v>45903</v>
      </c>
      <c r="C1828" s="10" t="s">
        <v>411</v>
      </c>
      <c r="D1828" s="10" t="s">
        <v>1730</v>
      </c>
      <c r="E1828" s="10" t="s">
        <v>1804</v>
      </c>
      <c r="F1828" s="11">
        <v>3</v>
      </c>
      <c r="G1828" s="11">
        <v>753.47</v>
      </c>
      <c r="H1828" s="11">
        <v>0.25</v>
      </c>
      <c r="I1828" s="10" t="s">
        <v>1826</v>
      </c>
      <c r="J1828" s="18">
        <v>1695.3074999999999</v>
      </c>
      <c r="K1828" s="11">
        <f t="shared" si="56"/>
        <v>3</v>
      </c>
      <c r="L1828" s="11">
        <f>IF(G1828="",Table8[[#This Row],[Total_Amount2]]/(Table8[[#This Row],[Quantity]]*(1-Table8[[#This Row],[Discount]])),G1828)</f>
        <v>753.47</v>
      </c>
      <c r="M1828" s="11">
        <f>IF(H1828="",1-(Table8[[#This Row],[Total_Amount2]]/(Table8[[#This Row],[Quantity]]*Table8[[#This Row],[Unit_Price]])),H1828)</f>
        <v>0.25</v>
      </c>
      <c r="N1828" s="11">
        <f t="shared" si="57"/>
        <v>1695.3074999999999</v>
      </c>
    </row>
    <row r="1829" spans="1:14" x14ac:dyDescent="0.3">
      <c r="A1829" s="9" t="s">
        <v>3653</v>
      </c>
      <c r="B1829" s="36">
        <v>45673</v>
      </c>
      <c r="C1829" s="10" t="s">
        <v>523</v>
      </c>
      <c r="D1829" s="10" t="s">
        <v>1730</v>
      </c>
      <c r="E1829" s="10" t="s">
        <v>1752</v>
      </c>
      <c r="F1829" s="11">
        <v>3</v>
      </c>
      <c r="G1829" s="11">
        <v>713.95</v>
      </c>
      <c r="H1829" s="11">
        <v>0</v>
      </c>
      <c r="I1829" s="10" t="s">
        <v>1824</v>
      </c>
      <c r="J1829" s="18">
        <v>2141.85</v>
      </c>
      <c r="K1829" s="11">
        <f t="shared" si="56"/>
        <v>3</v>
      </c>
      <c r="L1829" s="11">
        <f>IF(G1829="",Table8[[#This Row],[Total_Amount2]]/(Table8[[#This Row],[Quantity]]*(1-Table8[[#This Row],[Discount]])),G1829)</f>
        <v>713.95</v>
      </c>
      <c r="M1829" s="11">
        <f>IF(H1829="",1-(Table8[[#This Row],[Total_Amount2]]/(Table8[[#This Row],[Quantity]]*Table8[[#This Row],[Unit_Price]])),H1829)</f>
        <v>0</v>
      </c>
      <c r="N1829" s="11">
        <f t="shared" si="57"/>
        <v>2141.85</v>
      </c>
    </row>
    <row r="1830" spans="1:14" x14ac:dyDescent="0.3">
      <c r="A1830" s="9" t="s">
        <v>3654</v>
      </c>
      <c r="B1830" s="36">
        <v>45395</v>
      </c>
      <c r="C1830" s="10" t="s">
        <v>353</v>
      </c>
      <c r="D1830" s="10" t="s">
        <v>1730</v>
      </c>
      <c r="E1830" s="10" t="s">
        <v>1773</v>
      </c>
      <c r="F1830" s="11">
        <v>3</v>
      </c>
      <c r="G1830" s="11">
        <v>596</v>
      </c>
      <c r="H1830" s="11">
        <v>0.28000000000000003</v>
      </c>
      <c r="I1830" s="10" t="s">
        <v>1829</v>
      </c>
      <c r="J1830" s="18">
        <v>1287.3599999999999</v>
      </c>
      <c r="K1830" s="11">
        <f t="shared" si="56"/>
        <v>3</v>
      </c>
      <c r="L1830" s="11">
        <f>IF(G1830="",Table8[[#This Row],[Total_Amount2]]/(Table8[[#This Row],[Quantity]]*(1-Table8[[#This Row],[Discount]])),G1830)</f>
        <v>596</v>
      </c>
      <c r="M1830" s="11">
        <f>IF(H1830="",1-(Table8[[#This Row],[Total_Amount2]]/(Table8[[#This Row],[Quantity]]*Table8[[#This Row],[Unit_Price]])),H1830)</f>
        <v>0.28000000000000003</v>
      </c>
      <c r="N1830" s="11">
        <f t="shared" si="57"/>
        <v>1287.3599999999999</v>
      </c>
    </row>
    <row r="1831" spans="1:14" x14ac:dyDescent="0.3">
      <c r="A1831" s="9" t="s">
        <v>3655</v>
      </c>
      <c r="B1831" s="36">
        <v>45379</v>
      </c>
      <c r="C1831" s="10" t="s">
        <v>1050</v>
      </c>
      <c r="D1831" s="10" t="s">
        <v>1730</v>
      </c>
      <c r="E1831" s="10" t="s">
        <v>1786</v>
      </c>
      <c r="F1831" s="11">
        <v>2</v>
      </c>
      <c r="G1831" s="11">
        <v>169.46</v>
      </c>
      <c r="H1831" s="11">
        <v>0.03</v>
      </c>
      <c r="I1831" s="10" t="s">
        <v>1826</v>
      </c>
      <c r="J1831" s="18">
        <v>328.75240000000002</v>
      </c>
      <c r="K1831" s="11">
        <f t="shared" si="56"/>
        <v>2</v>
      </c>
      <c r="L1831" s="11">
        <f>IF(G1831="",Table8[[#This Row],[Total_Amount2]]/(Table8[[#This Row],[Quantity]]*(1-Table8[[#This Row],[Discount]])),G1831)</f>
        <v>169.46</v>
      </c>
      <c r="M1831" s="11">
        <f>IF(H1831="",1-(Table8[[#This Row],[Total_Amount2]]/(Table8[[#This Row],[Quantity]]*Table8[[#This Row],[Unit_Price]])),H1831)</f>
        <v>0.03</v>
      </c>
      <c r="N1831" s="11">
        <f t="shared" si="57"/>
        <v>328.75240000000002</v>
      </c>
    </row>
    <row r="1832" spans="1:14" x14ac:dyDescent="0.3">
      <c r="A1832" s="9" t="s">
        <v>3656</v>
      </c>
      <c r="B1832" s="36">
        <v>45860</v>
      </c>
      <c r="C1832" s="10" t="s">
        <v>948</v>
      </c>
      <c r="D1832" s="10" t="s">
        <v>1730</v>
      </c>
      <c r="E1832" s="10" t="s">
        <v>1799</v>
      </c>
      <c r="F1832" s="11">
        <v>4</v>
      </c>
      <c r="G1832" s="11">
        <v>611.91999999999996</v>
      </c>
      <c r="H1832" s="11">
        <v>0.2</v>
      </c>
      <c r="I1832" s="10" t="s">
        <v>1826</v>
      </c>
      <c r="J1832" s="18">
        <v>1958.144</v>
      </c>
      <c r="K1832" s="11">
        <f t="shared" si="56"/>
        <v>4</v>
      </c>
      <c r="L1832" s="11">
        <f>IF(G1832="",Table8[[#This Row],[Total_Amount2]]/(Table8[[#This Row],[Quantity]]*(1-Table8[[#This Row],[Discount]])),G1832)</f>
        <v>611.91999999999996</v>
      </c>
      <c r="M1832" s="11">
        <f>IF(H1832="",1-(Table8[[#This Row],[Total_Amount2]]/(Table8[[#This Row],[Quantity]]*Table8[[#This Row],[Unit_Price]])),H1832)</f>
        <v>0.2</v>
      </c>
      <c r="N1832" s="11">
        <f t="shared" si="57"/>
        <v>1958.144</v>
      </c>
    </row>
    <row r="1833" spans="1:14" x14ac:dyDescent="0.3">
      <c r="A1833" s="9" t="s">
        <v>3657</v>
      </c>
      <c r="B1833" s="36">
        <v>45704</v>
      </c>
      <c r="C1833" s="10" t="s">
        <v>23</v>
      </c>
      <c r="D1833" s="10" t="s">
        <v>1730</v>
      </c>
      <c r="E1833" s="10" t="s">
        <v>1801</v>
      </c>
      <c r="F1833" s="11">
        <v>2</v>
      </c>
      <c r="G1833" s="11">
        <v>25.3</v>
      </c>
      <c r="H1833" s="11">
        <v>0.21</v>
      </c>
      <c r="I1833" s="10" t="s">
        <v>1824</v>
      </c>
      <c r="J1833" s="18">
        <v>39.973999999999997</v>
      </c>
      <c r="K1833" s="11">
        <f t="shared" si="56"/>
        <v>2</v>
      </c>
      <c r="L1833" s="11">
        <f>IF(G1833="",Table8[[#This Row],[Total_Amount2]]/(Table8[[#This Row],[Quantity]]*(1-Table8[[#This Row],[Discount]])),G1833)</f>
        <v>25.3</v>
      </c>
      <c r="M1833" s="11">
        <f>IF(H1833="",1-(Table8[[#This Row],[Total_Amount2]]/(Table8[[#This Row],[Quantity]]*Table8[[#This Row],[Unit_Price]])),H1833)</f>
        <v>0.21</v>
      </c>
      <c r="N1833" s="11">
        <f t="shared" si="57"/>
        <v>39.973999999999997</v>
      </c>
    </row>
    <row r="1834" spans="1:14" x14ac:dyDescent="0.3">
      <c r="A1834" s="9" t="s">
        <v>3658</v>
      </c>
      <c r="B1834" s="36">
        <v>45327</v>
      </c>
      <c r="C1834" s="10" t="s">
        <v>1343</v>
      </c>
      <c r="D1834" s="10" t="s">
        <v>1730</v>
      </c>
      <c r="E1834" s="10" t="s">
        <v>1789</v>
      </c>
      <c r="F1834" s="11">
        <v>4</v>
      </c>
      <c r="G1834" s="11">
        <v>166.93</v>
      </c>
      <c r="H1834" s="11">
        <v>0.02</v>
      </c>
      <c r="I1834" s="10" t="s">
        <v>1826</v>
      </c>
      <c r="J1834" s="18">
        <v>654.36559999999997</v>
      </c>
      <c r="K1834" s="11">
        <f t="shared" si="56"/>
        <v>4</v>
      </c>
      <c r="L1834" s="11">
        <f>IF(G1834="",Table8[[#This Row],[Total_Amount2]]/(Table8[[#This Row],[Quantity]]*(1-Table8[[#This Row],[Discount]])),G1834)</f>
        <v>166.93</v>
      </c>
      <c r="M1834" s="11">
        <f>IF(H1834="",1-(Table8[[#This Row],[Total_Amount2]]/(Table8[[#This Row],[Quantity]]*Table8[[#This Row],[Unit_Price]])),H1834)</f>
        <v>0.02</v>
      </c>
      <c r="N1834" s="11">
        <f t="shared" si="57"/>
        <v>654.36559999999997</v>
      </c>
    </row>
    <row r="1835" spans="1:14" x14ac:dyDescent="0.3">
      <c r="A1835" s="9" t="s">
        <v>3659</v>
      </c>
      <c r="B1835" s="36">
        <v>45721</v>
      </c>
      <c r="C1835" s="10" t="s">
        <v>890</v>
      </c>
      <c r="D1835" s="10" t="s">
        <v>1730</v>
      </c>
      <c r="E1835" s="10" t="s">
        <v>1792</v>
      </c>
      <c r="F1835" s="11">
        <v>4</v>
      </c>
      <c r="G1835" s="11">
        <v>861.55</v>
      </c>
      <c r="H1835" s="11">
        <v>0.12</v>
      </c>
      <c r="I1835" s="10" t="s">
        <v>1824</v>
      </c>
      <c r="J1835" s="18">
        <v>3032.6559999999999</v>
      </c>
      <c r="K1835" s="11">
        <f t="shared" si="56"/>
        <v>4</v>
      </c>
      <c r="L1835" s="11">
        <f>IF(G1835="",Table8[[#This Row],[Total_Amount2]]/(Table8[[#This Row],[Quantity]]*(1-Table8[[#This Row],[Discount]])),G1835)</f>
        <v>861.55</v>
      </c>
      <c r="M1835" s="11">
        <f>IF(H1835="",1-(Table8[[#This Row],[Total_Amount2]]/(Table8[[#This Row],[Quantity]]*Table8[[#This Row],[Unit_Price]])),H1835)</f>
        <v>0.12</v>
      </c>
      <c r="N1835" s="11">
        <f t="shared" si="57"/>
        <v>3032.6559999999999</v>
      </c>
    </row>
    <row r="1836" spans="1:14" x14ac:dyDescent="0.3">
      <c r="A1836" s="9" t="s">
        <v>3660</v>
      </c>
      <c r="B1836" s="36">
        <v>45842</v>
      </c>
      <c r="C1836" s="10" t="s">
        <v>1127</v>
      </c>
      <c r="D1836" s="10" t="s">
        <v>1730</v>
      </c>
      <c r="E1836" s="10" t="s">
        <v>1773</v>
      </c>
      <c r="F1836" s="11">
        <v>3</v>
      </c>
      <c r="G1836" s="11">
        <v>56.17</v>
      </c>
      <c r="H1836" s="11">
        <v>0.01</v>
      </c>
      <c r="I1836" s="10" t="s">
        <v>1829</v>
      </c>
      <c r="J1836" s="18">
        <v>166.82490000000001</v>
      </c>
      <c r="K1836" s="11">
        <f t="shared" si="56"/>
        <v>3</v>
      </c>
      <c r="L1836" s="11">
        <f>IF(G1836="",Table8[[#This Row],[Total_Amount2]]/(Table8[[#This Row],[Quantity]]*(1-Table8[[#This Row],[Discount]])),G1836)</f>
        <v>56.17</v>
      </c>
      <c r="M1836" s="11">
        <f>IF(H1836="",1-(Table8[[#This Row],[Total_Amount2]]/(Table8[[#This Row],[Quantity]]*Table8[[#This Row],[Unit_Price]])),H1836)</f>
        <v>0.01</v>
      </c>
      <c r="N1836" s="11">
        <f t="shared" si="57"/>
        <v>166.82490000000001</v>
      </c>
    </row>
    <row r="1837" spans="1:14" x14ac:dyDescent="0.3">
      <c r="A1837" s="9" t="s">
        <v>3661</v>
      </c>
      <c r="B1837" s="36">
        <v>45862</v>
      </c>
      <c r="C1837" s="10" t="s">
        <v>849</v>
      </c>
      <c r="D1837" s="10" t="s">
        <v>1730</v>
      </c>
      <c r="E1837" s="10" t="s">
        <v>1813</v>
      </c>
      <c r="F1837" s="11">
        <v>1</v>
      </c>
      <c r="G1837" s="11">
        <v>582.29</v>
      </c>
      <c r="H1837" s="11">
        <v>0.2</v>
      </c>
      <c r="I1837" s="10" t="s">
        <v>1824</v>
      </c>
      <c r="J1837" s="18">
        <v>465.83199999999999</v>
      </c>
      <c r="K1837" s="11">
        <f t="shared" si="56"/>
        <v>1</v>
      </c>
      <c r="L1837" s="11">
        <f>IF(G1837="",Table8[[#This Row],[Total_Amount2]]/(Table8[[#This Row],[Quantity]]*(1-Table8[[#This Row],[Discount]])),G1837)</f>
        <v>582.29</v>
      </c>
      <c r="M1837" s="11">
        <f>IF(H1837="",1-(Table8[[#This Row],[Total_Amount2]]/(Table8[[#This Row],[Quantity]]*Table8[[#This Row],[Unit_Price]])),H1837)</f>
        <v>0.2</v>
      </c>
      <c r="N1837" s="11">
        <f t="shared" si="57"/>
        <v>465.83199999999999</v>
      </c>
    </row>
    <row r="1838" spans="1:14" x14ac:dyDescent="0.3">
      <c r="A1838" s="9" t="s">
        <v>3662</v>
      </c>
      <c r="B1838" s="36">
        <v>45681</v>
      </c>
      <c r="C1838" s="10" t="s">
        <v>833</v>
      </c>
      <c r="D1838" s="10" t="s">
        <v>1732</v>
      </c>
      <c r="E1838" s="10" t="s">
        <v>1752</v>
      </c>
      <c r="F1838" s="11">
        <v>3</v>
      </c>
      <c r="G1838" s="11">
        <v>63.96</v>
      </c>
      <c r="H1838" s="11">
        <v>0.02</v>
      </c>
      <c r="I1838" s="10" t="s">
        <v>1824</v>
      </c>
      <c r="J1838" s="18">
        <v>188.04239999999999</v>
      </c>
      <c r="K1838" s="11">
        <f t="shared" si="56"/>
        <v>3</v>
      </c>
      <c r="L1838" s="11">
        <f>IF(G1838="",Table8[[#This Row],[Total_Amount2]]/(Table8[[#This Row],[Quantity]]*(1-Table8[[#This Row],[Discount]])),G1838)</f>
        <v>63.96</v>
      </c>
      <c r="M1838" s="11">
        <f>IF(H1838="",1-(Table8[[#This Row],[Total_Amount2]]/(Table8[[#This Row],[Quantity]]*Table8[[#This Row],[Unit_Price]])),H1838)</f>
        <v>0.02</v>
      </c>
      <c r="N1838" s="11">
        <f t="shared" si="57"/>
        <v>188.04239999999999</v>
      </c>
    </row>
    <row r="1839" spans="1:14" x14ac:dyDescent="0.3">
      <c r="A1839" s="9" t="s">
        <v>3663</v>
      </c>
      <c r="B1839" s="36">
        <v>45392</v>
      </c>
      <c r="C1839" s="10" t="s">
        <v>241</v>
      </c>
      <c r="D1839" s="10" t="s">
        <v>1732</v>
      </c>
      <c r="E1839" s="10" t="s">
        <v>1794</v>
      </c>
      <c r="F1839" s="11">
        <v>1</v>
      </c>
      <c r="G1839" s="11">
        <v>829.83</v>
      </c>
      <c r="H1839" s="11">
        <v>0.26</v>
      </c>
      <c r="I1839" s="10" t="s">
        <v>1829</v>
      </c>
      <c r="J1839" s="18">
        <v>614.07420000000002</v>
      </c>
      <c r="K1839" s="11">
        <f t="shared" si="56"/>
        <v>1</v>
      </c>
      <c r="L1839" s="11">
        <f>IF(G1839="",Table8[[#This Row],[Total_Amount2]]/(Table8[[#This Row],[Quantity]]*(1-Table8[[#This Row],[Discount]])),G1839)</f>
        <v>829.83</v>
      </c>
      <c r="M1839" s="11">
        <f>IF(H1839="",1-(Table8[[#This Row],[Total_Amount2]]/(Table8[[#This Row],[Quantity]]*Table8[[#This Row],[Unit_Price]])),H1839)</f>
        <v>0.26</v>
      </c>
      <c r="N1839" s="11">
        <f t="shared" si="57"/>
        <v>614.07420000000002</v>
      </c>
    </row>
    <row r="1840" spans="1:14" x14ac:dyDescent="0.3">
      <c r="A1840" s="9" t="s">
        <v>3664</v>
      </c>
      <c r="B1840" s="36">
        <v>45586</v>
      </c>
      <c r="C1840" s="10" t="s">
        <v>1157</v>
      </c>
      <c r="D1840" s="10" t="s">
        <v>1732</v>
      </c>
      <c r="E1840" s="10" t="s">
        <v>1804</v>
      </c>
      <c r="F1840" s="11">
        <v>2</v>
      </c>
      <c r="G1840" s="11">
        <v>858.15</v>
      </c>
      <c r="H1840" s="11">
        <v>0.03</v>
      </c>
      <c r="I1840" s="10" t="s">
        <v>1824</v>
      </c>
      <c r="J1840" s="18">
        <v>1664.8109999999999</v>
      </c>
      <c r="K1840" s="11">
        <f t="shared" si="56"/>
        <v>2</v>
      </c>
      <c r="L1840" s="11">
        <f>IF(G1840="",Table8[[#This Row],[Total_Amount2]]/(Table8[[#This Row],[Quantity]]*(1-Table8[[#This Row],[Discount]])),G1840)</f>
        <v>858.15</v>
      </c>
      <c r="M1840" s="11">
        <f>IF(H1840="",1-(Table8[[#This Row],[Total_Amount2]]/(Table8[[#This Row],[Quantity]]*Table8[[#This Row],[Unit_Price]])),H1840)</f>
        <v>0.03</v>
      </c>
      <c r="N1840" s="11">
        <f t="shared" si="57"/>
        <v>1664.8109999999999</v>
      </c>
    </row>
    <row r="1841" spans="1:14" x14ac:dyDescent="0.3">
      <c r="A1841" s="9" t="s">
        <v>3665</v>
      </c>
      <c r="B1841" s="36">
        <v>45340</v>
      </c>
      <c r="C1841" s="10" t="s">
        <v>1124</v>
      </c>
      <c r="D1841" s="10" t="s">
        <v>1732</v>
      </c>
      <c r="E1841" s="10" t="s">
        <v>1797</v>
      </c>
      <c r="F1841" s="11">
        <v>3</v>
      </c>
      <c r="G1841" s="11">
        <v>717.32</v>
      </c>
      <c r="H1841" s="11">
        <v>0.23</v>
      </c>
      <c r="I1841" s="10" t="s">
        <v>1829</v>
      </c>
      <c r="J1841" s="18">
        <v>1657.0092</v>
      </c>
      <c r="K1841" s="11">
        <f t="shared" si="56"/>
        <v>3</v>
      </c>
      <c r="L1841" s="11">
        <f>IF(G1841="",Table8[[#This Row],[Total_Amount2]]/(Table8[[#This Row],[Quantity]]*(1-Table8[[#This Row],[Discount]])),G1841)</f>
        <v>717.32</v>
      </c>
      <c r="M1841" s="11">
        <f>IF(H1841="",1-(Table8[[#This Row],[Total_Amount2]]/(Table8[[#This Row],[Quantity]]*Table8[[#This Row],[Unit_Price]])),H1841)</f>
        <v>0.23</v>
      </c>
      <c r="N1841" s="11">
        <f t="shared" si="57"/>
        <v>1657.0092</v>
      </c>
    </row>
    <row r="1842" spans="1:14" x14ac:dyDescent="0.3">
      <c r="A1842" s="9" t="s">
        <v>3666</v>
      </c>
      <c r="B1842" s="36">
        <v>45853</v>
      </c>
      <c r="C1842" s="10" t="s">
        <v>1328</v>
      </c>
      <c r="D1842" s="10" t="s">
        <v>1732</v>
      </c>
      <c r="E1842" s="10" t="s">
        <v>1794</v>
      </c>
      <c r="F1842" s="11">
        <v>1</v>
      </c>
      <c r="G1842" s="11">
        <v>163.19999999999999</v>
      </c>
      <c r="H1842" s="11">
        <v>0.22</v>
      </c>
      <c r="I1842" s="10" t="s">
        <v>1826</v>
      </c>
      <c r="J1842" s="18">
        <v>127.29600000000001</v>
      </c>
      <c r="K1842" s="11">
        <f t="shared" si="56"/>
        <v>1</v>
      </c>
      <c r="L1842" s="11">
        <f>IF(G1842="",Table8[[#This Row],[Total_Amount2]]/(Table8[[#This Row],[Quantity]]*(1-Table8[[#This Row],[Discount]])),G1842)</f>
        <v>163.19999999999999</v>
      </c>
      <c r="M1842" s="11">
        <f>IF(H1842="",1-(Table8[[#This Row],[Total_Amount2]]/(Table8[[#This Row],[Quantity]]*Table8[[#This Row],[Unit_Price]])),H1842)</f>
        <v>0.22</v>
      </c>
      <c r="N1842" s="11">
        <f t="shared" si="57"/>
        <v>127.29600000000001</v>
      </c>
    </row>
    <row r="1843" spans="1:14" x14ac:dyDescent="0.3">
      <c r="A1843" s="9" t="s">
        <v>3667</v>
      </c>
      <c r="B1843" s="36">
        <v>45489</v>
      </c>
      <c r="C1843" s="10" t="s">
        <v>435</v>
      </c>
      <c r="D1843" s="10" t="s">
        <v>1732</v>
      </c>
      <c r="E1843" s="10" t="s">
        <v>1794</v>
      </c>
      <c r="F1843" s="11">
        <v>2</v>
      </c>
      <c r="G1843" s="11">
        <v>966.71</v>
      </c>
      <c r="H1843" s="11">
        <v>0.11</v>
      </c>
      <c r="I1843" s="10" t="s">
        <v>1824</v>
      </c>
      <c r="J1843" s="18">
        <v>1720.7438</v>
      </c>
      <c r="K1843" s="11">
        <f t="shared" si="56"/>
        <v>2</v>
      </c>
      <c r="L1843" s="11">
        <f>IF(G1843="",Table8[[#This Row],[Total_Amount2]]/(Table8[[#This Row],[Quantity]]*(1-Table8[[#This Row],[Discount]])),G1843)</f>
        <v>966.71</v>
      </c>
      <c r="M1843" s="11">
        <f>IF(H1843="",1-(Table8[[#This Row],[Total_Amount2]]/(Table8[[#This Row],[Quantity]]*Table8[[#This Row],[Unit_Price]])),H1843)</f>
        <v>0.11</v>
      </c>
      <c r="N1843" s="11">
        <f t="shared" si="57"/>
        <v>1720.7438</v>
      </c>
    </row>
    <row r="1844" spans="1:14" x14ac:dyDescent="0.3">
      <c r="A1844" s="9" t="s">
        <v>3668</v>
      </c>
      <c r="B1844" s="36">
        <v>45761</v>
      </c>
      <c r="C1844" s="10" t="s">
        <v>1092</v>
      </c>
      <c r="D1844" s="10" t="s">
        <v>1732</v>
      </c>
      <c r="E1844" s="10" t="s">
        <v>1797</v>
      </c>
      <c r="F1844" s="11">
        <v>2</v>
      </c>
      <c r="G1844" s="11">
        <v>873.94</v>
      </c>
      <c r="H1844" s="11">
        <v>0.14000000000000001</v>
      </c>
      <c r="I1844" s="10" t="s">
        <v>1829</v>
      </c>
      <c r="J1844" s="18">
        <v>1503.1768</v>
      </c>
      <c r="K1844" s="11">
        <f t="shared" si="56"/>
        <v>2</v>
      </c>
      <c r="L1844" s="11">
        <f>IF(G1844="",Table8[[#This Row],[Total_Amount2]]/(Table8[[#This Row],[Quantity]]*(1-Table8[[#This Row],[Discount]])),G1844)</f>
        <v>873.94</v>
      </c>
      <c r="M1844" s="11">
        <f>IF(H1844="",1-(Table8[[#This Row],[Total_Amount2]]/(Table8[[#This Row],[Quantity]]*Table8[[#This Row],[Unit_Price]])),H1844)</f>
        <v>0.14000000000000001</v>
      </c>
      <c r="N1844" s="11">
        <f t="shared" si="57"/>
        <v>1503.1768</v>
      </c>
    </row>
    <row r="1845" spans="1:14" x14ac:dyDescent="0.3">
      <c r="A1845" s="9" t="s">
        <v>3669</v>
      </c>
      <c r="B1845" s="36">
        <v>45379</v>
      </c>
      <c r="C1845" s="10" t="s">
        <v>502</v>
      </c>
      <c r="D1845" s="10" t="s">
        <v>1732</v>
      </c>
      <c r="E1845" s="10" t="s">
        <v>1766</v>
      </c>
      <c r="F1845" s="11">
        <v>1</v>
      </c>
      <c r="G1845" s="11">
        <v>140.24</v>
      </c>
      <c r="H1845" s="11">
        <v>0.27</v>
      </c>
      <c r="I1845" s="10" t="s">
        <v>1824</v>
      </c>
      <c r="J1845" s="18">
        <v>102.37520000000001</v>
      </c>
      <c r="K1845" s="11">
        <f t="shared" si="56"/>
        <v>1</v>
      </c>
      <c r="L1845" s="11">
        <f>IF(G1845="",Table8[[#This Row],[Total_Amount2]]/(Table8[[#This Row],[Quantity]]*(1-Table8[[#This Row],[Discount]])),G1845)</f>
        <v>140.24</v>
      </c>
      <c r="M1845" s="11">
        <f>IF(H1845="",1-(Table8[[#This Row],[Total_Amount2]]/(Table8[[#This Row],[Quantity]]*Table8[[#This Row],[Unit_Price]])),H1845)</f>
        <v>0.27</v>
      </c>
      <c r="N1845" s="11">
        <f t="shared" si="57"/>
        <v>102.37520000000001</v>
      </c>
    </row>
    <row r="1846" spans="1:14" x14ac:dyDescent="0.3">
      <c r="A1846" s="9" t="s">
        <v>3670</v>
      </c>
      <c r="B1846" s="36">
        <v>45716</v>
      </c>
      <c r="C1846" s="10" t="s">
        <v>657</v>
      </c>
      <c r="D1846" s="10" t="s">
        <v>1732</v>
      </c>
      <c r="E1846" s="10" t="s">
        <v>1773</v>
      </c>
      <c r="F1846" s="11">
        <v>2</v>
      </c>
      <c r="G1846" s="11">
        <v>549.91999999999996</v>
      </c>
      <c r="H1846" s="11">
        <v>0.28000000000000003</v>
      </c>
      <c r="I1846" s="10" t="s">
        <v>1824</v>
      </c>
      <c r="J1846" s="18">
        <v>791.88479999999993</v>
      </c>
      <c r="K1846" s="11">
        <f t="shared" si="56"/>
        <v>2</v>
      </c>
      <c r="L1846" s="11">
        <f>IF(G1846="",Table8[[#This Row],[Total_Amount2]]/(Table8[[#This Row],[Quantity]]*(1-Table8[[#This Row],[Discount]])),G1846)</f>
        <v>549.91999999999996</v>
      </c>
      <c r="M1846" s="11">
        <f>IF(H1846="",1-(Table8[[#This Row],[Total_Amount2]]/(Table8[[#This Row],[Quantity]]*Table8[[#This Row],[Unit_Price]])),H1846)</f>
        <v>0.28000000000000003</v>
      </c>
      <c r="N1846" s="11">
        <f t="shared" si="57"/>
        <v>791.88479999999993</v>
      </c>
    </row>
    <row r="1847" spans="1:14" x14ac:dyDescent="0.3">
      <c r="A1847" s="9" t="s">
        <v>3671</v>
      </c>
      <c r="B1847" s="36">
        <v>45364</v>
      </c>
      <c r="C1847" s="10" t="s">
        <v>390</v>
      </c>
      <c r="D1847" s="10" t="s">
        <v>1732</v>
      </c>
      <c r="E1847" s="10" t="s">
        <v>1773</v>
      </c>
      <c r="F1847" s="11">
        <v>4</v>
      </c>
      <c r="G1847" s="11">
        <v>715.88</v>
      </c>
      <c r="H1847" s="11">
        <v>0.19</v>
      </c>
      <c r="I1847" s="10" t="s">
        <v>1826</v>
      </c>
      <c r="J1847" s="18">
        <v>2319.4512</v>
      </c>
      <c r="K1847" s="11">
        <f t="shared" si="56"/>
        <v>4</v>
      </c>
      <c r="L1847" s="11">
        <f>IF(G1847="",Table8[[#This Row],[Total_Amount2]]/(Table8[[#This Row],[Quantity]]*(1-Table8[[#This Row],[Discount]])),G1847)</f>
        <v>715.88</v>
      </c>
      <c r="M1847" s="11">
        <f>IF(H1847="",1-(Table8[[#This Row],[Total_Amount2]]/(Table8[[#This Row],[Quantity]]*Table8[[#This Row],[Unit_Price]])),H1847)</f>
        <v>0.19</v>
      </c>
      <c r="N1847" s="11">
        <f t="shared" si="57"/>
        <v>2319.4512</v>
      </c>
    </row>
    <row r="1848" spans="1:14" x14ac:dyDescent="0.3">
      <c r="A1848" s="9" t="s">
        <v>3672</v>
      </c>
      <c r="B1848" s="36">
        <v>45752</v>
      </c>
      <c r="C1848" s="10" t="s">
        <v>1160</v>
      </c>
      <c r="D1848" s="10" t="s">
        <v>1732</v>
      </c>
      <c r="E1848" s="10" t="s">
        <v>1782</v>
      </c>
      <c r="F1848" s="11">
        <v>3</v>
      </c>
      <c r="G1848" s="11">
        <v>591.9</v>
      </c>
      <c r="H1848" s="11">
        <v>0.27</v>
      </c>
      <c r="I1848" s="10" t="s">
        <v>1824</v>
      </c>
      <c r="J1848" s="18">
        <v>1296.261</v>
      </c>
      <c r="K1848" s="11">
        <f t="shared" si="56"/>
        <v>3</v>
      </c>
      <c r="L1848" s="11">
        <f>IF(G1848="",Table8[[#This Row],[Total_Amount2]]/(Table8[[#This Row],[Quantity]]*(1-Table8[[#This Row],[Discount]])),G1848)</f>
        <v>591.9</v>
      </c>
      <c r="M1848" s="11">
        <f>IF(H1848="",1-(Table8[[#This Row],[Total_Amount2]]/(Table8[[#This Row],[Quantity]]*Table8[[#This Row],[Unit_Price]])),H1848)</f>
        <v>0.27</v>
      </c>
      <c r="N1848" s="11">
        <f t="shared" si="57"/>
        <v>1296.261</v>
      </c>
    </row>
    <row r="1849" spans="1:14" x14ac:dyDescent="0.3">
      <c r="A1849" s="9" t="s">
        <v>3673</v>
      </c>
      <c r="B1849" s="36">
        <v>45883</v>
      </c>
      <c r="C1849" s="10" t="s">
        <v>1172</v>
      </c>
      <c r="D1849" s="10" t="s">
        <v>1732</v>
      </c>
      <c r="E1849" s="10" t="s">
        <v>1789</v>
      </c>
      <c r="F1849" s="11">
        <v>2</v>
      </c>
      <c r="G1849" s="11">
        <v>523.14</v>
      </c>
      <c r="H1849" s="11">
        <v>0.13</v>
      </c>
      <c r="I1849" s="10" t="s">
        <v>1826</v>
      </c>
      <c r="J1849" s="18">
        <v>910.2636</v>
      </c>
      <c r="K1849" s="11">
        <f t="shared" si="56"/>
        <v>2</v>
      </c>
      <c r="L1849" s="11">
        <f>IF(G1849="",Table8[[#This Row],[Total_Amount2]]/(Table8[[#This Row],[Quantity]]*(1-Table8[[#This Row],[Discount]])),G1849)</f>
        <v>523.14</v>
      </c>
      <c r="M1849" s="11">
        <f>IF(H1849="",1-(Table8[[#This Row],[Total_Amount2]]/(Table8[[#This Row],[Quantity]]*Table8[[#This Row],[Unit_Price]])),H1849)</f>
        <v>0.13</v>
      </c>
      <c r="N1849" s="11">
        <f t="shared" si="57"/>
        <v>910.2636</v>
      </c>
    </row>
    <row r="1850" spans="1:14" x14ac:dyDescent="0.3">
      <c r="A1850" s="9" t="s">
        <v>3674</v>
      </c>
      <c r="B1850" s="36">
        <v>45477</v>
      </c>
      <c r="C1850" s="10" t="s">
        <v>730</v>
      </c>
      <c r="D1850" s="10" t="s">
        <v>1732</v>
      </c>
      <c r="E1850" s="10" t="s">
        <v>1799</v>
      </c>
      <c r="F1850" s="11">
        <v>2</v>
      </c>
      <c r="G1850" s="11">
        <v>478.62</v>
      </c>
      <c r="H1850" s="11">
        <v>0.17</v>
      </c>
      <c r="I1850" s="10" t="s">
        <v>1829</v>
      </c>
      <c r="J1850" s="18">
        <v>794.50919999999996</v>
      </c>
      <c r="K1850" s="11">
        <f t="shared" si="56"/>
        <v>2</v>
      </c>
      <c r="L1850" s="11">
        <f>IF(G1850="",Table8[[#This Row],[Total_Amount2]]/(Table8[[#This Row],[Quantity]]*(1-Table8[[#This Row],[Discount]])),G1850)</f>
        <v>478.62</v>
      </c>
      <c r="M1850" s="11">
        <f>IF(H1850="",1-(Table8[[#This Row],[Total_Amount2]]/(Table8[[#This Row],[Quantity]]*Table8[[#This Row],[Unit_Price]])),H1850)</f>
        <v>0.17</v>
      </c>
      <c r="N1850" s="11">
        <f t="shared" si="57"/>
        <v>794.50919999999996</v>
      </c>
    </row>
    <row r="1851" spans="1:14" x14ac:dyDescent="0.3">
      <c r="A1851" s="9" t="s">
        <v>3675</v>
      </c>
      <c r="B1851" s="36">
        <v>45556</v>
      </c>
      <c r="C1851" s="10" t="s">
        <v>945</v>
      </c>
      <c r="D1851" s="10" t="s">
        <v>1732</v>
      </c>
      <c r="E1851" s="10" t="s">
        <v>1757</v>
      </c>
      <c r="F1851" s="11">
        <v>4</v>
      </c>
      <c r="G1851" s="11">
        <v>740.5</v>
      </c>
      <c r="H1851" s="11">
        <v>0.17</v>
      </c>
      <c r="I1851" s="10" t="s">
        <v>1826</v>
      </c>
      <c r="J1851" s="18">
        <v>2458.46</v>
      </c>
      <c r="K1851" s="11">
        <f t="shared" si="56"/>
        <v>4</v>
      </c>
      <c r="L1851" s="11">
        <f>IF(G1851="",Table8[[#This Row],[Total_Amount2]]/(Table8[[#This Row],[Quantity]]*(1-Table8[[#This Row],[Discount]])),G1851)</f>
        <v>740.5</v>
      </c>
      <c r="M1851" s="11">
        <f>IF(H1851="",1-(Table8[[#This Row],[Total_Amount2]]/(Table8[[#This Row],[Quantity]]*Table8[[#This Row],[Unit_Price]])),H1851)</f>
        <v>0.17</v>
      </c>
      <c r="N1851" s="11">
        <f t="shared" si="57"/>
        <v>2458.46</v>
      </c>
    </row>
    <row r="1852" spans="1:14" x14ac:dyDescent="0.3">
      <c r="A1852" s="9" t="s">
        <v>3676</v>
      </c>
      <c r="B1852" s="36">
        <v>45465</v>
      </c>
      <c r="C1852" s="10" t="s">
        <v>393</v>
      </c>
      <c r="D1852" s="10" t="s">
        <v>1732</v>
      </c>
      <c r="E1852" s="10" t="s">
        <v>1761</v>
      </c>
      <c r="F1852" s="11">
        <v>1</v>
      </c>
      <c r="G1852" s="11">
        <v>780.24</v>
      </c>
      <c r="H1852" s="11">
        <v>0.04</v>
      </c>
      <c r="I1852" s="10" t="s">
        <v>1829</v>
      </c>
      <c r="J1852" s="18">
        <v>749.03039999999999</v>
      </c>
      <c r="K1852" s="11">
        <f t="shared" si="56"/>
        <v>1</v>
      </c>
      <c r="L1852" s="11">
        <f>IF(G1852="",Table8[[#This Row],[Total_Amount2]]/(Table8[[#This Row],[Quantity]]*(1-Table8[[#This Row],[Discount]])),G1852)</f>
        <v>780.24</v>
      </c>
      <c r="M1852" s="11">
        <f>IF(H1852="",1-(Table8[[#This Row],[Total_Amount2]]/(Table8[[#This Row],[Quantity]]*Table8[[#This Row],[Unit_Price]])),H1852)</f>
        <v>0.04</v>
      </c>
      <c r="N1852" s="11">
        <f t="shared" si="57"/>
        <v>749.03039999999999</v>
      </c>
    </row>
    <row r="1853" spans="1:14" x14ac:dyDescent="0.3">
      <c r="A1853" s="9" t="s">
        <v>3677</v>
      </c>
      <c r="B1853" s="36">
        <v>45552</v>
      </c>
      <c r="C1853" s="10" t="s">
        <v>378</v>
      </c>
      <c r="D1853" s="10" t="s">
        <v>1732</v>
      </c>
      <c r="E1853" s="10" t="s">
        <v>1804</v>
      </c>
      <c r="F1853" s="11">
        <v>4</v>
      </c>
      <c r="G1853" s="11">
        <v>579.24</v>
      </c>
      <c r="H1853" s="11">
        <v>0.04</v>
      </c>
      <c r="I1853" s="10" t="s">
        <v>1829</v>
      </c>
      <c r="J1853" s="18">
        <v>2224.2815999999998</v>
      </c>
      <c r="K1853" s="11">
        <f t="shared" si="56"/>
        <v>4</v>
      </c>
      <c r="L1853" s="11">
        <f>IF(G1853="",Table8[[#This Row],[Total_Amount2]]/(Table8[[#This Row],[Quantity]]*(1-Table8[[#This Row],[Discount]])),G1853)</f>
        <v>579.24</v>
      </c>
      <c r="M1853" s="11">
        <f>IF(H1853="",1-(Table8[[#This Row],[Total_Amount2]]/(Table8[[#This Row],[Quantity]]*Table8[[#This Row],[Unit_Price]])),H1853)</f>
        <v>0.04</v>
      </c>
      <c r="N1853" s="11">
        <f t="shared" si="57"/>
        <v>2224.2815999999998</v>
      </c>
    </row>
    <row r="1854" spans="1:14" x14ac:dyDescent="0.3">
      <c r="A1854" s="9" t="s">
        <v>3678</v>
      </c>
      <c r="B1854" s="36">
        <v>45635</v>
      </c>
      <c r="C1854" s="10" t="s">
        <v>1160</v>
      </c>
      <c r="D1854" s="10" t="s">
        <v>1732</v>
      </c>
      <c r="E1854" s="10" t="s">
        <v>1761</v>
      </c>
      <c r="F1854" s="11">
        <v>3</v>
      </c>
      <c r="G1854" s="11">
        <v>268.95</v>
      </c>
      <c r="H1854" s="11">
        <v>0.04</v>
      </c>
      <c r="I1854" s="10" t="s">
        <v>1826</v>
      </c>
      <c r="J1854" s="18">
        <v>774.57599999999991</v>
      </c>
      <c r="K1854" s="11">
        <f t="shared" si="56"/>
        <v>3</v>
      </c>
      <c r="L1854" s="11">
        <f>IF(G1854="",Table8[[#This Row],[Total_Amount2]]/(Table8[[#This Row],[Quantity]]*(1-Table8[[#This Row],[Discount]])),G1854)</f>
        <v>268.95</v>
      </c>
      <c r="M1854" s="11">
        <f>IF(H1854="",1-(Table8[[#This Row],[Total_Amount2]]/(Table8[[#This Row],[Quantity]]*Table8[[#This Row],[Unit_Price]])),H1854)</f>
        <v>0.04</v>
      </c>
      <c r="N1854" s="11">
        <f t="shared" si="57"/>
        <v>774.57599999999991</v>
      </c>
    </row>
    <row r="1855" spans="1:14" x14ac:dyDescent="0.3">
      <c r="A1855" s="9" t="s">
        <v>3679</v>
      </c>
      <c r="B1855" s="36">
        <v>45740</v>
      </c>
      <c r="C1855" s="10" t="s">
        <v>963</v>
      </c>
      <c r="D1855" s="10" t="s">
        <v>1732</v>
      </c>
      <c r="E1855" s="10" t="s">
        <v>1769</v>
      </c>
      <c r="F1855" s="11">
        <v>1</v>
      </c>
      <c r="G1855" s="11">
        <v>47.47</v>
      </c>
      <c r="H1855" s="11">
        <v>0.28000000000000003</v>
      </c>
      <c r="I1855" s="10" t="s">
        <v>1824</v>
      </c>
      <c r="J1855" s="18">
        <v>34.178400000000003</v>
      </c>
      <c r="K1855" s="11">
        <f t="shared" si="56"/>
        <v>1</v>
      </c>
      <c r="L1855" s="11">
        <f>IF(G1855="",Table8[[#This Row],[Total_Amount2]]/(Table8[[#This Row],[Quantity]]*(1-Table8[[#This Row],[Discount]])),G1855)</f>
        <v>47.47</v>
      </c>
      <c r="M1855" s="11">
        <f>IF(H1855="",1-(Table8[[#This Row],[Total_Amount2]]/(Table8[[#This Row],[Quantity]]*Table8[[#This Row],[Unit_Price]])),H1855)</f>
        <v>0.28000000000000003</v>
      </c>
      <c r="N1855" s="11">
        <f t="shared" si="57"/>
        <v>34.178400000000003</v>
      </c>
    </row>
    <row r="1856" spans="1:14" x14ac:dyDescent="0.3">
      <c r="A1856" s="9" t="s">
        <v>3680</v>
      </c>
      <c r="B1856" s="36">
        <v>45796</v>
      </c>
      <c r="C1856" s="10" t="s">
        <v>821</v>
      </c>
      <c r="D1856" s="10" t="s">
        <v>1732</v>
      </c>
      <c r="E1856" s="10" t="s">
        <v>1807</v>
      </c>
      <c r="F1856" s="11">
        <v>3</v>
      </c>
      <c r="G1856" s="11">
        <v>858.81</v>
      </c>
      <c r="H1856" s="11">
        <v>7.0000000000000007E-2</v>
      </c>
      <c r="I1856" s="10" t="s">
        <v>1824</v>
      </c>
      <c r="J1856" s="18">
        <v>2396.0799000000002</v>
      </c>
      <c r="K1856" s="11">
        <f t="shared" si="56"/>
        <v>3</v>
      </c>
      <c r="L1856" s="11">
        <f>IF(G1856="",Table8[[#This Row],[Total_Amount2]]/(Table8[[#This Row],[Quantity]]*(1-Table8[[#This Row],[Discount]])),G1856)</f>
        <v>858.81</v>
      </c>
      <c r="M1856" s="11">
        <f>IF(H1856="",1-(Table8[[#This Row],[Total_Amount2]]/(Table8[[#This Row],[Quantity]]*Table8[[#This Row],[Unit_Price]])),H1856)</f>
        <v>7.0000000000000007E-2</v>
      </c>
      <c r="N1856" s="11">
        <f t="shared" si="57"/>
        <v>2396.0799000000002</v>
      </c>
    </row>
    <row r="1857" spans="1:14" x14ac:dyDescent="0.3">
      <c r="A1857" s="9" t="s">
        <v>3681</v>
      </c>
      <c r="B1857" s="36">
        <v>45710</v>
      </c>
      <c r="C1857" s="10" t="s">
        <v>978</v>
      </c>
      <c r="D1857" s="10" t="s">
        <v>1732</v>
      </c>
      <c r="E1857" s="10" t="s">
        <v>1789</v>
      </c>
      <c r="F1857" s="11">
        <v>3</v>
      </c>
      <c r="G1857" s="11">
        <v>569.98</v>
      </c>
      <c r="H1857" s="11">
        <v>0.05</v>
      </c>
      <c r="I1857" s="10" t="s">
        <v>1824</v>
      </c>
      <c r="J1857" s="18">
        <v>1624.443</v>
      </c>
      <c r="K1857" s="11">
        <f t="shared" si="56"/>
        <v>3</v>
      </c>
      <c r="L1857" s="11">
        <f>IF(G1857="",Table8[[#This Row],[Total_Amount2]]/(Table8[[#This Row],[Quantity]]*(1-Table8[[#This Row],[Discount]])),G1857)</f>
        <v>569.98</v>
      </c>
      <c r="M1857" s="11">
        <f>IF(H1857="",1-(Table8[[#This Row],[Total_Amount2]]/(Table8[[#This Row],[Quantity]]*Table8[[#This Row],[Unit_Price]])),H1857)</f>
        <v>0.05</v>
      </c>
      <c r="N1857" s="11">
        <f t="shared" si="57"/>
        <v>1624.443</v>
      </c>
    </row>
    <row r="1858" spans="1:14" x14ac:dyDescent="0.3">
      <c r="A1858" s="9" t="s">
        <v>3682</v>
      </c>
      <c r="B1858" s="36">
        <v>45596</v>
      </c>
      <c r="C1858" s="10" t="s">
        <v>1029</v>
      </c>
      <c r="D1858" s="10" t="s">
        <v>1732</v>
      </c>
      <c r="E1858" s="10" t="s">
        <v>1794</v>
      </c>
      <c r="F1858" s="11">
        <v>3</v>
      </c>
      <c r="G1858" s="11">
        <v>306.52</v>
      </c>
      <c r="H1858" s="11">
        <v>0.01</v>
      </c>
      <c r="I1858" s="10" t="s">
        <v>1829</v>
      </c>
      <c r="J1858" s="18">
        <v>910.36439999999993</v>
      </c>
      <c r="K1858" s="11">
        <f t="shared" ref="K1858:K1921" si="58">IF(F1858="",N1858/(G1858*(1-H1858)),F1858)</f>
        <v>3</v>
      </c>
      <c r="L1858" s="11">
        <f>IF(G1858="",Table8[[#This Row],[Total_Amount2]]/(Table8[[#This Row],[Quantity]]*(1-Table8[[#This Row],[Discount]])),G1858)</f>
        <v>306.52</v>
      </c>
      <c r="M1858" s="11">
        <f>IF(H1858="",1-(Table8[[#This Row],[Total_Amount2]]/(Table8[[#This Row],[Quantity]]*Table8[[#This Row],[Unit_Price]])),H1858)</f>
        <v>0.01</v>
      </c>
      <c r="N1858" s="11">
        <f t="shared" ref="N1858:N1921" si="59">IF(J1858="",F1858*G1858*(1-H1858),J1858)</f>
        <v>910.36439999999993</v>
      </c>
    </row>
    <row r="1859" spans="1:14" x14ac:dyDescent="0.3">
      <c r="A1859" s="9" t="s">
        <v>3683</v>
      </c>
      <c r="B1859" s="36">
        <v>45354</v>
      </c>
      <c r="C1859" s="10" t="s">
        <v>238</v>
      </c>
      <c r="D1859" s="10" t="s">
        <v>1732</v>
      </c>
      <c r="E1859" s="10" t="s">
        <v>1797</v>
      </c>
      <c r="F1859" s="11">
        <v>3</v>
      </c>
      <c r="G1859" s="11">
        <v>184.67</v>
      </c>
      <c r="H1859" s="11">
        <v>0.03</v>
      </c>
      <c r="I1859" s="10" t="s">
        <v>1829</v>
      </c>
      <c r="J1859" s="18">
        <v>537.38969999999995</v>
      </c>
      <c r="K1859" s="11">
        <f t="shared" si="58"/>
        <v>3</v>
      </c>
      <c r="L1859" s="11">
        <f>IF(G1859="",Table8[[#This Row],[Total_Amount2]]/(Table8[[#This Row],[Quantity]]*(1-Table8[[#This Row],[Discount]])),G1859)</f>
        <v>184.67</v>
      </c>
      <c r="M1859" s="11">
        <f>IF(H1859="",1-(Table8[[#This Row],[Total_Amount2]]/(Table8[[#This Row],[Quantity]]*Table8[[#This Row],[Unit_Price]])),H1859)</f>
        <v>0.03</v>
      </c>
      <c r="N1859" s="11">
        <f t="shared" si="59"/>
        <v>537.38969999999995</v>
      </c>
    </row>
    <row r="1860" spans="1:14" x14ac:dyDescent="0.3">
      <c r="A1860" s="9" t="s">
        <v>3684</v>
      </c>
      <c r="B1860" s="36">
        <v>45428</v>
      </c>
      <c r="C1860" s="10" t="s">
        <v>1484</v>
      </c>
      <c r="D1860" s="10" t="s">
        <v>1732</v>
      </c>
      <c r="E1860" s="10" t="s">
        <v>1773</v>
      </c>
      <c r="F1860" s="11">
        <v>4</v>
      </c>
      <c r="G1860" s="11">
        <v>189.56</v>
      </c>
      <c r="H1860" s="11">
        <v>0</v>
      </c>
      <c r="I1860" s="10" t="s">
        <v>1829</v>
      </c>
      <c r="J1860" s="18">
        <v>758.24</v>
      </c>
      <c r="K1860" s="11">
        <f t="shared" si="58"/>
        <v>4</v>
      </c>
      <c r="L1860" s="11">
        <f>IF(G1860="",Table8[[#This Row],[Total_Amount2]]/(Table8[[#This Row],[Quantity]]*(1-Table8[[#This Row],[Discount]])),G1860)</f>
        <v>189.56</v>
      </c>
      <c r="M1860" s="11">
        <f>IF(H1860="",1-(Table8[[#This Row],[Total_Amount2]]/(Table8[[#This Row],[Quantity]]*Table8[[#This Row],[Unit_Price]])),H1860)</f>
        <v>0</v>
      </c>
      <c r="N1860" s="11">
        <f t="shared" si="59"/>
        <v>758.24</v>
      </c>
    </row>
    <row r="1861" spans="1:14" x14ac:dyDescent="0.3">
      <c r="A1861" s="9" t="s">
        <v>3685</v>
      </c>
      <c r="B1861" s="36">
        <v>45511</v>
      </c>
      <c r="C1861" s="10" t="s">
        <v>678</v>
      </c>
      <c r="D1861" s="10" t="s">
        <v>1732</v>
      </c>
      <c r="E1861" s="10" t="s">
        <v>1773</v>
      </c>
      <c r="F1861" s="11">
        <v>1</v>
      </c>
      <c r="G1861" s="11">
        <v>805.24</v>
      </c>
      <c r="H1861" s="11">
        <v>0.04</v>
      </c>
      <c r="I1861" s="10" t="s">
        <v>1826</v>
      </c>
      <c r="J1861" s="18">
        <v>773.03039999999999</v>
      </c>
      <c r="K1861" s="11">
        <f t="shared" si="58"/>
        <v>1</v>
      </c>
      <c r="L1861" s="11">
        <f>IF(G1861="",Table8[[#This Row],[Total_Amount2]]/(Table8[[#This Row],[Quantity]]*(1-Table8[[#This Row],[Discount]])),G1861)</f>
        <v>805.24</v>
      </c>
      <c r="M1861" s="11">
        <f>IF(H1861="",1-(Table8[[#This Row],[Total_Amount2]]/(Table8[[#This Row],[Quantity]]*Table8[[#This Row],[Unit_Price]])),H1861)</f>
        <v>0.04</v>
      </c>
      <c r="N1861" s="11">
        <f t="shared" si="59"/>
        <v>773.03039999999999</v>
      </c>
    </row>
    <row r="1862" spans="1:14" x14ac:dyDescent="0.3">
      <c r="A1862" s="9" t="s">
        <v>3686</v>
      </c>
      <c r="B1862" s="36">
        <v>45549</v>
      </c>
      <c r="C1862" s="10" t="s">
        <v>619</v>
      </c>
      <c r="D1862" s="10" t="s">
        <v>1734</v>
      </c>
      <c r="E1862" s="10" t="s">
        <v>1807</v>
      </c>
      <c r="F1862" s="11">
        <v>3</v>
      </c>
      <c r="G1862" s="11">
        <v>683.74</v>
      </c>
      <c r="H1862" s="11">
        <v>0.24</v>
      </c>
      <c r="I1862" s="10" t="s">
        <v>1824</v>
      </c>
      <c r="J1862" s="18">
        <v>1558.9272000000001</v>
      </c>
      <c r="K1862" s="11">
        <f t="shared" si="58"/>
        <v>3</v>
      </c>
      <c r="L1862" s="11">
        <f>IF(G1862="",Table8[[#This Row],[Total_Amount2]]/(Table8[[#This Row],[Quantity]]*(1-Table8[[#This Row],[Discount]])),G1862)</f>
        <v>683.74</v>
      </c>
      <c r="M1862" s="11">
        <f>IF(H1862="",1-(Table8[[#This Row],[Total_Amount2]]/(Table8[[#This Row],[Quantity]]*Table8[[#This Row],[Unit_Price]])),H1862)</f>
        <v>0.24</v>
      </c>
      <c r="N1862" s="11">
        <f t="shared" si="59"/>
        <v>1558.9272000000001</v>
      </c>
    </row>
    <row r="1863" spans="1:14" x14ac:dyDescent="0.3">
      <c r="A1863" s="9" t="s">
        <v>3687</v>
      </c>
      <c r="B1863" s="36">
        <v>45573</v>
      </c>
      <c r="C1863" s="10" t="s">
        <v>684</v>
      </c>
      <c r="D1863" s="10" t="s">
        <v>1734</v>
      </c>
      <c r="E1863" s="10" t="s">
        <v>1810</v>
      </c>
      <c r="F1863" s="11">
        <v>3</v>
      </c>
      <c r="G1863" s="11">
        <v>439.21</v>
      </c>
      <c r="H1863" s="11">
        <v>0.28000000000000003</v>
      </c>
      <c r="I1863" s="10" t="s">
        <v>1829</v>
      </c>
      <c r="J1863" s="18">
        <v>948.69359999999983</v>
      </c>
      <c r="K1863" s="11">
        <f t="shared" si="58"/>
        <v>3</v>
      </c>
      <c r="L1863" s="11">
        <f>IF(G1863="",Table8[[#This Row],[Total_Amount2]]/(Table8[[#This Row],[Quantity]]*(1-Table8[[#This Row],[Discount]])),G1863)</f>
        <v>439.21</v>
      </c>
      <c r="M1863" s="11">
        <f>IF(H1863="",1-(Table8[[#This Row],[Total_Amount2]]/(Table8[[#This Row],[Quantity]]*Table8[[#This Row],[Unit_Price]])),H1863)</f>
        <v>0.28000000000000003</v>
      </c>
      <c r="N1863" s="11">
        <f t="shared" si="59"/>
        <v>948.69359999999983</v>
      </c>
    </row>
    <row r="1864" spans="1:14" x14ac:dyDescent="0.3">
      <c r="A1864" s="9" t="s">
        <v>3688</v>
      </c>
      <c r="B1864" s="36">
        <v>45904</v>
      </c>
      <c r="C1864" s="10" t="s">
        <v>414</v>
      </c>
      <c r="D1864" s="10" t="s">
        <v>1734</v>
      </c>
      <c r="E1864" s="10" t="s">
        <v>1776</v>
      </c>
      <c r="F1864" s="11">
        <v>1</v>
      </c>
      <c r="G1864" s="11">
        <v>126.92</v>
      </c>
      <c r="H1864" s="11">
        <v>0.24</v>
      </c>
      <c r="I1864" s="10" t="s">
        <v>1829</v>
      </c>
      <c r="J1864" s="18">
        <v>96.459199999999996</v>
      </c>
      <c r="K1864" s="11">
        <f t="shared" si="58"/>
        <v>1</v>
      </c>
      <c r="L1864" s="11">
        <f>IF(G1864="",Table8[[#This Row],[Total_Amount2]]/(Table8[[#This Row],[Quantity]]*(1-Table8[[#This Row],[Discount]])),G1864)</f>
        <v>126.92</v>
      </c>
      <c r="M1864" s="11">
        <f>IF(H1864="",1-(Table8[[#This Row],[Total_Amount2]]/(Table8[[#This Row],[Quantity]]*Table8[[#This Row],[Unit_Price]])),H1864)</f>
        <v>0.24</v>
      </c>
      <c r="N1864" s="11">
        <f t="shared" si="59"/>
        <v>96.459199999999996</v>
      </c>
    </row>
    <row r="1865" spans="1:14" x14ac:dyDescent="0.3">
      <c r="A1865" s="9" t="s">
        <v>3689</v>
      </c>
      <c r="B1865" s="36">
        <v>45489</v>
      </c>
      <c r="C1865" s="10" t="s">
        <v>27</v>
      </c>
      <c r="D1865" s="10" t="s">
        <v>1734</v>
      </c>
      <c r="E1865" s="10" t="s">
        <v>1769</v>
      </c>
      <c r="F1865" s="11">
        <v>4</v>
      </c>
      <c r="G1865" s="11">
        <v>834.7</v>
      </c>
      <c r="H1865" s="11">
        <v>0.14000000000000001</v>
      </c>
      <c r="I1865" s="10" t="s">
        <v>1824</v>
      </c>
      <c r="J1865" s="18">
        <v>2871.3679999999999</v>
      </c>
      <c r="K1865" s="11">
        <f t="shared" si="58"/>
        <v>4</v>
      </c>
      <c r="L1865" s="11">
        <f>IF(G1865="",Table8[[#This Row],[Total_Amount2]]/(Table8[[#This Row],[Quantity]]*(1-Table8[[#This Row],[Discount]])),G1865)</f>
        <v>834.7</v>
      </c>
      <c r="M1865" s="11">
        <f>IF(H1865="",1-(Table8[[#This Row],[Total_Amount2]]/(Table8[[#This Row],[Quantity]]*Table8[[#This Row],[Unit_Price]])),H1865)</f>
        <v>0.14000000000000001</v>
      </c>
      <c r="N1865" s="11">
        <f t="shared" si="59"/>
        <v>2871.3679999999999</v>
      </c>
    </row>
    <row r="1866" spans="1:14" x14ac:dyDescent="0.3">
      <c r="A1866" s="9" t="s">
        <v>3690</v>
      </c>
      <c r="B1866" s="36">
        <v>45909</v>
      </c>
      <c r="C1866" s="10" t="s">
        <v>1071</v>
      </c>
      <c r="D1866" s="10" t="s">
        <v>1734</v>
      </c>
      <c r="E1866" s="10" t="s">
        <v>1792</v>
      </c>
      <c r="F1866" s="11">
        <v>2</v>
      </c>
      <c r="G1866" s="11">
        <v>271.88</v>
      </c>
      <c r="H1866" s="11">
        <v>0.11</v>
      </c>
      <c r="I1866" s="10" t="s">
        <v>1829</v>
      </c>
      <c r="J1866" s="18">
        <v>483.94639999999998</v>
      </c>
      <c r="K1866" s="11">
        <f t="shared" si="58"/>
        <v>2</v>
      </c>
      <c r="L1866" s="11">
        <f>IF(G1866="",Table8[[#This Row],[Total_Amount2]]/(Table8[[#This Row],[Quantity]]*(1-Table8[[#This Row],[Discount]])),G1866)</f>
        <v>271.88</v>
      </c>
      <c r="M1866" s="11">
        <f>IF(H1866="",1-(Table8[[#This Row],[Total_Amount2]]/(Table8[[#This Row],[Quantity]]*Table8[[#This Row],[Unit_Price]])),H1866)</f>
        <v>0.11</v>
      </c>
      <c r="N1866" s="11">
        <f t="shared" si="59"/>
        <v>483.94639999999998</v>
      </c>
    </row>
    <row r="1867" spans="1:14" x14ac:dyDescent="0.3">
      <c r="A1867" s="9" t="s">
        <v>3691</v>
      </c>
      <c r="B1867" s="36">
        <v>45720</v>
      </c>
      <c r="C1867" s="10" t="s">
        <v>1478</v>
      </c>
      <c r="D1867" s="10" t="s">
        <v>1734</v>
      </c>
      <c r="E1867" s="10" t="s">
        <v>1757</v>
      </c>
      <c r="F1867" s="11">
        <v>4</v>
      </c>
      <c r="G1867" s="11">
        <v>972.14</v>
      </c>
      <c r="H1867" s="11">
        <v>0.25</v>
      </c>
      <c r="I1867" s="10" t="s">
        <v>1824</v>
      </c>
      <c r="J1867" s="18">
        <v>2916.42</v>
      </c>
      <c r="K1867" s="11">
        <f t="shared" si="58"/>
        <v>4</v>
      </c>
      <c r="L1867" s="11">
        <f>IF(G1867="",Table8[[#This Row],[Total_Amount2]]/(Table8[[#This Row],[Quantity]]*(1-Table8[[#This Row],[Discount]])),G1867)</f>
        <v>972.14</v>
      </c>
      <c r="M1867" s="11">
        <f>IF(H1867="",1-(Table8[[#This Row],[Total_Amount2]]/(Table8[[#This Row],[Quantity]]*Table8[[#This Row],[Unit_Price]])),H1867)</f>
        <v>0.25</v>
      </c>
      <c r="N1867" s="11">
        <f t="shared" si="59"/>
        <v>2916.42</v>
      </c>
    </row>
    <row r="1868" spans="1:14" x14ac:dyDescent="0.3">
      <c r="A1868" s="9" t="s">
        <v>3692</v>
      </c>
      <c r="B1868" s="36">
        <v>45831</v>
      </c>
      <c r="C1868" s="10" t="s">
        <v>335</v>
      </c>
      <c r="D1868" s="10" t="s">
        <v>1734</v>
      </c>
      <c r="E1868" s="10" t="s">
        <v>1769</v>
      </c>
      <c r="F1868" s="11">
        <v>3</v>
      </c>
      <c r="G1868" s="11">
        <v>523.66</v>
      </c>
      <c r="H1868" s="11">
        <v>0.27</v>
      </c>
      <c r="I1868" s="10" t="s">
        <v>1826</v>
      </c>
      <c r="J1868" s="18">
        <v>1146.8154</v>
      </c>
      <c r="K1868" s="11">
        <f t="shared" si="58"/>
        <v>3</v>
      </c>
      <c r="L1868" s="11">
        <f>IF(G1868="",Table8[[#This Row],[Total_Amount2]]/(Table8[[#This Row],[Quantity]]*(1-Table8[[#This Row],[Discount]])),G1868)</f>
        <v>523.66</v>
      </c>
      <c r="M1868" s="11">
        <f>IF(H1868="",1-(Table8[[#This Row],[Total_Amount2]]/(Table8[[#This Row],[Quantity]]*Table8[[#This Row],[Unit_Price]])),H1868)</f>
        <v>0.27</v>
      </c>
      <c r="N1868" s="11">
        <f t="shared" si="59"/>
        <v>1146.8154</v>
      </c>
    </row>
    <row r="1869" spans="1:14" x14ac:dyDescent="0.3">
      <c r="A1869" s="9" t="s">
        <v>3693</v>
      </c>
      <c r="B1869" s="36">
        <v>45602</v>
      </c>
      <c r="C1869" s="10" t="s">
        <v>499</v>
      </c>
      <c r="D1869" s="10" t="s">
        <v>1734</v>
      </c>
      <c r="E1869" s="10" t="s">
        <v>1761</v>
      </c>
      <c r="F1869" s="11">
        <v>4</v>
      </c>
      <c r="G1869" s="11">
        <v>838.99</v>
      </c>
      <c r="H1869" s="11">
        <v>0.16</v>
      </c>
      <c r="I1869" s="10" t="s">
        <v>1824</v>
      </c>
      <c r="J1869" s="18">
        <v>2819.0064000000002</v>
      </c>
      <c r="K1869" s="11">
        <f t="shared" si="58"/>
        <v>4</v>
      </c>
      <c r="L1869" s="11">
        <f>IF(G1869="",Table8[[#This Row],[Total_Amount2]]/(Table8[[#This Row],[Quantity]]*(1-Table8[[#This Row],[Discount]])),G1869)</f>
        <v>838.99</v>
      </c>
      <c r="M1869" s="11">
        <f>IF(H1869="",1-(Table8[[#This Row],[Total_Amount2]]/(Table8[[#This Row],[Quantity]]*Table8[[#This Row],[Unit_Price]])),H1869)</f>
        <v>0.16</v>
      </c>
      <c r="N1869" s="11">
        <f t="shared" si="59"/>
        <v>2819.0064000000002</v>
      </c>
    </row>
    <row r="1870" spans="1:14" x14ac:dyDescent="0.3">
      <c r="A1870" s="9" t="s">
        <v>3694</v>
      </c>
      <c r="B1870" s="36">
        <v>45722</v>
      </c>
      <c r="C1870" s="10" t="s">
        <v>461</v>
      </c>
      <c r="D1870" s="10" t="s">
        <v>1734</v>
      </c>
      <c r="E1870" s="10" t="s">
        <v>1807</v>
      </c>
      <c r="F1870" s="11">
        <v>4</v>
      </c>
      <c r="G1870" s="11">
        <v>838.7</v>
      </c>
      <c r="H1870" s="11">
        <v>0.21</v>
      </c>
      <c r="I1870" s="10" t="s">
        <v>1829</v>
      </c>
      <c r="J1870" s="18">
        <v>2650.2919999999999</v>
      </c>
      <c r="K1870" s="11">
        <f t="shared" si="58"/>
        <v>4</v>
      </c>
      <c r="L1870" s="11">
        <f>IF(G1870="",Table8[[#This Row],[Total_Amount2]]/(Table8[[#This Row],[Quantity]]*(1-Table8[[#This Row],[Discount]])),G1870)</f>
        <v>838.7</v>
      </c>
      <c r="M1870" s="11">
        <f>IF(H1870="",1-(Table8[[#This Row],[Total_Amount2]]/(Table8[[#This Row],[Quantity]]*Table8[[#This Row],[Unit_Price]])),H1870)</f>
        <v>0.21</v>
      </c>
      <c r="N1870" s="11">
        <f t="shared" si="59"/>
        <v>2650.2919999999999</v>
      </c>
    </row>
    <row r="1871" spans="1:14" x14ac:dyDescent="0.3">
      <c r="A1871" s="9" t="s">
        <v>3695</v>
      </c>
      <c r="B1871" s="36">
        <v>45794</v>
      </c>
      <c r="C1871" s="10" t="s">
        <v>1304</v>
      </c>
      <c r="D1871" s="10" t="s">
        <v>1734</v>
      </c>
      <c r="E1871" s="10" t="s">
        <v>1782</v>
      </c>
      <c r="F1871" s="11">
        <v>3</v>
      </c>
      <c r="G1871" s="11">
        <v>943.24</v>
      </c>
      <c r="H1871" s="11">
        <v>0.21</v>
      </c>
      <c r="I1871" s="10" t="s">
        <v>1824</v>
      </c>
      <c r="J1871" s="18">
        <v>2235.4787999999999</v>
      </c>
      <c r="K1871" s="11">
        <f t="shared" si="58"/>
        <v>3</v>
      </c>
      <c r="L1871" s="11">
        <f>IF(G1871="",Table8[[#This Row],[Total_Amount2]]/(Table8[[#This Row],[Quantity]]*(1-Table8[[#This Row],[Discount]])),G1871)</f>
        <v>943.24</v>
      </c>
      <c r="M1871" s="11">
        <f>IF(H1871="",1-(Table8[[#This Row],[Total_Amount2]]/(Table8[[#This Row],[Quantity]]*Table8[[#This Row],[Unit_Price]])),H1871)</f>
        <v>0.21</v>
      </c>
      <c r="N1871" s="11">
        <f t="shared" si="59"/>
        <v>2235.4787999999999</v>
      </c>
    </row>
    <row r="1872" spans="1:14" x14ac:dyDescent="0.3">
      <c r="A1872" s="9" t="s">
        <v>3696</v>
      </c>
      <c r="B1872" s="36">
        <v>45659</v>
      </c>
      <c r="C1872" s="10" t="s">
        <v>945</v>
      </c>
      <c r="D1872" s="10" t="s">
        <v>1734</v>
      </c>
      <c r="E1872" s="10" t="s">
        <v>1807</v>
      </c>
      <c r="F1872" s="11">
        <v>2</v>
      </c>
      <c r="G1872" s="11">
        <v>310.33</v>
      </c>
      <c r="H1872" s="11">
        <v>0.26</v>
      </c>
      <c r="I1872" s="10" t="s">
        <v>1824</v>
      </c>
      <c r="J1872" s="18">
        <v>459.28840000000002</v>
      </c>
      <c r="K1872" s="11">
        <f t="shared" si="58"/>
        <v>2</v>
      </c>
      <c r="L1872" s="11">
        <f>IF(G1872="",Table8[[#This Row],[Total_Amount2]]/(Table8[[#This Row],[Quantity]]*(1-Table8[[#This Row],[Discount]])),G1872)</f>
        <v>310.33</v>
      </c>
      <c r="M1872" s="11">
        <f>IF(H1872="",1-(Table8[[#This Row],[Total_Amount2]]/(Table8[[#This Row],[Quantity]]*Table8[[#This Row],[Unit_Price]])),H1872)</f>
        <v>0.26</v>
      </c>
      <c r="N1872" s="11">
        <f t="shared" si="59"/>
        <v>459.28840000000002</v>
      </c>
    </row>
    <row r="1873" spans="1:14" x14ac:dyDescent="0.3">
      <c r="A1873" s="9" t="s">
        <v>3697</v>
      </c>
      <c r="B1873" s="36">
        <v>45501</v>
      </c>
      <c r="C1873" s="10" t="s">
        <v>1086</v>
      </c>
      <c r="D1873" s="10" t="s">
        <v>1734</v>
      </c>
      <c r="E1873" s="10" t="s">
        <v>1752</v>
      </c>
      <c r="F1873" s="11">
        <v>3</v>
      </c>
      <c r="G1873" s="11">
        <v>201.05</v>
      </c>
      <c r="H1873" s="11">
        <v>0.23</v>
      </c>
      <c r="I1873" s="10" t="s">
        <v>1826</v>
      </c>
      <c r="J1873" s="18">
        <v>464.42550000000011</v>
      </c>
      <c r="K1873" s="11">
        <f t="shared" si="58"/>
        <v>3</v>
      </c>
      <c r="L1873" s="11">
        <f>IF(G1873="",Table8[[#This Row],[Total_Amount2]]/(Table8[[#This Row],[Quantity]]*(1-Table8[[#This Row],[Discount]])),G1873)</f>
        <v>201.05</v>
      </c>
      <c r="M1873" s="11">
        <f>IF(H1873="",1-(Table8[[#This Row],[Total_Amount2]]/(Table8[[#This Row],[Quantity]]*Table8[[#This Row],[Unit_Price]])),H1873)</f>
        <v>0.23</v>
      </c>
      <c r="N1873" s="11">
        <f t="shared" si="59"/>
        <v>464.42550000000011</v>
      </c>
    </row>
    <row r="1874" spans="1:14" x14ac:dyDescent="0.3">
      <c r="A1874" s="9" t="s">
        <v>3698</v>
      </c>
      <c r="B1874" s="36">
        <v>45408</v>
      </c>
      <c r="C1874" s="10" t="s">
        <v>806</v>
      </c>
      <c r="D1874" s="10" t="s">
        <v>1734</v>
      </c>
      <c r="E1874" s="10" t="s">
        <v>1807</v>
      </c>
      <c r="F1874" s="11">
        <v>1</v>
      </c>
      <c r="G1874" s="11">
        <v>803.37</v>
      </c>
      <c r="H1874" s="11">
        <v>0.3</v>
      </c>
      <c r="I1874" s="10" t="s">
        <v>1826</v>
      </c>
      <c r="J1874" s="18">
        <v>562.35899999999992</v>
      </c>
      <c r="K1874" s="11">
        <f t="shared" si="58"/>
        <v>1</v>
      </c>
      <c r="L1874" s="11">
        <f>IF(G1874="",Table8[[#This Row],[Total_Amount2]]/(Table8[[#This Row],[Quantity]]*(1-Table8[[#This Row],[Discount]])),G1874)</f>
        <v>803.37</v>
      </c>
      <c r="M1874" s="11">
        <f>IF(H1874="",1-(Table8[[#This Row],[Total_Amount2]]/(Table8[[#This Row],[Quantity]]*Table8[[#This Row],[Unit_Price]])),H1874)</f>
        <v>0.3</v>
      </c>
      <c r="N1874" s="11">
        <f t="shared" si="59"/>
        <v>562.35899999999992</v>
      </c>
    </row>
    <row r="1875" spans="1:14" x14ac:dyDescent="0.3">
      <c r="A1875" s="9" t="s">
        <v>3699</v>
      </c>
      <c r="B1875" s="36">
        <v>45886</v>
      </c>
      <c r="C1875" s="10" t="s">
        <v>144</v>
      </c>
      <c r="D1875" s="10" t="s">
        <v>1734</v>
      </c>
      <c r="E1875" s="10" t="s">
        <v>1801</v>
      </c>
      <c r="F1875" s="11">
        <v>3</v>
      </c>
      <c r="G1875" s="11">
        <v>259.98</v>
      </c>
      <c r="H1875" s="11">
        <v>7.0000000000000007E-2</v>
      </c>
      <c r="I1875" s="10" t="s">
        <v>1829</v>
      </c>
      <c r="J1875" s="18">
        <v>725.3442</v>
      </c>
      <c r="K1875" s="11">
        <f t="shared" si="58"/>
        <v>3</v>
      </c>
      <c r="L1875" s="11">
        <f>IF(G1875="",Table8[[#This Row],[Total_Amount2]]/(Table8[[#This Row],[Quantity]]*(1-Table8[[#This Row],[Discount]])),G1875)</f>
        <v>259.98</v>
      </c>
      <c r="M1875" s="11">
        <f>IF(H1875="",1-(Table8[[#This Row],[Total_Amount2]]/(Table8[[#This Row],[Quantity]]*Table8[[#This Row],[Unit_Price]])),H1875)</f>
        <v>7.0000000000000007E-2</v>
      </c>
      <c r="N1875" s="11">
        <f t="shared" si="59"/>
        <v>725.3442</v>
      </c>
    </row>
    <row r="1876" spans="1:14" x14ac:dyDescent="0.3">
      <c r="A1876" s="9" t="s">
        <v>3700</v>
      </c>
      <c r="B1876" s="36">
        <v>45426</v>
      </c>
      <c r="C1876" s="10" t="s">
        <v>428</v>
      </c>
      <c r="D1876" s="10" t="s">
        <v>1734</v>
      </c>
      <c r="E1876" s="10" t="s">
        <v>1766</v>
      </c>
      <c r="F1876" s="11">
        <v>4</v>
      </c>
      <c r="G1876" s="11">
        <v>591.9</v>
      </c>
      <c r="H1876" s="11">
        <v>0.2</v>
      </c>
      <c r="I1876" s="10" t="s">
        <v>1826</v>
      </c>
      <c r="J1876" s="18">
        <v>1894.08</v>
      </c>
      <c r="K1876" s="11">
        <f t="shared" si="58"/>
        <v>4</v>
      </c>
      <c r="L1876" s="11">
        <f>IF(G1876="",Table8[[#This Row],[Total_Amount2]]/(Table8[[#This Row],[Quantity]]*(1-Table8[[#This Row],[Discount]])),G1876)</f>
        <v>591.9</v>
      </c>
      <c r="M1876" s="11">
        <f>IF(H1876="",1-(Table8[[#This Row],[Total_Amount2]]/(Table8[[#This Row],[Quantity]]*Table8[[#This Row],[Unit_Price]])),H1876)</f>
        <v>0.2</v>
      </c>
      <c r="N1876" s="11">
        <f t="shared" si="59"/>
        <v>1894.08</v>
      </c>
    </row>
    <row r="1877" spans="1:14" x14ac:dyDescent="0.3">
      <c r="A1877" s="9" t="s">
        <v>3701</v>
      </c>
      <c r="B1877" s="36">
        <v>45730</v>
      </c>
      <c r="C1877" s="10" t="s">
        <v>127</v>
      </c>
      <c r="D1877" s="10" t="s">
        <v>1734</v>
      </c>
      <c r="E1877" s="10" t="s">
        <v>1794</v>
      </c>
      <c r="F1877" s="11">
        <v>2</v>
      </c>
      <c r="G1877" s="11">
        <v>396.9</v>
      </c>
      <c r="H1877" s="11">
        <v>0.18</v>
      </c>
      <c r="I1877" s="10" t="s">
        <v>1826</v>
      </c>
      <c r="J1877" s="18">
        <v>650.91600000000005</v>
      </c>
      <c r="K1877" s="11">
        <f t="shared" si="58"/>
        <v>2</v>
      </c>
      <c r="L1877" s="11">
        <f>IF(G1877="",Table8[[#This Row],[Total_Amount2]]/(Table8[[#This Row],[Quantity]]*(1-Table8[[#This Row],[Discount]])),G1877)</f>
        <v>396.9</v>
      </c>
      <c r="M1877" s="11">
        <f>IF(H1877="",1-(Table8[[#This Row],[Total_Amount2]]/(Table8[[#This Row],[Quantity]]*Table8[[#This Row],[Unit_Price]])),H1877)</f>
        <v>0.18</v>
      </c>
      <c r="N1877" s="11">
        <f t="shared" si="59"/>
        <v>650.91600000000005</v>
      </c>
    </row>
    <row r="1878" spans="1:14" x14ac:dyDescent="0.3">
      <c r="A1878" s="9" t="s">
        <v>3702</v>
      </c>
      <c r="B1878" s="36">
        <v>45731</v>
      </c>
      <c r="C1878" s="10" t="s">
        <v>1400</v>
      </c>
      <c r="D1878" s="10" t="s">
        <v>1736</v>
      </c>
      <c r="E1878" s="10" t="s">
        <v>1761</v>
      </c>
      <c r="F1878" s="11">
        <v>1</v>
      </c>
      <c r="G1878" s="11">
        <v>176.84</v>
      </c>
      <c r="H1878" s="11">
        <v>0.19</v>
      </c>
      <c r="I1878" s="10" t="s">
        <v>1824</v>
      </c>
      <c r="J1878" s="18">
        <v>143.24039999999999</v>
      </c>
      <c r="K1878" s="11">
        <f t="shared" si="58"/>
        <v>1</v>
      </c>
      <c r="L1878" s="11">
        <f>IF(G1878="",Table8[[#This Row],[Total_Amount2]]/(Table8[[#This Row],[Quantity]]*(1-Table8[[#This Row],[Discount]])),G1878)</f>
        <v>176.84</v>
      </c>
      <c r="M1878" s="11">
        <f>IF(H1878="",1-(Table8[[#This Row],[Total_Amount2]]/(Table8[[#This Row],[Quantity]]*Table8[[#This Row],[Unit_Price]])),H1878)</f>
        <v>0.19</v>
      </c>
      <c r="N1878" s="11">
        <f t="shared" si="59"/>
        <v>143.24039999999999</v>
      </c>
    </row>
    <row r="1879" spans="1:14" x14ac:dyDescent="0.3">
      <c r="A1879" s="9" t="s">
        <v>3703</v>
      </c>
      <c r="B1879" s="36">
        <v>45272</v>
      </c>
      <c r="C1879" s="10" t="s">
        <v>812</v>
      </c>
      <c r="D1879" s="10" t="s">
        <v>1736</v>
      </c>
      <c r="E1879" s="10" t="s">
        <v>1752</v>
      </c>
      <c r="F1879" s="11">
        <v>2</v>
      </c>
      <c r="G1879" s="11">
        <v>614.21</v>
      </c>
      <c r="H1879" s="11">
        <v>0.11</v>
      </c>
      <c r="I1879" s="10" t="s">
        <v>1826</v>
      </c>
      <c r="J1879" s="18">
        <v>1093.2937999999999</v>
      </c>
      <c r="K1879" s="11">
        <f t="shared" si="58"/>
        <v>2</v>
      </c>
      <c r="L1879" s="11">
        <f>IF(G1879="",Table8[[#This Row],[Total_Amount2]]/(Table8[[#This Row],[Quantity]]*(1-Table8[[#This Row],[Discount]])),G1879)</f>
        <v>614.21</v>
      </c>
      <c r="M1879" s="11">
        <f>IF(H1879="",1-(Table8[[#This Row],[Total_Amount2]]/(Table8[[#This Row],[Quantity]]*Table8[[#This Row],[Unit_Price]])),H1879)</f>
        <v>0.11</v>
      </c>
      <c r="N1879" s="11">
        <f t="shared" si="59"/>
        <v>1093.2937999999999</v>
      </c>
    </row>
    <row r="1880" spans="1:14" x14ac:dyDescent="0.3">
      <c r="A1880" s="9" t="s">
        <v>3704</v>
      </c>
      <c r="B1880" s="36">
        <v>45584</v>
      </c>
      <c r="C1880" s="10" t="s">
        <v>381</v>
      </c>
      <c r="D1880" s="10" t="s">
        <v>1736</v>
      </c>
      <c r="E1880" s="10" t="s">
        <v>1779</v>
      </c>
      <c r="F1880" s="11">
        <v>3</v>
      </c>
      <c r="G1880" s="11">
        <v>604.66</v>
      </c>
      <c r="H1880" s="11">
        <v>0.18</v>
      </c>
      <c r="I1880" s="10" t="s">
        <v>1829</v>
      </c>
      <c r="J1880" s="18">
        <v>1487.4636</v>
      </c>
      <c r="K1880" s="11">
        <f t="shared" si="58"/>
        <v>3</v>
      </c>
      <c r="L1880" s="11">
        <f>IF(G1880="",Table8[[#This Row],[Total_Amount2]]/(Table8[[#This Row],[Quantity]]*(1-Table8[[#This Row],[Discount]])),G1880)</f>
        <v>604.66</v>
      </c>
      <c r="M1880" s="11">
        <f>IF(H1880="",1-(Table8[[#This Row],[Total_Amount2]]/(Table8[[#This Row],[Quantity]]*Table8[[#This Row],[Unit_Price]])),H1880)</f>
        <v>0.18</v>
      </c>
      <c r="N1880" s="11">
        <f t="shared" si="59"/>
        <v>1487.4636</v>
      </c>
    </row>
    <row r="1881" spans="1:14" x14ac:dyDescent="0.3">
      <c r="A1881" s="9" t="s">
        <v>3705</v>
      </c>
      <c r="B1881" s="36">
        <v>45534</v>
      </c>
      <c r="C1881" s="10" t="s">
        <v>1530</v>
      </c>
      <c r="D1881" s="10" t="s">
        <v>1736</v>
      </c>
      <c r="E1881" s="10" t="s">
        <v>1794</v>
      </c>
      <c r="F1881" s="11">
        <v>3</v>
      </c>
      <c r="G1881" s="11">
        <v>24.29</v>
      </c>
      <c r="H1881" s="11">
        <v>0.12</v>
      </c>
      <c r="I1881" s="10" t="s">
        <v>1826</v>
      </c>
      <c r="J1881" s="18">
        <v>64.125600000000006</v>
      </c>
      <c r="K1881" s="11">
        <f t="shared" si="58"/>
        <v>3</v>
      </c>
      <c r="L1881" s="11">
        <f>IF(G1881="",Table8[[#This Row],[Total_Amount2]]/(Table8[[#This Row],[Quantity]]*(1-Table8[[#This Row],[Discount]])),G1881)</f>
        <v>24.29</v>
      </c>
      <c r="M1881" s="11">
        <f>IF(H1881="",1-(Table8[[#This Row],[Total_Amount2]]/(Table8[[#This Row],[Quantity]]*Table8[[#This Row],[Unit_Price]])),H1881)</f>
        <v>0.12</v>
      </c>
      <c r="N1881" s="11">
        <f t="shared" si="59"/>
        <v>64.125600000000006</v>
      </c>
    </row>
    <row r="1882" spans="1:14" x14ac:dyDescent="0.3">
      <c r="A1882" s="9" t="s">
        <v>3706</v>
      </c>
      <c r="B1882" s="36">
        <v>45482</v>
      </c>
      <c r="C1882" s="10" t="s">
        <v>419</v>
      </c>
      <c r="D1882" s="10" t="s">
        <v>1736</v>
      </c>
      <c r="E1882" s="10" t="s">
        <v>1792</v>
      </c>
      <c r="F1882" s="11">
        <v>1</v>
      </c>
      <c r="G1882" s="11">
        <v>503.95</v>
      </c>
      <c r="H1882" s="11">
        <v>0.24</v>
      </c>
      <c r="I1882" s="10" t="s">
        <v>1826</v>
      </c>
      <c r="J1882" s="18">
        <v>383.00200000000001</v>
      </c>
      <c r="K1882" s="11">
        <f t="shared" si="58"/>
        <v>1</v>
      </c>
      <c r="L1882" s="11">
        <f>IF(G1882="",Table8[[#This Row],[Total_Amount2]]/(Table8[[#This Row],[Quantity]]*(1-Table8[[#This Row],[Discount]])),G1882)</f>
        <v>503.95</v>
      </c>
      <c r="M1882" s="11">
        <f>IF(H1882="",1-(Table8[[#This Row],[Total_Amount2]]/(Table8[[#This Row],[Quantity]]*Table8[[#This Row],[Unit_Price]])),H1882)</f>
        <v>0.24</v>
      </c>
      <c r="N1882" s="11">
        <f t="shared" si="59"/>
        <v>383.00200000000001</v>
      </c>
    </row>
    <row r="1883" spans="1:14" x14ac:dyDescent="0.3">
      <c r="A1883" s="9" t="s">
        <v>3707</v>
      </c>
      <c r="B1883" s="36">
        <v>45475</v>
      </c>
      <c r="C1883" s="10" t="s">
        <v>1005</v>
      </c>
      <c r="D1883" s="10" t="s">
        <v>1736</v>
      </c>
      <c r="E1883" s="10" t="s">
        <v>1799</v>
      </c>
      <c r="F1883" s="11">
        <v>4</v>
      </c>
      <c r="G1883" s="11">
        <v>860.78</v>
      </c>
      <c r="H1883" s="11">
        <v>0.03</v>
      </c>
      <c r="I1883" s="10" t="s">
        <v>1824</v>
      </c>
      <c r="J1883" s="18">
        <v>3339.8263999999999</v>
      </c>
      <c r="K1883" s="11">
        <f t="shared" si="58"/>
        <v>4</v>
      </c>
      <c r="L1883" s="11">
        <f>IF(G1883="",Table8[[#This Row],[Total_Amount2]]/(Table8[[#This Row],[Quantity]]*(1-Table8[[#This Row],[Discount]])),G1883)</f>
        <v>860.78</v>
      </c>
      <c r="M1883" s="11">
        <f>IF(H1883="",1-(Table8[[#This Row],[Total_Amount2]]/(Table8[[#This Row],[Quantity]]*Table8[[#This Row],[Unit_Price]])),H1883)</f>
        <v>0.03</v>
      </c>
      <c r="N1883" s="11">
        <f t="shared" si="59"/>
        <v>3339.8263999999999</v>
      </c>
    </row>
    <row r="1884" spans="1:14" x14ac:dyDescent="0.3">
      <c r="A1884" s="9" t="s">
        <v>3708</v>
      </c>
      <c r="B1884" s="36">
        <v>45234</v>
      </c>
      <c r="C1884" s="10" t="s">
        <v>646</v>
      </c>
      <c r="D1884" s="10" t="s">
        <v>1736</v>
      </c>
      <c r="E1884" s="10" t="s">
        <v>1766</v>
      </c>
      <c r="F1884" s="11">
        <v>3</v>
      </c>
      <c r="G1884" s="11">
        <v>41.97</v>
      </c>
      <c r="H1884" s="11">
        <v>0.03</v>
      </c>
      <c r="I1884" s="10" t="s">
        <v>1829</v>
      </c>
      <c r="J1884" s="18">
        <v>122.1327</v>
      </c>
      <c r="K1884" s="11">
        <f t="shared" si="58"/>
        <v>3</v>
      </c>
      <c r="L1884" s="11">
        <f>IF(G1884="",Table8[[#This Row],[Total_Amount2]]/(Table8[[#This Row],[Quantity]]*(1-Table8[[#This Row],[Discount]])),G1884)</f>
        <v>41.97</v>
      </c>
      <c r="M1884" s="11">
        <f>IF(H1884="",1-(Table8[[#This Row],[Total_Amount2]]/(Table8[[#This Row],[Quantity]]*Table8[[#This Row],[Unit_Price]])),H1884)</f>
        <v>0.03</v>
      </c>
      <c r="N1884" s="11">
        <f t="shared" si="59"/>
        <v>122.1327</v>
      </c>
    </row>
    <row r="1885" spans="1:14" x14ac:dyDescent="0.3">
      <c r="A1885" s="9" t="s">
        <v>3709</v>
      </c>
      <c r="B1885" s="36">
        <v>45397</v>
      </c>
      <c r="C1885" s="10" t="s">
        <v>134</v>
      </c>
      <c r="D1885" s="10" t="s">
        <v>1736</v>
      </c>
      <c r="E1885" s="10" t="s">
        <v>1773</v>
      </c>
      <c r="F1885" s="11">
        <v>1</v>
      </c>
      <c r="G1885" s="11">
        <v>649.59</v>
      </c>
      <c r="H1885" s="11">
        <v>0.12</v>
      </c>
      <c r="I1885" s="10" t="s">
        <v>1829</v>
      </c>
      <c r="J1885" s="18">
        <v>571.63920000000007</v>
      </c>
      <c r="K1885" s="11">
        <f t="shared" si="58"/>
        <v>1</v>
      </c>
      <c r="L1885" s="11">
        <f>IF(G1885="",Table8[[#This Row],[Total_Amount2]]/(Table8[[#This Row],[Quantity]]*(1-Table8[[#This Row],[Discount]])),G1885)</f>
        <v>649.59</v>
      </c>
      <c r="M1885" s="11">
        <f>IF(H1885="",1-(Table8[[#This Row],[Total_Amount2]]/(Table8[[#This Row],[Quantity]]*Table8[[#This Row],[Unit_Price]])),H1885)</f>
        <v>0.12</v>
      </c>
      <c r="N1885" s="11">
        <f t="shared" si="59"/>
        <v>571.63920000000007</v>
      </c>
    </row>
    <row r="1886" spans="1:14" x14ac:dyDescent="0.3">
      <c r="A1886" s="9" t="s">
        <v>3710</v>
      </c>
      <c r="B1886" s="36">
        <v>45502</v>
      </c>
      <c r="C1886" s="10" t="s">
        <v>202</v>
      </c>
      <c r="D1886" s="10" t="s">
        <v>1736</v>
      </c>
      <c r="E1886" s="10" t="s">
        <v>1786</v>
      </c>
      <c r="F1886" s="11">
        <v>2</v>
      </c>
      <c r="G1886" s="11">
        <v>386.09</v>
      </c>
      <c r="H1886" s="11">
        <v>0.19</v>
      </c>
      <c r="I1886" s="10" t="s">
        <v>1826</v>
      </c>
      <c r="J1886" s="18">
        <v>625.46579999999994</v>
      </c>
      <c r="K1886" s="11">
        <f t="shared" si="58"/>
        <v>2</v>
      </c>
      <c r="L1886" s="11">
        <f>IF(G1886="",Table8[[#This Row],[Total_Amount2]]/(Table8[[#This Row],[Quantity]]*(1-Table8[[#This Row],[Discount]])),G1886)</f>
        <v>386.09</v>
      </c>
      <c r="M1886" s="11">
        <f>IF(H1886="",1-(Table8[[#This Row],[Total_Amount2]]/(Table8[[#This Row],[Quantity]]*Table8[[#This Row],[Unit_Price]])),H1886)</f>
        <v>0.19</v>
      </c>
      <c r="N1886" s="11">
        <f t="shared" si="59"/>
        <v>625.46579999999994</v>
      </c>
    </row>
    <row r="1887" spans="1:14" x14ac:dyDescent="0.3">
      <c r="A1887" s="9" t="s">
        <v>3711</v>
      </c>
      <c r="B1887" s="36">
        <v>45644</v>
      </c>
      <c r="C1887" s="10" t="s">
        <v>353</v>
      </c>
      <c r="D1887" s="10" t="s">
        <v>1736</v>
      </c>
      <c r="E1887" s="10" t="s">
        <v>1794</v>
      </c>
      <c r="F1887" s="11">
        <v>1</v>
      </c>
      <c r="G1887" s="11">
        <v>891.62</v>
      </c>
      <c r="H1887" s="11">
        <v>0.06</v>
      </c>
      <c r="I1887" s="10" t="s">
        <v>1826</v>
      </c>
      <c r="J1887" s="18">
        <v>838.12279999999998</v>
      </c>
      <c r="K1887" s="11">
        <f t="shared" si="58"/>
        <v>1</v>
      </c>
      <c r="L1887" s="11">
        <f>IF(G1887="",Table8[[#This Row],[Total_Amount2]]/(Table8[[#This Row],[Quantity]]*(1-Table8[[#This Row],[Discount]])),G1887)</f>
        <v>891.62</v>
      </c>
      <c r="M1887" s="11">
        <f>IF(H1887="",1-(Table8[[#This Row],[Total_Amount2]]/(Table8[[#This Row],[Quantity]]*Table8[[#This Row],[Unit_Price]])),H1887)</f>
        <v>0.06</v>
      </c>
      <c r="N1887" s="11">
        <f t="shared" si="59"/>
        <v>838.12279999999998</v>
      </c>
    </row>
    <row r="1888" spans="1:14" x14ac:dyDescent="0.3">
      <c r="A1888" s="9" t="s">
        <v>3712</v>
      </c>
      <c r="B1888" s="36">
        <v>45617</v>
      </c>
      <c r="C1888" s="10" t="s">
        <v>1190</v>
      </c>
      <c r="D1888" s="10" t="s">
        <v>1736</v>
      </c>
      <c r="E1888" s="10" t="s">
        <v>1801</v>
      </c>
      <c r="F1888" s="11">
        <v>2</v>
      </c>
      <c r="G1888" s="11">
        <v>558.9</v>
      </c>
      <c r="H1888" s="11">
        <v>0.05</v>
      </c>
      <c r="I1888" s="10" t="s">
        <v>1829</v>
      </c>
      <c r="J1888" s="18">
        <v>1061.9100000000001</v>
      </c>
      <c r="K1888" s="11">
        <f t="shared" si="58"/>
        <v>2</v>
      </c>
      <c r="L1888" s="11">
        <f>IF(G1888="",Table8[[#This Row],[Total_Amount2]]/(Table8[[#This Row],[Quantity]]*(1-Table8[[#This Row],[Discount]])),G1888)</f>
        <v>558.9</v>
      </c>
      <c r="M1888" s="11">
        <f>IF(H1888="",1-(Table8[[#This Row],[Total_Amount2]]/(Table8[[#This Row],[Quantity]]*Table8[[#This Row],[Unit_Price]])),H1888)</f>
        <v>0.05</v>
      </c>
      <c r="N1888" s="11">
        <f t="shared" si="59"/>
        <v>1061.9100000000001</v>
      </c>
    </row>
    <row r="1889" spans="1:14" x14ac:dyDescent="0.3">
      <c r="A1889" s="9" t="s">
        <v>3713</v>
      </c>
      <c r="B1889" s="36">
        <v>45797</v>
      </c>
      <c r="C1889" s="10" t="s">
        <v>1104</v>
      </c>
      <c r="D1889" s="10" t="s">
        <v>1736</v>
      </c>
      <c r="E1889" s="10" t="s">
        <v>1766</v>
      </c>
      <c r="F1889" s="11">
        <v>2</v>
      </c>
      <c r="G1889" s="11">
        <v>99.04</v>
      </c>
      <c r="H1889" s="11">
        <v>0.26</v>
      </c>
      <c r="I1889" s="10" t="s">
        <v>1829</v>
      </c>
      <c r="J1889" s="18">
        <v>146.57919999999999</v>
      </c>
      <c r="K1889" s="11">
        <f t="shared" si="58"/>
        <v>2</v>
      </c>
      <c r="L1889" s="11">
        <f>IF(G1889="",Table8[[#This Row],[Total_Amount2]]/(Table8[[#This Row],[Quantity]]*(1-Table8[[#This Row],[Discount]])),G1889)</f>
        <v>99.04</v>
      </c>
      <c r="M1889" s="11">
        <f>IF(H1889="",1-(Table8[[#This Row],[Total_Amount2]]/(Table8[[#This Row],[Quantity]]*Table8[[#This Row],[Unit_Price]])),H1889)</f>
        <v>0.26</v>
      </c>
      <c r="N1889" s="11">
        <f t="shared" si="59"/>
        <v>146.57919999999999</v>
      </c>
    </row>
    <row r="1890" spans="1:14" x14ac:dyDescent="0.3">
      <c r="A1890" s="9" t="s">
        <v>3714</v>
      </c>
      <c r="B1890" s="36">
        <v>45740</v>
      </c>
      <c r="C1890" s="10" t="s">
        <v>923</v>
      </c>
      <c r="D1890" s="10" t="s">
        <v>1736</v>
      </c>
      <c r="E1890" s="10" t="s">
        <v>1782</v>
      </c>
      <c r="F1890" s="11">
        <v>4</v>
      </c>
      <c r="G1890" s="11">
        <v>625.13</v>
      </c>
      <c r="H1890" s="11">
        <v>0.06</v>
      </c>
      <c r="I1890" s="10" t="s">
        <v>1824</v>
      </c>
      <c r="J1890" s="18">
        <v>2350.4888000000001</v>
      </c>
      <c r="K1890" s="11">
        <f t="shared" si="58"/>
        <v>4</v>
      </c>
      <c r="L1890" s="11">
        <f>IF(G1890="",Table8[[#This Row],[Total_Amount2]]/(Table8[[#This Row],[Quantity]]*(1-Table8[[#This Row],[Discount]])),G1890)</f>
        <v>625.13</v>
      </c>
      <c r="M1890" s="11">
        <f>IF(H1890="",1-(Table8[[#This Row],[Total_Amount2]]/(Table8[[#This Row],[Quantity]]*Table8[[#This Row],[Unit_Price]])),H1890)</f>
        <v>0.06</v>
      </c>
      <c r="N1890" s="11">
        <f t="shared" si="59"/>
        <v>2350.4888000000001</v>
      </c>
    </row>
    <row r="1891" spans="1:14" x14ac:dyDescent="0.3">
      <c r="A1891" s="9" t="s">
        <v>3715</v>
      </c>
      <c r="B1891" s="36">
        <v>45824</v>
      </c>
      <c r="C1891" s="10" t="s">
        <v>144</v>
      </c>
      <c r="D1891" s="10" t="s">
        <v>1736</v>
      </c>
      <c r="E1891" s="10" t="s">
        <v>1810</v>
      </c>
      <c r="F1891" s="11">
        <v>4</v>
      </c>
      <c r="G1891" s="11">
        <v>38.380000000000003</v>
      </c>
      <c r="H1891" s="11">
        <v>0.16</v>
      </c>
      <c r="I1891" s="10" t="s">
        <v>1829</v>
      </c>
      <c r="J1891" s="18">
        <v>128.95679999999999</v>
      </c>
      <c r="K1891" s="11">
        <f t="shared" si="58"/>
        <v>4</v>
      </c>
      <c r="L1891" s="11">
        <f>IF(G1891="",Table8[[#This Row],[Total_Amount2]]/(Table8[[#This Row],[Quantity]]*(1-Table8[[#This Row],[Discount]])),G1891)</f>
        <v>38.380000000000003</v>
      </c>
      <c r="M1891" s="11">
        <f>IF(H1891="",1-(Table8[[#This Row],[Total_Amount2]]/(Table8[[#This Row],[Quantity]]*Table8[[#This Row],[Unit_Price]])),H1891)</f>
        <v>0.16</v>
      </c>
      <c r="N1891" s="11">
        <f t="shared" si="59"/>
        <v>128.95679999999999</v>
      </c>
    </row>
    <row r="1892" spans="1:14" x14ac:dyDescent="0.3">
      <c r="A1892" s="9" t="s">
        <v>3716</v>
      </c>
      <c r="B1892" s="36">
        <v>45404</v>
      </c>
      <c r="C1892" s="10" t="s">
        <v>1513</v>
      </c>
      <c r="D1892" s="10" t="s">
        <v>1736</v>
      </c>
      <c r="E1892" s="10" t="s">
        <v>1789</v>
      </c>
      <c r="F1892" s="11">
        <v>4</v>
      </c>
      <c r="G1892" s="11">
        <v>731.72</v>
      </c>
      <c r="H1892" s="11">
        <v>0.22</v>
      </c>
      <c r="I1892" s="10" t="s">
        <v>1829</v>
      </c>
      <c r="J1892" s="18">
        <v>2282.9663999999998</v>
      </c>
      <c r="K1892" s="11">
        <f t="shared" si="58"/>
        <v>4</v>
      </c>
      <c r="L1892" s="11">
        <f>IF(G1892="",Table8[[#This Row],[Total_Amount2]]/(Table8[[#This Row],[Quantity]]*(1-Table8[[#This Row],[Discount]])),G1892)</f>
        <v>731.72</v>
      </c>
      <c r="M1892" s="11">
        <f>IF(H1892="",1-(Table8[[#This Row],[Total_Amount2]]/(Table8[[#This Row],[Quantity]]*Table8[[#This Row],[Unit_Price]])),H1892)</f>
        <v>0.22</v>
      </c>
      <c r="N1892" s="11">
        <f t="shared" si="59"/>
        <v>2282.9663999999998</v>
      </c>
    </row>
    <row r="1893" spans="1:14" x14ac:dyDescent="0.3">
      <c r="A1893" s="9" t="s">
        <v>3717</v>
      </c>
      <c r="B1893" s="36">
        <v>45916</v>
      </c>
      <c r="C1893" s="10" t="s">
        <v>1411</v>
      </c>
      <c r="D1893" s="10" t="s">
        <v>1736</v>
      </c>
      <c r="E1893" s="10" t="s">
        <v>1813</v>
      </c>
      <c r="F1893" s="11">
        <v>3</v>
      </c>
      <c r="G1893" s="11">
        <v>825.33</v>
      </c>
      <c r="H1893" s="11">
        <v>0.21</v>
      </c>
      <c r="I1893" s="10" t="s">
        <v>1824</v>
      </c>
      <c r="J1893" s="18">
        <v>1956.0320999999999</v>
      </c>
      <c r="K1893" s="11">
        <f t="shared" si="58"/>
        <v>3</v>
      </c>
      <c r="L1893" s="11">
        <f>IF(G1893="",Table8[[#This Row],[Total_Amount2]]/(Table8[[#This Row],[Quantity]]*(1-Table8[[#This Row],[Discount]])),G1893)</f>
        <v>825.33</v>
      </c>
      <c r="M1893" s="11">
        <f>IF(H1893="",1-(Table8[[#This Row],[Total_Amount2]]/(Table8[[#This Row],[Quantity]]*Table8[[#This Row],[Unit_Price]])),H1893)</f>
        <v>0.21</v>
      </c>
      <c r="N1893" s="11">
        <f t="shared" si="59"/>
        <v>1956.0320999999999</v>
      </c>
    </row>
    <row r="1894" spans="1:14" x14ac:dyDescent="0.3">
      <c r="A1894" s="9" t="s">
        <v>3718</v>
      </c>
      <c r="B1894" s="36">
        <v>45269</v>
      </c>
      <c r="C1894" s="10" t="s">
        <v>221</v>
      </c>
      <c r="D1894" s="10" t="s">
        <v>1736</v>
      </c>
      <c r="E1894" s="10" t="s">
        <v>1799</v>
      </c>
      <c r="F1894" s="11">
        <v>2</v>
      </c>
      <c r="G1894" s="11">
        <v>47.3</v>
      </c>
      <c r="H1894" s="11">
        <v>0.01</v>
      </c>
      <c r="I1894" s="10" t="s">
        <v>1826</v>
      </c>
      <c r="J1894" s="18">
        <v>93.653999999999996</v>
      </c>
      <c r="K1894" s="11">
        <f t="shared" si="58"/>
        <v>2</v>
      </c>
      <c r="L1894" s="11">
        <f>IF(G1894="",Table8[[#This Row],[Total_Amount2]]/(Table8[[#This Row],[Quantity]]*(1-Table8[[#This Row],[Discount]])),G1894)</f>
        <v>47.3</v>
      </c>
      <c r="M1894" s="11">
        <f>IF(H1894="",1-(Table8[[#This Row],[Total_Amount2]]/(Table8[[#This Row],[Quantity]]*Table8[[#This Row],[Unit_Price]])),H1894)</f>
        <v>0.01</v>
      </c>
      <c r="N1894" s="11">
        <f t="shared" si="59"/>
        <v>93.653999999999996</v>
      </c>
    </row>
    <row r="1895" spans="1:14" x14ac:dyDescent="0.3">
      <c r="A1895" s="9" t="s">
        <v>3719</v>
      </c>
      <c r="B1895" s="36">
        <v>45493</v>
      </c>
      <c r="C1895" s="10" t="s">
        <v>568</v>
      </c>
      <c r="D1895" s="10" t="s">
        <v>1736</v>
      </c>
      <c r="E1895" s="10" t="s">
        <v>1807</v>
      </c>
      <c r="F1895" s="11">
        <v>1</v>
      </c>
      <c r="G1895" s="11">
        <v>389.12</v>
      </c>
      <c r="H1895" s="11">
        <v>0.18</v>
      </c>
      <c r="I1895" s="10" t="s">
        <v>1826</v>
      </c>
      <c r="J1895" s="18">
        <v>319.07839999999999</v>
      </c>
      <c r="K1895" s="11">
        <f t="shared" si="58"/>
        <v>1</v>
      </c>
      <c r="L1895" s="11">
        <f>IF(G1895="",Table8[[#This Row],[Total_Amount2]]/(Table8[[#This Row],[Quantity]]*(1-Table8[[#This Row],[Discount]])),G1895)</f>
        <v>389.12</v>
      </c>
      <c r="M1895" s="11">
        <f>IF(H1895="",1-(Table8[[#This Row],[Total_Amount2]]/(Table8[[#This Row],[Quantity]]*Table8[[#This Row],[Unit_Price]])),H1895)</f>
        <v>0.18</v>
      </c>
      <c r="N1895" s="11">
        <f t="shared" si="59"/>
        <v>319.07839999999999</v>
      </c>
    </row>
    <row r="1896" spans="1:14" x14ac:dyDescent="0.3">
      <c r="A1896" s="9" t="s">
        <v>3720</v>
      </c>
      <c r="B1896" s="36">
        <v>45558</v>
      </c>
      <c r="C1896" s="10" t="s">
        <v>1414</v>
      </c>
      <c r="D1896" s="10" t="s">
        <v>1736</v>
      </c>
      <c r="E1896" s="10" t="s">
        <v>1810</v>
      </c>
      <c r="F1896" s="11">
        <v>3</v>
      </c>
      <c r="G1896" s="11">
        <v>543.83000000000004</v>
      </c>
      <c r="H1896" s="11">
        <v>0.05</v>
      </c>
      <c r="I1896" s="10" t="s">
        <v>1824</v>
      </c>
      <c r="J1896" s="18">
        <v>1549.9155000000001</v>
      </c>
      <c r="K1896" s="11">
        <f t="shared" si="58"/>
        <v>3</v>
      </c>
      <c r="L1896" s="11">
        <f>IF(G1896="",Table8[[#This Row],[Total_Amount2]]/(Table8[[#This Row],[Quantity]]*(1-Table8[[#This Row],[Discount]])),G1896)</f>
        <v>543.83000000000004</v>
      </c>
      <c r="M1896" s="11">
        <f>IF(H1896="",1-(Table8[[#This Row],[Total_Amount2]]/(Table8[[#This Row],[Quantity]]*Table8[[#This Row],[Unit_Price]])),H1896)</f>
        <v>0.05</v>
      </c>
      <c r="N1896" s="11">
        <f t="shared" si="59"/>
        <v>1549.9155000000001</v>
      </c>
    </row>
    <row r="1897" spans="1:14" x14ac:dyDescent="0.3">
      <c r="A1897" s="9" t="s">
        <v>3721</v>
      </c>
      <c r="B1897" s="36">
        <v>45423</v>
      </c>
      <c r="C1897" s="10" t="s">
        <v>103</v>
      </c>
      <c r="D1897" s="10" t="s">
        <v>1736</v>
      </c>
      <c r="E1897" s="10" t="s">
        <v>1757</v>
      </c>
      <c r="F1897" s="11">
        <v>2</v>
      </c>
      <c r="G1897" s="11">
        <v>660.27</v>
      </c>
      <c r="H1897" s="11">
        <v>0.01</v>
      </c>
      <c r="I1897" s="10" t="s">
        <v>1826</v>
      </c>
      <c r="J1897" s="18">
        <v>1307.3345999999999</v>
      </c>
      <c r="K1897" s="11">
        <f t="shared" si="58"/>
        <v>2</v>
      </c>
      <c r="L1897" s="11">
        <f>IF(G1897="",Table8[[#This Row],[Total_Amount2]]/(Table8[[#This Row],[Quantity]]*(1-Table8[[#This Row],[Discount]])),G1897)</f>
        <v>660.27</v>
      </c>
      <c r="M1897" s="11">
        <f>IF(H1897="",1-(Table8[[#This Row],[Total_Amount2]]/(Table8[[#This Row],[Quantity]]*Table8[[#This Row],[Unit_Price]])),H1897)</f>
        <v>0.01</v>
      </c>
      <c r="N1897" s="11">
        <f t="shared" si="59"/>
        <v>1307.3345999999999</v>
      </c>
    </row>
    <row r="1898" spans="1:14" x14ac:dyDescent="0.3">
      <c r="A1898" s="9" t="s">
        <v>3722</v>
      </c>
      <c r="B1898" s="36">
        <v>45780</v>
      </c>
      <c r="C1898" s="10" t="s">
        <v>1346</v>
      </c>
      <c r="D1898" s="10" t="s">
        <v>1736</v>
      </c>
      <c r="E1898" s="10" t="s">
        <v>1782</v>
      </c>
      <c r="F1898" s="11">
        <v>4</v>
      </c>
      <c r="G1898" s="11">
        <v>729.31</v>
      </c>
      <c r="H1898" s="11">
        <v>0.03</v>
      </c>
      <c r="I1898" s="10" t="s">
        <v>1824</v>
      </c>
      <c r="J1898" s="18">
        <v>2829.7228</v>
      </c>
      <c r="K1898" s="11">
        <f t="shared" si="58"/>
        <v>4</v>
      </c>
      <c r="L1898" s="11">
        <f>IF(G1898="",Table8[[#This Row],[Total_Amount2]]/(Table8[[#This Row],[Quantity]]*(1-Table8[[#This Row],[Discount]])),G1898)</f>
        <v>729.31</v>
      </c>
      <c r="M1898" s="11">
        <f>IF(H1898="",1-(Table8[[#This Row],[Total_Amount2]]/(Table8[[#This Row],[Quantity]]*Table8[[#This Row],[Unit_Price]])),H1898)</f>
        <v>0.03</v>
      </c>
      <c r="N1898" s="11">
        <f t="shared" si="59"/>
        <v>2829.7228</v>
      </c>
    </row>
    <row r="1899" spans="1:14" x14ac:dyDescent="0.3">
      <c r="A1899" s="9" t="s">
        <v>3723</v>
      </c>
      <c r="B1899" s="36">
        <v>45345</v>
      </c>
      <c r="C1899" s="10" t="s">
        <v>1307</v>
      </c>
      <c r="D1899" s="10" t="s">
        <v>1736</v>
      </c>
      <c r="E1899" s="10" t="s">
        <v>1776</v>
      </c>
      <c r="F1899" s="11">
        <v>2</v>
      </c>
      <c r="G1899" s="11">
        <v>152.91</v>
      </c>
      <c r="H1899" s="11">
        <v>0.24</v>
      </c>
      <c r="I1899" s="10" t="s">
        <v>1826</v>
      </c>
      <c r="J1899" s="18">
        <v>232.42320000000001</v>
      </c>
      <c r="K1899" s="11">
        <f t="shared" si="58"/>
        <v>2</v>
      </c>
      <c r="L1899" s="11">
        <f>IF(G1899="",Table8[[#This Row],[Total_Amount2]]/(Table8[[#This Row],[Quantity]]*(1-Table8[[#This Row],[Discount]])),G1899)</f>
        <v>152.91</v>
      </c>
      <c r="M1899" s="11">
        <f>IF(H1899="",1-(Table8[[#This Row],[Total_Amount2]]/(Table8[[#This Row],[Quantity]]*Table8[[#This Row],[Unit_Price]])),H1899)</f>
        <v>0.24</v>
      </c>
      <c r="N1899" s="11">
        <f t="shared" si="59"/>
        <v>232.42320000000001</v>
      </c>
    </row>
    <row r="1900" spans="1:14" x14ac:dyDescent="0.3">
      <c r="A1900" s="9" t="s">
        <v>3724</v>
      </c>
      <c r="B1900" s="36">
        <v>45344</v>
      </c>
      <c r="C1900" s="10" t="s">
        <v>1422</v>
      </c>
      <c r="D1900" s="10" t="s">
        <v>1736</v>
      </c>
      <c r="E1900" s="10" t="s">
        <v>1801</v>
      </c>
      <c r="F1900" s="11">
        <v>4</v>
      </c>
      <c r="G1900" s="11">
        <v>592.14</v>
      </c>
      <c r="H1900" s="11">
        <v>0.12</v>
      </c>
      <c r="I1900" s="10" t="s">
        <v>1829</v>
      </c>
      <c r="J1900" s="18">
        <v>2084.3328000000001</v>
      </c>
      <c r="K1900" s="11">
        <f t="shared" si="58"/>
        <v>4</v>
      </c>
      <c r="L1900" s="11">
        <f>IF(G1900="",Table8[[#This Row],[Total_Amount2]]/(Table8[[#This Row],[Quantity]]*(1-Table8[[#This Row],[Discount]])),G1900)</f>
        <v>592.14</v>
      </c>
      <c r="M1900" s="11">
        <f>IF(H1900="",1-(Table8[[#This Row],[Total_Amount2]]/(Table8[[#This Row],[Quantity]]*Table8[[#This Row],[Unit_Price]])),H1900)</f>
        <v>0.12</v>
      </c>
      <c r="N1900" s="11">
        <f t="shared" si="59"/>
        <v>2084.3328000000001</v>
      </c>
    </row>
    <row r="1901" spans="1:14" x14ac:dyDescent="0.3">
      <c r="A1901" s="9" t="s">
        <v>3725</v>
      </c>
      <c r="B1901" s="36">
        <v>45525</v>
      </c>
      <c r="C1901" s="10" t="s">
        <v>230</v>
      </c>
      <c r="D1901" s="10" t="s">
        <v>1736</v>
      </c>
      <c r="E1901" s="10" t="s">
        <v>1794</v>
      </c>
      <c r="F1901" s="11">
        <v>1</v>
      </c>
      <c r="G1901" s="11">
        <v>984.37</v>
      </c>
      <c r="H1901" s="11">
        <v>0</v>
      </c>
      <c r="I1901" s="10" t="s">
        <v>1826</v>
      </c>
      <c r="J1901" s="18">
        <v>984.37</v>
      </c>
      <c r="K1901" s="11">
        <f t="shared" si="58"/>
        <v>1</v>
      </c>
      <c r="L1901" s="11">
        <f>IF(G1901="",Table8[[#This Row],[Total_Amount2]]/(Table8[[#This Row],[Quantity]]*(1-Table8[[#This Row],[Discount]])),G1901)</f>
        <v>984.37</v>
      </c>
      <c r="M1901" s="11">
        <f>IF(H1901="",1-(Table8[[#This Row],[Total_Amount2]]/(Table8[[#This Row],[Quantity]]*Table8[[#This Row],[Unit_Price]])),H1901)</f>
        <v>0</v>
      </c>
      <c r="N1901" s="11">
        <f t="shared" si="59"/>
        <v>984.37</v>
      </c>
    </row>
    <row r="1902" spans="1:14" x14ac:dyDescent="0.3">
      <c r="A1902" s="9" t="s">
        <v>3726</v>
      </c>
      <c r="B1902" s="36">
        <v>45329</v>
      </c>
      <c r="C1902" s="10" t="s">
        <v>926</v>
      </c>
      <c r="D1902" s="10" t="s">
        <v>1736</v>
      </c>
      <c r="E1902" s="10" t="s">
        <v>1794</v>
      </c>
      <c r="F1902" s="11">
        <v>2</v>
      </c>
      <c r="G1902" s="11">
        <v>237.59</v>
      </c>
      <c r="H1902" s="11">
        <v>0.12</v>
      </c>
      <c r="I1902" s="10" t="s">
        <v>1824</v>
      </c>
      <c r="J1902" s="18">
        <v>418.15839999999997</v>
      </c>
      <c r="K1902" s="11">
        <f t="shared" si="58"/>
        <v>2</v>
      </c>
      <c r="L1902" s="11">
        <f>IF(G1902="",Table8[[#This Row],[Total_Amount2]]/(Table8[[#This Row],[Quantity]]*(1-Table8[[#This Row],[Discount]])),G1902)</f>
        <v>237.59</v>
      </c>
      <c r="M1902" s="11">
        <f>IF(H1902="",1-(Table8[[#This Row],[Total_Amount2]]/(Table8[[#This Row],[Quantity]]*Table8[[#This Row],[Unit_Price]])),H1902)</f>
        <v>0.12</v>
      </c>
      <c r="N1902" s="11">
        <f t="shared" si="59"/>
        <v>418.15839999999997</v>
      </c>
    </row>
    <row r="1903" spans="1:14" x14ac:dyDescent="0.3">
      <c r="A1903" s="9" t="s">
        <v>3727</v>
      </c>
      <c r="B1903" s="36">
        <v>45250</v>
      </c>
      <c r="C1903" s="10" t="s">
        <v>1337</v>
      </c>
      <c r="D1903" s="10" t="s">
        <v>1736</v>
      </c>
      <c r="E1903" s="10" t="s">
        <v>1782</v>
      </c>
      <c r="F1903" s="11">
        <v>1</v>
      </c>
      <c r="G1903" s="11">
        <v>52.06</v>
      </c>
      <c r="H1903" s="11">
        <v>0.27</v>
      </c>
      <c r="I1903" s="10" t="s">
        <v>1829</v>
      </c>
      <c r="J1903" s="18">
        <v>38.003799999999998</v>
      </c>
      <c r="K1903" s="11">
        <f t="shared" si="58"/>
        <v>1</v>
      </c>
      <c r="L1903" s="11">
        <f>IF(G1903="",Table8[[#This Row],[Total_Amount2]]/(Table8[[#This Row],[Quantity]]*(1-Table8[[#This Row],[Discount]])),G1903)</f>
        <v>52.06</v>
      </c>
      <c r="M1903" s="11">
        <f>IF(H1903="",1-(Table8[[#This Row],[Total_Amount2]]/(Table8[[#This Row],[Quantity]]*Table8[[#This Row],[Unit_Price]])),H1903)</f>
        <v>0.27</v>
      </c>
      <c r="N1903" s="11">
        <f t="shared" si="59"/>
        <v>38.003799999999998</v>
      </c>
    </row>
    <row r="1904" spans="1:14" x14ac:dyDescent="0.3">
      <c r="A1904" s="9" t="s">
        <v>3728</v>
      </c>
      <c r="B1904" s="36">
        <v>45691</v>
      </c>
      <c r="C1904" s="10" t="s">
        <v>1405</v>
      </c>
      <c r="D1904" s="10" t="s">
        <v>1736</v>
      </c>
      <c r="E1904" s="10" t="s">
        <v>1757</v>
      </c>
      <c r="F1904" s="11">
        <v>2</v>
      </c>
      <c r="G1904" s="11">
        <v>594.63</v>
      </c>
      <c r="H1904" s="11">
        <v>0.12</v>
      </c>
      <c r="I1904" s="10" t="s">
        <v>1824</v>
      </c>
      <c r="J1904" s="18">
        <v>1046.5488</v>
      </c>
      <c r="K1904" s="11">
        <f t="shared" si="58"/>
        <v>2</v>
      </c>
      <c r="L1904" s="11">
        <f>IF(G1904="",Table8[[#This Row],[Total_Amount2]]/(Table8[[#This Row],[Quantity]]*(1-Table8[[#This Row],[Discount]])),G1904)</f>
        <v>594.63</v>
      </c>
      <c r="M1904" s="11">
        <f>IF(H1904="",1-(Table8[[#This Row],[Total_Amount2]]/(Table8[[#This Row],[Quantity]]*Table8[[#This Row],[Unit_Price]])),H1904)</f>
        <v>0.12</v>
      </c>
      <c r="N1904" s="11">
        <f t="shared" si="59"/>
        <v>1046.5488</v>
      </c>
    </row>
    <row r="1905" spans="1:14" x14ac:dyDescent="0.3">
      <c r="A1905" s="9" t="s">
        <v>3729</v>
      </c>
      <c r="B1905" s="36">
        <v>45644</v>
      </c>
      <c r="C1905" s="10" t="s">
        <v>556</v>
      </c>
      <c r="D1905" s="10" t="s">
        <v>1736</v>
      </c>
      <c r="E1905" s="10" t="s">
        <v>1752</v>
      </c>
      <c r="F1905" s="11">
        <v>3</v>
      </c>
      <c r="G1905" s="11">
        <v>476.1</v>
      </c>
      <c r="H1905" s="11">
        <v>0.05</v>
      </c>
      <c r="I1905" s="10" t="s">
        <v>1829</v>
      </c>
      <c r="J1905" s="18">
        <v>1356.885</v>
      </c>
      <c r="K1905" s="11">
        <f t="shared" si="58"/>
        <v>3</v>
      </c>
      <c r="L1905" s="11">
        <f>IF(G1905="",Table8[[#This Row],[Total_Amount2]]/(Table8[[#This Row],[Quantity]]*(1-Table8[[#This Row],[Discount]])),G1905)</f>
        <v>476.1</v>
      </c>
      <c r="M1905" s="11">
        <f>IF(H1905="",1-(Table8[[#This Row],[Total_Amount2]]/(Table8[[#This Row],[Quantity]]*Table8[[#This Row],[Unit_Price]])),H1905)</f>
        <v>0.05</v>
      </c>
      <c r="N1905" s="11">
        <f t="shared" si="59"/>
        <v>1356.885</v>
      </c>
    </row>
    <row r="1906" spans="1:14" x14ac:dyDescent="0.3">
      <c r="A1906" s="9" t="s">
        <v>3730</v>
      </c>
      <c r="B1906" s="36">
        <v>45514</v>
      </c>
      <c r="C1906" s="10" t="s">
        <v>227</v>
      </c>
      <c r="D1906" s="10" t="s">
        <v>1736</v>
      </c>
      <c r="E1906" s="10" t="s">
        <v>1776</v>
      </c>
      <c r="F1906" s="11">
        <v>1</v>
      </c>
      <c r="G1906" s="11">
        <v>546.47</v>
      </c>
      <c r="H1906" s="11">
        <v>0.08</v>
      </c>
      <c r="I1906" s="10" t="s">
        <v>1829</v>
      </c>
      <c r="J1906" s="18">
        <v>502.75240000000002</v>
      </c>
      <c r="K1906" s="11">
        <f t="shared" si="58"/>
        <v>1</v>
      </c>
      <c r="L1906" s="11">
        <f>IF(G1906="",Table8[[#This Row],[Total_Amount2]]/(Table8[[#This Row],[Quantity]]*(1-Table8[[#This Row],[Discount]])),G1906)</f>
        <v>546.47</v>
      </c>
      <c r="M1906" s="11">
        <f>IF(H1906="",1-(Table8[[#This Row],[Total_Amount2]]/(Table8[[#This Row],[Quantity]]*Table8[[#This Row],[Unit_Price]])),H1906)</f>
        <v>0.08</v>
      </c>
      <c r="N1906" s="11">
        <f t="shared" si="59"/>
        <v>502.75240000000002</v>
      </c>
    </row>
    <row r="1907" spans="1:14" x14ac:dyDescent="0.3">
      <c r="A1907" s="9" t="s">
        <v>3731</v>
      </c>
      <c r="B1907" s="36">
        <v>45760</v>
      </c>
      <c r="C1907" s="10" t="s">
        <v>582</v>
      </c>
      <c r="D1907" s="10" t="s">
        <v>1736</v>
      </c>
      <c r="E1907" s="10" t="s">
        <v>1794</v>
      </c>
      <c r="F1907" s="11">
        <v>1</v>
      </c>
      <c r="G1907" s="11">
        <v>979.49</v>
      </c>
      <c r="H1907" s="11">
        <v>0.19</v>
      </c>
      <c r="I1907" s="10" t="s">
        <v>1829</v>
      </c>
      <c r="J1907" s="18">
        <v>793.38690000000008</v>
      </c>
      <c r="K1907" s="11">
        <f t="shared" si="58"/>
        <v>1</v>
      </c>
      <c r="L1907" s="11">
        <f>IF(G1907="",Table8[[#This Row],[Total_Amount2]]/(Table8[[#This Row],[Quantity]]*(1-Table8[[#This Row],[Discount]])),G1907)</f>
        <v>979.49</v>
      </c>
      <c r="M1907" s="11">
        <f>IF(H1907="",1-(Table8[[#This Row],[Total_Amount2]]/(Table8[[#This Row],[Quantity]]*Table8[[#This Row],[Unit_Price]])),H1907)</f>
        <v>0.19</v>
      </c>
      <c r="N1907" s="11">
        <f t="shared" si="59"/>
        <v>793.38690000000008</v>
      </c>
    </row>
    <row r="1908" spans="1:14" x14ac:dyDescent="0.3">
      <c r="A1908" s="9" t="s">
        <v>3732</v>
      </c>
      <c r="B1908" s="36">
        <v>45289</v>
      </c>
      <c r="C1908" s="10" t="s">
        <v>634</v>
      </c>
      <c r="D1908" s="10" t="s">
        <v>1738</v>
      </c>
      <c r="E1908" s="10" t="s">
        <v>1761</v>
      </c>
      <c r="F1908" s="11">
        <v>3</v>
      </c>
      <c r="G1908" s="11">
        <v>988.53</v>
      </c>
      <c r="H1908" s="11">
        <v>0.3</v>
      </c>
      <c r="I1908" s="10" t="s">
        <v>1829</v>
      </c>
      <c r="J1908" s="18">
        <v>2075.913</v>
      </c>
      <c r="K1908" s="11">
        <f t="shared" si="58"/>
        <v>3</v>
      </c>
      <c r="L1908" s="11">
        <f>IF(G1908="",Table8[[#This Row],[Total_Amount2]]/(Table8[[#This Row],[Quantity]]*(1-Table8[[#This Row],[Discount]])),G1908)</f>
        <v>988.53</v>
      </c>
      <c r="M1908" s="11">
        <f>IF(H1908="",1-(Table8[[#This Row],[Total_Amount2]]/(Table8[[#This Row],[Quantity]]*Table8[[#This Row],[Unit_Price]])),H1908)</f>
        <v>0.3</v>
      </c>
      <c r="N1908" s="11">
        <f t="shared" si="59"/>
        <v>2075.913</v>
      </c>
    </row>
    <row r="1909" spans="1:14" x14ac:dyDescent="0.3">
      <c r="A1909" s="9" t="s">
        <v>3733</v>
      </c>
      <c r="B1909" s="36">
        <v>45704</v>
      </c>
      <c r="C1909" s="10" t="s">
        <v>815</v>
      </c>
      <c r="D1909" s="10" t="s">
        <v>1738</v>
      </c>
      <c r="E1909" s="10" t="s">
        <v>1766</v>
      </c>
      <c r="F1909" s="11">
        <v>4</v>
      </c>
      <c r="G1909" s="11">
        <v>849.29</v>
      </c>
      <c r="H1909" s="11">
        <v>0.26</v>
      </c>
      <c r="I1909" s="10" t="s">
        <v>1824</v>
      </c>
      <c r="J1909" s="18">
        <v>2513.8984</v>
      </c>
      <c r="K1909" s="11">
        <f t="shared" si="58"/>
        <v>4</v>
      </c>
      <c r="L1909" s="11">
        <f>IF(G1909="",Table8[[#This Row],[Total_Amount2]]/(Table8[[#This Row],[Quantity]]*(1-Table8[[#This Row],[Discount]])),G1909)</f>
        <v>849.29</v>
      </c>
      <c r="M1909" s="11">
        <f>IF(H1909="",1-(Table8[[#This Row],[Total_Amount2]]/(Table8[[#This Row],[Quantity]]*Table8[[#This Row],[Unit_Price]])),H1909)</f>
        <v>0.26</v>
      </c>
      <c r="N1909" s="11">
        <f t="shared" si="59"/>
        <v>2513.8984</v>
      </c>
    </row>
    <row r="1910" spans="1:14" x14ac:dyDescent="0.3">
      <c r="A1910" s="9" t="s">
        <v>3734</v>
      </c>
      <c r="B1910" s="36">
        <v>45318</v>
      </c>
      <c r="C1910" s="10" t="s">
        <v>1077</v>
      </c>
      <c r="D1910" s="10" t="s">
        <v>1738</v>
      </c>
      <c r="E1910" s="10" t="s">
        <v>1799</v>
      </c>
      <c r="F1910" s="11">
        <v>2</v>
      </c>
      <c r="G1910" s="11">
        <v>452.29</v>
      </c>
      <c r="H1910" s="11">
        <v>0.01</v>
      </c>
      <c r="I1910" s="10" t="s">
        <v>1829</v>
      </c>
      <c r="J1910" s="18">
        <v>895.53420000000006</v>
      </c>
      <c r="K1910" s="11">
        <f t="shared" si="58"/>
        <v>2</v>
      </c>
      <c r="L1910" s="11">
        <f>IF(G1910="",Table8[[#This Row],[Total_Amount2]]/(Table8[[#This Row],[Quantity]]*(1-Table8[[#This Row],[Discount]])),G1910)</f>
        <v>452.29</v>
      </c>
      <c r="M1910" s="11">
        <f>IF(H1910="",1-(Table8[[#This Row],[Total_Amount2]]/(Table8[[#This Row],[Quantity]]*Table8[[#This Row],[Unit_Price]])),H1910)</f>
        <v>0.01</v>
      </c>
      <c r="N1910" s="11">
        <f t="shared" si="59"/>
        <v>895.53420000000006</v>
      </c>
    </row>
    <row r="1911" spans="1:14" x14ac:dyDescent="0.3">
      <c r="A1911" s="9" t="s">
        <v>3735</v>
      </c>
      <c r="B1911" s="36">
        <v>45495</v>
      </c>
      <c r="C1911" s="10" t="s">
        <v>1377</v>
      </c>
      <c r="D1911" s="10" t="s">
        <v>1738</v>
      </c>
      <c r="E1911" s="10" t="s">
        <v>1810</v>
      </c>
      <c r="F1911" s="11">
        <v>2</v>
      </c>
      <c r="G1911" s="11">
        <v>810.81</v>
      </c>
      <c r="H1911" s="11">
        <v>0.11</v>
      </c>
      <c r="I1911" s="10" t="s">
        <v>1829</v>
      </c>
      <c r="J1911" s="18">
        <v>1443.2418</v>
      </c>
      <c r="K1911" s="11">
        <f t="shared" si="58"/>
        <v>2</v>
      </c>
      <c r="L1911" s="11">
        <f>IF(G1911="",Table8[[#This Row],[Total_Amount2]]/(Table8[[#This Row],[Quantity]]*(1-Table8[[#This Row],[Discount]])),G1911)</f>
        <v>810.81</v>
      </c>
      <c r="M1911" s="11">
        <f>IF(H1911="",1-(Table8[[#This Row],[Total_Amount2]]/(Table8[[#This Row],[Quantity]]*Table8[[#This Row],[Unit_Price]])),H1911)</f>
        <v>0.11</v>
      </c>
      <c r="N1911" s="11">
        <f t="shared" si="59"/>
        <v>1443.2418</v>
      </c>
    </row>
    <row r="1912" spans="1:14" x14ac:dyDescent="0.3">
      <c r="A1912" s="9" t="s">
        <v>3736</v>
      </c>
      <c r="B1912" s="36">
        <v>45560</v>
      </c>
      <c r="C1912" s="10" t="s">
        <v>127</v>
      </c>
      <c r="D1912" s="10" t="s">
        <v>1738</v>
      </c>
      <c r="E1912" s="10" t="s">
        <v>1782</v>
      </c>
      <c r="F1912" s="11">
        <v>1</v>
      </c>
      <c r="G1912" s="11">
        <v>846.67</v>
      </c>
      <c r="H1912" s="11">
        <v>0.1</v>
      </c>
      <c r="I1912" s="10" t="s">
        <v>1829</v>
      </c>
      <c r="J1912" s="18">
        <v>762.00299999999993</v>
      </c>
      <c r="K1912" s="11">
        <f t="shared" si="58"/>
        <v>1</v>
      </c>
      <c r="L1912" s="11">
        <f>IF(G1912="",Table8[[#This Row],[Total_Amount2]]/(Table8[[#This Row],[Quantity]]*(1-Table8[[#This Row],[Discount]])),G1912)</f>
        <v>846.67</v>
      </c>
      <c r="M1912" s="11">
        <f>IF(H1912="",1-(Table8[[#This Row],[Total_Amount2]]/(Table8[[#This Row],[Quantity]]*Table8[[#This Row],[Unit_Price]])),H1912)</f>
        <v>0.1</v>
      </c>
      <c r="N1912" s="11">
        <f t="shared" si="59"/>
        <v>762.00299999999993</v>
      </c>
    </row>
    <row r="1913" spans="1:14" x14ac:dyDescent="0.3">
      <c r="A1913" s="9" t="s">
        <v>3737</v>
      </c>
      <c r="B1913" s="36">
        <v>45367</v>
      </c>
      <c r="C1913" s="10" t="s">
        <v>78</v>
      </c>
      <c r="D1913" s="10" t="s">
        <v>1738</v>
      </c>
      <c r="E1913" s="10" t="s">
        <v>1776</v>
      </c>
      <c r="F1913" s="11">
        <v>4</v>
      </c>
      <c r="G1913" s="11">
        <v>73.55</v>
      </c>
      <c r="H1913" s="11">
        <v>0.24</v>
      </c>
      <c r="I1913" s="10" t="s">
        <v>1829</v>
      </c>
      <c r="J1913" s="18">
        <v>223.59200000000001</v>
      </c>
      <c r="K1913" s="11">
        <f t="shared" si="58"/>
        <v>4</v>
      </c>
      <c r="L1913" s="11">
        <f>IF(G1913="",Table8[[#This Row],[Total_Amount2]]/(Table8[[#This Row],[Quantity]]*(1-Table8[[#This Row],[Discount]])),G1913)</f>
        <v>73.55</v>
      </c>
      <c r="M1913" s="11">
        <f>IF(H1913="",1-(Table8[[#This Row],[Total_Amount2]]/(Table8[[#This Row],[Quantity]]*Table8[[#This Row],[Unit_Price]])),H1913)</f>
        <v>0.24</v>
      </c>
      <c r="N1913" s="11">
        <f t="shared" si="59"/>
        <v>223.59200000000001</v>
      </c>
    </row>
    <row r="1914" spans="1:14" x14ac:dyDescent="0.3">
      <c r="A1914" s="9" t="s">
        <v>3738</v>
      </c>
      <c r="B1914" s="36">
        <v>45861</v>
      </c>
      <c r="C1914" s="10" t="s">
        <v>884</v>
      </c>
      <c r="D1914" s="10" t="s">
        <v>1738</v>
      </c>
      <c r="E1914" s="10" t="s">
        <v>1776</v>
      </c>
      <c r="F1914" s="11">
        <v>1</v>
      </c>
      <c r="G1914" s="11">
        <v>882.03</v>
      </c>
      <c r="H1914" s="11">
        <v>0.04</v>
      </c>
      <c r="I1914" s="10" t="s">
        <v>1829</v>
      </c>
      <c r="J1914" s="18">
        <v>846.74879999999996</v>
      </c>
      <c r="K1914" s="11">
        <f t="shared" si="58"/>
        <v>1</v>
      </c>
      <c r="L1914" s="11">
        <f>IF(G1914="",Table8[[#This Row],[Total_Amount2]]/(Table8[[#This Row],[Quantity]]*(1-Table8[[#This Row],[Discount]])),G1914)</f>
        <v>882.03</v>
      </c>
      <c r="M1914" s="11">
        <f>IF(H1914="",1-(Table8[[#This Row],[Total_Amount2]]/(Table8[[#This Row],[Quantity]]*Table8[[#This Row],[Unit_Price]])),H1914)</f>
        <v>0.04</v>
      </c>
      <c r="N1914" s="11">
        <f t="shared" si="59"/>
        <v>846.74879999999996</v>
      </c>
    </row>
    <row r="1915" spans="1:14" x14ac:dyDescent="0.3">
      <c r="A1915" s="9" t="s">
        <v>3739</v>
      </c>
      <c r="B1915" s="36">
        <v>45589</v>
      </c>
      <c r="C1915" s="10" t="s">
        <v>44</v>
      </c>
      <c r="D1915" s="10" t="s">
        <v>1738</v>
      </c>
      <c r="E1915" s="10" t="s">
        <v>1799</v>
      </c>
      <c r="F1915" s="11">
        <v>1</v>
      </c>
      <c r="G1915" s="11">
        <v>958.44</v>
      </c>
      <c r="H1915" s="11">
        <v>0.21</v>
      </c>
      <c r="I1915" s="10" t="s">
        <v>1824</v>
      </c>
      <c r="J1915" s="18">
        <v>757.16760000000011</v>
      </c>
      <c r="K1915" s="11">
        <f t="shared" si="58"/>
        <v>1</v>
      </c>
      <c r="L1915" s="11">
        <f>IF(G1915="",Table8[[#This Row],[Total_Amount2]]/(Table8[[#This Row],[Quantity]]*(1-Table8[[#This Row],[Discount]])),G1915)</f>
        <v>958.44</v>
      </c>
      <c r="M1915" s="11">
        <f>IF(H1915="",1-(Table8[[#This Row],[Total_Amount2]]/(Table8[[#This Row],[Quantity]]*Table8[[#This Row],[Unit_Price]])),H1915)</f>
        <v>0.21</v>
      </c>
      <c r="N1915" s="11">
        <f t="shared" si="59"/>
        <v>757.16760000000011</v>
      </c>
    </row>
    <row r="1916" spans="1:14" x14ac:dyDescent="0.3">
      <c r="A1916" s="9" t="s">
        <v>3740</v>
      </c>
      <c r="B1916" s="36">
        <v>45560</v>
      </c>
      <c r="C1916" s="10" t="s">
        <v>44</v>
      </c>
      <c r="D1916" s="10" t="s">
        <v>1738</v>
      </c>
      <c r="E1916" s="10" t="s">
        <v>1761</v>
      </c>
      <c r="F1916" s="11">
        <v>1</v>
      </c>
      <c r="G1916" s="11">
        <v>716.29</v>
      </c>
      <c r="H1916" s="11">
        <v>0.01</v>
      </c>
      <c r="I1916" s="10" t="s">
        <v>1826</v>
      </c>
      <c r="J1916" s="18">
        <v>709.12709999999993</v>
      </c>
      <c r="K1916" s="11">
        <f t="shared" si="58"/>
        <v>1</v>
      </c>
      <c r="L1916" s="11">
        <f>IF(G1916="",Table8[[#This Row],[Total_Amount2]]/(Table8[[#This Row],[Quantity]]*(1-Table8[[#This Row],[Discount]])),G1916)</f>
        <v>716.29</v>
      </c>
      <c r="M1916" s="11">
        <f>IF(H1916="",1-(Table8[[#This Row],[Total_Amount2]]/(Table8[[#This Row],[Quantity]]*Table8[[#This Row],[Unit_Price]])),H1916)</f>
        <v>0.01</v>
      </c>
      <c r="N1916" s="11">
        <f t="shared" si="59"/>
        <v>709.12709999999993</v>
      </c>
    </row>
    <row r="1917" spans="1:14" x14ac:dyDescent="0.3">
      <c r="A1917" s="9" t="s">
        <v>3741</v>
      </c>
      <c r="B1917" s="36">
        <v>45408</v>
      </c>
      <c r="C1917" s="10" t="s">
        <v>1017</v>
      </c>
      <c r="D1917" s="10" t="s">
        <v>1738</v>
      </c>
      <c r="E1917" s="10" t="s">
        <v>1804</v>
      </c>
      <c r="F1917" s="11">
        <v>2</v>
      </c>
      <c r="G1917" s="11">
        <v>409.14</v>
      </c>
      <c r="H1917" s="11">
        <v>0.01</v>
      </c>
      <c r="I1917" s="10" t="s">
        <v>1826</v>
      </c>
      <c r="J1917" s="18">
        <v>810.09719999999993</v>
      </c>
      <c r="K1917" s="11">
        <f t="shared" si="58"/>
        <v>2</v>
      </c>
      <c r="L1917" s="11">
        <f>IF(G1917="",Table8[[#This Row],[Total_Amount2]]/(Table8[[#This Row],[Quantity]]*(1-Table8[[#This Row],[Discount]])),G1917)</f>
        <v>409.14</v>
      </c>
      <c r="M1917" s="11">
        <f>IF(H1917="",1-(Table8[[#This Row],[Total_Amount2]]/(Table8[[#This Row],[Quantity]]*Table8[[#This Row],[Unit_Price]])),H1917)</f>
        <v>0.01</v>
      </c>
      <c r="N1917" s="11">
        <f t="shared" si="59"/>
        <v>810.09719999999993</v>
      </c>
    </row>
    <row r="1918" spans="1:14" x14ac:dyDescent="0.3">
      <c r="A1918" s="9" t="s">
        <v>3742</v>
      </c>
      <c r="B1918" s="36">
        <v>45714</v>
      </c>
      <c r="C1918" s="10" t="s">
        <v>304</v>
      </c>
      <c r="D1918" s="10" t="s">
        <v>1738</v>
      </c>
      <c r="E1918" s="10" t="s">
        <v>1786</v>
      </c>
      <c r="F1918" s="11">
        <v>4</v>
      </c>
      <c r="G1918" s="11">
        <v>261.73</v>
      </c>
      <c r="H1918" s="11">
        <v>0.1</v>
      </c>
      <c r="I1918" s="10" t="s">
        <v>1826</v>
      </c>
      <c r="J1918" s="18">
        <v>942.22800000000007</v>
      </c>
      <c r="K1918" s="11">
        <f t="shared" si="58"/>
        <v>4</v>
      </c>
      <c r="L1918" s="11">
        <f>IF(G1918="",Table8[[#This Row],[Total_Amount2]]/(Table8[[#This Row],[Quantity]]*(1-Table8[[#This Row],[Discount]])),G1918)</f>
        <v>261.73</v>
      </c>
      <c r="M1918" s="11">
        <f>IF(H1918="",1-(Table8[[#This Row],[Total_Amount2]]/(Table8[[#This Row],[Quantity]]*Table8[[#This Row],[Unit_Price]])),H1918)</f>
        <v>0.1</v>
      </c>
      <c r="N1918" s="11">
        <f t="shared" si="59"/>
        <v>942.22800000000007</v>
      </c>
    </row>
    <row r="1919" spans="1:14" x14ac:dyDescent="0.3">
      <c r="A1919" s="9" t="s">
        <v>3743</v>
      </c>
      <c r="B1919" s="36">
        <v>45661</v>
      </c>
      <c r="C1919" s="10" t="s">
        <v>1437</v>
      </c>
      <c r="D1919" s="10" t="s">
        <v>1738</v>
      </c>
      <c r="E1919" s="10" t="s">
        <v>1752</v>
      </c>
      <c r="F1919" s="11">
        <v>2</v>
      </c>
      <c r="G1919" s="11">
        <v>687.35</v>
      </c>
      <c r="H1919" s="11">
        <v>0.2</v>
      </c>
      <c r="I1919" s="10" t="s">
        <v>1829</v>
      </c>
      <c r="J1919" s="18">
        <v>1099.76</v>
      </c>
      <c r="K1919" s="11">
        <f t="shared" si="58"/>
        <v>2</v>
      </c>
      <c r="L1919" s="11">
        <f>IF(G1919="",Table8[[#This Row],[Total_Amount2]]/(Table8[[#This Row],[Quantity]]*(1-Table8[[#This Row],[Discount]])),G1919)</f>
        <v>687.35</v>
      </c>
      <c r="M1919" s="11">
        <f>IF(H1919="",1-(Table8[[#This Row],[Total_Amount2]]/(Table8[[#This Row],[Quantity]]*Table8[[#This Row],[Unit_Price]])),H1919)</f>
        <v>0.2</v>
      </c>
      <c r="N1919" s="11">
        <f t="shared" si="59"/>
        <v>1099.76</v>
      </c>
    </row>
    <row r="1920" spans="1:14" x14ac:dyDescent="0.3">
      <c r="A1920" s="9" t="s">
        <v>3744</v>
      </c>
      <c r="B1920" s="36">
        <v>45921</v>
      </c>
      <c r="C1920" s="10" t="s">
        <v>675</v>
      </c>
      <c r="D1920" s="10" t="s">
        <v>1738</v>
      </c>
      <c r="E1920" s="10" t="s">
        <v>1782</v>
      </c>
      <c r="F1920" s="11">
        <v>2</v>
      </c>
      <c r="G1920" s="11">
        <v>30.14</v>
      </c>
      <c r="H1920" s="11">
        <v>0.21</v>
      </c>
      <c r="I1920" s="10" t="s">
        <v>1824</v>
      </c>
      <c r="J1920" s="18">
        <v>47.621200000000002</v>
      </c>
      <c r="K1920" s="11">
        <f t="shared" si="58"/>
        <v>2</v>
      </c>
      <c r="L1920" s="11">
        <f>IF(G1920="",Table8[[#This Row],[Total_Amount2]]/(Table8[[#This Row],[Quantity]]*(1-Table8[[#This Row],[Discount]])),G1920)</f>
        <v>30.14</v>
      </c>
      <c r="M1920" s="11">
        <f>IF(H1920="",1-(Table8[[#This Row],[Total_Amount2]]/(Table8[[#This Row],[Quantity]]*Table8[[#This Row],[Unit_Price]])),H1920)</f>
        <v>0.21</v>
      </c>
      <c r="N1920" s="11">
        <f t="shared" si="59"/>
        <v>47.621200000000002</v>
      </c>
    </row>
    <row r="1921" spans="1:14" x14ac:dyDescent="0.3">
      <c r="A1921" s="9" t="s">
        <v>3745</v>
      </c>
      <c r="B1921" s="36">
        <v>45651</v>
      </c>
      <c r="C1921" s="10" t="s">
        <v>353</v>
      </c>
      <c r="D1921" s="10" t="s">
        <v>1738</v>
      </c>
      <c r="E1921" s="10" t="s">
        <v>1782</v>
      </c>
      <c r="F1921" s="11">
        <v>3</v>
      </c>
      <c r="G1921" s="11">
        <v>570.12</v>
      </c>
      <c r="H1921" s="11">
        <v>0.12</v>
      </c>
      <c r="I1921" s="10" t="s">
        <v>1826</v>
      </c>
      <c r="J1921" s="18">
        <v>1505.1168</v>
      </c>
      <c r="K1921" s="11">
        <f t="shared" si="58"/>
        <v>3</v>
      </c>
      <c r="L1921" s="11">
        <f>IF(G1921="",Table8[[#This Row],[Total_Amount2]]/(Table8[[#This Row],[Quantity]]*(1-Table8[[#This Row],[Discount]])),G1921)</f>
        <v>570.12</v>
      </c>
      <c r="M1921" s="11">
        <f>IF(H1921="",1-(Table8[[#This Row],[Total_Amount2]]/(Table8[[#This Row],[Quantity]]*Table8[[#This Row],[Unit_Price]])),H1921)</f>
        <v>0.12</v>
      </c>
      <c r="N1921" s="11">
        <f t="shared" si="59"/>
        <v>1505.1168</v>
      </c>
    </row>
    <row r="1922" spans="1:14" x14ac:dyDescent="0.3">
      <c r="A1922" s="9" t="s">
        <v>3746</v>
      </c>
      <c r="B1922" s="36">
        <v>45883</v>
      </c>
      <c r="C1922" s="10" t="s">
        <v>893</v>
      </c>
      <c r="D1922" s="10" t="s">
        <v>1738</v>
      </c>
      <c r="E1922" s="10" t="s">
        <v>1813</v>
      </c>
      <c r="F1922" s="11">
        <v>3</v>
      </c>
      <c r="G1922" s="11">
        <v>401.87</v>
      </c>
      <c r="H1922" s="11">
        <v>0.28999999999999998</v>
      </c>
      <c r="I1922" s="10" t="s">
        <v>1829</v>
      </c>
      <c r="J1922" s="18">
        <v>855.98310000000004</v>
      </c>
      <c r="K1922" s="11">
        <f t="shared" ref="K1922:K1985" si="60">IF(F1922="",N1922/(G1922*(1-H1922)),F1922)</f>
        <v>3</v>
      </c>
      <c r="L1922" s="11">
        <f>IF(G1922="",Table8[[#This Row],[Total_Amount2]]/(Table8[[#This Row],[Quantity]]*(1-Table8[[#This Row],[Discount]])),G1922)</f>
        <v>401.87</v>
      </c>
      <c r="M1922" s="11">
        <f>IF(H1922="",1-(Table8[[#This Row],[Total_Amount2]]/(Table8[[#This Row],[Quantity]]*Table8[[#This Row],[Unit_Price]])),H1922)</f>
        <v>0.28999999999999998</v>
      </c>
      <c r="N1922" s="11">
        <f t="shared" ref="N1922:N1985" si="61">IF(J1922="",F1922*G1922*(1-H1922),J1922)</f>
        <v>855.98310000000004</v>
      </c>
    </row>
    <row r="1923" spans="1:14" x14ac:dyDescent="0.3">
      <c r="A1923" s="9" t="s">
        <v>3747</v>
      </c>
      <c r="B1923" s="36">
        <v>45624</v>
      </c>
      <c r="C1923" s="10" t="s">
        <v>1524</v>
      </c>
      <c r="D1923" s="10" t="s">
        <v>1738</v>
      </c>
      <c r="E1923" s="10" t="s">
        <v>1794</v>
      </c>
      <c r="F1923" s="11">
        <v>4</v>
      </c>
      <c r="G1923" s="11">
        <v>619.35</v>
      </c>
      <c r="H1923" s="11">
        <v>0.3</v>
      </c>
      <c r="I1923" s="10" t="s">
        <v>1824</v>
      </c>
      <c r="J1923" s="18">
        <v>1734.18</v>
      </c>
      <c r="K1923" s="11">
        <f t="shared" si="60"/>
        <v>4</v>
      </c>
      <c r="L1923" s="11">
        <f>IF(G1923="",Table8[[#This Row],[Total_Amount2]]/(Table8[[#This Row],[Quantity]]*(1-Table8[[#This Row],[Discount]])),G1923)</f>
        <v>619.35</v>
      </c>
      <c r="M1923" s="11">
        <f>IF(H1923="",1-(Table8[[#This Row],[Total_Amount2]]/(Table8[[#This Row],[Quantity]]*Table8[[#This Row],[Unit_Price]])),H1923)</f>
        <v>0.3</v>
      </c>
      <c r="N1923" s="11">
        <f t="shared" si="61"/>
        <v>1734.18</v>
      </c>
    </row>
    <row r="1924" spans="1:14" x14ac:dyDescent="0.3">
      <c r="A1924" s="9" t="s">
        <v>3748</v>
      </c>
      <c r="B1924" s="36">
        <v>45276</v>
      </c>
      <c r="C1924" s="10" t="s">
        <v>791</v>
      </c>
      <c r="D1924" s="10" t="s">
        <v>1738</v>
      </c>
      <c r="E1924" s="10" t="s">
        <v>1807</v>
      </c>
      <c r="F1924" s="11">
        <v>4</v>
      </c>
      <c r="G1924" s="11">
        <v>569.36</v>
      </c>
      <c r="H1924" s="11">
        <v>0.27</v>
      </c>
      <c r="I1924" s="10" t="s">
        <v>1826</v>
      </c>
      <c r="J1924" s="18">
        <v>1662.5311999999999</v>
      </c>
      <c r="K1924" s="11">
        <f t="shared" si="60"/>
        <v>4</v>
      </c>
      <c r="L1924" s="11">
        <f>IF(G1924="",Table8[[#This Row],[Total_Amount2]]/(Table8[[#This Row],[Quantity]]*(1-Table8[[#This Row],[Discount]])),G1924)</f>
        <v>569.36</v>
      </c>
      <c r="M1924" s="11">
        <f>IF(H1924="",1-(Table8[[#This Row],[Total_Amount2]]/(Table8[[#This Row],[Quantity]]*Table8[[#This Row],[Unit_Price]])),H1924)</f>
        <v>0.27</v>
      </c>
      <c r="N1924" s="11">
        <f t="shared" si="61"/>
        <v>1662.5311999999999</v>
      </c>
    </row>
    <row r="1925" spans="1:14" x14ac:dyDescent="0.3">
      <c r="A1925" s="9" t="s">
        <v>3749</v>
      </c>
      <c r="B1925" s="36">
        <v>45344</v>
      </c>
      <c r="C1925" s="10" t="s">
        <v>1466</v>
      </c>
      <c r="D1925" s="10" t="s">
        <v>1740</v>
      </c>
      <c r="E1925" s="10" t="s">
        <v>1769</v>
      </c>
      <c r="F1925" s="11">
        <v>2</v>
      </c>
      <c r="G1925" s="11">
        <v>846.35</v>
      </c>
      <c r="H1925" s="11">
        <v>0.3</v>
      </c>
      <c r="I1925" s="10" t="s">
        <v>1829</v>
      </c>
      <c r="J1925" s="18">
        <v>1184.8900000000001</v>
      </c>
      <c r="K1925" s="11">
        <f t="shared" si="60"/>
        <v>2</v>
      </c>
      <c r="L1925" s="11">
        <f>IF(G1925="",Table8[[#This Row],[Total_Amount2]]/(Table8[[#This Row],[Quantity]]*(1-Table8[[#This Row],[Discount]])),G1925)</f>
        <v>846.35</v>
      </c>
      <c r="M1925" s="11">
        <f>IF(H1925="",1-(Table8[[#This Row],[Total_Amount2]]/(Table8[[#This Row],[Quantity]]*Table8[[#This Row],[Unit_Price]])),H1925)</f>
        <v>0.3</v>
      </c>
      <c r="N1925" s="11">
        <f t="shared" si="61"/>
        <v>1184.8900000000001</v>
      </c>
    </row>
    <row r="1926" spans="1:14" x14ac:dyDescent="0.3">
      <c r="A1926" s="9" t="s">
        <v>3750</v>
      </c>
      <c r="B1926" s="36">
        <v>45849</v>
      </c>
      <c r="C1926" s="10" t="s">
        <v>1346</v>
      </c>
      <c r="D1926" s="10" t="s">
        <v>1740</v>
      </c>
      <c r="E1926" s="10" t="s">
        <v>1761</v>
      </c>
      <c r="F1926" s="11">
        <v>1</v>
      </c>
      <c r="G1926" s="11">
        <v>788.45</v>
      </c>
      <c r="H1926" s="11">
        <v>0.28999999999999998</v>
      </c>
      <c r="I1926" s="10" t="s">
        <v>1826</v>
      </c>
      <c r="J1926" s="18">
        <v>559.79949999999997</v>
      </c>
      <c r="K1926" s="11">
        <f t="shared" si="60"/>
        <v>1</v>
      </c>
      <c r="L1926" s="11">
        <f>IF(G1926="",Table8[[#This Row],[Total_Amount2]]/(Table8[[#This Row],[Quantity]]*(1-Table8[[#This Row],[Discount]])),G1926)</f>
        <v>788.45</v>
      </c>
      <c r="M1926" s="11">
        <f>IF(H1926="",1-(Table8[[#This Row],[Total_Amount2]]/(Table8[[#This Row],[Quantity]]*Table8[[#This Row],[Unit_Price]])),H1926)</f>
        <v>0.28999999999999998</v>
      </c>
      <c r="N1926" s="11">
        <f t="shared" si="61"/>
        <v>559.79949999999997</v>
      </c>
    </row>
    <row r="1927" spans="1:14" x14ac:dyDescent="0.3">
      <c r="A1927" s="9" t="s">
        <v>3751</v>
      </c>
      <c r="B1927" s="36">
        <v>45880</v>
      </c>
      <c r="C1927" s="10" t="s">
        <v>1127</v>
      </c>
      <c r="D1927" s="10" t="s">
        <v>1740</v>
      </c>
      <c r="E1927" s="10" t="s">
        <v>1794</v>
      </c>
      <c r="F1927" s="11">
        <v>2</v>
      </c>
      <c r="G1927" s="11">
        <v>338.81</v>
      </c>
      <c r="H1927" s="11">
        <v>7.0000000000000007E-2</v>
      </c>
      <c r="I1927" s="10" t="s">
        <v>1829</v>
      </c>
      <c r="J1927" s="18">
        <v>630.1866</v>
      </c>
      <c r="K1927" s="11">
        <f t="shared" si="60"/>
        <v>2</v>
      </c>
      <c r="L1927" s="11">
        <f>IF(G1927="",Table8[[#This Row],[Total_Amount2]]/(Table8[[#This Row],[Quantity]]*(1-Table8[[#This Row],[Discount]])),G1927)</f>
        <v>338.81</v>
      </c>
      <c r="M1927" s="11">
        <f>IF(H1927="",1-(Table8[[#This Row],[Total_Amount2]]/(Table8[[#This Row],[Quantity]]*Table8[[#This Row],[Unit_Price]])),H1927)</f>
        <v>7.0000000000000007E-2</v>
      </c>
      <c r="N1927" s="11">
        <f t="shared" si="61"/>
        <v>630.1866</v>
      </c>
    </row>
    <row r="1928" spans="1:14" x14ac:dyDescent="0.3">
      <c r="A1928" s="9" t="s">
        <v>3752</v>
      </c>
      <c r="B1928" s="36">
        <v>45907</v>
      </c>
      <c r="C1928" s="10" t="s">
        <v>110</v>
      </c>
      <c r="D1928" s="10" t="s">
        <v>1740</v>
      </c>
      <c r="E1928" s="10" t="s">
        <v>1773</v>
      </c>
      <c r="F1928" s="11">
        <v>4</v>
      </c>
      <c r="G1928" s="11">
        <v>94.48</v>
      </c>
      <c r="H1928" s="11">
        <v>0.06</v>
      </c>
      <c r="I1928" s="10" t="s">
        <v>1829</v>
      </c>
      <c r="J1928" s="18">
        <v>355.2448</v>
      </c>
      <c r="K1928" s="11">
        <f t="shared" si="60"/>
        <v>4</v>
      </c>
      <c r="L1928" s="11">
        <f>IF(G1928="",Table8[[#This Row],[Total_Amount2]]/(Table8[[#This Row],[Quantity]]*(1-Table8[[#This Row],[Discount]])),G1928)</f>
        <v>94.48</v>
      </c>
      <c r="M1928" s="11">
        <f>IF(H1928="",1-(Table8[[#This Row],[Total_Amount2]]/(Table8[[#This Row],[Quantity]]*Table8[[#This Row],[Unit_Price]])),H1928)</f>
        <v>0.06</v>
      </c>
      <c r="N1928" s="11">
        <f t="shared" si="61"/>
        <v>355.2448</v>
      </c>
    </row>
    <row r="1929" spans="1:14" x14ac:dyDescent="0.3">
      <c r="A1929" s="9" t="s">
        <v>3753</v>
      </c>
      <c r="B1929" s="36">
        <v>45545</v>
      </c>
      <c r="C1929" s="10" t="s">
        <v>1469</v>
      </c>
      <c r="D1929" s="10" t="s">
        <v>1740</v>
      </c>
      <c r="E1929" s="10" t="s">
        <v>1797</v>
      </c>
      <c r="F1929" s="11">
        <v>3</v>
      </c>
      <c r="G1929" s="11">
        <v>941.85</v>
      </c>
      <c r="H1929" s="11">
        <v>0.16</v>
      </c>
      <c r="I1929" s="10" t="s">
        <v>1826</v>
      </c>
      <c r="J1929" s="18">
        <v>2373.462</v>
      </c>
      <c r="K1929" s="11">
        <f t="shared" si="60"/>
        <v>3</v>
      </c>
      <c r="L1929" s="11">
        <f>IF(G1929="",Table8[[#This Row],[Total_Amount2]]/(Table8[[#This Row],[Quantity]]*(1-Table8[[#This Row],[Discount]])),G1929)</f>
        <v>941.85</v>
      </c>
      <c r="M1929" s="11">
        <f>IF(H1929="",1-(Table8[[#This Row],[Total_Amount2]]/(Table8[[#This Row],[Quantity]]*Table8[[#This Row],[Unit_Price]])),H1929)</f>
        <v>0.16</v>
      </c>
      <c r="N1929" s="11">
        <f t="shared" si="61"/>
        <v>2373.462</v>
      </c>
    </row>
    <row r="1930" spans="1:14" x14ac:dyDescent="0.3">
      <c r="A1930" s="9" t="s">
        <v>3754</v>
      </c>
      <c r="B1930" s="36">
        <v>45257</v>
      </c>
      <c r="C1930" s="10" t="s">
        <v>538</v>
      </c>
      <c r="D1930" s="10" t="s">
        <v>1740</v>
      </c>
      <c r="E1930" s="10" t="s">
        <v>1773</v>
      </c>
      <c r="F1930" s="11">
        <v>2</v>
      </c>
      <c r="G1930" s="11">
        <v>336.97</v>
      </c>
      <c r="H1930" s="11">
        <v>0.14000000000000001</v>
      </c>
      <c r="I1930" s="10" t="s">
        <v>1826</v>
      </c>
      <c r="J1930" s="18">
        <v>579.58840000000009</v>
      </c>
      <c r="K1930" s="11">
        <f t="shared" si="60"/>
        <v>2</v>
      </c>
      <c r="L1930" s="11">
        <f>IF(G1930="",Table8[[#This Row],[Total_Amount2]]/(Table8[[#This Row],[Quantity]]*(1-Table8[[#This Row],[Discount]])),G1930)</f>
        <v>336.97</v>
      </c>
      <c r="M1930" s="11">
        <f>IF(H1930="",1-(Table8[[#This Row],[Total_Amount2]]/(Table8[[#This Row],[Quantity]]*Table8[[#This Row],[Unit_Price]])),H1930)</f>
        <v>0.14000000000000001</v>
      </c>
      <c r="N1930" s="11">
        <f t="shared" si="61"/>
        <v>579.58840000000009</v>
      </c>
    </row>
    <row r="1931" spans="1:14" x14ac:dyDescent="0.3">
      <c r="A1931" s="9" t="s">
        <v>3755</v>
      </c>
      <c r="B1931" s="36">
        <v>45466</v>
      </c>
      <c r="C1931" s="10" t="s">
        <v>978</v>
      </c>
      <c r="D1931" s="10" t="s">
        <v>1740</v>
      </c>
      <c r="E1931" s="10" t="s">
        <v>1773</v>
      </c>
      <c r="F1931" s="11">
        <v>2</v>
      </c>
      <c r="G1931" s="11">
        <v>344.16</v>
      </c>
      <c r="H1931" s="11">
        <v>0.09</v>
      </c>
      <c r="I1931" s="10" t="s">
        <v>1826</v>
      </c>
      <c r="J1931" s="18">
        <v>626.37120000000004</v>
      </c>
      <c r="K1931" s="11">
        <f t="shared" si="60"/>
        <v>2</v>
      </c>
      <c r="L1931" s="11">
        <f>IF(G1931="",Table8[[#This Row],[Total_Amount2]]/(Table8[[#This Row],[Quantity]]*(1-Table8[[#This Row],[Discount]])),G1931)</f>
        <v>344.16</v>
      </c>
      <c r="M1931" s="11">
        <f>IF(H1931="",1-(Table8[[#This Row],[Total_Amount2]]/(Table8[[#This Row],[Quantity]]*Table8[[#This Row],[Unit_Price]])),H1931)</f>
        <v>0.09</v>
      </c>
      <c r="N1931" s="11">
        <f t="shared" si="61"/>
        <v>626.37120000000004</v>
      </c>
    </row>
    <row r="1932" spans="1:14" x14ac:dyDescent="0.3">
      <c r="A1932" s="9" t="s">
        <v>3756</v>
      </c>
      <c r="B1932" s="36">
        <v>45847</v>
      </c>
      <c r="C1932" s="10" t="s">
        <v>948</v>
      </c>
      <c r="D1932" s="10" t="s">
        <v>1740</v>
      </c>
      <c r="E1932" s="10" t="s">
        <v>1786</v>
      </c>
      <c r="F1932" s="11">
        <v>1</v>
      </c>
      <c r="G1932" s="11">
        <v>841.53</v>
      </c>
      <c r="H1932" s="11">
        <v>0.15</v>
      </c>
      <c r="I1932" s="10" t="s">
        <v>1824</v>
      </c>
      <c r="J1932" s="18">
        <v>715.30049999999994</v>
      </c>
      <c r="K1932" s="11">
        <f t="shared" si="60"/>
        <v>1</v>
      </c>
      <c r="L1932" s="11">
        <f>IF(G1932="",Table8[[#This Row],[Total_Amount2]]/(Table8[[#This Row],[Quantity]]*(1-Table8[[#This Row],[Discount]])),G1932)</f>
        <v>841.53</v>
      </c>
      <c r="M1932" s="11">
        <f>IF(H1932="",1-(Table8[[#This Row],[Total_Amount2]]/(Table8[[#This Row],[Quantity]]*Table8[[#This Row],[Unit_Price]])),H1932)</f>
        <v>0.15</v>
      </c>
      <c r="N1932" s="11">
        <f t="shared" si="61"/>
        <v>715.30049999999994</v>
      </c>
    </row>
    <row r="1933" spans="1:14" x14ac:dyDescent="0.3">
      <c r="A1933" s="9" t="s">
        <v>3757</v>
      </c>
      <c r="B1933" s="36">
        <v>45825</v>
      </c>
      <c r="C1933" s="10" t="s">
        <v>1316</v>
      </c>
      <c r="D1933" s="10" t="s">
        <v>1740</v>
      </c>
      <c r="E1933" s="10" t="s">
        <v>1807</v>
      </c>
      <c r="F1933" s="11">
        <v>3</v>
      </c>
      <c r="G1933" s="11">
        <v>63.36</v>
      </c>
      <c r="H1933" s="11">
        <v>0.28999999999999998</v>
      </c>
      <c r="I1933" s="10" t="s">
        <v>1829</v>
      </c>
      <c r="J1933" s="18">
        <v>134.95679999999999</v>
      </c>
      <c r="K1933" s="11">
        <f t="shared" si="60"/>
        <v>3</v>
      </c>
      <c r="L1933" s="11">
        <f>IF(G1933="",Table8[[#This Row],[Total_Amount2]]/(Table8[[#This Row],[Quantity]]*(1-Table8[[#This Row],[Discount]])),G1933)</f>
        <v>63.36</v>
      </c>
      <c r="M1933" s="11">
        <f>IF(H1933="",1-(Table8[[#This Row],[Total_Amount2]]/(Table8[[#This Row],[Quantity]]*Table8[[#This Row],[Unit_Price]])),H1933)</f>
        <v>0.28999999999999998</v>
      </c>
      <c r="N1933" s="11">
        <f t="shared" si="61"/>
        <v>134.95679999999999</v>
      </c>
    </row>
    <row r="1934" spans="1:14" x14ac:dyDescent="0.3">
      <c r="A1934" s="9" t="s">
        <v>3758</v>
      </c>
      <c r="B1934" s="36">
        <v>45839</v>
      </c>
      <c r="C1934" s="10" t="s">
        <v>1524</v>
      </c>
      <c r="D1934" s="10" t="s">
        <v>1740</v>
      </c>
      <c r="E1934" s="10" t="s">
        <v>1782</v>
      </c>
      <c r="F1934" s="11">
        <v>2</v>
      </c>
      <c r="G1934" s="11">
        <v>552.49</v>
      </c>
      <c r="H1934" s="11">
        <v>0.1</v>
      </c>
      <c r="I1934" s="10" t="s">
        <v>1824</v>
      </c>
      <c r="J1934" s="18">
        <v>994.48200000000008</v>
      </c>
      <c r="K1934" s="11">
        <f t="shared" si="60"/>
        <v>2</v>
      </c>
      <c r="L1934" s="11">
        <f>IF(G1934="",Table8[[#This Row],[Total_Amount2]]/(Table8[[#This Row],[Quantity]]*(1-Table8[[#This Row],[Discount]])),G1934)</f>
        <v>552.49</v>
      </c>
      <c r="M1934" s="11">
        <f>IF(H1934="",1-(Table8[[#This Row],[Total_Amount2]]/(Table8[[#This Row],[Quantity]]*Table8[[#This Row],[Unit_Price]])),H1934)</f>
        <v>0.1</v>
      </c>
      <c r="N1934" s="11">
        <f t="shared" si="61"/>
        <v>994.48200000000008</v>
      </c>
    </row>
    <row r="1935" spans="1:14" x14ac:dyDescent="0.3">
      <c r="A1935" s="9" t="s">
        <v>3759</v>
      </c>
      <c r="B1935" s="36">
        <v>45720</v>
      </c>
      <c r="C1935" s="10" t="s">
        <v>758</v>
      </c>
      <c r="D1935" s="10" t="s">
        <v>1740</v>
      </c>
      <c r="E1935" s="10" t="s">
        <v>1776</v>
      </c>
      <c r="F1935" s="11">
        <v>3</v>
      </c>
      <c r="G1935" s="11">
        <v>447.38</v>
      </c>
      <c r="H1935" s="11">
        <v>0.03</v>
      </c>
      <c r="I1935" s="10" t="s">
        <v>1824</v>
      </c>
      <c r="J1935" s="18">
        <v>1301.8758</v>
      </c>
      <c r="K1935" s="11">
        <f t="shared" si="60"/>
        <v>3</v>
      </c>
      <c r="L1935" s="11">
        <f>IF(G1935="",Table8[[#This Row],[Total_Amount2]]/(Table8[[#This Row],[Quantity]]*(1-Table8[[#This Row],[Discount]])),G1935)</f>
        <v>447.38</v>
      </c>
      <c r="M1935" s="11">
        <f>IF(H1935="",1-(Table8[[#This Row],[Total_Amount2]]/(Table8[[#This Row],[Quantity]]*Table8[[#This Row],[Unit_Price]])),H1935)</f>
        <v>0.03</v>
      </c>
      <c r="N1935" s="11">
        <f t="shared" si="61"/>
        <v>1301.8758</v>
      </c>
    </row>
    <row r="1936" spans="1:14" x14ac:dyDescent="0.3">
      <c r="A1936" s="9" t="s">
        <v>3760</v>
      </c>
      <c r="B1936" s="36">
        <v>45250</v>
      </c>
      <c r="C1936" s="10" t="s">
        <v>1392</v>
      </c>
      <c r="D1936" s="10" t="s">
        <v>1740</v>
      </c>
      <c r="E1936" s="10" t="s">
        <v>1813</v>
      </c>
      <c r="F1936" s="11">
        <v>1</v>
      </c>
      <c r="G1936" s="11">
        <v>727.7</v>
      </c>
      <c r="H1936" s="11">
        <v>0.21</v>
      </c>
      <c r="I1936" s="10" t="s">
        <v>1829</v>
      </c>
      <c r="J1936" s="18">
        <v>574.88300000000004</v>
      </c>
      <c r="K1936" s="11">
        <f t="shared" si="60"/>
        <v>1</v>
      </c>
      <c r="L1936" s="11">
        <f>IF(G1936="",Table8[[#This Row],[Total_Amount2]]/(Table8[[#This Row],[Quantity]]*(1-Table8[[#This Row],[Discount]])),G1936)</f>
        <v>727.7</v>
      </c>
      <c r="M1936" s="11">
        <f>IF(H1936="",1-(Table8[[#This Row],[Total_Amount2]]/(Table8[[#This Row],[Quantity]]*Table8[[#This Row],[Unit_Price]])),H1936)</f>
        <v>0.21</v>
      </c>
      <c r="N1936" s="11">
        <f t="shared" si="61"/>
        <v>574.88300000000004</v>
      </c>
    </row>
    <row r="1937" spans="1:14" x14ac:dyDescent="0.3">
      <c r="A1937" s="9" t="s">
        <v>3761</v>
      </c>
      <c r="B1937" s="36">
        <v>45258</v>
      </c>
      <c r="C1937" s="10" t="s">
        <v>1352</v>
      </c>
      <c r="D1937" s="10" t="s">
        <v>1740</v>
      </c>
      <c r="E1937" s="10" t="s">
        <v>1779</v>
      </c>
      <c r="F1937" s="11">
        <v>4</v>
      </c>
      <c r="G1937" s="11">
        <v>581.34</v>
      </c>
      <c r="H1937" s="11">
        <v>0.08</v>
      </c>
      <c r="I1937" s="10" t="s">
        <v>1824</v>
      </c>
      <c r="J1937" s="18">
        <v>2139.3312000000001</v>
      </c>
      <c r="K1937" s="11">
        <f t="shared" si="60"/>
        <v>4</v>
      </c>
      <c r="L1937" s="11">
        <f>IF(G1937="",Table8[[#This Row],[Total_Amount2]]/(Table8[[#This Row],[Quantity]]*(1-Table8[[#This Row],[Discount]])),G1937)</f>
        <v>581.34</v>
      </c>
      <c r="M1937" s="11">
        <f>IF(H1937="",1-(Table8[[#This Row],[Total_Amount2]]/(Table8[[#This Row],[Quantity]]*Table8[[#This Row],[Unit_Price]])),H1937)</f>
        <v>0.08</v>
      </c>
      <c r="N1937" s="11">
        <f t="shared" si="61"/>
        <v>2139.3312000000001</v>
      </c>
    </row>
    <row r="1938" spans="1:14" x14ac:dyDescent="0.3">
      <c r="A1938" s="9" t="s">
        <v>3762</v>
      </c>
      <c r="B1938" s="36">
        <v>45793</v>
      </c>
      <c r="C1938" s="10" t="s">
        <v>344</v>
      </c>
      <c r="D1938" s="10" t="s">
        <v>1740</v>
      </c>
      <c r="E1938" s="10" t="s">
        <v>1757</v>
      </c>
      <c r="F1938" s="11">
        <v>1</v>
      </c>
      <c r="G1938" s="11">
        <v>338.83</v>
      </c>
      <c r="H1938" s="11">
        <v>0.19</v>
      </c>
      <c r="I1938" s="10" t="s">
        <v>1826</v>
      </c>
      <c r="J1938" s="18">
        <v>274.45229999999998</v>
      </c>
      <c r="K1938" s="11">
        <f t="shared" si="60"/>
        <v>1</v>
      </c>
      <c r="L1938" s="11">
        <f>IF(G1938="",Table8[[#This Row],[Total_Amount2]]/(Table8[[#This Row],[Quantity]]*(1-Table8[[#This Row],[Discount]])),G1938)</f>
        <v>338.83</v>
      </c>
      <c r="M1938" s="11">
        <f>IF(H1938="",1-(Table8[[#This Row],[Total_Amount2]]/(Table8[[#This Row],[Quantity]]*Table8[[#This Row],[Unit_Price]])),H1938)</f>
        <v>0.19</v>
      </c>
      <c r="N1938" s="11">
        <f t="shared" si="61"/>
        <v>274.45229999999998</v>
      </c>
    </row>
    <row r="1939" spans="1:14" x14ac:dyDescent="0.3">
      <c r="A1939" s="9" t="s">
        <v>3763</v>
      </c>
      <c r="B1939" s="36">
        <v>45265</v>
      </c>
      <c r="C1939" s="10" t="s">
        <v>905</v>
      </c>
      <c r="D1939" s="10" t="s">
        <v>1740</v>
      </c>
      <c r="E1939" s="10" t="s">
        <v>1797</v>
      </c>
      <c r="F1939" s="11">
        <v>4</v>
      </c>
      <c r="G1939" s="11">
        <v>568.80999999999995</v>
      </c>
      <c r="H1939" s="11">
        <v>0.25</v>
      </c>
      <c r="I1939" s="10" t="s">
        <v>1824</v>
      </c>
      <c r="J1939" s="18">
        <v>1706.43</v>
      </c>
      <c r="K1939" s="11">
        <f t="shared" si="60"/>
        <v>4</v>
      </c>
      <c r="L1939" s="11">
        <f>IF(G1939="",Table8[[#This Row],[Total_Amount2]]/(Table8[[#This Row],[Quantity]]*(1-Table8[[#This Row],[Discount]])),G1939)</f>
        <v>568.80999999999995</v>
      </c>
      <c r="M1939" s="11">
        <f>IF(H1939="",1-(Table8[[#This Row],[Total_Amount2]]/(Table8[[#This Row],[Quantity]]*Table8[[#This Row],[Unit_Price]])),H1939)</f>
        <v>0.25</v>
      </c>
      <c r="N1939" s="11">
        <f t="shared" si="61"/>
        <v>1706.43</v>
      </c>
    </row>
    <row r="1940" spans="1:14" x14ac:dyDescent="0.3">
      <c r="A1940" s="9" t="s">
        <v>3764</v>
      </c>
      <c r="B1940" s="36">
        <v>45607</v>
      </c>
      <c r="C1940" s="10" t="s">
        <v>1172</v>
      </c>
      <c r="D1940" s="10" t="s">
        <v>1740</v>
      </c>
      <c r="E1940" s="10" t="s">
        <v>1807</v>
      </c>
      <c r="F1940" s="11">
        <v>2</v>
      </c>
      <c r="G1940" s="11">
        <v>352.63</v>
      </c>
      <c r="H1940" s="11">
        <v>0.15</v>
      </c>
      <c r="I1940" s="10" t="s">
        <v>1826</v>
      </c>
      <c r="J1940" s="18">
        <v>599.471</v>
      </c>
      <c r="K1940" s="11">
        <f t="shared" si="60"/>
        <v>2</v>
      </c>
      <c r="L1940" s="11">
        <f>IF(G1940="",Table8[[#This Row],[Total_Amount2]]/(Table8[[#This Row],[Quantity]]*(1-Table8[[#This Row],[Discount]])),G1940)</f>
        <v>352.63</v>
      </c>
      <c r="M1940" s="11">
        <f>IF(H1940="",1-(Table8[[#This Row],[Total_Amount2]]/(Table8[[#This Row],[Quantity]]*Table8[[#This Row],[Unit_Price]])),H1940)</f>
        <v>0.15</v>
      </c>
      <c r="N1940" s="11">
        <f t="shared" si="61"/>
        <v>599.471</v>
      </c>
    </row>
    <row r="1941" spans="1:14" x14ac:dyDescent="0.3">
      <c r="A1941" s="9" t="s">
        <v>3765</v>
      </c>
      <c r="B1941" s="36">
        <v>45382</v>
      </c>
      <c r="C1941" s="10" t="s">
        <v>523</v>
      </c>
      <c r="D1941" s="10" t="s">
        <v>1740</v>
      </c>
      <c r="E1941" s="10" t="s">
        <v>1797</v>
      </c>
      <c r="F1941" s="11">
        <v>2</v>
      </c>
      <c r="G1941" s="11">
        <v>629.86</v>
      </c>
      <c r="H1941" s="11">
        <v>0.15</v>
      </c>
      <c r="I1941" s="10" t="s">
        <v>1826</v>
      </c>
      <c r="J1941" s="18">
        <v>1070.7619999999999</v>
      </c>
      <c r="K1941" s="11">
        <f t="shared" si="60"/>
        <v>2</v>
      </c>
      <c r="L1941" s="11">
        <f>IF(G1941="",Table8[[#This Row],[Total_Amount2]]/(Table8[[#This Row],[Quantity]]*(1-Table8[[#This Row],[Discount]])),G1941)</f>
        <v>629.86</v>
      </c>
      <c r="M1941" s="11">
        <f>IF(H1941="",1-(Table8[[#This Row],[Total_Amount2]]/(Table8[[#This Row],[Quantity]]*Table8[[#This Row],[Unit_Price]])),H1941)</f>
        <v>0.15</v>
      </c>
      <c r="N1941" s="11">
        <f t="shared" si="61"/>
        <v>1070.7619999999999</v>
      </c>
    </row>
    <row r="1942" spans="1:14" x14ac:dyDescent="0.3">
      <c r="A1942" s="9" t="s">
        <v>3766</v>
      </c>
      <c r="B1942" s="36">
        <v>45793</v>
      </c>
      <c r="C1942" s="10" t="s">
        <v>1516</v>
      </c>
      <c r="D1942" s="10" t="s">
        <v>1742</v>
      </c>
      <c r="E1942" s="10" t="s">
        <v>1766</v>
      </c>
      <c r="F1942" s="11">
        <v>3</v>
      </c>
      <c r="G1942" s="11">
        <v>212.08</v>
      </c>
      <c r="H1942" s="11">
        <v>7.0000000000000007E-2</v>
      </c>
      <c r="I1942" s="10" t="s">
        <v>1824</v>
      </c>
      <c r="J1942" s="18">
        <v>591.70319999999992</v>
      </c>
      <c r="K1942" s="11">
        <f t="shared" si="60"/>
        <v>3</v>
      </c>
      <c r="L1942" s="11">
        <f>IF(G1942="",Table8[[#This Row],[Total_Amount2]]/(Table8[[#This Row],[Quantity]]*(1-Table8[[#This Row],[Discount]])),G1942)</f>
        <v>212.08</v>
      </c>
      <c r="M1942" s="11">
        <f>IF(H1942="",1-(Table8[[#This Row],[Total_Amount2]]/(Table8[[#This Row],[Quantity]]*Table8[[#This Row],[Unit_Price]])),H1942)</f>
        <v>7.0000000000000007E-2</v>
      </c>
      <c r="N1942" s="11">
        <f t="shared" si="61"/>
        <v>591.70319999999992</v>
      </c>
    </row>
    <row r="1943" spans="1:14" x14ac:dyDescent="0.3">
      <c r="A1943" s="9" t="s">
        <v>3767</v>
      </c>
      <c r="B1943" s="36">
        <v>45590</v>
      </c>
      <c r="C1943" s="10" t="s">
        <v>538</v>
      </c>
      <c r="D1943" s="10" t="s">
        <v>1742</v>
      </c>
      <c r="E1943" s="10" t="s">
        <v>1761</v>
      </c>
      <c r="F1943" s="11">
        <v>3</v>
      </c>
      <c r="G1943" s="11">
        <v>878.62</v>
      </c>
      <c r="H1943" s="11">
        <v>0.05</v>
      </c>
      <c r="I1943" s="10" t="s">
        <v>1826</v>
      </c>
      <c r="J1943" s="18">
        <v>2504.067</v>
      </c>
      <c r="K1943" s="11">
        <f t="shared" si="60"/>
        <v>3</v>
      </c>
      <c r="L1943" s="11">
        <f>IF(G1943="",Table8[[#This Row],[Total_Amount2]]/(Table8[[#This Row],[Quantity]]*(1-Table8[[#This Row],[Discount]])),G1943)</f>
        <v>878.62</v>
      </c>
      <c r="M1943" s="11">
        <f>IF(H1943="",1-(Table8[[#This Row],[Total_Amount2]]/(Table8[[#This Row],[Quantity]]*Table8[[#This Row],[Unit_Price]])),H1943)</f>
        <v>0.05</v>
      </c>
      <c r="N1943" s="11">
        <f t="shared" si="61"/>
        <v>2504.067</v>
      </c>
    </row>
    <row r="1944" spans="1:14" x14ac:dyDescent="0.3">
      <c r="A1944" s="9" t="s">
        <v>3768</v>
      </c>
      <c r="B1944" s="36">
        <v>45679</v>
      </c>
      <c r="C1944" s="10" t="s">
        <v>833</v>
      </c>
      <c r="D1944" s="10" t="s">
        <v>1742</v>
      </c>
      <c r="E1944" s="10" t="s">
        <v>1789</v>
      </c>
      <c r="F1944" s="11">
        <v>4</v>
      </c>
      <c r="G1944" s="11">
        <v>87.83</v>
      </c>
      <c r="H1944" s="11">
        <v>0.23</v>
      </c>
      <c r="I1944" s="10" t="s">
        <v>1826</v>
      </c>
      <c r="J1944" s="18">
        <v>270.51639999999998</v>
      </c>
      <c r="K1944" s="11">
        <f t="shared" si="60"/>
        <v>4</v>
      </c>
      <c r="L1944" s="11">
        <f>IF(G1944="",Table8[[#This Row],[Total_Amount2]]/(Table8[[#This Row],[Quantity]]*(1-Table8[[#This Row],[Discount]])),G1944)</f>
        <v>87.83</v>
      </c>
      <c r="M1944" s="11">
        <f>IF(H1944="",1-(Table8[[#This Row],[Total_Amount2]]/(Table8[[#This Row],[Quantity]]*Table8[[#This Row],[Unit_Price]])),H1944)</f>
        <v>0.23</v>
      </c>
      <c r="N1944" s="11">
        <f t="shared" si="61"/>
        <v>270.51639999999998</v>
      </c>
    </row>
    <row r="1945" spans="1:14" x14ac:dyDescent="0.3">
      <c r="A1945" s="9" t="s">
        <v>3769</v>
      </c>
      <c r="B1945" s="36">
        <v>45814</v>
      </c>
      <c r="C1945" s="10" t="s">
        <v>875</v>
      </c>
      <c r="D1945" s="10" t="s">
        <v>1742</v>
      </c>
      <c r="E1945" s="10" t="s">
        <v>1786</v>
      </c>
      <c r="F1945" s="11">
        <v>3</v>
      </c>
      <c r="G1945" s="11">
        <v>442.64</v>
      </c>
      <c r="H1945" s="11">
        <v>0.15</v>
      </c>
      <c r="I1945" s="10" t="s">
        <v>1829</v>
      </c>
      <c r="J1945" s="18">
        <v>1128.732</v>
      </c>
      <c r="K1945" s="11">
        <f t="shared" si="60"/>
        <v>3</v>
      </c>
      <c r="L1945" s="11">
        <f>IF(G1945="",Table8[[#This Row],[Total_Amount2]]/(Table8[[#This Row],[Quantity]]*(1-Table8[[#This Row],[Discount]])),G1945)</f>
        <v>442.64</v>
      </c>
      <c r="M1945" s="11">
        <f>IF(H1945="",1-(Table8[[#This Row],[Total_Amount2]]/(Table8[[#This Row],[Quantity]]*Table8[[#This Row],[Unit_Price]])),H1945)</f>
        <v>0.15</v>
      </c>
      <c r="N1945" s="11">
        <f t="shared" si="61"/>
        <v>1128.732</v>
      </c>
    </row>
    <row r="1946" spans="1:14" x14ac:dyDescent="0.3">
      <c r="A1946" s="9" t="s">
        <v>3770</v>
      </c>
      <c r="B1946" s="36">
        <v>45795</v>
      </c>
      <c r="C1946" s="10" t="s">
        <v>335</v>
      </c>
      <c r="D1946" s="10" t="s">
        <v>1742</v>
      </c>
      <c r="E1946" s="10" t="s">
        <v>1761</v>
      </c>
      <c r="F1946" s="11">
        <v>3</v>
      </c>
      <c r="G1946" s="11">
        <v>410.04</v>
      </c>
      <c r="H1946" s="11">
        <v>0.09</v>
      </c>
      <c r="I1946" s="10" t="s">
        <v>1829</v>
      </c>
      <c r="J1946" s="18">
        <v>1119.4092000000001</v>
      </c>
      <c r="K1946" s="11">
        <f t="shared" si="60"/>
        <v>3</v>
      </c>
      <c r="L1946" s="11">
        <f>IF(G1946="",Table8[[#This Row],[Total_Amount2]]/(Table8[[#This Row],[Quantity]]*(1-Table8[[#This Row],[Discount]])),G1946)</f>
        <v>410.04</v>
      </c>
      <c r="M1946" s="11">
        <f>IF(H1946="",1-(Table8[[#This Row],[Total_Amount2]]/(Table8[[#This Row],[Quantity]]*Table8[[#This Row],[Unit_Price]])),H1946)</f>
        <v>0.09</v>
      </c>
      <c r="N1946" s="11">
        <f t="shared" si="61"/>
        <v>1119.4092000000001</v>
      </c>
    </row>
    <row r="1947" spans="1:14" x14ac:dyDescent="0.3">
      <c r="A1947" s="9" t="s">
        <v>3771</v>
      </c>
      <c r="B1947" s="36">
        <v>45797</v>
      </c>
      <c r="C1947" s="10" t="s">
        <v>455</v>
      </c>
      <c r="D1947" s="10" t="s">
        <v>1742</v>
      </c>
      <c r="E1947" s="10" t="s">
        <v>1807</v>
      </c>
      <c r="F1947" s="11">
        <v>1</v>
      </c>
      <c r="G1947" s="11">
        <v>355.31</v>
      </c>
      <c r="H1947" s="11">
        <v>0.27</v>
      </c>
      <c r="I1947" s="10" t="s">
        <v>1824</v>
      </c>
      <c r="J1947" s="18">
        <v>259.37630000000001</v>
      </c>
      <c r="K1947" s="11">
        <f t="shared" si="60"/>
        <v>1</v>
      </c>
      <c r="L1947" s="11">
        <f>IF(G1947="",Table8[[#This Row],[Total_Amount2]]/(Table8[[#This Row],[Quantity]]*(1-Table8[[#This Row],[Discount]])),G1947)</f>
        <v>355.31</v>
      </c>
      <c r="M1947" s="11">
        <f>IF(H1947="",1-(Table8[[#This Row],[Total_Amount2]]/(Table8[[#This Row],[Quantity]]*Table8[[#This Row],[Unit_Price]])),H1947)</f>
        <v>0.27</v>
      </c>
      <c r="N1947" s="11">
        <f t="shared" si="61"/>
        <v>259.37630000000001</v>
      </c>
    </row>
    <row r="1948" spans="1:14" x14ac:dyDescent="0.3">
      <c r="A1948" s="9" t="s">
        <v>3772</v>
      </c>
      <c r="B1948" s="36">
        <v>45607</v>
      </c>
      <c r="C1948" s="10" t="s">
        <v>1175</v>
      </c>
      <c r="D1948" s="10" t="s">
        <v>1742</v>
      </c>
      <c r="E1948" s="10" t="s">
        <v>1797</v>
      </c>
      <c r="F1948" s="11">
        <v>4</v>
      </c>
      <c r="G1948" s="11">
        <v>243.13</v>
      </c>
      <c r="H1948" s="11">
        <v>0.25</v>
      </c>
      <c r="I1948" s="10" t="s">
        <v>1829</v>
      </c>
      <c r="J1948" s="18">
        <v>729.39</v>
      </c>
      <c r="K1948" s="11">
        <f t="shared" si="60"/>
        <v>4</v>
      </c>
      <c r="L1948" s="11">
        <f>IF(G1948="",Table8[[#This Row],[Total_Amount2]]/(Table8[[#This Row],[Quantity]]*(1-Table8[[#This Row],[Discount]])),G1948)</f>
        <v>243.13</v>
      </c>
      <c r="M1948" s="11">
        <f>IF(H1948="",1-(Table8[[#This Row],[Total_Amount2]]/(Table8[[#This Row],[Quantity]]*Table8[[#This Row],[Unit_Price]])),H1948)</f>
        <v>0.25</v>
      </c>
      <c r="N1948" s="11">
        <f t="shared" si="61"/>
        <v>729.39</v>
      </c>
    </row>
    <row r="1949" spans="1:14" x14ac:dyDescent="0.3">
      <c r="A1949" s="9" t="s">
        <v>3773</v>
      </c>
      <c r="B1949" s="36">
        <v>45614</v>
      </c>
      <c r="C1949" s="10" t="s">
        <v>737</v>
      </c>
      <c r="D1949" s="10" t="s">
        <v>1742</v>
      </c>
      <c r="E1949" s="10" t="s">
        <v>1792</v>
      </c>
      <c r="F1949" s="11">
        <v>2</v>
      </c>
      <c r="G1949" s="11">
        <v>410.63</v>
      </c>
      <c r="H1949" s="11">
        <v>0.28000000000000003</v>
      </c>
      <c r="I1949" s="10" t="s">
        <v>1829</v>
      </c>
      <c r="J1949" s="18">
        <v>591.30719999999997</v>
      </c>
      <c r="K1949" s="11">
        <f t="shared" si="60"/>
        <v>2</v>
      </c>
      <c r="L1949" s="11">
        <f>IF(G1949="",Table8[[#This Row],[Total_Amount2]]/(Table8[[#This Row],[Quantity]]*(1-Table8[[#This Row],[Discount]])),G1949)</f>
        <v>410.63</v>
      </c>
      <c r="M1949" s="11">
        <f>IF(H1949="",1-(Table8[[#This Row],[Total_Amount2]]/(Table8[[#This Row],[Quantity]]*Table8[[#This Row],[Unit_Price]])),H1949)</f>
        <v>0.28000000000000003</v>
      </c>
      <c r="N1949" s="11">
        <f t="shared" si="61"/>
        <v>591.30719999999997</v>
      </c>
    </row>
    <row r="1950" spans="1:14" x14ac:dyDescent="0.3">
      <c r="A1950" s="9" t="s">
        <v>3774</v>
      </c>
      <c r="B1950" s="36">
        <v>45293</v>
      </c>
      <c r="C1950" s="10" t="s">
        <v>1319</v>
      </c>
      <c r="D1950" s="10" t="s">
        <v>1742</v>
      </c>
      <c r="E1950" s="10" t="s">
        <v>1789</v>
      </c>
      <c r="F1950" s="11">
        <v>4</v>
      </c>
      <c r="G1950" s="11">
        <v>101.25</v>
      </c>
      <c r="H1950" s="11">
        <v>0.16</v>
      </c>
      <c r="I1950" s="10" t="s">
        <v>1826</v>
      </c>
      <c r="J1950" s="18">
        <v>340.2</v>
      </c>
      <c r="K1950" s="11">
        <f t="shared" si="60"/>
        <v>4</v>
      </c>
      <c r="L1950" s="11">
        <f>IF(G1950="",Table8[[#This Row],[Total_Amount2]]/(Table8[[#This Row],[Quantity]]*(1-Table8[[#This Row],[Discount]])),G1950)</f>
        <v>101.25</v>
      </c>
      <c r="M1950" s="11">
        <f>IF(H1950="",1-(Table8[[#This Row],[Total_Amount2]]/(Table8[[#This Row],[Quantity]]*Table8[[#This Row],[Unit_Price]])),H1950)</f>
        <v>0.16</v>
      </c>
      <c r="N1950" s="11">
        <f t="shared" si="61"/>
        <v>340.2</v>
      </c>
    </row>
    <row r="1951" spans="1:14" x14ac:dyDescent="0.3">
      <c r="A1951" s="9" t="s">
        <v>3775</v>
      </c>
      <c r="B1951" s="36">
        <v>45301</v>
      </c>
      <c r="C1951" s="10" t="s">
        <v>730</v>
      </c>
      <c r="D1951" s="10" t="s">
        <v>1742</v>
      </c>
      <c r="E1951" s="10" t="s">
        <v>1807</v>
      </c>
      <c r="F1951" s="11">
        <v>4</v>
      </c>
      <c r="G1951" s="11">
        <v>716.39</v>
      </c>
      <c r="H1951" s="11">
        <v>0.03</v>
      </c>
      <c r="I1951" s="10" t="s">
        <v>1826</v>
      </c>
      <c r="J1951" s="18">
        <v>2779.5931999999998</v>
      </c>
      <c r="K1951" s="11">
        <f t="shared" si="60"/>
        <v>4</v>
      </c>
      <c r="L1951" s="11">
        <f>IF(G1951="",Table8[[#This Row],[Total_Amount2]]/(Table8[[#This Row],[Quantity]]*(1-Table8[[#This Row],[Discount]])),G1951)</f>
        <v>716.39</v>
      </c>
      <c r="M1951" s="11">
        <f>IF(H1951="",1-(Table8[[#This Row],[Total_Amount2]]/(Table8[[#This Row],[Quantity]]*Table8[[#This Row],[Unit_Price]])),H1951)</f>
        <v>0.03</v>
      </c>
      <c r="N1951" s="11">
        <f t="shared" si="61"/>
        <v>2779.5931999999998</v>
      </c>
    </row>
    <row r="1952" spans="1:14" x14ac:dyDescent="0.3">
      <c r="A1952" s="9" t="s">
        <v>3776</v>
      </c>
      <c r="B1952" s="36">
        <v>45311</v>
      </c>
      <c r="C1952" s="10" t="s">
        <v>338</v>
      </c>
      <c r="D1952" s="10" t="s">
        <v>1742</v>
      </c>
      <c r="E1952" s="10" t="s">
        <v>1757</v>
      </c>
      <c r="F1952" s="11">
        <v>1</v>
      </c>
      <c r="G1952" s="11">
        <v>721.74</v>
      </c>
      <c r="H1952" s="11">
        <v>0.24</v>
      </c>
      <c r="I1952" s="10" t="s">
        <v>1826</v>
      </c>
      <c r="J1952" s="18">
        <v>548.52240000000006</v>
      </c>
      <c r="K1952" s="11">
        <f t="shared" si="60"/>
        <v>1</v>
      </c>
      <c r="L1952" s="11">
        <f>IF(G1952="",Table8[[#This Row],[Total_Amount2]]/(Table8[[#This Row],[Quantity]]*(1-Table8[[#This Row],[Discount]])),G1952)</f>
        <v>721.74</v>
      </c>
      <c r="M1952" s="11">
        <f>IF(H1952="",1-(Table8[[#This Row],[Total_Amount2]]/(Table8[[#This Row],[Quantity]]*Table8[[#This Row],[Unit_Price]])),H1952)</f>
        <v>0.24</v>
      </c>
      <c r="N1952" s="11">
        <f t="shared" si="61"/>
        <v>548.52240000000006</v>
      </c>
    </row>
    <row r="1953" spans="1:14" x14ac:dyDescent="0.3">
      <c r="A1953" s="9" t="s">
        <v>3777</v>
      </c>
      <c r="B1953" s="36">
        <v>45702</v>
      </c>
      <c r="C1953" s="10" t="s">
        <v>205</v>
      </c>
      <c r="D1953" s="10" t="s">
        <v>1742</v>
      </c>
      <c r="E1953" s="10" t="s">
        <v>1792</v>
      </c>
      <c r="F1953" s="11">
        <v>2</v>
      </c>
      <c r="G1953" s="11">
        <v>527.91</v>
      </c>
      <c r="H1953" s="11">
        <v>0.02</v>
      </c>
      <c r="I1953" s="10" t="s">
        <v>1824</v>
      </c>
      <c r="J1953" s="18">
        <v>1034.7036000000001</v>
      </c>
      <c r="K1953" s="11">
        <f t="shared" si="60"/>
        <v>2</v>
      </c>
      <c r="L1953" s="11">
        <f>IF(G1953="",Table8[[#This Row],[Total_Amount2]]/(Table8[[#This Row],[Quantity]]*(1-Table8[[#This Row],[Discount]])),G1953)</f>
        <v>527.91</v>
      </c>
      <c r="M1953" s="11">
        <f>IF(H1953="",1-(Table8[[#This Row],[Total_Amount2]]/(Table8[[#This Row],[Quantity]]*Table8[[#This Row],[Unit_Price]])),H1953)</f>
        <v>0.02</v>
      </c>
      <c r="N1953" s="11">
        <f t="shared" si="61"/>
        <v>1034.7036000000001</v>
      </c>
    </row>
    <row r="1954" spans="1:14" x14ac:dyDescent="0.3">
      <c r="A1954" s="9" t="s">
        <v>3778</v>
      </c>
      <c r="B1954" s="36">
        <v>45525</v>
      </c>
      <c r="C1954" s="10" t="s">
        <v>1005</v>
      </c>
      <c r="D1954" s="10" t="s">
        <v>1742</v>
      </c>
      <c r="E1954" s="10" t="s">
        <v>1797</v>
      </c>
      <c r="F1954" s="11">
        <v>2</v>
      </c>
      <c r="G1954" s="11">
        <v>945.92</v>
      </c>
      <c r="H1954" s="11">
        <v>0.19</v>
      </c>
      <c r="I1954" s="10" t="s">
        <v>1829</v>
      </c>
      <c r="J1954" s="18">
        <v>1532.3904</v>
      </c>
      <c r="K1954" s="11">
        <f t="shared" si="60"/>
        <v>2</v>
      </c>
      <c r="L1954" s="11">
        <f>IF(G1954="",Table8[[#This Row],[Total_Amount2]]/(Table8[[#This Row],[Quantity]]*(1-Table8[[#This Row],[Discount]])),G1954)</f>
        <v>945.92</v>
      </c>
      <c r="M1954" s="11">
        <f>IF(H1954="",1-(Table8[[#This Row],[Total_Amount2]]/(Table8[[#This Row],[Quantity]]*Table8[[#This Row],[Unit_Price]])),H1954)</f>
        <v>0.19</v>
      </c>
      <c r="N1954" s="11">
        <f t="shared" si="61"/>
        <v>1532.3904</v>
      </c>
    </row>
    <row r="1955" spans="1:14" x14ac:dyDescent="0.3">
      <c r="A1955" s="9" t="s">
        <v>3779</v>
      </c>
      <c r="B1955" s="36">
        <v>45780</v>
      </c>
      <c r="C1955" s="10" t="s">
        <v>295</v>
      </c>
      <c r="D1955" s="10" t="s">
        <v>1742</v>
      </c>
      <c r="E1955" s="10" t="s">
        <v>1807</v>
      </c>
      <c r="F1955" s="11">
        <v>2</v>
      </c>
      <c r="G1955" s="11">
        <v>981.35</v>
      </c>
      <c r="H1955" s="11">
        <v>0.16</v>
      </c>
      <c r="I1955" s="10" t="s">
        <v>1826</v>
      </c>
      <c r="J1955" s="18">
        <v>1648.6679999999999</v>
      </c>
      <c r="K1955" s="11">
        <f t="shared" si="60"/>
        <v>2</v>
      </c>
      <c r="L1955" s="11">
        <f>IF(G1955="",Table8[[#This Row],[Total_Amount2]]/(Table8[[#This Row],[Quantity]]*(1-Table8[[#This Row],[Discount]])),G1955)</f>
        <v>981.35</v>
      </c>
      <c r="M1955" s="11">
        <f>IF(H1955="",1-(Table8[[#This Row],[Total_Amount2]]/(Table8[[#This Row],[Quantity]]*Table8[[#This Row],[Unit_Price]])),H1955)</f>
        <v>0.16</v>
      </c>
      <c r="N1955" s="11">
        <f t="shared" si="61"/>
        <v>1648.6679999999999</v>
      </c>
    </row>
    <row r="1956" spans="1:14" x14ac:dyDescent="0.3">
      <c r="A1956" s="9" t="s">
        <v>3780</v>
      </c>
      <c r="B1956" s="36">
        <v>45819</v>
      </c>
      <c r="C1956" s="10" t="s">
        <v>722</v>
      </c>
      <c r="D1956" s="10" t="s">
        <v>1742</v>
      </c>
      <c r="E1956" s="10" t="s">
        <v>1766</v>
      </c>
      <c r="F1956" s="11">
        <v>1</v>
      </c>
      <c r="G1956" s="11">
        <v>913.99</v>
      </c>
      <c r="H1956" s="11">
        <v>0.14000000000000001</v>
      </c>
      <c r="I1956" s="10" t="s">
        <v>1824</v>
      </c>
      <c r="J1956" s="18">
        <v>786.03139999999996</v>
      </c>
      <c r="K1956" s="11">
        <f t="shared" si="60"/>
        <v>1</v>
      </c>
      <c r="L1956" s="11">
        <f>IF(G1956="",Table8[[#This Row],[Total_Amount2]]/(Table8[[#This Row],[Quantity]]*(1-Table8[[#This Row],[Discount]])),G1956)</f>
        <v>913.99</v>
      </c>
      <c r="M1956" s="11">
        <f>IF(H1956="",1-(Table8[[#This Row],[Total_Amount2]]/(Table8[[#This Row],[Quantity]]*Table8[[#This Row],[Unit_Price]])),H1956)</f>
        <v>0.14000000000000001</v>
      </c>
      <c r="N1956" s="11">
        <f t="shared" si="61"/>
        <v>786.03139999999996</v>
      </c>
    </row>
    <row r="1957" spans="1:14" x14ac:dyDescent="0.3">
      <c r="A1957" s="9" t="s">
        <v>3781</v>
      </c>
      <c r="B1957" s="36">
        <v>45863</v>
      </c>
      <c r="C1957" s="10" t="s">
        <v>55</v>
      </c>
      <c r="D1957" s="10" t="s">
        <v>1742</v>
      </c>
      <c r="E1957" s="10" t="s">
        <v>1782</v>
      </c>
      <c r="F1957" s="11">
        <v>4</v>
      </c>
      <c r="G1957" s="11">
        <v>270.69</v>
      </c>
      <c r="H1957" s="11">
        <v>0.18</v>
      </c>
      <c r="I1957" s="10" t="s">
        <v>1826</v>
      </c>
      <c r="J1957" s="18">
        <v>887.86320000000001</v>
      </c>
      <c r="K1957" s="11">
        <f t="shared" si="60"/>
        <v>4</v>
      </c>
      <c r="L1957" s="11">
        <f>IF(G1957="",Table8[[#This Row],[Total_Amount2]]/(Table8[[#This Row],[Quantity]]*(1-Table8[[#This Row],[Discount]])),G1957)</f>
        <v>270.69</v>
      </c>
      <c r="M1957" s="11">
        <f>IF(H1957="",1-(Table8[[#This Row],[Total_Amount2]]/(Table8[[#This Row],[Quantity]]*Table8[[#This Row],[Unit_Price]])),H1957)</f>
        <v>0.18</v>
      </c>
      <c r="N1957" s="11">
        <f t="shared" si="61"/>
        <v>887.86320000000001</v>
      </c>
    </row>
    <row r="1958" spans="1:14" x14ac:dyDescent="0.3">
      <c r="A1958" s="9" t="s">
        <v>3782</v>
      </c>
      <c r="B1958" s="36">
        <v>45687</v>
      </c>
      <c r="C1958" s="10" t="s">
        <v>538</v>
      </c>
      <c r="D1958" s="10" t="s">
        <v>1742</v>
      </c>
      <c r="E1958" s="10" t="s">
        <v>1776</v>
      </c>
      <c r="F1958" s="11">
        <v>3</v>
      </c>
      <c r="G1958" s="11">
        <v>998.58</v>
      </c>
      <c r="H1958" s="11">
        <v>0.02</v>
      </c>
      <c r="I1958" s="10" t="s">
        <v>1824</v>
      </c>
      <c r="J1958" s="18">
        <v>2935.8252000000002</v>
      </c>
      <c r="K1958" s="11">
        <f t="shared" si="60"/>
        <v>3</v>
      </c>
      <c r="L1958" s="11">
        <f>IF(G1958="",Table8[[#This Row],[Total_Amount2]]/(Table8[[#This Row],[Quantity]]*(1-Table8[[#This Row],[Discount]])),G1958)</f>
        <v>998.58</v>
      </c>
      <c r="M1958" s="11">
        <f>IF(H1958="",1-(Table8[[#This Row],[Total_Amount2]]/(Table8[[#This Row],[Quantity]]*Table8[[#This Row],[Unit_Price]])),H1958)</f>
        <v>0.02</v>
      </c>
      <c r="N1958" s="11">
        <f t="shared" si="61"/>
        <v>2935.8252000000002</v>
      </c>
    </row>
    <row r="1959" spans="1:14" x14ac:dyDescent="0.3">
      <c r="A1959" s="9" t="s">
        <v>3783</v>
      </c>
      <c r="B1959" s="36">
        <v>45806</v>
      </c>
      <c r="C1959" s="10" t="s">
        <v>1408</v>
      </c>
      <c r="D1959" s="10" t="s">
        <v>1742</v>
      </c>
      <c r="E1959" s="10" t="s">
        <v>1786</v>
      </c>
      <c r="F1959" s="11">
        <v>3</v>
      </c>
      <c r="G1959" s="11">
        <v>765.12</v>
      </c>
      <c r="H1959" s="11">
        <v>0.18</v>
      </c>
      <c r="I1959" s="10" t="s">
        <v>1824</v>
      </c>
      <c r="J1959" s="18">
        <v>1882.1952000000001</v>
      </c>
      <c r="K1959" s="11">
        <f t="shared" si="60"/>
        <v>3</v>
      </c>
      <c r="L1959" s="11">
        <f>IF(G1959="",Table8[[#This Row],[Total_Amount2]]/(Table8[[#This Row],[Quantity]]*(1-Table8[[#This Row],[Discount]])),G1959)</f>
        <v>765.12</v>
      </c>
      <c r="M1959" s="11">
        <f>IF(H1959="",1-(Table8[[#This Row],[Total_Amount2]]/(Table8[[#This Row],[Quantity]]*Table8[[#This Row],[Unit_Price]])),H1959)</f>
        <v>0.18</v>
      </c>
      <c r="N1959" s="11">
        <f t="shared" si="61"/>
        <v>1882.1952000000001</v>
      </c>
    </row>
    <row r="1960" spans="1:14" x14ac:dyDescent="0.3">
      <c r="A1960" s="9" t="s">
        <v>3784</v>
      </c>
      <c r="B1960" s="36">
        <v>45216</v>
      </c>
      <c r="C1960" s="10" t="s">
        <v>264</v>
      </c>
      <c r="D1960" s="10" t="s">
        <v>1742</v>
      </c>
      <c r="E1960" s="10" t="s">
        <v>1813</v>
      </c>
      <c r="F1960" s="11">
        <v>3</v>
      </c>
      <c r="G1960" s="11">
        <v>449.99</v>
      </c>
      <c r="H1960" s="11">
        <v>0.17</v>
      </c>
      <c r="I1960" s="10" t="s">
        <v>1829</v>
      </c>
      <c r="J1960" s="18">
        <v>1120.4751000000001</v>
      </c>
      <c r="K1960" s="11">
        <f t="shared" si="60"/>
        <v>3</v>
      </c>
      <c r="L1960" s="11">
        <f>IF(G1960="",Table8[[#This Row],[Total_Amount2]]/(Table8[[#This Row],[Quantity]]*(1-Table8[[#This Row],[Discount]])),G1960)</f>
        <v>449.99</v>
      </c>
      <c r="M1960" s="11">
        <f>IF(H1960="",1-(Table8[[#This Row],[Total_Amount2]]/(Table8[[#This Row],[Quantity]]*Table8[[#This Row],[Unit_Price]])),H1960)</f>
        <v>0.17</v>
      </c>
      <c r="N1960" s="11">
        <f t="shared" si="61"/>
        <v>1120.4751000000001</v>
      </c>
    </row>
    <row r="1961" spans="1:14" x14ac:dyDescent="0.3">
      <c r="A1961" s="9" t="s">
        <v>3785</v>
      </c>
      <c r="B1961" s="36">
        <v>45639</v>
      </c>
      <c r="C1961" s="10" t="s">
        <v>806</v>
      </c>
      <c r="D1961" s="10" t="s">
        <v>1744</v>
      </c>
      <c r="E1961" s="10" t="s">
        <v>1792</v>
      </c>
      <c r="F1961" s="11">
        <v>2</v>
      </c>
      <c r="G1961" s="11">
        <v>249.02</v>
      </c>
      <c r="H1961" s="11">
        <v>0.01</v>
      </c>
      <c r="I1961" s="10" t="s">
        <v>1829</v>
      </c>
      <c r="J1961" s="18">
        <v>493.05959999999999</v>
      </c>
      <c r="K1961" s="11">
        <f t="shared" si="60"/>
        <v>2</v>
      </c>
      <c r="L1961" s="11">
        <f>IF(G1961="",Table8[[#This Row],[Total_Amount2]]/(Table8[[#This Row],[Quantity]]*(1-Table8[[#This Row],[Discount]])),G1961)</f>
        <v>249.02</v>
      </c>
      <c r="M1961" s="11">
        <f>IF(H1961="",1-(Table8[[#This Row],[Total_Amount2]]/(Table8[[#This Row],[Quantity]]*Table8[[#This Row],[Unit_Price]])),H1961)</f>
        <v>0.01</v>
      </c>
      <c r="N1961" s="11">
        <f t="shared" si="61"/>
        <v>493.05959999999999</v>
      </c>
    </row>
    <row r="1962" spans="1:14" x14ac:dyDescent="0.3">
      <c r="A1962" s="9" t="s">
        <v>3786</v>
      </c>
      <c r="B1962" s="36">
        <v>45454</v>
      </c>
      <c r="C1962" s="10" t="s">
        <v>467</v>
      </c>
      <c r="D1962" s="10" t="s">
        <v>1744</v>
      </c>
      <c r="E1962" s="10" t="s">
        <v>1813</v>
      </c>
      <c r="F1962" s="11">
        <v>3</v>
      </c>
      <c r="G1962" s="11">
        <v>223.64</v>
      </c>
      <c r="H1962" s="11">
        <v>0.05</v>
      </c>
      <c r="I1962" s="10" t="s">
        <v>1824</v>
      </c>
      <c r="J1962" s="18">
        <v>637.37399999999991</v>
      </c>
      <c r="K1962" s="11">
        <f t="shared" si="60"/>
        <v>3</v>
      </c>
      <c r="L1962" s="11">
        <f>IF(G1962="",Table8[[#This Row],[Total_Amount2]]/(Table8[[#This Row],[Quantity]]*(1-Table8[[#This Row],[Discount]])),G1962)</f>
        <v>223.64</v>
      </c>
      <c r="M1962" s="11">
        <f>IF(H1962="",1-(Table8[[#This Row],[Total_Amount2]]/(Table8[[#This Row],[Quantity]]*Table8[[#This Row],[Unit_Price]])),H1962)</f>
        <v>0.05</v>
      </c>
      <c r="N1962" s="11">
        <f t="shared" si="61"/>
        <v>637.37399999999991</v>
      </c>
    </row>
    <row r="1963" spans="1:14" x14ac:dyDescent="0.3">
      <c r="A1963" s="9" t="s">
        <v>3787</v>
      </c>
      <c r="B1963" s="36">
        <v>45934</v>
      </c>
      <c r="C1963" s="10" t="s">
        <v>375</v>
      </c>
      <c r="D1963" s="10" t="s">
        <v>1744</v>
      </c>
      <c r="E1963" s="10" t="s">
        <v>1769</v>
      </c>
      <c r="F1963" s="11">
        <v>2</v>
      </c>
      <c r="G1963" s="11">
        <v>92.94</v>
      </c>
      <c r="H1963" s="11">
        <v>0.12</v>
      </c>
      <c r="I1963" s="10" t="s">
        <v>1824</v>
      </c>
      <c r="J1963" s="18">
        <v>163.5744</v>
      </c>
      <c r="K1963" s="11">
        <f t="shared" si="60"/>
        <v>2</v>
      </c>
      <c r="L1963" s="11">
        <f>IF(G1963="",Table8[[#This Row],[Total_Amount2]]/(Table8[[#This Row],[Quantity]]*(1-Table8[[#This Row],[Discount]])),G1963)</f>
        <v>92.94</v>
      </c>
      <c r="M1963" s="11">
        <f>IF(H1963="",1-(Table8[[#This Row],[Total_Amount2]]/(Table8[[#This Row],[Quantity]]*Table8[[#This Row],[Unit_Price]])),H1963)</f>
        <v>0.12</v>
      </c>
      <c r="N1963" s="11">
        <f t="shared" si="61"/>
        <v>163.5744</v>
      </c>
    </row>
    <row r="1964" spans="1:14" x14ac:dyDescent="0.3">
      <c r="A1964" s="9" t="s">
        <v>3788</v>
      </c>
      <c r="B1964" s="36">
        <v>45401</v>
      </c>
      <c r="C1964" s="10" t="s">
        <v>1130</v>
      </c>
      <c r="D1964" s="10" t="s">
        <v>1744</v>
      </c>
      <c r="E1964" s="10" t="s">
        <v>1761</v>
      </c>
      <c r="F1964" s="11">
        <v>4</v>
      </c>
      <c r="G1964" s="11">
        <v>268.3</v>
      </c>
      <c r="H1964" s="11">
        <v>0.02</v>
      </c>
      <c r="I1964" s="10" t="s">
        <v>1829</v>
      </c>
      <c r="J1964" s="18">
        <v>1051.7360000000001</v>
      </c>
      <c r="K1964" s="11">
        <f t="shared" si="60"/>
        <v>4</v>
      </c>
      <c r="L1964" s="11">
        <f>IF(G1964="",Table8[[#This Row],[Total_Amount2]]/(Table8[[#This Row],[Quantity]]*(1-Table8[[#This Row],[Discount]])),G1964)</f>
        <v>268.3</v>
      </c>
      <c r="M1964" s="11">
        <f>IF(H1964="",1-(Table8[[#This Row],[Total_Amount2]]/(Table8[[#This Row],[Quantity]]*Table8[[#This Row],[Unit_Price]])),H1964)</f>
        <v>0.02</v>
      </c>
      <c r="N1964" s="11">
        <f t="shared" si="61"/>
        <v>1051.7360000000001</v>
      </c>
    </row>
    <row r="1965" spans="1:14" x14ac:dyDescent="0.3">
      <c r="A1965" s="9" t="s">
        <v>3789</v>
      </c>
      <c r="B1965" s="36">
        <v>45770</v>
      </c>
      <c r="C1965" s="10" t="s">
        <v>1368</v>
      </c>
      <c r="D1965" s="10" t="s">
        <v>1744</v>
      </c>
      <c r="E1965" s="10" t="s">
        <v>1813</v>
      </c>
      <c r="F1965" s="11">
        <v>4</v>
      </c>
      <c r="G1965" s="11">
        <v>835.61</v>
      </c>
      <c r="H1965" s="11">
        <v>0.03</v>
      </c>
      <c r="I1965" s="10" t="s">
        <v>1824</v>
      </c>
      <c r="J1965" s="18">
        <v>3242.1668</v>
      </c>
      <c r="K1965" s="11">
        <f t="shared" si="60"/>
        <v>4</v>
      </c>
      <c r="L1965" s="11">
        <f>IF(G1965="",Table8[[#This Row],[Total_Amount2]]/(Table8[[#This Row],[Quantity]]*(1-Table8[[#This Row],[Discount]])),G1965)</f>
        <v>835.61</v>
      </c>
      <c r="M1965" s="11">
        <f>IF(H1965="",1-(Table8[[#This Row],[Total_Amount2]]/(Table8[[#This Row],[Quantity]]*Table8[[#This Row],[Unit_Price]])),H1965)</f>
        <v>0.03</v>
      </c>
      <c r="N1965" s="11">
        <f t="shared" si="61"/>
        <v>3242.1668</v>
      </c>
    </row>
    <row r="1966" spans="1:14" x14ac:dyDescent="0.3">
      <c r="A1966" s="9" t="s">
        <v>3790</v>
      </c>
      <c r="B1966" s="36">
        <v>45405</v>
      </c>
      <c r="C1966" s="10" t="s">
        <v>1193</v>
      </c>
      <c r="D1966" s="10" t="s">
        <v>1744</v>
      </c>
      <c r="E1966" s="10" t="s">
        <v>1773</v>
      </c>
      <c r="F1966" s="11">
        <v>3</v>
      </c>
      <c r="G1966" s="11">
        <v>120.97</v>
      </c>
      <c r="H1966" s="11">
        <v>0.11</v>
      </c>
      <c r="I1966" s="10" t="s">
        <v>1824</v>
      </c>
      <c r="J1966" s="18">
        <v>322.98989999999998</v>
      </c>
      <c r="K1966" s="11">
        <f t="shared" si="60"/>
        <v>3</v>
      </c>
      <c r="L1966" s="11">
        <f>IF(G1966="",Table8[[#This Row],[Total_Amount2]]/(Table8[[#This Row],[Quantity]]*(1-Table8[[#This Row],[Discount]])),G1966)</f>
        <v>120.97</v>
      </c>
      <c r="M1966" s="11">
        <f>IF(H1966="",1-(Table8[[#This Row],[Total_Amount2]]/(Table8[[#This Row],[Quantity]]*Table8[[#This Row],[Unit_Price]])),H1966)</f>
        <v>0.11</v>
      </c>
      <c r="N1966" s="11">
        <f t="shared" si="61"/>
        <v>322.98989999999998</v>
      </c>
    </row>
    <row r="1967" spans="1:14" x14ac:dyDescent="0.3">
      <c r="A1967" s="9" t="s">
        <v>3791</v>
      </c>
      <c r="B1967" s="36">
        <v>45424</v>
      </c>
      <c r="C1967" s="10" t="s">
        <v>124</v>
      </c>
      <c r="D1967" s="10" t="s">
        <v>1744</v>
      </c>
      <c r="E1967" s="10" t="s">
        <v>1786</v>
      </c>
      <c r="F1967" s="11">
        <v>2</v>
      </c>
      <c r="G1967" s="11">
        <v>26.36</v>
      </c>
      <c r="H1967" s="11">
        <v>0.03</v>
      </c>
      <c r="I1967" s="10" t="s">
        <v>1829</v>
      </c>
      <c r="J1967" s="18">
        <v>51.138399999999997</v>
      </c>
      <c r="K1967" s="11">
        <f t="shared" si="60"/>
        <v>2</v>
      </c>
      <c r="L1967" s="11">
        <f>IF(G1967="",Table8[[#This Row],[Total_Amount2]]/(Table8[[#This Row],[Quantity]]*(1-Table8[[#This Row],[Discount]])),G1967)</f>
        <v>26.36</v>
      </c>
      <c r="M1967" s="11">
        <f>IF(H1967="",1-(Table8[[#This Row],[Total_Amount2]]/(Table8[[#This Row],[Quantity]]*Table8[[#This Row],[Unit_Price]])),H1967)</f>
        <v>0.03</v>
      </c>
      <c r="N1967" s="11">
        <f t="shared" si="61"/>
        <v>51.138399999999997</v>
      </c>
    </row>
    <row r="1968" spans="1:14" x14ac:dyDescent="0.3">
      <c r="A1968" s="9" t="s">
        <v>3792</v>
      </c>
      <c r="B1968" s="36">
        <v>45881</v>
      </c>
      <c r="C1968" s="10" t="s">
        <v>134</v>
      </c>
      <c r="D1968" s="10" t="s">
        <v>1744</v>
      </c>
      <c r="E1968" s="10" t="s">
        <v>1776</v>
      </c>
      <c r="F1968" s="11">
        <v>1</v>
      </c>
      <c r="G1968" s="11">
        <v>918.87</v>
      </c>
      <c r="H1968" s="11">
        <v>0.11</v>
      </c>
      <c r="I1968" s="10" t="s">
        <v>1826</v>
      </c>
      <c r="J1968" s="18">
        <v>817.79430000000002</v>
      </c>
      <c r="K1968" s="11">
        <f t="shared" si="60"/>
        <v>1</v>
      </c>
      <c r="L1968" s="11">
        <f>IF(G1968="",Table8[[#This Row],[Total_Amount2]]/(Table8[[#This Row],[Quantity]]*(1-Table8[[#This Row],[Discount]])),G1968)</f>
        <v>918.87</v>
      </c>
      <c r="M1968" s="11">
        <f>IF(H1968="",1-(Table8[[#This Row],[Total_Amount2]]/(Table8[[#This Row],[Quantity]]*Table8[[#This Row],[Unit_Price]])),H1968)</f>
        <v>0.11</v>
      </c>
      <c r="N1968" s="11">
        <f t="shared" si="61"/>
        <v>817.79430000000002</v>
      </c>
    </row>
    <row r="1969" spans="1:14" x14ac:dyDescent="0.3">
      <c r="A1969" s="9" t="s">
        <v>3793</v>
      </c>
      <c r="B1969" s="36">
        <v>45794</v>
      </c>
      <c r="C1969" s="10" t="s">
        <v>127</v>
      </c>
      <c r="D1969" s="10" t="s">
        <v>1744</v>
      </c>
      <c r="E1969" s="10" t="s">
        <v>1792</v>
      </c>
      <c r="F1969" s="11">
        <v>2</v>
      </c>
      <c r="G1969" s="11">
        <v>924.73</v>
      </c>
      <c r="H1969" s="11">
        <v>0.28999999999999998</v>
      </c>
      <c r="I1969" s="10" t="s">
        <v>1826</v>
      </c>
      <c r="J1969" s="18">
        <v>1313.1166000000001</v>
      </c>
      <c r="K1969" s="11">
        <f t="shared" si="60"/>
        <v>2</v>
      </c>
      <c r="L1969" s="11">
        <f>IF(G1969="",Table8[[#This Row],[Total_Amount2]]/(Table8[[#This Row],[Quantity]]*(1-Table8[[#This Row],[Discount]])),G1969)</f>
        <v>924.73</v>
      </c>
      <c r="M1969" s="11">
        <f>IF(H1969="",1-(Table8[[#This Row],[Total_Amount2]]/(Table8[[#This Row],[Quantity]]*Table8[[#This Row],[Unit_Price]])),H1969)</f>
        <v>0.28999999999999998</v>
      </c>
      <c r="N1969" s="11">
        <f t="shared" si="61"/>
        <v>1313.1166000000001</v>
      </c>
    </row>
    <row r="1970" spans="1:14" x14ac:dyDescent="0.3">
      <c r="A1970" s="9" t="s">
        <v>3794</v>
      </c>
      <c r="B1970" s="36">
        <v>45665</v>
      </c>
      <c r="C1970" s="10" t="s">
        <v>93</v>
      </c>
      <c r="D1970" s="10" t="s">
        <v>1744</v>
      </c>
      <c r="E1970" s="10" t="s">
        <v>1789</v>
      </c>
      <c r="F1970" s="11">
        <v>3</v>
      </c>
      <c r="G1970" s="11">
        <v>195.31</v>
      </c>
      <c r="H1970" s="11">
        <v>0.13</v>
      </c>
      <c r="I1970" s="10" t="s">
        <v>1829</v>
      </c>
      <c r="J1970" s="18">
        <v>509.75909999999999</v>
      </c>
      <c r="K1970" s="11">
        <f t="shared" si="60"/>
        <v>3</v>
      </c>
      <c r="L1970" s="11">
        <f>IF(G1970="",Table8[[#This Row],[Total_Amount2]]/(Table8[[#This Row],[Quantity]]*(1-Table8[[#This Row],[Discount]])),G1970)</f>
        <v>195.31</v>
      </c>
      <c r="M1970" s="11">
        <f>IF(H1970="",1-(Table8[[#This Row],[Total_Amount2]]/(Table8[[#This Row],[Quantity]]*Table8[[#This Row],[Unit_Price]])),H1970)</f>
        <v>0.13</v>
      </c>
      <c r="N1970" s="11">
        <f t="shared" si="61"/>
        <v>509.75909999999999</v>
      </c>
    </row>
    <row r="1971" spans="1:14" x14ac:dyDescent="0.3">
      <c r="A1971" s="9" t="s">
        <v>3795</v>
      </c>
      <c r="B1971" s="36">
        <v>45793</v>
      </c>
      <c r="C1971" s="10" t="s">
        <v>481</v>
      </c>
      <c r="D1971" s="10" t="s">
        <v>1744</v>
      </c>
      <c r="E1971" s="10" t="s">
        <v>1782</v>
      </c>
      <c r="F1971" s="11">
        <v>1</v>
      </c>
      <c r="G1971" s="11">
        <v>91.38</v>
      </c>
      <c r="H1971" s="11">
        <v>0.14000000000000001</v>
      </c>
      <c r="I1971" s="10" t="s">
        <v>1824</v>
      </c>
      <c r="J1971" s="18">
        <v>78.586799999999997</v>
      </c>
      <c r="K1971" s="11">
        <f t="shared" si="60"/>
        <v>1</v>
      </c>
      <c r="L1971" s="11">
        <f>IF(G1971="",Table8[[#This Row],[Total_Amount2]]/(Table8[[#This Row],[Quantity]]*(1-Table8[[#This Row],[Discount]])),G1971)</f>
        <v>91.38</v>
      </c>
      <c r="M1971" s="11">
        <f>IF(H1971="",1-(Table8[[#This Row],[Total_Amount2]]/(Table8[[#This Row],[Quantity]]*Table8[[#This Row],[Unit_Price]])),H1971)</f>
        <v>0.14000000000000001</v>
      </c>
      <c r="N1971" s="11">
        <f t="shared" si="61"/>
        <v>78.586799999999997</v>
      </c>
    </row>
    <row r="1972" spans="1:14" x14ac:dyDescent="0.3">
      <c r="A1972" s="9" t="s">
        <v>3796</v>
      </c>
      <c r="B1972" s="36">
        <v>45563</v>
      </c>
      <c r="C1972" s="10" t="s">
        <v>1487</v>
      </c>
      <c r="D1972" s="10" t="s">
        <v>1744</v>
      </c>
      <c r="E1972" s="10" t="s">
        <v>1792</v>
      </c>
      <c r="F1972" s="11">
        <v>2</v>
      </c>
      <c r="G1972" s="11">
        <v>494.35</v>
      </c>
      <c r="H1972" s="11">
        <v>0.1</v>
      </c>
      <c r="I1972" s="10" t="s">
        <v>1824</v>
      </c>
      <c r="J1972" s="18">
        <v>889.83</v>
      </c>
      <c r="K1972" s="11">
        <f t="shared" si="60"/>
        <v>2</v>
      </c>
      <c r="L1972" s="11">
        <f>IF(G1972="",Table8[[#This Row],[Total_Amount2]]/(Table8[[#This Row],[Quantity]]*(1-Table8[[#This Row],[Discount]])),G1972)</f>
        <v>494.35</v>
      </c>
      <c r="M1972" s="11">
        <f>IF(H1972="",1-(Table8[[#This Row],[Total_Amount2]]/(Table8[[#This Row],[Quantity]]*Table8[[#This Row],[Unit_Price]])),H1972)</f>
        <v>0.1</v>
      </c>
      <c r="N1972" s="11">
        <f t="shared" si="61"/>
        <v>889.83</v>
      </c>
    </row>
    <row r="1973" spans="1:14" x14ac:dyDescent="0.3">
      <c r="A1973" s="9" t="s">
        <v>3797</v>
      </c>
      <c r="B1973" s="36">
        <v>45577</v>
      </c>
      <c r="C1973" s="10" t="s">
        <v>815</v>
      </c>
      <c r="D1973" s="10" t="s">
        <v>1744</v>
      </c>
      <c r="E1973" s="10" t="s">
        <v>1789</v>
      </c>
      <c r="F1973" s="11">
        <v>1</v>
      </c>
      <c r="G1973" s="11">
        <v>412.2</v>
      </c>
      <c r="H1973" s="11">
        <v>0.11</v>
      </c>
      <c r="I1973" s="10" t="s">
        <v>1824</v>
      </c>
      <c r="J1973" s="18">
        <v>366.858</v>
      </c>
      <c r="K1973" s="11">
        <f t="shared" si="60"/>
        <v>1</v>
      </c>
      <c r="L1973" s="11">
        <f>IF(G1973="",Table8[[#This Row],[Total_Amount2]]/(Table8[[#This Row],[Quantity]]*(1-Table8[[#This Row],[Discount]])),G1973)</f>
        <v>412.2</v>
      </c>
      <c r="M1973" s="11">
        <f>IF(H1973="",1-(Table8[[#This Row],[Total_Amount2]]/(Table8[[#This Row],[Quantity]]*Table8[[#This Row],[Unit_Price]])),H1973)</f>
        <v>0.11</v>
      </c>
      <c r="N1973" s="11">
        <f t="shared" si="61"/>
        <v>366.858</v>
      </c>
    </row>
    <row r="1974" spans="1:14" x14ac:dyDescent="0.3">
      <c r="A1974" s="9" t="s">
        <v>3798</v>
      </c>
      <c r="B1974" s="36">
        <v>45466</v>
      </c>
      <c r="C1974" s="10" t="s">
        <v>1229</v>
      </c>
      <c r="D1974" s="10" t="s">
        <v>1744</v>
      </c>
      <c r="E1974" s="10" t="s">
        <v>1804</v>
      </c>
      <c r="F1974" s="11">
        <v>1</v>
      </c>
      <c r="G1974" s="11">
        <v>650.47</v>
      </c>
      <c r="H1974" s="11">
        <v>0.13</v>
      </c>
      <c r="I1974" s="10" t="s">
        <v>1826</v>
      </c>
      <c r="J1974" s="18">
        <v>565.90890000000002</v>
      </c>
      <c r="K1974" s="11">
        <f t="shared" si="60"/>
        <v>1</v>
      </c>
      <c r="L1974" s="11">
        <f>IF(G1974="",Table8[[#This Row],[Total_Amount2]]/(Table8[[#This Row],[Quantity]]*(1-Table8[[#This Row],[Discount]])),G1974)</f>
        <v>650.47</v>
      </c>
      <c r="M1974" s="11">
        <f>IF(H1974="",1-(Table8[[#This Row],[Total_Amount2]]/(Table8[[#This Row],[Quantity]]*Table8[[#This Row],[Unit_Price]])),H1974)</f>
        <v>0.13</v>
      </c>
      <c r="N1974" s="11">
        <f t="shared" si="61"/>
        <v>565.90890000000002</v>
      </c>
    </row>
    <row r="1975" spans="1:14" x14ac:dyDescent="0.3">
      <c r="A1975" s="9" t="s">
        <v>3799</v>
      </c>
      <c r="B1975" s="36">
        <v>45256</v>
      </c>
      <c r="C1975" s="10" t="s">
        <v>520</v>
      </c>
      <c r="D1975" s="10" t="s">
        <v>1744</v>
      </c>
      <c r="E1975" s="10" t="s">
        <v>1794</v>
      </c>
      <c r="F1975" s="11">
        <v>1</v>
      </c>
      <c r="G1975" s="11">
        <v>68.209999999999994</v>
      </c>
      <c r="H1975" s="11">
        <v>0.05</v>
      </c>
      <c r="I1975" s="10" t="s">
        <v>1826</v>
      </c>
      <c r="J1975" s="18">
        <v>64.799499999999995</v>
      </c>
      <c r="K1975" s="11">
        <f t="shared" si="60"/>
        <v>1</v>
      </c>
      <c r="L1975" s="11">
        <f>IF(G1975="",Table8[[#This Row],[Total_Amount2]]/(Table8[[#This Row],[Quantity]]*(1-Table8[[#This Row],[Discount]])),G1975)</f>
        <v>68.209999999999994</v>
      </c>
      <c r="M1975" s="11">
        <f>IF(H1975="",1-(Table8[[#This Row],[Total_Amount2]]/(Table8[[#This Row],[Quantity]]*Table8[[#This Row],[Unit_Price]])),H1975)</f>
        <v>0.05</v>
      </c>
      <c r="N1975" s="11">
        <f t="shared" si="61"/>
        <v>64.799499999999995</v>
      </c>
    </row>
    <row r="1976" spans="1:14" x14ac:dyDescent="0.3">
      <c r="A1976" s="9" t="s">
        <v>3800</v>
      </c>
      <c r="B1976" s="36">
        <v>45886</v>
      </c>
      <c r="C1976" s="10" t="s">
        <v>461</v>
      </c>
      <c r="D1976" s="10" t="s">
        <v>1744</v>
      </c>
      <c r="E1976" s="10" t="s">
        <v>1779</v>
      </c>
      <c r="F1976" s="11">
        <v>2</v>
      </c>
      <c r="G1976" s="11">
        <v>842.89</v>
      </c>
      <c r="H1976" s="11">
        <v>0.25</v>
      </c>
      <c r="I1976" s="10" t="s">
        <v>1829</v>
      </c>
      <c r="J1976" s="18">
        <v>1264.335</v>
      </c>
      <c r="K1976" s="11">
        <f t="shared" si="60"/>
        <v>2</v>
      </c>
      <c r="L1976" s="11">
        <f>IF(G1976="",Table8[[#This Row],[Total_Amount2]]/(Table8[[#This Row],[Quantity]]*(1-Table8[[#This Row],[Discount]])),G1976)</f>
        <v>842.89</v>
      </c>
      <c r="M1976" s="11">
        <f>IF(H1976="",1-(Table8[[#This Row],[Total_Amount2]]/(Table8[[#This Row],[Quantity]]*Table8[[#This Row],[Unit_Price]])),H1976)</f>
        <v>0.25</v>
      </c>
      <c r="N1976" s="11">
        <f t="shared" si="61"/>
        <v>1264.335</v>
      </c>
    </row>
    <row r="1977" spans="1:14" x14ac:dyDescent="0.3">
      <c r="A1977" s="9" t="s">
        <v>3801</v>
      </c>
      <c r="B1977" s="36">
        <v>45390</v>
      </c>
      <c r="C1977" s="10" t="s">
        <v>948</v>
      </c>
      <c r="D1977" s="10" t="s">
        <v>1744</v>
      </c>
      <c r="E1977" s="10" t="s">
        <v>1769</v>
      </c>
      <c r="F1977" s="11">
        <v>2</v>
      </c>
      <c r="G1977" s="11">
        <v>227.95</v>
      </c>
      <c r="H1977" s="11">
        <v>0.24</v>
      </c>
      <c r="I1977" s="10" t="s">
        <v>1829</v>
      </c>
      <c r="J1977" s="18">
        <v>346.48399999999998</v>
      </c>
      <c r="K1977" s="11">
        <f t="shared" si="60"/>
        <v>2</v>
      </c>
      <c r="L1977" s="11">
        <f>IF(G1977="",Table8[[#This Row],[Total_Amount2]]/(Table8[[#This Row],[Quantity]]*(1-Table8[[#This Row],[Discount]])),G1977)</f>
        <v>227.95</v>
      </c>
      <c r="M1977" s="11">
        <f>IF(H1977="",1-(Table8[[#This Row],[Total_Amount2]]/(Table8[[#This Row],[Quantity]]*Table8[[#This Row],[Unit_Price]])),H1977)</f>
        <v>0.24</v>
      </c>
      <c r="N1977" s="11">
        <f t="shared" si="61"/>
        <v>346.48399999999998</v>
      </c>
    </row>
    <row r="1978" spans="1:14" x14ac:dyDescent="0.3">
      <c r="A1978" s="9" t="s">
        <v>3802</v>
      </c>
      <c r="B1978" s="36">
        <v>45388</v>
      </c>
      <c r="C1978" s="10" t="s">
        <v>631</v>
      </c>
      <c r="D1978" s="10" t="s">
        <v>1744</v>
      </c>
      <c r="E1978" s="10" t="s">
        <v>1794</v>
      </c>
      <c r="F1978" s="11">
        <v>3</v>
      </c>
      <c r="G1978" s="11">
        <v>685.97</v>
      </c>
      <c r="H1978" s="11">
        <v>0.24</v>
      </c>
      <c r="I1978" s="10" t="s">
        <v>1826</v>
      </c>
      <c r="J1978" s="18">
        <v>1564.0116</v>
      </c>
      <c r="K1978" s="11">
        <f t="shared" si="60"/>
        <v>3</v>
      </c>
      <c r="L1978" s="11">
        <f>IF(G1978="",Table8[[#This Row],[Total_Amount2]]/(Table8[[#This Row],[Quantity]]*(1-Table8[[#This Row],[Discount]])),G1978)</f>
        <v>685.97</v>
      </c>
      <c r="M1978" s="11">
        <f>IF(H1978="",1-(Table8[[#This Row],[Total_Amount2]]/(Table8[[#This Row],[Quantity]]*Table8[[#This Row],[Unit_Price]])),H1978)</f>
        <v>0.24</v>
      </c>
      <c r="N1978" s="11">
        <f t="shared" si="61"/>
        <v>1564.0116</v>
      </c>
    </row>
    <row r="1979" spans="1:14" x14ac:dyDescent="0.3">
      <c r="A1979" s="9" t="s">
        <v>3803</v>
      </c>
      <c r="B1979" s="36">
        <v>45793</v>
      </c>
      <c r="C1979" s="10" t="s">
        <v>1142</v>
      </c>
      <c r="D1979" s="10" t="s">
        <v>1744</v>
      </c>
      <c r="E1979" s="10" t="s">
        <v>1761</v>
      </c>
      <c r="F1979" s="11">
        <v>1</v>
      </c>
      <c r="G1979" s="11">
        <v>722.57</v>
      </c>
      <c r="H1979" s="11">
        <v>0.18</v>
      </c>
      <c r="I1979" s="10" t="s">
        <v>1824</v>
      </c>
      <c r="J1979" s="18">
        <v>592.50740000000008</v>
      </c>
      <c r="K1979" s="11">
        <f t="shared" si="60"/>
        <v>1</v>
      </c>
      <c r="L1979" s="11">
        <f>IF(G1979="",Table8[[#This Row],[Total_Amount2]]/(Table8[[#This Row],[Quantity]]*(1-Table8[[#This Row],[Discount]])),G1979)</f>
        <v>722.57</v>
      </c>
      <c r="M1979" s="11">
        <f>IF(H1979="",1-(Table8[[#This Row],[Total_Amount2]]/(Table8[[#This Row],[Quantity]]*Table8[[#This Row],[Unit_Price]])),H1979)</f>
        <v>0.18</v>
      </c>
      <c r="N1979" s="11">
        <f t="shared" si="61"/>
        <v>592.50740000000008</v>
      </c>
    </row>
    <row r="1980" spans="1:14" x14ac:dyDescent="0.3">
      <c r="A1980" s="9" t="s">
        <v>3804</v>
      </c>
      <c r="B1980" s="36">
        <v>45615</v>
      </c>
      <c r="C1980" s="10" t="s">
        <v>475</v>
      </c>
      <c r="D1980" s="10" t="s">
        <v>1746</v>
      </c>
      <c r="E1980" s="10" t="s">
        <v>1773</v>
      </c>
      <c r="F1980" s="11">
        <v>3</v>
      </c>
      <c r="G1980" s="11">
        <v>585.54999999999995</v>
      </c>
      <c r="H1980" s="11">
        <v>0.14000000000000001</v>
      </c>
      <c r="I1980" s="10" t="s">
        <v>1829</v>
      </c>
      <c r="J1980" s="18">
        <v>1510.7190000000001</v>
      </c>
      <c r="K1980" s="11">
        <f t="shared" si="60"/>
        <v>3</v>
      </c>
      <c r="L1980" s="11">
        <f>IF(G1980="",Table8[[#This Row],[Total_Amount2]]/(Table8[[#This Row],[Quantity]]*(1-Table8[[#This Row],[Discount]])),G1980)</f>
        <v>585.54999999999995</v>
      </c>
      <c r="M1980" s="11">
        <f>IF(H1980="",1-(Table8[[#This Row],[Total_Amount2]]/(Table8[[#This Row],[Quantity]]*Table8[[#This Row],[Unit_Price]])),H1980)</f>
        <v>0.14000000000000001</v>
      </c>
      <c r="N1980" s="11">
        <f t="shared" si="61"/>
        <v>1510.7190000000001</v>
      </c>
    </row>
    <row r="1981" spans="1:14" x14ac:dyDescent="0.3">
      <c r="A1981" s="9" t="s">
        <v>3805</v>
      </c>
      <c r="B1981" s="36">
        <v>45666</v>
      </c>
      <c r="C1981" s="10" t="s">
        <v>975</v>
      </c>
      <c r="D1981" s="10" t="s">
        <v>1746</v>
      </c>
      <c r="E1981" s="10" t="s">
        <v>1797</v>
      </c>
      <c r="F1981" s="11">
        <v>2</v>
      </c>
      <c r="G1981" s="11">
        <v>635.80999999999995</v>
      </c>
      <c r="H1981" s="11">
        <v>0.13</v>
      </c>
      <c r="I1981" s="10" t="s">
        <v>1826</v>
      </c>
      <c r="J1981" s="18">
        <v>1106.3094000000001</v>
      </c>
      <c r="K1981" s="11">
        <f t="shared" si="60"/>
        <v>2</v>
      </c>
      <c r="L1981" s="11">
        <f>IF(G1981="",Table8[[#This Row],[Total_Amount2]]/(Table8[[#This Row],[Quantity]]*(1-Table8[[#This Row],[Discount]])),G1981)</f>
        <v>635.80999999999995</v>
      </c>
      <c r="M1981" s="11">
        <f>IF(H1981="",1-(Table8[[#This Row],[Total_Amount2]]/(Table8[[#This Row],[Quantity]]*Table8[[#This Row],[Unit_Price]])),H1981)</f>
        <v>0.13</v>
      </c>
      <c r="N1981" s="11">
        <f t="shared" si="61"/>
        <v>1106.3094000000001</v>
      </c>
    </row>
    <row r="1982" spans="1:14" x14ac:dyDescent="0.3">
      <c r="A1982" s="9" t="s">
        <v>3806</v>
      </c>
      <c r="B1982" s="36">
        <v>45644</v>
      </c>
      <c r="C1982" s="10" t="s">
        <v>881</v>
      </c>
      <c r="D1982" s="10" t="s">
        <v>1746</v>
      </c>
      <c r="E1982" s="10" t="s">
        <v>1769</v>
      </c>
      <c r="F1982" s="11">
        <v>2</v>
      </c>
      <c r="G1982" s="11">
        <v>353.74</v>
      </c>
      <c r="H1982" s="11">
        <v>0.01</v>
      </c>
      <c r="I1982" s="10" t="s">
        <v>1824</v>
      </c>
      <c r="J1982" s="18">
        <v>700.40520000000004</v>
      </c>
      <c r="K1982" s="11">
        <f t="shared" si="60"/>
        <v>2</v>
      </c>
      <c r="L1982" s="11">
        <f>IF(G1982="",Table8[[#This Row],[Total_Amount2]]/(Table8[[#This Row],[Quantity]]*(1-Table8[[#This Row],[Discount]])),G1982)</f>
        <v>353.74</v>
      </c>
      <c r="M1982" s="11">
        <f>IF(H1982="",1-(Table8[[#This Row],[Total_Amount2]]/(Table8[[#This Row],[Quantity]]*Table8[[#This Row],[Unit_Price]])),H1982)</f>
        <v>0.01</v>
      </c>
      <c r="N1982" s="11">
        <f t="shared" si="61"/>
        <v>700.40520000000004</v>
      </c>
    </row>
    <row r="1983" spans="1:14" x14ac:dyDescent="0.3">
      <c r="A1983" s="9" t="s">
        <v>3807</v>
      </c>
      <c r="B1983" s="36">
        <v>45648</v>
      </c>
      <c r="C1983" s="10" t="s">
        <v>842</v>
      </c>
      <c r="D1983" s="10" t="s">
        <v>1746</v>
      </c>
      <c r="E1983" s="10" t="s">
        <v>1779</v>
      </c>
      <c r="F1983" s="11">
        <v>1</v>
      </c>
      <c r="G1983" s="11">
        <v>377.52</v>
      </c>
      <c r="H1983" s="11">
        <v>0.15</v>
      </c>
      <c r="I1983" s="10" t="s">
        <v>1824</v>
      </c>
      <c r="J1983" s="18">
        <v>320.892</v>
      </c>
      <c r="K1983" s="11">
        <f t="shared" si="60"/>
        <v>1</v>
      </c>
      <c r="L1983" s="11">
        <f>IF(G1983="",Table8[[#This Row],[Total_Amount2]]/(Table8[[#This Row],[Quantity]]*(1-Table8[[#This Row],[Discount]])),G1983)</f>
        <v>377.52</v>
      </c>
      <c r="M1983" s="11">
        <f>IF(H1983="",1-(Table8[[#This Row],[Total_Amount2]]/(Table8[[#This Row],[Quantity]]*Table8[[#This Row],[Unit_Price]])),H1983)</f>
        <v>0.15</v>
      </c>
      <c r="N1983" s="11">
        <f t="shared" si="61"/>
        <v>320.892</v>
      </c>
    </row>
    <row r="1984" spans="1:14" x14ac:dyDescent="0.3">
      <c r="A1984" s="9" t="s">
        <v>3808</v>
      </c>
      <c r="B1984" s="36">
        <v>45500</v>
      </c>
      <c r="C1984" s="10" t="s">
        <v>669</v>
      </c>
      <c r="D1984" s="10" t="s">
        <v>1746</v>
      </c>
      <c r="E1984" s="10" t="s">
        <v>1761</v>
      </c>
      <c r="F1984" s="11">
        <v>3</v>
      </c>
      <c r="G1984" s="11">
        <v>901.49</v>
      </c>
      <c r="H1984" s="11">
        <v>0</v>
      </c>
      <c r="I1984" s="10" t="s">
        <v>1824</v>
      </c>
      <c r="J1984" s="18">
        <v>2704.47</v>
      </c>
      <c r="K1984" s="11">
        <f t="shared" si="60"/>
        <v>3</v>
      </c>
      <c r="L1984" s="11">
        <f>IF(G1984="",Table8[[#This Row],[Total_Amount2]]/(Table8[[#This Row],[Quantity]]*(1-Table8[[#This Row],[Discount]])),G1984)</f>
        <v>901.49</v>
      </c>
      <c r="M1984" s="11">
        <f>IF(H1984="",1-(Table8[[#This Row],[Total_Amount2]]/(Table8[[#This Row],[Quantity]]*Table8[[#This Row],[Unit_Price]])),H1984)</f>
        <v>0</v>
      </c>
      <c r="N1984" s="11">
        <f t="shared" si="61"/>
        <v>2704.47</v>
      </c>
    </row>
    <row r="1985" spans="1:14" x14ac:dyDescent="0.3">
      <c r="A1985" s="9" t="s">
        <v>3809</v>
      </c>
      <c r="B1985" s="36">
        <v>45806</v>
      </c>
      <c r="C1985" s="10" t="s">
        <v>654</v>
      </c>
      <c r="D1985" s="10" t="s">
        <v>1746</v>
      </c>
      <c r="E1985" s="10" t="s">
        <v>1773</v>
      </c>
      <c r="F1985" s="11">
        <v>1</v>
      </c>
      <c r="G1985" s="11">
        <v>563.01</v>
      </c>
      <c r="H1985" s="11">
        <v>0.1</v>
      </c>
      <c r="I1985" s="10" t="s">
        <v>1824</v>
      </c>
      <c r="J1985" s="18">
        <v>506.709</v>
      </c>
      <c r="K1985" s="11">
        <f t="shared" si="60"/>
        <v>1</v>
      </c>
      <c r="L1985" s="11">
        <f>IF(G1985="",Table8[[#This Row],[Total_Amount2]]/(Table8[[#This Row],[Quantity]]*(1-Table8[[#This Row],[Discount]])),G1985)</f>
        <v>563.01</v>
      </c>
      <c r="M1985" s="11">
        <f>IF(H1985="",1-(Table8[[#This Row],[Total_Amount2]]/(Table8[[#This Row],[Quantity]]*Table8[[#This Row],[Unit_Price]])),H1985)</f>
        <v>0.1</v>
      </c>
      <c r="N1985" s="11">
        <f t="shared" si="61"/>
        <v>506.709</v>
      </c>
    </row>
    <row r="1986" spans="1:14" x14ac:dyDescent="0.3">
      <c r="A1986" s="9" t="s">
        <v>3810</v>
      </c>
      <c r="B1986" s="36">
        <v>45365</v>
      </c>
      <c r="C1986" s="10" t="s">
        <v>198</v>
      </c>
      <c r="D1986" s="10" t="s">
        <v>1746</v>
      </c>
      <c r="E1986" s="10" t="s">
        <v>1776</v>
      </c>
      <c r="F1986" s="11">
        <v>4</v>
      </c>
      <c r="G1986" s="11">
        <v>167.25</v>
      </c>
      <c r="H1986" s="11">
        <v>0.11</v>
      </c>
      <c r="I1986" s="10" t="s">
        <v>1824</v>
      </c>
      <c r="J1986" s="18">
        <v>595.41</v>
      </c>
      <c r="K1986" s="11">
        <f t="shared" ref="K1986:K2001" si="62">IF(F1986="",N1986/(G1986*(1-H1986)),F1986)</f>
        <v>4</v>
      </c>
      <c r="L1986" s="11">
        <f>IF(G1986="",Table8[[#This Row],[Total_Amount2]]/(Table8[[#This Row],[Quantity]]*(1-Table8[[#This Row],[Discount]])),G1986)</f>
        <v>167.25</v>
      </c>
      <c r="M1986" s="11">
        <f>IF(H1986="",1-(Table8[[#This Row],[Total_Amount2]]/(Table8[[#This Row],[Quantity]]*Table8[[#This Row],[Unit_Price]])),H1986)</f>
        <v>0.11</v>
      </c>
      <c r="N1986" s="11">
        <f t="shared" ref="N1986:N2001" si="63">IF(J1986="",F1986*G1986*(1-H1986),J1986)</f>
        <v>595.41</v>
      </c>
    </row>
    <row r="1987" spans="1:14" x14ac:dyDescent="0.3">
      <c r="A1987" s="9" t="s">
        <v>3811</v>
      </c>
      <c r="B1987" s="36">
        <v>45229</v>
      </c>
      <c r="C1987" s="10" t="s">
        <v>1403</v>
      </c>
      <c r="D1987" s="10" t="s">
        <v>1746</v>
      </c>
      <c r="E1987" s="10" t="s">
        <v>1810</v>
      </c>
      <c r="F1987" s="11">
        <v>3</v>
      </c>
      <c r="G1987" s="11">
        <v>345.43</v>
      </c>
      <c r="H1987" s="11">
        <v>0.08</v>
      </c>
      <c r="I1987" s="10" t="s">
        <v>1829</v>
      </c>
      <c r="J1987" s="18">
        <v>953.38679999999999</v>
      </c>
      <c r="K1987" s="11">
        <f t="shared" si="62"/>
        <v>3</v>
      </c>
      <c r="L1987" s="11">
        <f>IF(G1987="",Table8[[#This Row],[Total_Amount2]]/(Table8[[#This Row],[Quantity]]*(1-Table8[[#This Row],[Discount]])),G1987)</f>
        <v>345.43</v>
      </c>
      <c r="M1987" s="11">
        <f>IF(H1987="",1-(Table8[[#This Row],[Total_Amount2]]/(Table8[[#This Row],[Quantity]]*Table8[[#This Row],[Unit_Price]])),H1987)</f>
        <v>0.08</v>
      </c>
      <c r="N1987" s="11">
        <f t="shared" si="63"/>
        <v>953.38679999999999</v>
      </c>
    </row>
    <row r="1988" spans="1:14" x14ac:dyDescent="0.3">
      <c r="A1988" s="9" t="s">
        <v>3812</v>
      </c>
      <c r="B1988" s="36">
        <v>45349</v>
      </c>
      <c r="C1988" s="10" t="s">
        <v>972</v>
      </c>
      <c r="D1988" s="10" t="s">
        <v>1746</v>
      </c>
      <c r="E1988" s="10" t="s">
        <v>1786</v>
      </c>
      <c r="F1988" s="11">
        <v>4</v>
      </c>
      <c r="G1988" s="11">
        <v>752.48</v>
      </c>
      <c r="H1988" s="11">
        <v>0.23</v>
      </c>
      <c r="I1988" s="10" t="s">
        <v>1824</v>
      </c>
      <c r="J1988" s="18">
        <v>2317.6383999999998</v>
      </c>
      <c r="K1988" s="11">
        <f t="shared" si="62"/>
        <v>4</v>
      </c>
      <c r="L1988" s="11">
        <f>IF(G1988="",Table8[[#This Row],[Total_Amount2]]/(Table8[[#This Row],[Quantity]]*(1-Table8[[#This Row],[Discount]])),G1988)</f>
        <v>752.48</v>
      </c>
      <c r="M1988" s="11">
        <f>IF(H1988="",1-(Table8[[#This Row],[Total_Amount2]]/(Table8[[#This Row],[Quantity]]*Table8[[#This Row],[Unit_Price]])),H1988)</f>
        <v>0.23</v>
      </c>
      <c r="N1988" s="11">
        <f t="shared" si="63"/>
        <v>2317.6383999999998</v>
      </c>
    </row>
    <row r="1989" spans="1:14" x14ac:dyDescent="0.3">
      <c r="A1989" s="9" t="s">
        <v>3813</v>
      </c>
      <c r="B1989" s="36">
        <v>45886</v>
      </c>
      <c r="C1989" s="10" t="s">
        <v>1389</v>
      </c>
      <c r="D1989" s="10" t="s">
        <v>1746</v>
      </c>
      <c r="E1989" s="10" t="s">
        <v>1813</v>
      </c>
      <c r="F1989" s="11">
        <v>1</v>
      </c>
      <c r="G1989" s="11">
        <v>120.02</v>
      </c>
      <c r="H1989" s="11">
        <v>0.26</v>
      </c>
      <c r="I1989" s="10" t="s">
        <v>1824</v>
      </c>
      <c r="J1989" s="18">
        <v>88.814799999999991</v>
      </c>
      <c r="K1989" s="11">
        <f t="shared" si="62"/>
        <v>1</v>
      </c>
      <c r="L1989" s="11">
        <f>IF(G1989="",Table8[[#This Row],[Total_Amount2]]/(Table8[[#This Row],[Quantity]]*(1-Table8[[#This Row],[Discount]])),G1989)</f>
        <v>120.02</v>
      </c>
      <c r="M1989" s="11">
        <f>IF(H1989="",1-(Table8[[#This Row],[Total_Amount2]]/(Table8[[#This Row],[Quantity]]*Table8[[#This Row],[Unit_Price]])),H1989)</f>
        <v>0.26</v>
      </c>
      <c r="N1989" s="11">
        <f t="shared" si="63"/>
        <v>88.814799999999991</v>
      </c>
    </row>
    <row r="1990" spans="1:14" x14ac:dyDescent="0.3">
      <c r="A1990" s="9" t="s">
        <v>3814</v>
      </c>
      <c r="B1990" s="36">
        <v>45359</v>
      </c>
      <c r="C1990" s="10" t="s">
        <v>1017</v>
      </c>
      <c r="D1990" s="10" t="s">
        <v>1746</v>
      </c>
      <c r="E1990" s="10" t="s">
        <v>1782</v>
      </c>
      <c r="F1990" s="11">
        <v>3</v>
      </c>
      <c r="G1990" s="11">
        <v>146.71</v>
      </c>
      <c r="H1990" s="11">
        <v>0.28000000000000003</v>
      </c>
      <c r="I1990" s="10" t="s">
        <v>1824</v>
      </c>
      <c r="J1990" s="18">
        <v>316.89359999999999</v>
      </c>
      <c r="K1990" s="11">
        <f t="shared" si="62"/>
        <v>3</v>
      </c>
      <c r="L1990" s="11">
        <f>IF(G1990="",Table8[[#This Row],[Total_Amount2]]/(Table8[[#This Row],[Quantity]]*(1-Table8[[#This Row],[Discount]])),G1990)</f>
        <v>146.71</v>
      </c>
      <c r="M1990" s="11">
        <f>IF(H1990="",1-(Table8[[#This Row],[Total_Amount2]]/(Table8[[#This Row],[Quantity]]*Table8[[#This Row],[Unit_Price]])),H1990)</f>
        <v>0.28000000000000003</v>
      </c>
      <c r="N1990" s="11">
        <f t="shared" si="63"/>
        <v>316.89359999999999</v>
      </c>
    </row>
    <row r="1991" spans="1:14" x14ac:dyDescent="0.3">
      <c r="A1991" s="9" t="s">
        <v>3815</v>
      </c>
      <c r="B1991" s="36">
        <v>45730</v>
      </c>
      <c r="C1991" s="10" t="s">
        <v>298</v>
      </c>
      <c r="D1991" s="10" t="s">
        <v>1746</v>
      </c>
      <c r="E1991" s="10" t="s">
        <v>1752</v>
      </c>
      <c r="F1991" s="11">
        <v>2</v>
      </c>
      <c r="G1991" s="11">
        <v>358.87</v>
      </c>
      <c r="H1991" s="11">
        <v>0.24</v>
      </c>
      <c r="I1991" s="10" t="s">
        <v>1824</v>
      </c>
      <c r="J1991" s="18">
        <v>545.48239999999998</v>
      </c>
      <c r="K1991" s="11">
        <f t="shared" si="62"/>
        <v>2</v>
      </c>
      <c r="L1991" s="11">
        <f>IF(G1991="",Table8[[#This Row],[Total_Amount2]]/(Table8[[#This Row],[Quantity]]*(1-Table8[[#This Row],[Discount]])),G1991)</f>
        <v>358.87</v>
      </c>
      <c r="M1991" s="11">
        <f>IF(H1991="",1-(Table8[[#This Row],[Total_Amount2]]/(Table8[[#This Row],[Quantity]]*Table8[[#This Row],[Unit_Price]])),H1991)</f>
        <v>0.24</v>
      </c>
      <c r="N1991" s="11">
        <f t="shared" si="63"/>
        <v>545.48239999999998</v>
      </c>
    </row>
    <row r="1992" spans="1:14" x14ac:dyDescent="0.3">
      <c r="A1992" s="9" t="s">
        <v>3816</v>
      </c>
      <c r="B1992" s="36">
        <v>45456</v>
      </c>
      <c r="C1992" s="10" t="s">
        <v>773</v>
      </c>
      <c r="D1992" s="10" t="s">
        <v>1746</v>
      </c>
      <c r="E1992" s="10" t="s">
        <v>1766</v>
      </c>
      <c r="F1992" s="11">
        <v>4</v>
      </c>
      <c r="G1992" s="11">
        <v>212.75</v>
      </c>
      <c r="H1992" s="11">
        <v>0.11</v>
      </c>
      <c r="I1992" s="10" t="s">
        <v>1829</v>
      </c>
      <c r="J1992" s="18">
        <v>757.39</v>
      </c>
      <c r="K1992" s="11">
        <f t="shared" si="62"/>
        <v>4</v>
      </c>
      <c r="L1992" s="11">
        <f>IF(G1992="",Table8[[#This Row],[Total_Amount2]]/(Table8[[#This Row],[Quantity]]*(1-Table8[[#This Row],[Discount]])),G1992)</f>
        <v>212.75</v>
      </c>
      <c r="M1992" s="11">
        <f>IF(H1992="",1-(Table8[[#This Row],[Total_Amount2]]/(Table8[[#This Row],[Quantity]]*Table8[[#This Row],[Unit_Price]])),H1992)</f>
        <v>0.11</v>
      </c>
      <c r="N1992" s="11">
        <f t="shared" si="63"/>
        <v>757.39</v>
      </c>
    </row>
    <row r="1993" spans="1:14" x14ac:dyDescent="0.3">
      <c r="A1993" s="9" t="s">
        <v>3817</v>
      </c>
      <c r="B1993" s="36">
        <v>45450</v>
      </c>
      <c r="C1993" s="10" t="s">
        <v>1029</v>
      </c>
      <c r="D1993" s="10" t="s">
        <v>1746</v>
      </c>
      <c r="E1993" s="10" t="s">
        <v>1792</v>
      </c>
      <c r="F1993" s="11">
        <v>1</v>
      </c>
      <c r="G1993" s="11">
        <v>183.47</v>
      </c>
      <c r="H1993" s="11">
        <v>0.17</v>
      </c>
      <c r="I1993" s="10" t="s">
        <v>1826</v>
      </c>
      <c r="J1993" s="18">
        <v>152.2801</v>
      </c>
      <c r="K1993" s="11">
        <f t="shared" si="62"/>
        <v>1</v>
      </c>
      <c r="L1993" s="11">
        <f>IF(G1993="",Table8[[#This Row],[Total_Amount2]]/(Table8[[#This Row],[Quantity]]*(1-Table8[[#This Row],[Discount]])),G1993)</f>
        <v>183.47</v>
      </c>
      <c r="M1993" s="11">
        <f>IF(H1993="",1-(Table8[[#This Row],[Total_Amount2]]/(Table8[[#This Row],[Quantity]]*Table8[[#This Row],[Unit_Price]])),H1993)</f>
        <v>0.17</v>
      </c>
      <c r="N1993" s="11">
        <f t="shared" si="63"/>
        <v>152.2801</v>
      </c>
    </row>
    <row r="1994" spans="1:14" x14ac:dyDescent="0.3">
      <c r="A1994" s="9" t="s">
        <v>3818</v>
      </c>
      <c r="B1994" s="36">
        <v>45493</v>
      </c>
      <c r="C1994" s="10" t="s">
        <v>251</v>
      </c>
      <c r="D1994" s="10" t="s">
        <v>1746</v>
      </c>
      <c r="E1994" s="10" t="s">
        <v>1801</v>
      </c>
      <c r="F1994" s="11">
        <v>4</v>
      </c>
      <c r="G1994" s="11">
        <v>569.98</v>
      </c>
      <c r="H1994" s="11">
        <v>0.23</v>
      </c>
      <c r="I1994" s="10" t="s">
        <v>1824</v>
      </c>
      <c r="J1994" s="18">
        <v>1755.5383999999999</v>
      </c>
      <c r="K1994" s="11">
        <f t="shared" si="62"/>
        <v>4</v>
      </c>
      <c r="L1994" s="11">
        <f>IF(G1994="",Table8[[#This Row],[Total_Amount2]]/(Table8[[#This Row],[Quantity]]*(1-Table8[[#This Row],[Discount]])),G1994)</f>
        <v>569.98</v>
      </c>
      <c r="M1994" s="11">
        <f>IF(H1994="",1-(Table8[[#This Row],[Total_Amount2]]/(Table8[[#This Row],[Quantity]]*Table8[[#This Row],[Unit_Price]])),H1994)</f>
        <v>0.23</v>
      </c>
      <c r="N1994" s="11">
        <f t="shared" si="63"/>
        <v>1755.5383999999999</v>
      </c>
    </row>
    <row r="1995" spans="1:14" x14ac:dyDescent="0.3">
      <c r="A1995" s="9" t="s">
        <v>3819</v>
      </c>
      <c r="B1995" s="36">
        <v>45274</v>
      </c>
      <c r="C1995" s="10" t="s">
        <v>1455</v>
      </c>
      <c r="D1995" s="10" t="s">
        <v>1746</v>
      </c>
      <c r="E1995" s="10" t="s">
        <v>1794</v>
      </c>
      <c r="F1995" s="11">
        <v>3</v>
      </c>
      <c r="G1995" s="11">
        <v>984.12</v>
      </c>
      <c r="H1995" s="11">
        <v>0.27</v>
      </c>
      <c r="I1995" s="10" t="s">
        <v>1824</v>
      </c>
      <c r="J1995" s="18">
        <v>2155.2228</v>
      </c>
      <c r="K1995" s="11">
        <f t="shared" si="62"/>
        <v>3</v>
      </c>
      <c r="L1995" s="11">
        <f>IF(G1995="",Table8[[#This Row],[Total_Amount2]]/(Table8[[#This Row],[Quantity]]*(1-Table8[[#This Row],[Discount]])),G1995)</f>
        <v>984.12</v>
      </c>
      <c r="M1995" s="11">
        <f>IF(H1995="",1-(Table8[[#This Row],[Total_Amount2]]/(Table8[[#This Row],[Quantity]]*Table8[[#This Row],[Unit_Price]])),H1995)</f>
        <v>0.27</v>
      </c>
      <c r="N1995" s="11">
        <f t="shared" si="63"/>
        <v>2155.2228</v>
      </c>
    </row>
    <row r="1996" spans="1:14" x14ac:dyDescent="0.3">
      <c r="A1996" s="9" t="s">
        <v>3820</v>
      </c>
      <c r="B1996" s="36">
        <v>45844</v>
      </c>
      <c r="C1996" s="10" t="s">
        <v>1458</v>
      </c>
      <c r="D1996" s="10" t="s">
        <v>1746</v>
      </c>
      <c r="E1996" s="10" t="s">
        <v>1782</v>
      </c>
      <c r="F1996" s="11">
        <v>1</v>
      </c>
      <c r="G1996" s="11">
        <v>905.23</v>
      </c>
      <c r="H1996" s="11">
        <v>0</v>
      </c>
      <c r="I1996" s="10" t="s">
        <v>1824</v>
      </c>
      <c r="J1996" s="18">
        <v>905.23</v>
      </c>
      <c r="K1996" s="11">
        <f t="shared" si="62"/>
        <v>1</v>
      </c>
      <c r="L1996" s="11">
        <f>IF(G1996="",Table8[[#This Row],[Total_Amount2]]/(Table8[[#This Row],[Quantity]]*(1-Table8[[#This Row],[Discount]])),G1996)</f>
        <v>905.23</v>
      </c>
      <c r="M1996" s="11">
        <f>IF(H1996="",1-(Table8[[#This Row],[Total_Amount2]]/(Table8[[#This Row],[Quantity]]*Table8[[#This Row],[Unit_Price]])),H1996)</f>
        <v>0</v>
      </c>
      <c r="N1996" s="11">
        <f t="shared" si="63"/>
        <v>905.23</v>
      </c>
    </row>
    <row r="1997" spans="1:14" x14ac:dyDescent="0.3">
      <c r="A1997" s="9" t="s">
        <v>3821</v>
      </c>
      <c r="B1997" s="36">
        <v>45264</v>
      </c>
      <c r="C1997" s="10" t="s">
        <v>613</v>
      </c>
      <c r="D1997" s="10" t="s">
        <v>1746</v>
      </c>
      <c r="E1997" s="10" t="s">
        <v>1813</v>
      </c>
      <c r="F1997" s="11">
        <v>3</v>
      </c>
      <c r="G1997" s="11">
        <v>112.77</v>
      </c>
      <c r="H1997" s="11">
        <v>0.19</v>
      </c>
      <c r="I1997" s="10" t="s">
        <v>1824</v>
      </c>
      <c r="J1997" s="18">
        <v>274.03109999999998</v>
      </c>
      <c r="K1997" s="11">
        <f t="shared" si="62"/>
        <v>3</v>
      </c>
      <c r="L1997" s="11">
        <f>IF(G1997="",Table8[[#This Row],[Total_Amount2]]/(Table8[[#This Row],[Quantity]]*(1-Table8[[#This Row],[Discount]])),G1997)</f>
        <v>112.77</v>
      </c>
      <c r="M1997" s="11">
        <f>IF(H1997="",1-(Table8[[#This Row],[Total_Amount2]]/(Table8[[#This Row],[Quantity]]*Table8[[#This Row],[Unit_Price]])),H1997)</f>
        <v>0.19</v>
      </c>
      <c r="N1997" s="11">
        <f t="shared" si="63"/>
        <v>274.03109999999998</v>
      </c>
    </row>
    <row r="1998" spans="1:14" x14ac:dyDescent="0.3">
      <c r="A1998" s="9" t="s">
        <v>3822</v>
      </c>
      <c r="B1998" s="36">
        <v>45773</v>
      </c>
      <c r="C1998" s="10" t="s">
        <v>538</v>
      </c>
      <c r="D1998" s="10" t="s">
        <v>1746</v>
      </c>
      <c r="E1998" s="10" t="s">
        <v>1782</v>
      </c>
      <c r="F1998" s="11">
        <v>3</v>
      </c>
      <c r="G1998" s="11">
        <v>875.99</v>
      </c>
      <c r="H1998" s="11">
        <v>0.09</v>
      </c>
      <c r="I1998" s="10" t="s">
        <v>1826</v>
      </c>
      <c r="J1998" s="18">
        <v>2391.4526999999998</v>
      </c>
      <c r="K1998" s="11">
        <f t="shared" si="62"/>
        <v>3</v>
      </c>
      <c r="L1998" s="11">
        <f>IF(G1998="",Table8[[#This Row],[Total_Amount2]]/(Table8[[#This Row],[Quantity]]*(1-Table8[[#This Row],[Discount]])),G1998)</f>
        <v>875.99</v>
      </c>
      <c r="M1998" s="11">
        <f>IF(H1998="",1-(Table8[[#This Row],[Total_Amount2]]/(Table8[[#This Row],[Quantity]]*Table8[[#This Row],[Unit_Price]])),H1998)</f>
        <v>0.09</v>
      </c>
      <c r="N1998" s="11">
        <f t="shared" si="63"/>
        <v>2391.4526999999998</v>
      </c>
    </row>
    <row r="1999" spans="1:14" x14ac:dyDescent="0.3">
      <c r="A1999" s="9" t="s">
        <v>3823</v>
      </c>
      <c r="B1999" s="36">
        <v>45460</v>
      </c>
      <c r="C1999" s="10" t="s">
        <v>441</v>
      </c>
      <c r="D1999" s="10" t="s">
        <v>1746</v>
      </c>
      <c r="E1999" s="10" t="s">
        <v>1789</v>
      </c>
      <c r="F1999" s="11">
        <v>2</v>
      </c>
      <c r="G1999" s="11">
        <v>685.31</v>
      </c>
      <c r="H1999" s="11">
        <v>0.26</v>
      </c>
      <c r="I1999" s="10" t="s">
        <v>1826</v>
      </c>
      <c r="J1999" s="18">
        <v>1014.2588</v>
      </c>
      <c r="K1999" s="11">
        <f t="shared" si="62"/>
        <v>2</v>
      </c>
      <c r="L1999" s="11">
        <f>IF(G1999="",Table8[[#This Row],[Total_Amount2]]/(Table8[[#This Row],[Quantity]]*(1-Table8[[#This Row],[Discount]])),G1999)</f>
        <v>685.31</v>
      </c>
      <c r="M1999" s="11">
        <f>IF(H1999="",1-(Table8[[#This Row],[Total_Amount2]]/(Table8[[#This Row],[Quantity]]*Table8[[#This Row],[Unit_Price]])),H1999)</f>
        <v>0.26</v>
      </c>
      <c r="N1999" s="11">
        <f t="shared" si="63"/>
        <v>1014.2588</v>
      </c>
    </row>
    <row r="2000" spans="1:14" x14ac:dyDescent="0.3">
      <c r="A2000" s="9" t="s">
        <v>3824</v>
      </c>
      <c r="B2000" s="36">
        <v>45607</v>
      </c>
      <c r="C2000" s="10" t="s">
        <v>198</v>
      </c>
      <c r="D2000" s="10" t="s">
        <v>1746</v>
      </c>
      <c r="E2000" s="10" t="s">
        <v>1792</v>
      </c>
      <c r="F2000" s="11">
        <v>3</v>
      </c>
      <c r="G2000" s="11">
        <v>945.37</v>
      </c>
      <c r="H2000" s="11">
        <v>0.05</v>
      </c>
      <c r="I2000" s="10" t="s">
        <v>1824</v>
      </c>
      <c r="J2000" s="18">
        <v>2694.3045000000002</v>
      </c>
      <c r="K2000" s="11">
        <f t="shared" si="62"/>
        <v>3</v>
      </c>
      <c r="L2000" s="11">
        <f>IF(G2000="",Table8[[#This Row],[Total_Amount2]]/(Table8[[#This Row],[Quantity]]*(1-Table8[[#This Row],[Discount]])),G2000)</f>
        <v>945.37</v>
      </c>
      <c r="M2000" s="11">
        <f>IF(H2000="",1-(Table8[[#This Row],[Total_Amount2]]/(Table8[[#This Row],[Quantity]]*Table8[[#This Row],[Unit_Price]])),H2000)</f>
        <v>0.05</v>
      </c>
      <c r="N2000" s="11">
        <f t="shared" si="63"/>
        <v>2694.3045000000002</v>
      </c>
    </row>
    <row r="2001" spans="1:14" x14ac:dyDescent="0.3">
      <c r="A2001" s="13" t="s">
        <v>3825</v>
      </c>
      <c r="B2001" s="37">
        <v>45267</v>
      </c>
      <c r="C2001" s="14" t="s">
        <v>100</v>
      </c>
      <c r="D2001" s="14" t="s">
        <v>1746</v>
      </c>
      <c r="E2001" s="14" t="s">
        <v>1813</v>
      </c>
      <c r="F2001" s="15">
        <v>3</v>
      </c>
      <c r="G2001" s="15">
        <v>68.45</v>
      </c>
      <c r="H2001" s="15">
        <v>0.17</v>
      </c>
      <c r="I2001" s="14" t="s">
        <v>1826</v>
      </c>
      <c r="J2001" s="20">
        <v>170.44049999999999</v>
      </c>
      <c r="K2001" s="15">
        <f t="shared" si="62"/>
        <v>3</v>
      </c>
      <c r="L2001" s="15">
        <f>IF(G2001="",Table8[[#This Row],[Total_Amount2]]/(Table8[[#This Row],[Quantity]]*(1-Table8[[#This Row],[Discount]])),G2001)</f>
        <v>68.45</v>
      </c>
      <c r="M2001" s="15">
        <f>IF(H2001="",1-(Table8[[#This Row],[Total_Amount2]]/(Table8[[#This Row],[Quantity]]*Table8[[#This Row],[Unit_Price]])),H2001)</f>
        <v>0.17</v>
      </c>
      <c r="N2001" s="15">
        <f t="shared" si="63"/>
        <v>170.44049999999999</v>
      </c>
    </row>
  </sheetData>
  <sortState xmlns:xlrd2="http://schemas.microsoft.com/office/spreadsheetml/2017/richdata2" ref="D2:D2001">
    <sortCondition ref="D1:D2001"/>
  </sortState>
  <phoneticPr fontId="7"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9FFD-4852-42D4-AC10-8C517C6CF95B}">
  <dimension ref="A1:J501"/>
  <sheetViews>
    <sheetView workbookViewId="0">
      <selection activeCell="J3" sqref="J3"/>
    </sheetView>
  </sheetViews>
  <sheetFormatPr defaultRowHeight="14.4" x14ac:dyDescent="0.3"/>
  <cols>
    <col min="1" max="1" width="16.33203125" bestFit="1" customWidth="1"/>
    <col min="2" max="2" width="19.77734375" bestFit="1" customWidth="1"/>
    <col min="3" max="3" width="8.6640625" bestFit="1" customWidth="1"/>
    <col min="4" max="4" width="11.5546875" bestFit="1" customWidth="1"/>
    <col min="5" max="5" width="20.6640625" bestFit="1" customWidth="1"/>
    <col min="6" max="6" width="14" bestFit="1" customWidth="1"/>
    <col min="7" max="7" width="12.21875" bestFit="1" customWidth="1"/>
    <col min="8" max="8" width="16.88671875" bestFit="1" customWidth="1"/>
    <col min="10" max="10" width="77.33203125" bestFit="1" customWidth="1"/>
  </cols>
  <sheetData>
    <row r="1" spans="1:10" x14ac:dyDescent="0.3">
      <c r="A1" s="6" t="s">
        <v>0</v>
      </c>
      <c r="B1" s="7" t="s">
        <v>1</v>
      </c>
      <c r="C1" s="7" t="s">
        <v>2</v>
      </c>
      <c r="D1" s="7" t="s">
        <v>3</v>
      </c>
      <c r="E1" s="7" t="s">
        <v>4</v>
      </c>
      <c r="F1" s="7" t="s">
        <v>5</v>
      </c>
      <c r="G1" s="7" t="s">
        <v>6</v>
      </c>
      <c r="H1" s="8" t="s">
        <v>7</v>
      </c>
      <c r="J1" s="57" t="s">
        <v>4040</v>
      </c>
    </row>
    <row r="2" spans="1:10" x14ac:dyDescent="0.3">
      <c r="A2" s="9" t="s">
        <v>8</v>
      </c>
      <c r="B2" s="10" t="s">
        <v>3967</v>
      </c>
      <c r="C2" s="11">
        <v>55</v>
      </c>
      <c r="D2" s="10" t="s">
        <v>9</v>
      </c>
      <c r="E2" s="10" t="s">
        <v>10</v>
      </c>
      <c r="F2" s="10" t="s">
        <v>11</v>
      </c>
      <c r="G2" s="10" t="s">
        <v>12</v>
      </c>
      <c r="H2" s="12" t="s">
        <v>19</v>
      </c>
      <c r="J2" t="s">
        <v>4043</v>
      </c>
    </row>
    <row r="3" spans="1:10" x14ac:dyDescent="0.3">
      <c r="A3" s="9" t="s">
        <v>14</v>
      </c>
      <c r="B3" s="10" t="s">
        <v>15</v>
      </c>
      <c r="C3" s="11">
        <v>26</v>
      </c>
      <c r="D3" s="10" t="s">
        <v>16</v>
      </c>
      <c r="E3" s="10" t="s">
        <v>17</v>
      </c>
      <c r="F3" s="10" t="s">
        <v>18</v>
      </c>
      <c r="G3" s="10" t="s">
        <v>12</v>
      </c>
      <c r="H3" s="12" t="s">
        <v>19</v>
      </c>
      <c r="J3" t="s">
        <v>4044</v>
      </c>
    </row>
    <row r="4" spans="1:10" x14ac:dyDescent="0.3">
      <c r="A4" s="9" t="s">
        <v>20</v>
      </c>
      <c r="B4" s="10" t="s">
        <v>3968</v>
      </c>
      <c r="C4" s="11">
        <v>29</v>
      </c>
      <c r="D4" s="10" t="s">
        <v>16</v>
      </c>
      <c r="E4" s="10" t="s">
        <v>21</v>
      </c>
      <c r="F4" s="10" t="s">
        <v>22</v>
      </c>
      <c r="G4" s="10" t="s">
        <v>12</v>
      </c>
      <c r="H4" s="12" t="s">
        <v>19</v>
      </c>
    </row>
    <row r="5" spans="1:10" x14ac:dyDescent="0.3">
      <c r="A5" s="9" t="s">
        <v>23</v>
      </c>
      <c r="B5" s="10" t="s">
        <v>3969</v>
      </c>
      <c r="C5" s="11">
        <v>59</v>
      </c>
      <c r="D5" s="10" t="s">
        <v>16</v>
      </c>
      <c r="E5" s="10" t="s">
        <v>24</v>
      </c>
      <c r="F5" s="10" t="s">
        <v>25</v>
      </c>
      <c r="G5" s="10" t="s">
        <v>12</v>
      </c>
      <c r="H5" s="12" t="s">
        <v>26</v>
      </c>
    </row>
    <row r="6" spans="1:10" x14ac:dyDescent="0.3">
      <c r="A6" s="9" t="s">
        <v>27</v>
      </c>
      <c r="B6" s="10" t="s">
        <v>28</v>
      </c>
      <c r="C6" s="11">
        <v>64</v>
      </c>
      <c r="D6" s="10" t="s">
        <v>16</v>
      </c>
      <c r="E6" s="10" t="s">
        <v>29</v>
      </c>
      <c r="F6" s="10" t="s">
        <v>30</v>
      </c>
      <c r="G6" s="10" t="s">
        <v>12</v>
      </c>
      <c r="H6" s="12" t="s">
        <v>31</v>
      </c>
    </row>
    <row r="7" spans="1:10" x14ac:dyDescent="0.3">
      <c r="A7" s="9" t="s">
        <v>32</v>
      </c>
      <c r="B7" s="10" t="s">
        <v>33</v>
      </c>
      <c r="C7" s="11">
        <v>24</v>
      </c>
      <c r="D7" s="10" t="s">
        <v>9</v>
      </c>
      <c r="E7" s="10" t="s">
        <v>34</v>
      </c>
      <c r="F7" s="10" t="s">
        <v>35</v>
      </c>
      <c r="G7" s="10" t="s">
        <v>12</v>
      </c>
      <c r="H7" s="12" t="s">
        <v>26</v>
      </c>
    </row>
    <row r="8" spans="1:10" x14ac:dyDescent="0.3">
      <c r="A8" s="9" t="s">
        <v>36</v>
      </c>
      <c r="B8" s="10" t="s">
        <v>37</v>
      </c>
      <c r="C8" s="11">
        <v>29</v>
      </c>
      <c r="D8" s="10" t="s">
        <v>16</v>
      </c>
      <c r="E8" s="10" t="s">
        <v>38</v>
      </c>
      <c r="F8" s="10" t="s">
        <v>39</v>
      </c>
      <c r="G8" s="10" t="s">
        <v>12</v>
      </c>
      <c r="H8" s="12" t="s">
        <v>19</v>
      </c>
    </row>
    <row r="9" spans="1:10" x14ac:dyDescent="0.3">
      <c r="A9" s="9" t="s">
        <v>40</v>
      </c>
      <c r="B9" s="10" t="s">
        <v>41</v>
      </c>
      <c r="C9" s="11">
        <v>29</v>
      </c>
      <c r="D9" s="10" t="s">
        <v>16</v>
      </c>
      <c r="E9" s="10" t="s">
        <v>42</v>
      </c>
      <c r="F9" s="10" t="s">
        <v>43</v>
      </c>
      <c r="G9" s="10" t="s">
        <v>12</v>
      </c>
      <c r="H9" s="12" t="s">
        <v>26</v>
      </c>
    </row>
    <row r="10" spans="1:10" x14ac:dyDescent="0.3">
      <c r="A10" s="9" t="s">
        <v>44</v>
      </c>
      <c r="B10" s="10" t="s">
        <v>45</v>
      </c>
      <c r="C10" s="11">
        <v>53</v>
      </c>
      <c r="D10" s="10" t="s">
        <v>16</v>
      </c>
      <c r="E10" s="10" t="s">
        <v>46</v>
      </c>
      <c r="F10" s="10" t="s">
        <v>47</v>
      </c>
      <c r="G10" s="10" t="s">
        <v>12</v>
      </c>
      <c r="H10" s="12" t="s">
        <v>13</v>
      </c>
    </row>
    <row r="11" spans="1:10" x14ac:dyDescent="0.3">
      <c r="A11" s="9" t="s">
        <v>48</v>
      </c>
      <c r="B11" s="10" t="s">
        <v>49</v>
      </c>
      <c r="C11" s="11">
        <v>64</v>
      </c>
      <c r="D11" s="10" t="s">
        <v>9</v>
      </c>
      <c r="E11" s="10" t="s">
        <v>50</v>
      </c>
      <c r="F11" s="10" t="s">
        <v>51</v>
      </c>
      <c r="G11" s="10" t="s">
        <v>12</v>
      </c>
      <c r="H11" s="12" t="s">
        <v>19</v>
      </c>
    </row>
    <row r="12" spans="1:10" x14ac:dyDescent="0.3">
      <c r="A12" s="9" t="s">
        <v>52</v>
      </c>
      <c r="B12" s="10" t="s">
        <v>53</v>
      </c>
      <c r="C12" s="11">
        <v>53</v>
      </c>
      <c r="D12" s="10" t="s">
        <v>9</v>
      </c>
      <c r="E12" s="10" t="s">
        <v>54</v>
      </c>
      <c r="F12" s="10" t="s">
        <v>51</v>
      </c>
      <c r="G12" s="10" t="s">
        <v>12</v>
      </c>
      <c r="H12" s="12" t="s">
        <v>26</v>
      </c>
    </row>
    <row r="13" spans="1:10" x14ac:dyDescent="0.3">
      <c r="A13" s="9" t="s">
        <v>55</v>
      </c>
      <c r="B13" s="10" t="s">
        <v>56</v>
      </c>
      <c r="C13" s="11">
        <v>28</v>
      </c>
      <c r="D13" s="10" t="s">
        <v>16</v>
      </c>
      <c r="E13" s="10" t="s">
        <v>57</v>
      </c>
      <c r="F13" s="10" t="s">
        <v>58</v>
      </c>
      <c r="G13" s="10" t="s">
        <v>12</v>
      </c>
      <c r="H13" s="12" t="s">
        <v>13</v>
      </c>
    </row>
    <row r="14" spans="1:10" x14ac:dyDescent="0.3">
      <c r="A14" s="9" t="s">
        <v>59</v>
      </c>
      <c r="B14" s="10" t="s">
        <v>60</v>
      </c>
      <c r="C14" s="11">
        <v>55</v>
      </c>
      <c r="D14" s="10" t="s">
        <v>16</v>
      </c>
      <c r="E14" s="10" t="s">
        <v>61</v>
      </c>
      <c r="F14" s="10" t="s">
        <v>62</v>
      </c>
      <c r="G14" s="10" t="s">
        <v>12</v>
      </c>
      <c r="H14" s="12" t="s">
        <v>19</v>
      </c>
    </row>
    <row r="15" spans="1:10" x14ac:dyDescent="0.3">
      <c r="A15" s="9" t="s">
        <v>63</v>
      </c>
      <c r="B15" s="10" t="s">
        <v>64</v>
      </c>
      <c r="C15" s="11">
        <v>32</v>
      </c>
      <c r="D15" s="10" t="s">
        <v>16</v>
      </c>
      <c r="E15" s="10" t="s">
        <v>65</v>
      </c>
      <c r="F15" s="10" t="s">
        <v>66</v>
      </c>
      <c r="G15" s="10" t="s">
        <v>12</v>
      </c>
      <c r="H15" s="12" t="s">
        <v>31</v>
      </c>
    </row>
    <row r="16" spans="1:10" x14ac:dyDescent="0.3">
      <c r="A16" s="9" t="s">
        <v>67</v>
      </c>
      <c r="B16" s="10" t="s">
        <v>68</v>
      </c>
      <c r="C16" s="11">
        <v>53</v>
      </c>
      <c r="D16" s="10" t="s">
        <v>16</v>
      </c>
      <c r="E16" s="10" t="s">
        <v>69</v>
      </c>
      <c r="F16" s="10" t="s">
        <v>70</v>
      </c>
      <c r="G16" s="10" t="s">
        <v>12</v>
      </c>
      <c r="H16" s="12" t="s">
        <v>31</v>
      </c>
    </row>
    <row r="17" spans="1:8" x14ac:dyDescent="0.3">
      <c r="A17" s="9" t="s">
        <v>71</v>
      </c>
      <c r="B17" s="10" t="s">
        <v>72</v>
      </c>
      <c r="C17" s="11">
        <v>49</v>
      </c>
      <c r="D17" s="10" t="s">
        <v>16</v>
      </c>
      <c r="E17" s="10" t="s">
        <v>73</v>
      </c>
      <c r="F17" s="10" t="s">
        <v>74</v>
      </c>
      <c r="G17" s="10" t="s">
        <v>12</v>
      </c>
      <c r="H17" s="12" t="s">
        <v>19</v>
      </c>
    </row>
    <row r="18" spans="1:8" x14ac:dyDescent="0.3">
      <c r="A18" s="9" t="s">
        <v>75</v>
      </c>
      <c r="B18" s="10" t="s">
        <v>76</v>
      </c>
      <c r="C18" s="11">
        <v>24</v>
      </c>
      <c r="D18" s="10" t="s">
        <v>16</v>
      </c>
      <c r="E18" s="10" t="s">
        <v>77</v>
      </c>
      <c r="F18" s="10" t="s">
        <v>51</v>
      </c>
      <c r="G18" s="10" t="s">
        <v>12</v>
      </c>
      <c r="H18" s="12" t="s">
        <v>26</v>
      </c>
    </row>
    <row r="19" spans="1:8" x14ac:dyDescent="0.3">
      <c r="A19" s="9" t="s">
        <v>78</v>
      </c>
      <c r="B19" s="10" t="s">
        <v>79</v>
      </c>
      <c r="C19" s="11">
        <v>60</v>
      </c>
      <c r="D19" s="10" t="s">
        <v>16</v>
      </c>
      <c r="E19" s="10" t="s">
        <v>80</v>
      </c>
      <c r="F19" s="10" t="s">
        <v>81</v>
      </c>
      <c r="G19" s="10" t="s">
        <v>12</v>
      </c>
      <c r="H19" s="12" t="s">
        <v>19</v>
      </c>
    </row>
    <row r="20" spans="1:8" x14ac:dyDescent="0.3">
      <c r="A20" s="9" t="s">
        <v>82</v>
      </c>
      <c r="B20" s="10" t="s">
        <v>83</v>
      </c>
      <c r="C20" s="11">
        <v>43</v>
      </c>
      <c r="D20" s="10" t="s">
        <v>9</v>
      </c>
      <c r="E20" s="10" t="s">
        <v>84</v>
      </c>
      <c r="F20" s="10" t="s">
        <v>62</v>
      </c>
      <c r="G20" s="10" t="s">
        <v>12</v>
      </c>
      <c r="H20" s="12" t="s">
        <v>19</v>
      </c>
    </row>
    <row r="21" spans="1:8" x14ac:dyDescent="0.3">
      <c r="A21" s="9" t="s">
        <v>85</v>
      </c>
      <c r="B21" s="10" t="s">
        <v>86</v>
      </c>
      <c r="C21" s="11">
        <v>46</v>
      </c>
      <c r="D21" s="10" t="s">
        <v>16</v>
      </c>
      <c r="E21" s="10" t="s">
        <v>87</v>
      </c>
      <c r="F21" s="10" t="s">
        <v>88</v>
      </c>
      <c r="G21" s="10" t="s">
        <v>12</v>
      </c>
      <c r="H21" s="12" t="s">
        <v>19</v>
      </c>
    </row>
    <row r="22" spans="1:8" x14ac:dyDescent="0.3">
      <c r="A22" s="9" t="s">
        <v>89</v>
      </c>
      <c r="B22" s="10" t="s">
        <v>90</v>
      </c>
      <c r="C22" s="11">
        <v>59</v>
      </c>
      <c r="D22" s="10" t="s">
        <v>9</v>
      </c>
      <c r="E22" s="10" t="s">
        <v>91</v>
      </c>
      <c r="F22" s="10" t="s">
        <v>92</v>
      </c>
      <c r="G22" s="10" t="s">
        <v>12</v>
      </c>
      <c r="H22" s="12" t="s">
        <v>31</v>
      </c>
    </row>
    <row r="23" spans="1:8" x14ac:dyDescent="0.3">
      <c r="A23" s="9" t="s">
        <v>93</v>
      </c>
      <c r="B23" s="10" t="s">
        <v>94</v>
      </c>
      <c r="C23" s="11">
        <v>36</v>
      </c>
      <c r="D23" s="10" t="s">
        <v>16</v>
      </c>
      <c r="E23" s="10" t="s">
        <v>95</v>
      </c>
      <c r="F23" s="10" t="s">
        <v>96</v>
      </c>
      <c r="G23" s="10" t="s">
        <v>12</v>
      </c>
      <c r="H23" s="12" t="s">
        <v>13</v>
      </c>
    </row>
    <row r="24" spans="1:8" x14ac:dyDescent="0.3">
      <c r="A24" s="9" t="s">
        <v>97</v>
      </c>
      <c r="B24" s="10" t="s">
        <v>3970</v>
      </c>
      <c r="C24" s="11">
        <v>33</v>
      </c>
      <c r="D24" s="10" t="s">
        <v>16</v>
      </c>
      <c r="E24" s="10" t="s">
        <v>98</v>
      </c>
      <c r="F24" s="10" t="s">
        <v>99</v>
      </c>
      <c r="G24" s="10" t="s">
        <v>12</v>
      </c>
      <c r="H24" s="12" t="s">
        <v>31</v>
      </c>
    </row>
    <row r="25" spans="1:8" x14ac:dyDescent="0.3">
      <c r="A25" s="9" t="s">
        <v>100</v>
      </c>
      <c r="B25" s="10" t="s">
        <v>101</v>
      </c>
      <c r="C25" s="11">
        <v>52</v>
      </c>
      <c r="D25" s="10" t="s">
        <v>16</v>
      </c>
      <c r="E25" s="10" t="s">
        <v>102</v>
      </c>
      <c r="F25" s="10" t="s">
        <v>35</v>
      </c>
      <c r="G25" s="10" t="s">
        <v>12</v>
      </c>
      <c r="H25" s="12" t="s">
        <v>31</v>
      </c>
    </row>
    <row r="26" spans="1:8" x14ac:dyDescent="0.3">
      <c r="A26" s="9" t="s">
        <v>103</v>
      </c>
      <c r="B26" s="10" t="s">
        <v>104</v>
      </c>
      <c r="C26" s="11">
        <v>40</v>
      </c>
      <c r="D26" s="10" t="s">
        <v>9</v>
      </c>
      <c r="E26" s="10" t="s">
        <v>105</v>
      </c>
      <c r="F26" s="10" t="s">
        <v>106</v>
      </c>
      <c r="G26" s="10" t="s">
        <v>12</v>
      </c>
      <c r="H26" s="12" t="s">
        <v>19</v>
      </c>
    </row>
    <row r="27" spans="1:8" x14ac:dyDescent="0.3">
      <c r="A27" s="9" t="s">
        <v>107</v>
      </c>
      <c r="B27" s="10" t="s">
        <v>108</v>
      </c>
      <c r="C27" s="11">
        <v>59</v>
      </c>
      <c r="D27" s="10" t="s">
        <v>16</v>
      </c>
      <c r="E27" s="10" t="s">
        <v>109</v>
      </c>
      <c r="F27" s="10" t="s">
        <v>30</v>
      </c>
      <c r="G27" s="10" t="s">
        <v>12</v>
      </c>
      <c r="H27" s="12" t="s">
        <v>26</v>
      </c>
    </row>
    <row r="28" spans="1:8" x14ac:dyDescent="0.3">
      <c r="A28" s="9" t="s">
        <v>110</v>
      </c>
      <c r="B28" s="10" t="s">
        <v>111</v>
      </c>
      <c r="C28" s="11">
        <v>18</v>
      </c>
      <c r="D28" s="10" t="s">
        <v>16</v>
      </c>
      <c r="E28" s="10" t="s">
        <v>112</v>
      </c>
      <c r="F28" s="10" t="s">
        <v>113</v>
      </c>
      <c r="G28" s="10" t="s">
        <v>12</v>
      </c>
      <c r="H28" s="12" t="s">
        <v>13</v>
      </c>
    </row>
    <row r="29" spans="1:8" x14ac:dyDescent="0.3">
      <c r="A29" s="9" t="s">
        <v>114</v>
      </c>
      <c r="B29" s="10" t="s">
        <v>115</v>
      </c>
      <c r="C29" s="11">
        <v>31</v>
      </c>
      <c r="D29" s="10" t="s">
        <v>9</v>
      </c>
      <c r="E29" s="10" t="s">
        <v>116</v>
      </c>
      <c r="F29" s="10" t="s">
        <v>117</v>
      </c>
      <c r="G29" s="10" t="s">
        <v>12</v>
      </c>
      <c r="H29" s="12" t="s">
        <v>19</v>
      </c>
    </row>
    <row r="30" spans="1:8" x14ac:dyDescent="0.3">
      <c r="A30" s="9" t="s">
        <v>118</v>
      </c>
      <c r="B30" s="10" t="s">
        <v>119</v>
      </c>
      <c r="C30" s="11">
        <v>27</v>
      </c>
      <c r="D30" s="10" t="s">
        <v>16</v>
      </c>
      <c r="E30" s="10" t="s">
        <v>120</v>
      </c>
      <c r="F30" s="10" t="s">
        <v>88</v>
      </c>
      <c r="G30" s="10" t="s">
        <v>12</v>
      </c>
      <c r="H30" s="12" t="s">
        <v>19</v>
      </c>
    </row>
    <row r="31" spans="1:8" x14ac:dyDescent="0.3">
      <c r="A31" s="9" t="s">
        <v>121</v>
      </c>
      <c r="B31" s="10" t="s">
        <v>122</v>
      </c>
      <c r="C31" s="11">
        <v>54</v>
      </c>
      <c r="D31" s="10" t="s">
        <v>16</v>
      </c>
      <c r="E31" s="10" t="s">
        <v>123</v>
      </c>
      <c r="F31" s="10" t="s">
        <v>30</v>
      </c>
      <c r="G31" s="10" t="s">
        <v>12</v>
      </c>
      <c r="H31" s="12" t="s">
        <v>31</v>
      </c>
    </row>
    <row r="32" spans="1:8" x14ac:dyDescent="0.3">
      <c r="A32" s="9" t="s">
        <v>124</v>
      </c>
      <c r="B32" s="10" t="s">
        <v>125</v>
      </c>
      <c r="C32" s="11">
        <v>64</v>
      </c>
      <c r="D32" s="10" t="s">
        <v>16</v>
      </c>
      <c r="E32" s="10" t="s">
        <v>126</v>
      </c>
      <c r="F32" s="10" t="s">
        <v>51</v>
      </c>
      <c r="G32" s="10" t="s">
        <v>12</v>
      </c>
      <c r="H32" s="12" t="s">
        <v>26</v>
      </c>
    </row>
    <row r="33" spans="1:8" x14ac:dyDescent="0.3">
      <c r="A33" s="9" t="s">
        <v>127</v>
      </c>
      <c r="B33" s="10" t="s">
        <v>128</v>
      </c>
      <c r="C33" s="11">
        <v>41</v>
      </c>
      <c r="D33" s="10" t="s">
        <v>9</v>
      </c>
      <c r="E33" s="10" t="s">
        <v>129</v>
      </c>
      <c r="F33" s="10" t="s">
        <v>35</v>
      </c>
      <c r="G33" s="10" t="s">
        <v>12</v>
      </c>
      <c r="H33" s="12" t="s">
        <v>31</v>
      </c>
    </row>
    <row r="34" spans="1:8" x14ac:dyDescent="0.3">
      <c r="A34" s="9" t="s">
        <v>130</v>
      </c>
      <c r="B34" s="10" t="s">
        <v>131</v>
      </c>
      <c r="C34" s="11">
        <v>48</v>
      </c>
      <c r="D34" s="10" t="s">
        <v>16</v>
      </c>
      <c r="E34" s="10" t="s">
        <v>132</v>
      </c>
      <c r="F34" s="10" t="s">
        <v>133</v>
      </c>
      <c r="G34" s="10" t="s">
        <v>12</v>
      </c>
      <c r="H34" s="12" t="s">
        <v>13</v>
      </c>
    </row>
    <row r="35" spans="1:8" x14ac:dyDescent="0.3">
      <c r="A35" s="9" t="s">
        <v>134</v>
      </c>
      <c r="B35" s="10" t="s">
        <v>3971</v>
      </c>
      <c r="C35" s="11">
        <v>25</v>
      </c>
      <c r="D35" s="10" t="s">
        <v>9</v>
      </c>
      <c r="E35" s="10" t="s">
        <v>136</v>
      </c>
      <c r="F35" s="10" t="s">
        <v>96</v>
      </c>
      <c r="G35" s="10" t="s">
        <v>12</v>
      </c>
      <c r="H35" s="12" t="s">
        <v>19</v>
      </c>
    </row>
    <row r="36" spans="1:8" x14ac:dyDescent="0.3">
      <c r="A36" s="9" t="s">
        <v>137</v>
      </c>
      <c r="B36" s="10" t="s">
        <v>138</v>
      </c>
      <c r="C36" s="11">
        <v>27</v>
      </c>
      <c r="D36" s="10" t="s">
        <v>16</v>
      </c>
      <c r="E36" s="10" t="s">
        <v>139</v>
      </c>
      <c r="F36" s="10" t="s">
        <v>140</v>
      </c>
      <c r="G36" s="10" t="s">
        <v>12</v>
      </c>
      <c r="H36" s="12" t="s">
        <v>19</v>
      </c>
    </row>
    <row r="37" spans="1:8" x14ac:dyDescent="0.3">
      <c r="A37" s="9" t="s">
        <v>141</v>
      </c>
      <c r="B37" s="10" t="s">
        <v>142</v>
      </c>
      <c r="C37" s="11">
        <v>52</v>
      </c>
      <c r="D37" s="10" t="s">
        <v>9</v>
      </c>
      <c r="E37" s="10" t="s">
        <v>143</v>
      </c>
      <c r="F37" s="10" t="s">
        <v>18</v>
      </c>
      <c r="G37" s="10" t="s">
        <v>12</v>
      </c>
      <c r="H37" s="12" t="s">
        <v>31</v>
      </c>
    </row>
    <row r="38" spans="1:8" x14ac:dyDescent="0.3">
      <c r="A38" s="9" t="s">
        <v>144</v>
      </c>
      <c r="B38" s="10" t="s">
        <v>145</v>
      </c>
      <c r="C38" s="11">
        <v>20</v>
      </c>
      <c r="D38" s="10" t="s">
        <v>16</v>
      </c>
      <c r="E38" s="10" t="s">
        <v>146</v>
      </c>
      <c r="F38" s="10" t="s">
        <v>81</v>
      </c>
      <c r="G38" s="10" t="s">
        <v>12</v>
      </c>
      <c r="H38" s="12" t="s">
        <v>13</v>
      </c>
    </row>
    <row r="39" spans="1:8" x14ac:dyDescent="0.3">
      <c r="A39" s="9" t="s">
        <v>147</v>
      </c>
      <c r="B39" s="10" t="s">
        <v>148</v>
      </c>
      <c r="C39" s="11">
        <v>27</v>
      </c>
      <c r="D39" s="10" t="s">
        <v>16</v>
      </c>
      <c r="E39" s="10" t="s">
        <v>149</v>
      </c>
      <c r="F39" s="10" t="s">
        <v>39</v>
      </c>
      <c r="G39" s="10" t="s">
        <v>12</v>
      </c>
      <c r="H39" s="12" t="s">
        <v>19</v>
      </c>
    </row>
    <row r="40" spans="1:8" x14ac:dyDescent="0.3">
      <c r="A40" s="9" t="s">
        <v>150</v>
      </c>
      <c r="B40" s="10" t="s">
        <v>151</v>
      </c>
      <c r="C40" s="11">
        <v>35</v>
      </c>
      <c r="D40" s="10" t="s">
        <v>16</v>
      </c>
      <c r="E40" s="10" t="s">
        <v>152</v>
      </c>
      <c r="F40" s="10" t="s">
        <v>18</v>
      </c>
      <c r="G40" s="10" t="s">
        <v>12</v>
      </c>
      <c r="H40" s="12" t="s">
        <v>26</v>
      </c>
    </row>
    <row r="41" spans="1:8" x14ac:dyDescent="0.3">
      <c r="A41" s="9" t="s">
        <v>153</v>
      </c>
      <c r="B41" s="10" t="s">
        <v>154</v>
      </c>
      <c r="C41" s="11">
        <v>55</v>
      </c>
      <c r="D41" s="10" t="s">
        <v>16</v>
      </c>
      <c r="E41" s="10" t="s">
        <v>155</v>
      </c>
      <c r="F41" s="10" t="s">
        <v>156</v>
      </c>
      <c r="G41" s="10" t="s">
        <v>12</v>
      </c>
      <c r="H41" s="12" t="s">
        <v>13</v>
      </c>
    </row>
    <row r="42" spans="1:8" x14ac:dyDescent="0.3">
      <c r="A42" s="9" t="s">
        <v>157</v>
      </c>
      <c r="B42" s="10" t="s">
        <v>158</v>
      </c>
      <c r="C42" s="11">
        <v>50</v>
      </c>
      <c r="D42" s="10" t="s">
        <v>9</v>
      </c>
      <c r="E42" s="10" t="s">
        <v>159</v>
      </c>
      <c r="F42" s="10" t="s">
        <v>62</v>
      </c>
      <c r="G42" s="10" t="s">
        <v>12</v>
      </c>
      <c r="H42" s="12" t="s">
        <v>13</v>
      </c>
    </row>
    <row r="43" spans="1:8" x14ac:dyDescent="0.3">
      <c r="A43" s="9" t="s">
        <v>160</v>
      </c>
      <c r="B43" s="10" t="s">
        <v>161</v>
      </c>
      <c r="C43" s="11">
        <v>21</v>
      </c>
      <c r="D43" s="10" t="s">
        <v>9</v>
      </c>
      <c r="E43" s="10" t="s">
        <v>162</v>
      </c>
      <c r="F43" s="10" t="s">
        <v>163</v>
      </c>
      <c r="G43" s="10" t="s">
        <v>12</v>
      </c>
      <c r="H43" s="12" t="s">
        <v>19</v>
      </c>
    </row>
    <row r="44" spans="1:8" x14ac:dyDescent="0.3">
      <c r="A44" s="9" t="s">
        <v>164</v>
      </c>
      <c r="B44" s="10" t="s">
        <v>165</v>
      </c>
      <c r="C44" s="11">
        <v>19</v>
      </c>
      <c r="D44" s="10" t="s">
        <v>9</v>
      </c>
      <c r="E44" s="10" t="s">
        <v>166</v>
      </c>
      <c r="F44" s="10" t="s">
        <v>167</v>
      </c>
      <c r="G44" s="10" t="s">
        <v>12</v>
      </c>
      <c r="H44" s="12" t="s">
        <v>19</v>
      </c>
    </row>
    <row r="45" spans="1:8" x14ac:dyDescent="0.3">
      <c r="A45" s="9" t="s">
        <v>168</v>
      </c>
      <c r="B45" s="10" t="s">
        <v>169</v>
      </c>
      <c r="C45" s="11">
        <v>45</v>
      </c>
      <c r="D45" s="10" t="s">
        <v>9</v>
      </c>
      <c r="E45" s="10" t="s">
        <v>170</v>
      </c>
      <c r="F45" s="10" t="s">
        <v>171</v>
      </c>
      <c r="G45" s="10" t="s">
        <v>12</v>
      </c>
      <c r="H45" s="12" t="s">
        <v>13</v>
      </c>
    </row>
    <row r="46" spans="1:8" x14ac:dyDescent="0.3">
      <c r="A46" s="9" t="s">
        <v>172</v>
      </c>
      <c r="B46" s="10" t="s">
        <v>173</v>
      </c>
      <c r="C46" s="11">
        <v>34</v>
      </c>
      <c r="D46" s="10" t="s">
        <v>9</v>
      </c>
      <c r="E46" s="10" t="s">
        <v>174</v>
      </c>
      <c r="F46" s="10" t="s">
        <v>99</v>
      </c>
      <c r="G46" s="10" t="s">
        <v>12</v>
      </c>
      <c r="H46" s="12" t="s">
        <v>26</v>
      </c>
    </row>
    <row r="47" spans="1:8" x14ac:dyDescent="0.3">
      <c r="A47" s="9" t="s">
        <v>175</v>
      </c>
      <c r="B47" s="10" t="s">
        <v>3972</v>
      </c>
      <c r="C47" s="11">
        <v>54</v>
      </c>
      <c r="D47" s="10" t="s">
        <v>9</v>
      </c>
      <c r="E47" s="10" t="s">
        <v>177</v>
      </c>
      <c r="F47" s="10" t="s">
        <v>133</v>
      </c>
      <c r="G47" s="10" t="s">
        <v>12</v>
      </c>
      <c r="H47" s="12" t="s">
        <v>13</v>
      </c>
    </row>
    <row r="48" spans="1:8" x14ac:dyDescent="0.3">
      <c r="A48" s="9" t="s">
        <v>178</v>
      </c>
      <c r="B48" s="10" t="s">
        <v>3973</v>
      </c>
      <c r="C48" s="11">
        <v>55</v>
      </c>
      <c r="D48" s="10" t="s">
        <v>16</v>
      </c>
      <c r="E48" s="10" t="s">
        <v>180</v>
      </c>
      <c r="F48" s="10" t="s">
        <v>25</v>
      </c>
      <c r="G48" s="10" t="s">
        <v>12</v>
      </c>
      <c r="H48" s="12" t="s">
        <v>19</v>
      </c>
    </row>
    <row r="49" spans="1:8" x14ac:dyDescent="0.3">
      <c r="A49" s="9" t="s">
        <v>181</v>
      </c>
      <c r="B49" s="10" t="s">
        <v>182</v>
      </c>
      <c r="C49" s="11">
        <v>54</v>
      </c>
      <c r="D49" s="10" t="s">
        <v>16</v>
      </c>
      <c r="E49" s="10" t="s">
        <v>183</v>
      </c>
      <c r="F49" s="10" t="s">
        <v>184</v>
      </c>
      <c r="G49" s="10" t="s">
        <v>12</v>
      </c>
      <c r="H49" s="12" t="s">
        <v>31</v>
      </c>
    </row>
    <row r="50" spans="1:8" x14ac:dyDescent="0.3">
      <c r="A50" s="9" t="s">
        <v>185</v>
      </c>
      <c r="B50" s="10" t="s">
        <v>186</v>
      </c>
      <c r="C50" s="11">
        <v>54</v>
      </c>
      <c r="D50" s="10" t="s">
        <v>9</v>
      </c>
      <c r="E50" s="10" t="s">
        <v>187</v>
      </c>
      <c r="F50" s="10" t="s">
        <v>11</v>
      </c>
      <c r="G50" s="10" t="s">
        <v>12</v>
      </c>
      <c r="H50" s="12" t="s">
        <v>19</v>
      </c>
    </row>
    <row r="51" spans="1:8" x14ac:dyDescent="0.3">
      <c r="A51" s="9" t="s">
        <v>188</v>
      </c>
      <c r="B51" s="10" t="s">
        <v>189</v>
      </c>
      <c r="C51" s="11">
        <v>45</v>
      </c>
      <c r="D51" s="10" t="s">
        <v>16</v>
      </c>
      <c r="E51" s="10" t="s">
        <v>190</v>
      </c>
      <c r="F51" s="10" t="s">
        <v>25</v>
      </c>
      <c r="G51" s="10" t="s">
        <v>12</v>
      </c>
      <c r="H51" s="12" t="s">
        <v>13</v>
      </c>
    </row>
    <row r="52" spans="1:8" x14ac:dyDescent="0.3">
      <c r="A52" s="9" t="s">
        <v>191</v>
      </c>
      <c r="B52" s="10" t="s">
        <v>192</v>
      </c>
      <c r="C52" s="11">
        <v>61</v>
      </c>
      <c r="D52" s="10" t="s">
        <v>16</v>
      </c>
      <c r="E52" s="10" t="s">
        <v>193</v>
      </c>
      <c r="F52" s="10" t="s">
        <v>194</v>
      </c>
      <c r="G52" s="10" t="s">
        <v>12</v>
      </c>
      <c r="H52" s="12" t="s">
        <v>13</v>
      </c>
    </row>
    <row r="53" spans="1:8" x14ac:dyDescent="0.3">
      <c r="A53" s="9" t="s">
        <v>195</v>
      </c>
      <c r="B53" s="10" t="s">
        <v>196</v>
      </c>
      <c r="C53" s="11">
        <v>23</v>
      </c>
      <c r="D53" s="10" t="s">
        <v>16</v>
      </c>
      <c r="E53" s="10" t="s">
        <v>197</v>
      </c>
      <c r="F53" s="10" t="s">
        <v>43</v>
      </c>
      <c r="G53" s="10" t="s">
        <v>12</v>
      </c>
      <c r="H53" s="12" t="s">
        <v>13</v>
      </c>
    </row>
    <row r="54" spans="1:8" x14ac:dyDescent="0.3">
      <c r="A54" s="9" t="s">
        <v>198</v>
      </c>
      <c r="B54" s="10" t="s">
        <v>199</v>
      </c>
      <c r="C54" s="11">
        <v>55</v>
      </c>
      <c r="D54" s="10" t="s">
        <v>9</v>
      </c>
      <c r="E54" s="10" t="s">
        <v>200</v>
      </c>
      <c r="F54" s="10" t="s">
        <v>201</v>
      </c>
      <c r="G54" s="10" t="s">
        <v>12</v>
      </c>
      <c r="H54" s="12" t="s">
        <v>26</v>
      </c>
    </row>
    <row r="55" spans="1:8" x14ac:dyDescent="0.3">
      <c r="A55" s="9" t="s">
        <v>202</v>
      </c>
      <c r="B55" s="10" t="s">
        <v>203</v>
      </c>
      <c r="C55" s="11">
        <v>37</v>
      </c>
      <c r="D55" s="10" t="s">
        <v>16</v>
      </c>
      <c r="E55" s="10" t="s">
        <v>204</v>
      </c>
      <c r="F55" s="10" t="s">
        <v>156</v>
      </c>
      <c r="G55" s="10" t="s">
        <v>12</v>
      </c>
      <c r="H55" s="12" t="s">
        <v>13</v>
      </c>
    </row>
    <row r="56" spans="1:8" x14ac:dyDescent="0.3">
      <c r="A56" s="9" t="s">
        <v>205</v>
      </c>
      <c r="B56" s="10" t="s">
        <v>206</v>
      </c>
      <c r="C56" s="11">
        <v>24</v>
      </c>
      <c r="D56" s="10" t="s">
        <v>9</v>
      </c>
      <c r="E56" s="10" t="s">
        <v>207</v>
      </c>
      <c r="F56" s="10" t="s">
        <v>96</v>
      </c>
      <c r="G56" s="10" t="s">
        <v>12</v>
      </c>
      <c r="H56" s="12" t="s">
        <v>19</v>
      </c>
    </row>
    <row r="57" spans="1:8" x14ac:dyDescent="0.3">
      <c r="A57" s="9" t="s">
        <v>208</v>
      </c>
      <c r="B57" s="10" t="s">
        <v>209</v>
      </c>
      <c r="C57" s="11">
        <v>56</v>
      </c>
      <c r="D57" s="10" t="s">
        <v>16</v>
      </c>
      <c r="E57" s="10" t="s">
        <v>210</v>
      </c>
      <c r="F57" s="10" t="s">
        <v>201</v>
      </c>
      <c r="G57" s="10" t="s">
        <v>12</v>
      </c>
      <c r="H57" s="12" t="s">
        <v>26</v>
      </c>
    </row>
    <row r="58" spans="1:8" x14ac:dyDescent="0.3">
      <c r="A58" s="9" t="s">
        <v>211</v>
      </c>
      <c r="B58" s="10" t="s">
        <v>212</v>
      </c>
      <c r="C58" s="11">
        <v>49</v>
      </c>
      <c r="D58" s="10" t="s">
        <v>16</v>
      </c>
      <c r="E58" s="10" t="s">
        <v>213</v>
      </c>
      <c r="F58" s="10" t="s">
        <v>51</v>
      </c>
      <c r="G58" s="10" t="s">
        <v>12</v>
      </c>
      <c r="H58" s="12" t="s">
        <v>13</v>
      </c>
    </row>
    <row r="59" spans="1:8" x14ac:dyDescent="0.3">
      <c r="A59" s="9" t="s">
        <v>214</v>
      </c>
      <c r="B59" s="10" t="s">
        <v>215</v>
      </c>
      <c r="C59" s="11">
        <v>43</v>
      </c>
      <c r="D59" s="10" t="s">
        <v>16</v>
      </c>
      <c r="E59" s="10" t="s">
        <v>216</v>
      </c>
      <c r="F59" s="10" t="s">
        <v>217</v>
      </c>
      <c r="G59" s="10" t="s">
        <v>12</v>
      </c>
      <c r="H59" s="12" t="s">
        <v>19</v>
      </c>
    </row>
    <row r="60" spans="1:8" x14ac:dyDescent="0.3">
      <c r="A60" s="9" t="s">
        <v>218</v>
      </c>
      <c r="B60" s="10" t="s">
        <v>219</v>
      </c>
      <c r="C60" s="11">
        <v>51</v>
      </c>
      <c r="D60" s="10" t="s">
        <v>9</v>
      </c>
      <c r="E60" s="10" t="s">
        <v>220</v>
      </c>
      <c r="F60" s="10" t="s">
        <v>140</v>
      </c>
      <c r="G60" s="10" t="s">
        <v>12</v>
      </c>
      <c r="H60" s="12" t="s">
        <v>19</v>
      </c>
    </row>
    <row r="61" spans="1:8" x14ac:dyDescent="0.3">
      <c r="A61" s="9" t="s">
        <v>221</v>
      </c>
      <c r="B61" s="10" t="s">
        <v>222</v>
      </c>
      <c r="C61" s="11">
        <v>53</v>
      </c>
      <c r="D61" s="10" t="s">
        <v>9</v>
      </c>
      <c r="E61" s="10" t="s">
        <v>223</v>
      </c>
      <c r="F61" s="10" t="s">
        <v>66</v>
      </c>
      <c r="G61" s="10" t="s">
        <v>12</v>
      </c>
      <c r="H61" s="12" t="s">
        <v>19</v>
      </c>
    </row>
    <row r="62" spans="1:8" x14ac:dyDescent="0.3">
      <c r="A62" s="9" t="s">
        <v>224</v>
      </c>
      <c r="B62" s="10" t="s">
        <v>225</v>
      </c>
      <c r="C62" s="11">
        <v>22</v>
      </c>
      <c r="D62" s="10" t="s">
        <v>16</v>
      </c>
      <c r="E62" s="10" t="s">
        <v>226</v>
      </c>
      <c r="F62" s="10" t="s">
        <v>163</v>
      </c>
      <c r="G62" s="10" t="s">
        <v>12</v>
      </c>
      <c r="H62" s="12" t="s">
        <v>31</v>
      </c>
    </row>
    <row r="63" spans="1:8" x14ac:dyDescent="0.3">
      <c r="A63" s="9" t="s">
        <v>227</v>
      </c>
      <c r="B63" s="10" t="s">
        <v>228</v>
      </c>
      <c r="C63" s="11">
        <v>23</v>
      </c>
      <c r="D63" s="10" t="s">
        <v>9</v>
      </c>
      <c r="E63" s="10" t="s">
        <v>229</v>
      </c>
      <c r="F63" s="10" t="s">
        <v>113</v>
      </c>
      <c r="G63" s="10" t="s">
        <v>12</v>
      </c>
      <c r="H63" s="12" t="s">
        <v>31</v>
      </c>
    </row>
    <row r="64" spans="1:8" x14ac:dyDescent="0.3">
      <c r="A64" s="9" t="s">
        <v>230</v>
      </c>
      <c r="B64" s="10" t="s">
        <v>231</v>
      </c>
      <c r="C64" s="11">
        <v>50</v>
      </c>
      <c r="D64" s="10" t="s">
        <v>9</v>
      </c>
      <c r="E64" s="10" t="s">
        <v>232</v>
      </c>
      <c r="F64" s="10" t="s">
        <v>233</v>
      </c>
      <c r="G64" s="10" t="s">
        <v>12</v>
      </c>
      <c r="H64" s="12" t="s">
        <v>26</v>
      </c>
    </row>
    <row r="65" spans="1:8" x14ac:dyDescent="0.3">
      <c r="A65" s="9" t="s">
        <v>234</v>
      </c>
      <c r="B65" s="10" t="s">
        <v>235</v>
      </c>
      <c r="C65" s="11">
        <v>51</v>
      </c>
      <c r="D65" s="10" t="s">
        <v>9</v>
      </c>
      <c r="E65" s="10" t="s">
        <v>236</v>
      </c>
      <c r="F65" s="10" t="s">
        <v>237</v>
      </c>
      <c r="G65" s="10" t="s">
        <v>12</v>
      </c>
      <c r="H65" s="12" t="s">
        <v>19</v>
      </c>
    </row>
    <row r="66" spans="1:8" x14ac:dyDescent="0.3">
      <c r="A66" s="9" t="s">
        <v>238</v>
      </c>
      <c r="B66" s="10" t="s">
        <v>239</v>
      </c>
      <c r="C66" s="11">
        <v>33</v>
      </c>
      <c r="D66" s="10" t="s">
        <v>9</v>
      </c>
      <c r="E66" s="10" t="s">
        <v>240</v>
      </c>
      <c r="F66" s="10" t="s">
        <v>133</v>
      </c>
      <c r="G66" s="10" t="s">
        <v>12</v>
      </c>
      <c r="H66" s="12" t="s">
        <v>13</v>
      </c>
    </row>
    <row r="67" spans="1:8" x14ac:dyDescent="0.3">
      <c r="A67" s="9" t="s">
        <v>241</v>
      </c>
      <c r="B67" s="10" t="s">
        <v>242</v>
      </c>
      <c r="C67" s="11">
        <v>21</v>
      </c>
      <c r="D67" s="10" t="s">
        <v>16</v>
      </c>
      <c r="E67" s="10" t="s">
        <v>243</v>
      </c>
      <c r="F67" s="10" t="s">
        <v>184</v>
      </c>
      <c r="G67" s="10" t="s">
        <v>12</v>
      </c>
      <c r="H67" s="12" t="s">
        <v>31</v>
      </c>
    </row>
    <row r="68" spans="1:8" x14ac:dyDescent="0.3">
      <c r="A68" s="9" t="s">
        <v>244</v>
      </c>
      <c r="B68" s="10" t="s">
        <v>245</v>
      </c>
      <c r="C68" s="11">
        <v>27</v>
      </c>
      <c r="D68" s="10" t="s">
        <v>16</v>
      </c>
      <c r="E68" s="10" t="s">
        <v>246</v>
      </c>
      <c r="F68" s="10" t="s">
        <v>47</v>
      </c>
      <c r="G68" s="10" t="s">
        <v>12</v>
      </c>
      <c r="H68" s="12" t="s">
        <v>31</v>
      </c>
    </row>
    <row r="69" spans="1:8" x14ac:dyDescent="0.3">
      <c r="A69" s="9" t="s">
        <v>247</v>
      </c>
      <c r="B69" s="10" t="s">
        <v>248</v>
      </c>
      <c r="C69" s="11">
        <v>58</v>
      </c>
      <c r="D69" s="10" t="s">
        <v>9</v>
      </c>
      <c r="E69" s="10" t="s">
        <v>249</v>
      </c>
      <c r="F69" s="10" t="s">
        <v>250</v>
      </c>
      <c r="G69" s="10" t="s">
        <v>12</v>
      </c>
      <c r="H69" s="12" t="s">
        <v>31</v>
      </c>
    </row>
    <row r="70" spans="1:8" x14ac:dyDescent="0.3">
      <c r="A70" s="9" t="s">
        <v>251</v>
      </c>
      <c r="B70" s="10" t="s">
        <v>252</v>
      </c>
      <c r="C70" s="11">
        <v>24</v>
      </c>
      <c r="D70" s="10" t="s">
        <v>16</v>
      </c>
      <c r="E70" s="10" t="s">
        <v>253</v>
      </c>
      <c r="F70" s="10" t="s">
        <v>254</v>
      </c>
      <c r="G70" s="10" t="s">
        <v>12</v>
      </c>
      <c r="H70" s="12" t="s">
        <v>31</v>
      </c>
    </row>
    <row r="71" spans="1:8" x14ac:dyDescent="0.3">
      <c r="A71" s="9" t="s">
        <v>255</v>
      </c>
      <c r="B71" s="10" t="s">
        <v>256</v>
      </c>
      <c r="C71" s="11">
        <v>24</v>
      </c>
      <c r="D71" s="10" t="s">
        <v>16</v>
      </c>
      <c r="E71" s="10" t="s">
        <v>257</v>
      </c>
      <c r="F71" s="10" t="s">
        <v>88</v>
      </c>
      <c r="G71" s="10" t="s">
        <v>12</v>
      </c>
      <c r="H71" s="12" t="s">
        <v>19</v>
      </c>
    </row>
    <row r="72" spans="1:8" x14ac:dyDescent="0.3">
      <c r="A72" s="9" t="s">
        <v>258</v>
      </c>
      <c r="B72" s="10" t="s">
        <v>259</v>
      </c>
      <c r="C72" s="11">
        <v>29</v>
      </c>
      <c r="D72" s="10" t="s">
        <v>16</v>
      </c>
      <c r="E72" s="10" t="s">
        <v>260</v>
      </c>
      <c r="F72" s="10" t="s">
        <v>233</v>
      </c>
      <c r="G72" s="10" t="s">
        <v>12</v>
      </c>
      <c r="H72" s="12" t="s">
        <v>13</v>
      </c>
    </row>
    <row r="73" spans="1:8" x14ac:dyDescent="0.3">
      <c r="A73" s="9" t="s">
        <v>261</v>
      </c>
      <c r="B73" s="10" t="s">
        <v>262</v>
      </c>
      <c r="C73" s="11">
        <v>61</v>
      </c>
      <c r="D73" s="10" t="s">
        <v>16</v>
      </c>
      <c r="E73" s="10" t="s">
        <v>263</v>
      </c>
      <c r="F73" s="10" t="s">
        <v>233</v>
      </c>
      <c r="G73" s="10" t="s">
        <v>12</v>
      </c>
      <c r="H73" s="12" t="s">
        <v>13</v>
      </c>
    </row>
    <row r="74" spans="1:8" x14ac:dyDescent="0.3">
      <c r="A74" s="9" t="s">
        <v>264</v>
      </c>
      <c r="B74" s="10" t="s">
        <v>265</v>
      </c>
      <c r="C74" s="11">
        <v>39</v>
      </c>
      <c r="D74" s="10" t="s">
        <v>16</v>
      </c>
      <c r="E74" s="10" t="s">
        <v>266</v>
      </c>
      <c r="F74" s="10" t="s">
        <v>267</v>
      </c>
      <c r="G74" s="10" t="s">
        <v>12</v>
      </c>
      <c r="H74" s="12" t="s">
        <v>13</v>
      </c>
    </row>
    <row r="75" spans="1:8" x14ac:dyDescent="0.3">
      <c r="A75" s="9" t="s">
        <v>268</v>
      </c>
      <c r="B75" s="10" t="s">
        <v>269</v>
      </c>
      <c r="C75" s="11">
        <v>56</v>
      </c>
      <c r="D75" s="10" t="s">
        <v>16</v>
      </c>
      <c r="E75" s="10" t="s">
        <v>270</v>
      </c>
      <c r="F75" s="10" t="s">
        <v>43</v>
      </c>
      <c r="G75" s="10" t="s">
        <v>12</v>
      </c>
      <c r="H75" s="12" t="s">
        <v>31</v>
      </c>
    </row>
    <row r="76" spans="1:8" x14ac:dyDescent="0.3">
      <c r="A76" s="9" t="s">
        <v>271</v>
      </c>
      <c r="B76" s="10" t="s">
        <v>272</v>
      </c>
      <c r="C76" s="11">
        <v>58</v>
      </c>
      <c r="D76" s="10" t="s">
        <v>9</v>
      </c>
      <c r="E76" s="10" t="s">
        <v>273</v>
      </c>
      <c r="F76" s="10" t="s">
        <v>274</v>
      </c>
      <c r="G76" s="10" t="s">
        <v>12</v>
      </c>
      <c r="H76" s="12" t="s">
        <v>26</v>
      </c>
    </row>
    <row r="77" spans="1:8" x14ac:dyDescent="0.3">
      <c r="A77" s="9" t="s">
        <v>275</v>
      </c>
      <c r="B77" s="10" t="s">
        <v>276</v>
      </c>
      <c r="C77" s="11">
        <v>61</v>
      </c>
      <c r="D77" s="10" t="s">
        <v>16</v>
      </c>
      <c r="E77" s="10" t="s">
        <v>277</v>
      </c>
      <c r="F77" s="10" t="s">
        <v>30</v>
      </c>
      <c r="G77" s="10" t="s">
        <v>12</v>
      </c>
      <c r="H77" s="12" t="s">
        <v>13</v>
      </c>
    </row>
    <row r="78" spans="1:8" x14ac:dyDescent="0.3">
      <c r="A78" s="9" t="s">
        <v>278</v>
      </c>
      <c r="B78" s="10" t="s">
        <v>279</v>
      </c>
      <c r="C78" s="11">
        <v>37</v>
      </c>
      <c r="D78" s="10" t="s">
        <v>9</v>
      </c>
      <c r="E78" s="10" t="s">
        <v>280</v>
      </c>
      <c r="F78" s="10" t="s">
        <v>96</v>
      </c>
      <c r="G78" s="10" t="s">
        <v>12</v>
      </c>
      <c r="H78" s="12" t="s">
        <v>13</v>
      </c>
    </row>
    <row r="79" spans="1:8" x14ac:dyDescent="0.3">
      <c r="A79" s="9" t="s">
        <v>281</v>
      </c>
      <c r="B79" s="10" t="s">
        <v>282</v>
      </c>
      <c r="C79" s="11">
        <v>29</v>
      </c>
      <c r="D79" s="10" t="s">
        <v>9</v>
      </c>
      <c r="E79" s="10" t="s">
        <v>283</v>
      </c>
      <c r="F79" s="10" t="s">
        <v>171</v>
      </c>
      <c r="G79" s="10" t="s">
        <v>12</v>
      </c>
      <c r="H79" s="12" t="s">
        <v>13</v>
      </c>
    </row>
    <row r="80" spans="1:8" x14ac:dyDescent="0.3">
      <c r="A80" s="9" t="s">
        <v>284</v>
      </c>
      <c r="B80" s="10" t="s">
        <v>285</v>
      </c>
      <c r="C80" s="11">
        <v>21</v>
      </c>
      <c r="D80" s="10" t="s">
        <v>9</v>
      </c>
      <c r="E80" s="10" t="s">
        <v>286</v>
      </c>
      <c r="F80" s="10" t="s">
        <v>287</v>
      </c>
      <c r="G80" s="10" t="s">
        <v>12</v>
      </c>
      <c r="H80" s="12" t="s">
        <v>13</v>
      </c>
    </row>
    <row r="81" spans="1:8" x14ac:dyDescent="0.3">
      <c r="A81" s="9" t="s">
        <v>288</v>
      </c>
      <c r="B81" s="10" t="s">
        <v>289</v>
      </c>
      <c r="C81" s="11">
        <v>22</v>
      </c>
      <c r="D81" s="10" t="s">
        <v>16</v>
      </c>
      <c r="E81" s="10" t="s">
        <v>290</v>
      </c>
      <c r="F81" s="10" t="s">
        <v>291</v>
      </c>
      <c r="G81" s="10" t="s">
        <v>12</v>
      </c>
      <c r="H81" s="12" t="s">
        <v>19</v>
      </c>
    </row>
    <row r="82" spans="1:8" x14ac:dyDescent="0.3">
      <c r="A82" s="9" t="s">
        <v>292</v>
      </c>
      <c r="B82" s="10" t="s">
        <v>293</v>
      </c>
      <c r="C82" s="11">
        <v>61</v>
      </c>
      <c r="D82" s="10" t="s">
        <v>16</v>
      </c>
      <c r="E82" s="10" t="s">
        <v>294</v>
      </c>
      <c r="F82" s="10" t="s">
        <v>233</v>
      </c>
      <c r="G82" s="10" t="s">
        <v>12</v>
      </c>
      <c r="H82" s="12" t="s">
        <v>26</v>
      </c>
    </row>
    <row r="83" spans="1:8" x14ac:dyDescent="0.3">
      <c r="A83" s="9" t="s">
        <v>295</v>
      </c>
      <c r="B83" s="10" t="s">
        <v>296</v>
      </c>
      <c r="C83" s="11">
        <v>34</v>
      </c>
      <c r="D83" s="10" t="s">
        <v>16</v>
      </c>
      <c r="E83" s="10" t="s">
        <v>297</v>
      </c>
      <c r="F83" s="10" t="s">
        <v>133</v>
      </c>
      <c r="G83" s="10" t="s">
        <v>12</v>
      </c>
      <c r="H83" s="12" t="s">
        <v>19</v>
      </c>
    </row>
    <row r="84" spans="1:8" x14ac:dyDescent="0.3">
      <c r="A84" s="9" t="s">
        <v>298</v>
      </c>
      <c r="B84" s="10" t="s">
        <v>299</v>
      </c>
      <c r="C84" s="11">
        <v>53</v>
      </c>
      <c r="D84" s="10" t="s">
        <v>9</v>
      </c>
      <c r="E84" s="10" t="s">
        <v>300</v>
      </c>
      <c r="F84" s="10" t="s">
        <v>250</v>
      </c>
      <c r="G84" s="10" t="s">
        <v>12</v>
      </c>
      <c r="H84" s="12" t="s">
        <v>26</v>
      </c>
    </row>
    <row r="85" spans="1:8" x14ac:dyDescent="0.3">
      <c r="A85" s="9" t="s">
        <v>301</v>
      </c>
      <c r="B85" s="10" t="s">
        <v>302</v>
      </c>
      <c r="C85" s="11">
        <v>48</v>
      </c>
      <c r="D85" s="10" t="s">
        <v>16</v>
      </c>
      <c r="E85" s="10" t="s">
        <v>303</v>
      </c>
      <c r="F85" s="10" t="s">
        <v>81</v>
      </c>
      <c r="G85" s="10" t="s">
        <v>12</v>
      </c>
      <c r="H85" s="12" t="s">
        <v>26</v>
      </c>
    </row>
    <row r="86" spans="1:8" x14ac:dyDescent="0.3">
      <c r="A86" s="9" t="s">
        <v>304</v>
      </c>
      <c r="B86" s="10" t="s">
        <v>305</v>
      </c>
      <c r="C86" s="11">
        <v>26</v>
      </c>
      <c r="D86" s="10" t="s">
        <v>16</v>
      </c>
      <c r="E86" s="10" t="s">
        <v>306</v>
      </c>
      <c r="F86" s="10" t="s">
        <v>254</v>
      </c>
      <c r="G86" s="10" t="s">
        <v>12</v>
      </c>
      <c r="H86" s="12" t="s">
        <v>19</v>
      </c>
    </row>
    <row r="87" spans="1:8" x14ac:dyDescent="0.3">
      <c r="A87" s="9" t="s">
        <v>307</v>
      </c>
      <c r="B87" s="10" t="s">
        <v>308</v>
      </c>
      <c r="C87" s="11">
        <v>36</v>
      </c>
      <c r="D87" s="10" t="s">
        <v>9</v>
      </c>
      <c r="E87" s="10" t="s">
        <v>309</v>
      </c>
      <c r="F87" s="10" t="s">
        <v>51</v>
      </c>
      <c r="G87" s="10" t="s">
        <v>12</v>
      </c>
      <c r="H87" s="12" t="s">
        <v>31</v>
      </c>
    </row>
    <row r="88" spans="1:8" x14ac:dyDescent="0.3">
      <c r="A88" s="9" t="s">
        <v>310</v>
      </c>
      <c r="B88" s="10" t="s">
        <v>3974</v>
      </c>
      <c r="C88" s="11">
        <v>19</v>
      </c>
      <c r="D88" s="10" t="s">
        <v>16</v>
      </c>
      <c r="E88" s="10" t="s">
        <v>312</v>
      </c>
      <c r="F88" s="10" t="s">
        <v>313</v>
      </c>
      <c r="G88" s="10" t="s">
        <v>12</v>
      </c>
      <c r="H88" s="12" t="s">
        <v>13</v>
      </c>
    </row>
    <row r="89" spans="1:8" x14ac:dyDescent="0.3">
      <c r="A89" s="9" t="s">
        <v>314</v>
      </c>
      <c r="B89" s="10" t="s">
        <v>3975</v>
      </c>
      <c r="C89" s="11">
        <v>58</v>
      </c>
      <c r="D89" s="10" t="s">
        <v>16</v>
      </c>
      <c r="E89" s="10" t="s">
        <v>316</v>
      </c>
      <c r="F89" s="10" t="s">
        <v>317</v>
      </c>
      <c r="G89" s="10" t="s">
        <v>12</v>
      </c>
      <c r="H89" s="12" t="s">
        <v>26</v>
      </c>
    </row>
    <row r="90" spans="1:8" x14ac:dyDescent="0.3">
      <c r="A90" s="9" t="s">
        <v>318</v>
      </c>
      <c r="B90" s="10" t="s">
        <v>319</v>
      </c>
      <c r="C90" s="11">
        <v>58</v>
      </c>
      <c r="D90" s="10" t="s">
        <v>9</v>
      </c>
      <c r="E90" s="10" t="s">
        <v>320</v>
      </c>
      <c r="F90" s="10" t="s">
        <v>291</v>
      </c>
      <c r="G90" s="10" t="s">
        <v>12</v>
      </c>
      <c r="H90" s="12" t="s">
        <v>31</v>
      </c>
    </row>
    <row r="91" spans="1:8" x14ac:dyDescent="0.3">
      <c r="A91" s="9" t="s">
        <v>321</v>
      </c>
      <c r="B91" s="10" t="s">
        <v>322</v>
      </c>
      <c r="C91" s="11">
        <v>43</v>
      </c>
      <c r="D91" s="10" t="s">
        <v>9</v>
      </c>
      <c r="E91" s="10" t="s">
        <v>323</v>
      </c>
      <c r="F91" s="10" t="s">
        <v>324</v>
      </c>
      <c r="G91" s="10" t="s">
        <v>12</v>
      </c>
      <c r="H91" s="12" t="s">
        <v>19</v>
      </c>
    </row>
    <row r="92" spans="1:8" x14ac:dyDescent="0.3">
      <c r="A92" s="9" t="s">
        <v>325</v>
      </c>
      <c r="B92" s="10" t="s">
        <v>326</v>
      </c>
      <c r="C92" s="11">
        <v>58</v>
      </c>
      <c r="D92" s="10" t="s">
        <v>16</v>
      </c>
      <c r="E92" s="10" t="s">
        <v>327</v>
      </c>
      <c r="F92" s="10" t="s">
        <v>328</v>
      </c>
      <c r="G92" s="10" t="s">
        <v>12</v>
      </c>
      <c r="H92" s="12" t="s">
        <v>19</v>
      </c>
    </row>
    <row r="93" spans="1:8" x14ac:dyDescent="0.3">
      <c r="A93" s="9" t="s">
        <v>329</v>
      </c>
      <c r="B93" s="10" t="s">
        <v>330</v>
      </c>
      <c r="C93" s="11">
        <v>29</v>
      </c>
      <c r="D93" s="10" t="s">
        <v>16</v>
      </c>
      <c r="E93" s="10" t="s">
        <v>331</v>
      </c>
      <c r="F93" s="10" t="s">
        <v>133</v>
      </c>
      <c r="G93" s="10" t="s">
        <v>12</v>
      </c>
      <c r="H93" s="12" t="s">
        <v>31</v>
      </c>
    </row>
    <row r="94" spans="1:8" x14ac:dyDescent="0.3">
      <c r="A94" s="9" t="s">
        <v>332</v>
      </c>
      <c r="B94" s="10" t="s">
        <v>333</v>
      </c>
      <c r="C94" s="11">
        <v>44</v>
      </c>
      <c r="D94" s="10" t="s">
        <v>16</v>
      </c>
      <c r="E94" s="10" t="s">
        <v>334</v>
      </c>
      <c r="F94" s="10" t="s">
        <v>237</v>
      </c>
      <c r="G94" s="10" t="s">
        <v>12</v>
      </c>
      <c r="H94" s="12" t="s">
        <v>19</v>
      </c>
    </row>
    <row r="95" spans="1:8" x14ac:dyDescent="0.3">
      <c r="A95" s="9" t="s">
        <v>335</v>
      </c>
      <c r="B95" s="10" t="s">
        <v>336</v>
      </c>
      <c r="C95" s="11">
        <v>28</v>
      </c>
      <c r="D95" s="10" t="s">
        <v>16</v>
      </c>
      <c r="E95" s="10" t="s">
        <v>337</v>
      </c>
      <c r="F95" s="10" t="s">
        <v>317</v>
      </c>
      <c r="G95" s="10" t="s">
        <v>12</v>
      </c>
      <c r="H95" s="12" t="s">
        <v>13</v>
      </c>
    </row>
    <row r="96" spans="1:8" x14ac:dyDescent="0.3">
      <c r="A96" s="9" t="s">
        <v>338</v>
      </c>
      <c r="B96" s="10" t="s">
        <v>339</v>
      </c>
      <c r="C96" s="11">
        <v>43</v>
      </c>
      <c r="D96" s="10" t="s">
        <v>16</v>
      </c>
      <c r="E96" s="10" t="s">
        <v>340</v>
      </c>
      <c r="F96" s="10" t="s">
        <v>184</v>
      </c>
      <c r="G96" s="10" t="s">
        <v>12</v>
      </c>
      <c r="H96" s="12" t="s">
        <v>13</v>
      </c>
    </row>
    <row r="97" spans="1:8" x14ac:dyDescent="0.3">
      <c r="A97" s="9" t="s">
        <v>341</v>
      </c>
      <c r="B97" s="10" t="s">
        <v>342</v>
      </c>
      <c r="C97" s="11">
        <v>62</v>
      </c>
      <c r="D97" s="10" t="s">
        <v>16</v>
      </c>
      <c r="E97" s="10" t="s">
        <v>343</v>
      </c>
      <c r="F97" s="10" t="s">
        <v>58</v>
      </c>
      <c r="G97" s="10" t="s">
        <v>12</v>
      </c>
      <c r="H97" s="12" t="s">
        <v>19</v>
      </c>
    </row>
    <row r="98" spans="1:8" x14ac:dyDescent="0.3">
      <c r="A98" s="9" t="s">
        <v>344</v>
      </c>
      <c r="B98" s="10" t="s">
        <v>345</v>
      </c>
      <c r="C98" s="11">
        <v>30</v>
      </c>
      <c r="D98" s="10" t="s">
        <v>16</v>
      </c>
      <c r="E98" s="10" t="s">
        <v>346</v>
      </c>
      <c r="F98" s="10" t="s">
        <v>328</v>
      </c>
      <c r="G98" s="10" t="s">
        <v>12</v>
      </c>
      <c r="H98" s="12" t="s">
        <v>19</v>
      </c>
    </row>
    <row r="99" spans="1:8" x14ac:dyDescent="0.3">
      <c r="A99" s="9" t="s">
        <v>347</v>
      </c>
      <c r="B99" s="10" t="s">
        <v>348</v>
      </c>
      <c r="C99" s="11">
        <v>36</v>
      </c>
      <c r="D99" s="10" t="s">
        <v>9</v>
      </c>
      <c r="E99" s="10" t="s">
        <v>349</v>
      </c>
      <c r="F99" s="10" t="s">
        <v>39</v>
      </c>
      <c r="G99" s="10" t="s">
        <v>12</v>
      </c>
      <c r="H99" s="12" t="s">
        <v>31</v>
      </c>
    </row>
    <row r="100" spans="1:8" x14ac:dyDescent="0.3">
      <c r="A100" s="9" t="s">
        <v>350</v>
      </c>
      <c r="B100" s="10" t="s">
        <v>351</v>
      </c>
      <c r="C100" s="11">
        <v>24</v>
      </c>
      <c r="D100" s="10" t="s">
        <v>9</v>
      </c>
      <c r="E100" s="10" t="s">
        <v>352</v>
      </c>
      <c r="F100" s="10" t="s">
        <v>163</v>
      </c>
      <c r="G100" s="10" t="s">
        <v>12</v>
      </c>
      <c r="H100" s="12" t="s">
        <v>13</v>
      </c>
    </row>
    <row r="101" spans="1:8" x14ac:dyDescent="0.3">
      <c r="A101" s="9" t="s">
        <v>353</v>
      </c>
      <c r="B101" s="10" t="s">
        <v>354</v>
      </c>
      <c r="C101" s="11">
        <v>35</v>
      </c>
      <c r="D101" s="10" t="s">
        <v>9</v>
      </c>
      <c r="E101" s="10" t="s">
        <v>355</v>
      </c>
      <c r="F101" s="10" t="s">
        <v>237</v>
      </c>
      <c r="G101" s="10" t="s">
        <v>12</v>
      </c>
      <c r="H101" s="12" t="s">
        <v>31</v>
      </c>
    </row>
    <row r="102" spans="1:8" x14ac:dyDescent="0.3">
      <c r="A102" s="9" t="s">
        <v>356</v>
      </c>
      <c r="B102" s="10" t="s">
        <v>357</v>
      </c>
      <c r="C102" s="11">
        <v>53</v>
      </c>
      <c r="D102" s="10" t="s">
        <v>16</v>
      </c>
      <c r="E102" s="10" t="s">
        <v>358</v>
      </c>
      <c r="F102" s="10" t="s">
        <v>359</v>
      </c>
      <c r="G102" s="10" t="s">
        <v>12</v>
      </c>
      <c r="H102" s="12" t="s">
        <v>19</v>
      </c>
    </row>
    <row r="103" spans="1:8" x14ac:dyDescent="0.3">
      <c r="A103" s="9" t="s">
        <v>360</v>
      </c>
      <c r="B103" s="10" t="s">
        <v>361</v>
      </c>
      <c r="C103" s="11">
        <v>29</v>
      </c>
      <c r="D103" s="10" t="s">
        <v>9</v>
      </c>
      <c r="E103" s="10" t="s">
        <v>362</v>
      </c>
      <c r="F103" s="10" t="s">
        <v>117</v>
      </c>
      <c r="G103" s="10" t="s">
        <v>12</v>
      </c>
      <c r="H103" s="12" t="s">
        <v>13</v>
      </c>
    </row>
    <row r="104" spans="1:8" x14ac:dyDescent="0.3">
      <c r="A104" s="9" t="s">
        <v>363</v>
      </c>
      <c r="B104" s="10" t="s">
        <v>364</v>
      </c>
      <c r="C104" s="11">
        <v>34</v>
      </c>
      <c r="D104" s="10" t="s">
        <v>16</v>
      </c>
      <c r="E104" s="10" t="s">
        <v>365</v>
      </c>
      <c r="F104" s="10" t="s">
        <v>51</v>
      </c>
      <c r="G104" s="10" t="s">
        <v>12</v>
      </c>
      <c r="H104" s="12" t="s">
        <v>26</v>
      </c>
    </row>
    <row r="105" spans="1:8" x14ac:dyDescent="0.3">
      <c r="A105" s="9" t="s">
        <v>366</v>
      </c>
      <c r="B105" s="10" t="s">
        <v>367</v>
      </c>
      <c r="C105" s="11">
        <v>21</v>
      </c>
      <c r="D105" s="10" t="s">
        <v>9</v>
      </c>
      <c r="E105" s="10" t="s">
        <v>368</v>
      </c>
      <c r="F105" s="10" t="s">
        <v>167</v>
      </c>
      <c r="G105" s="10" t="s">
        <v>12</v>
      </c>
      <c r="H105" s="12" t="s">
        <v>26</v>
      </c>
    </row>
    <row r="106" spans="1:8" x14ac:dyDescent="0.3">
      <c r="A106" s="9" t="s">
        <v>369</v>
      </c>
      <c r="B106" s="10" t="s">
        <v>370</v>
      </c>
      <c r="C106" s="11">
        <v>64</v>
      </c>
      <c r="D106" s="10" t="s">
        <v>9</v>
      </c>
      <c r="E106" s="10" t="s">
        <v>371</v>
      </c>
      <c r="F106" s="10" t="s">
        <v>81</v>
      </c>
      <c r="G106" s="10" t="s">
        <v>12</v>
      </c>
      <c r="H106" s="12" t="s">
        <v>31</v>
      </c>
    </row>
    <row r="107" spans="1:8" x14ac:dyDescent="0.3">
      <c r="A107" s="9" t="s">
        <v>372</v>
      </c>
      <c r="B107" s="10" t="s">
        <v>373</v>
      </c>
      <c r="C107" s="11">
        <v>50</v>
      </c>
      <c r="D107" s="10" t="s">
        <v>16</v>
      </c>
      <c r="E107" s="10" t="s">
        <v>374</v>
      </c>
      <c r="F107" s="10" t="s">
        <v>250</v>
      </c>
      <c r="G107" s="10" t="s">
        <v>12</v>
      </c>
      <c r="H107" s="12" t="s">
        <v>13</v>
      </c>
    </row>
    <row r="108" spans="1:8" x14ac:dyDescent="0.3">
      <c r="A108" s="9" t="s">
        <v>375</v>
      </c>
      <c r="B108" s="10" t="s">
        <v>376</v>
      </c>
      <c r="C108" s="11">
        <v>53</v>
      </c>
      <c r="D108" s="10" t="s">
        <v>16</v>
      </c>
      <c r="E108" s="10" t="s">
        <v>377</v>
      </c>
      <c r="F108" s="10" t="s">
        <v>217</v>
      </c>
      <c r="G108" s="10" t="s">
        <v>12</v>
      </c>
      <c r="H108" s="12" t="s">
        <v>26</v>
      </c>
    </row>
    <row r="109" spans="1:8" x14ac:dyDescent="0.3">
      <c r="A109" s="9" t="s">
        <v>378</v>
      </c>
      <c r="B109" s="10" t="s">
        <v>379</v>
      </c>
      <c r="C109" s="11">
        <v>62</v>
      </c>
      <c r="D109" s="10" t="s">
        <v>16</v>
      </c>
      <c r="E109" s="10" t="s">
        <v>380</v>
      </c>
      <c r="F109" s="10" t="s">
        <v>18</v>
      </c>
      <c r="G109" s="10" t="s">
        <v>12</v>
      </c>
      <c r="H109" s="12" t="s">
        <v>19</v>
      </c>
    </row>
    <row r="110" spans="1:8" x14ac:dyDescent="0.3">
      <c r="A110" s="9" t="s">
        <v>381</v>
      </c>
      <c r="B110" s="10" t="s">
        <v>382</v>
      </c>
      <c r="C110" s="11">
        <v>38</v>
      </c>
      <c r="D110" s="10" t="s">
        <v>9</v>
      </c>
      <c r="E110" s="10" t="s">
        <v>383</v>
      </c>
      <c r="F110" s="10" t="s">
        <v>47</v>
      </c>
      <c r="G110" s="10" t="s">
        <v>12</v>
      </c>
      <c r="H110" s="12" t="s">
        <v>26</v>
      </c>
    </row>
    <row r="111" spans="1:8" x14ac:dyDescent="0.3">
      <c r="A111" s="9" t="s">
        <v>384</v>
      </c>
      <c r="B111" s="10" t="s">
        <v>385</v>
      </c>
      <c r="C111" s="11">
        <v>27</v>
      </c>
      <c r="D111" s="10" t="s">
        <v>9</v>
      </c>
      <c r="E111" s="10" t="s">
        <v>386</v>
      </c>
      <c r="F111" s="10" t="s">
        <v>43</v>
      </c>
      <c r="G111" s="10" t="s">
        <v>12</v>
      </c>
      <c r="H111" s="12" t="s">
        <v>31</v>
      </c>
    </row>
    <row r="112" spans="1:8" x14ac:dyDescent="0.3">
      <c r="A112" s="9" t="s">
        <v>387</v>
      </c>
      <c r="B112" s="10" t="s">
        <v>388</v>
      </c>
      <c r="C112" s="11">
        <v>40</v>
      </c>
      <c r="D112" s="10" t="s">
        <v>16</v>
      </c>
      <c r="E112" s="10" t="s">
        <v>389</v>
      </c>
      <c r="F112" s="10" t="s">
        <v>140</v>
      </c>
      <c r="G112" s="10" t="s">
        <v>12</v>
      </c>
      <c r="H112" s="12" t="s">
        <v>13</v>
      </c>
    </row>
    <row r="113" spans="1:8" x14ac:dyDescent="0.3">
      <c r="A113" s="9" t="s">
        <v>390</v>
      </c>
      <c r="B113" s="10" t="s">
        <v>391</v>
      </c>
      <c r="C113" s="11">
        <v>18</v>
      </c>
      <c r="D113" s="10" t="s">
        <v>16</v>
      </c>
      <c r="E113" s="10" t="s">
        <v>392</v>
      </c>
      <c r="F113" s="10" t="s">
        <v>133</v>
      </c>
      <c r="G113" s="10" t="s">
        <v>12</v>
      </c>
      <c r="H113" s="12" t="s">
        <v>19</v>
      </c>
    </row>
    <row r="114" spans="1:8" x14ac:dyDescent="0.3">
      <c r="A114" s="9" t="s">
        <v>393</v>
      </c>
      <c r="B114" s="10" t="s">
        <v>394</v>
      </c>
      <c r="C114" s="11">
        <v>27</v>
      </c>
      <c r="D114" s="10" t="s">
        <v>16</v>
      </c>
      <c r="E114" s="10" t="s">
        <v>395</v>
      </c>
      <c r="F114" s="10" t="s">
        <v>156</v>
      </c>
      <c r="G114" s="10" t="s">
        <v>12</v>
      </c>
      <c r="H114" s="12" t="s">
        <v>31</v>
      </c>
    </row>
    <row r="115" spans="1:8" x14ac:dyDescent="0.3">
      <c r="A115" s="9" t="s">
        <v>396</v>
      </c>
      <c r="B115" s="10" t="s">
        <v>397</v>
      </c>
      <c r="C115" s="11">
        <v>51</v>
      </c>
      <c r="D115" s="10" t="s">
        <v>9</v>
      </c>
      <c r="E115" s="10" t="s">
        <v>398</v>
      </c>
      <c r="F115" s="10" t="s">
        <v>233</v>
      </c>
      <c r="G115" s="10" t="s">
        <v>12</v>
      </c>
      <c r="H115" s="12" t="s">
        <v>13</v>
      </c>
    </row>
    <row r="116" spans="1:8" x14ac:dyDescent="0.3">
      <c r="A116" s="9" t="s">
        <v>399</v>
      </c>
      <c r="B116" s="10" t="s">
        <v>400</v>
      </c>
      <c r="C116" s="11">
        <v>30</v>
      </c>
      <c r="D116" s="10" t="s">
        <v>9</v>
      </c>
      <c r="E116" s="10" t="s">
        <v>401</v>
      </c>
      <c r="F116" s="10" t="s">
        <v>184</v>
      </c>
      <c r="G116" s="10" t="s">
        <v>12</v>
      </c>
      <c r="H116" s="12" t="s">
        <v>26</v>
      </c>
    </row>
    <row r="117" spans="1:8" x14ac:dyDescent="0.3">
      <c r="A117" s="9" t="s">
        <v>402</v>
      </c>
      <c r="B117" s="10" t="s">
        <v>403</v>
      </c>
      <c r="C117" s="11">
        <v>53</v>
      </c>
      <c r="D117" s="10" t="s">
        <v>16</v>
      </c>
      <c r="E117" s="10" t="s">
        <v>404</v>
      </c>
      <c r="F117" s="10" t="s">
        <v>18</v>
      </c>
      <c r="G117" s="10" t="s">
        <v>12</v>
      </c>
      <c r="H117" s="12" t="s">
        <v>19</v>
      </c>
    </row>
    <row r="118" spans="1:8" x14ac:dyDescent="0.3">
      <c r="A118" s="9" t="s">
        <v>405</v>
      </c>
      <c r="B118" s="10" t="s">
        <v>406</v>
      </c>
      <c r="C118" s="11">
        <v>18</v>
      </c>
      <c r="D118" s="10" t="s">
        <v>16</v>
      </c>
      <c r="E118" s="10" t="s">
        <v>407</v>
      </c>
      <c r="F118" s="10" t="s">
        <v>217</v>
      </c>
      <c r="G118" s="10" t="s">
        <v>12</v>
      </c>
      <c r="H118" s="12" t="s">
        <v>19</v>
      </c>
    </row>
    <row r="119" spans="1:8" x14ac:dyDescent="0.3">
      <c r="A119" s="9" t="s">
        <v>408</v>
      </c>
      <c r="B119" s="10" t="s">
        <v>409</v>
      </c>
      <c r="C119" s="11">
        <v>21</v>
      </c>
      <c r="D119" s="10" t="s">
        <v>16</v>
      </c>
      <c r="E119" s="10" t="s">
        <v>410</v>
      </c>
      <c r="F119" s="10" t="s">
        <v>74</v>
      </c>
      <c r="G119" s="10" t="s">
        <v>12</v>
      </c>
      <c r="H119" s="12" t="s">
        <v>19</v>
      </c>
    </row>
    <row r="120" spans="1:8" x14ac:dyDescent="0.3">
      <c r="A120" s="9" t="s">
        <v>411</v>
      </c>
      <c r="B120" s="10" t="s">
        <v>412</v>
      </c>
      <c r="C120" s="11">
        <v>36</v>
      </c>
      <c r="D120" s="10" t="s">
        <v>9</v>
      </c>
      <c r="E120" s="10" t="s">
        <v>413</v>
      </c>
      <c r="F120" s="10" t="s">
        <v>70</v>
      </c>
      <c r="G120" s="10" t="s">
        <v>12</v>
      </c>
      <c r="H120" s="12" t="s">
        <v>19</v>
      </c>
    </row>
    <row r="121" spans="1:8" x14ac:dyDescent="0.3">
      <c r="A121" s="9" t="s">
        <v>414</v>
      </c>
      <c r="B121" s="10" t="s">
        <v>415</v>
      </c>
      <c r="C121" s="11">
        <v>40</v>
      </c>
      <c r="D121" s="10" t="s">
        <v>9</v>
      </c>
      <c r="E121" s="10" t="s">
        <v>416</v>
      </c>
      <c r="F121" s="10" t="s">
        <v>237</v>
      </c>
      <c r="G121" s="10" t="s">
        <v>12</v>
      </c>
      <c r="H121" s="12" t="s">
        <v>26</v>
      </c>
    </row>
    <row r="122" spans="1:8" x14ac:dyDescent="0.3">
      <c r="A122" s="9" t="s">
        <v>417</v>
      </c>
      <c r="B122" s="10" t="s">
        <v>418</v>
      </c>
      <c r="C122" s="11">
        <v>44</v>
      </c>
      <c r="D122" s="10" t="s">
        <v>16</v>
      </c>
      <c r="E122" s="10" t="s">
        <v>3976</v>
      </c>
      <c r="F122" s="10" t="s">
        <v>51</v>
      </c>
      <c r="G122" s="10" t="s">
        <v>12</v>
      </c>
      <c r="H122" s="12" t="s">
        <v>19</v>
      </c>
    </row>
    <row r="123" spans="1:8" x14ac:dyDescent="0.3">
      <c r="A123" s="9" t="s">
        <v>419</v>
      </c>
      <c r="B123" s="10" t="s">
        <v>420</v>
      </c>
      <c r="C123" s="11">
        <v>62</v>
      </c>
      <c r="D123" s="10" t="s">
        <v>9</v>
      </c>
      <c r="E123" s="10" t="s">
        <v>421</v>
      </c>
      <c r="F123" s="10" t="s">
        <v>99</v>
      </c>
      <c r="G123" s="10" t="s">
        <v>12</v>
      </c>
      <c r="H123" s="12" t="s">
        <v>19</v>
      </c>
    </row>
    <row r="124" spans="1:8" x14ac:dyDescent="0.3">
      <c r="A124" s="9" t="s">
        <v>422</v>
      </c>
      <c r="B124" s="10" t="s">
        <v>423</v>
      </c>
      <c r="C124" s="11">
        <v>50</v>
      </c>
      <c r="D124" s="10" t="s">
        <v>9</v>
      </c>
      <c r="E124" s="10" t="s">
        <v>424</v>
      </c>
      <c r="F124" s="10" t="s">
        <v>11</v>
      </c>
      <c r="G124" s="10" t="s">
        <v>12</v>
      </c>
      <c r="H124" s="12" t="s">
        <v>19</v>
      </c>
    </row>
    <row r="125" spans="1:8" x14ac:dyDescent="0.3">
      <c r="A125" s="9" t="s">
        <v>425</v>
      </c>
      <c r="B125" s="10" t="s">
        <v>426</v>
      </c>
      <c r="C125" s="11">
        <v>40</v>
      </c>
      <c r="D125" s="10" t="s">
        <v>9</v>
      </c>
      <c r="E125" s="10" t="s">
        <v>427</v>
      </c>
      <c r="F125" s="10" t="s">
        <v>267</v>
      </c>
      <c r="G125" s="10" t="s">
        <v>12</v>
      </c>
      <c r="H125" s="12" t="s">
        <v>31</v>
      </c>
    </row>
    <row r="126" spans="1:8" x14ac:dyDescent="0.3">
      <c r="A126" s="9" t="s">
        <v>428</v>
      </c>
      <c r="B126" s="10" t="s">
        <v>429</v>
      </c>
      <c r="C126" s="11">
        <v>26</v>
      </c>
      <c r="D126" s="10" t="s">
        <v>9</v>
      </c>
      <c r="E126" s="10" t="s">
        <v>430</v>
      </c>
      <c r="F126" s="10" t="s">
        <v>194</v>
      </c>
      <c r="G126" s="10" t="s">
        <v>12</v>
      </c>
      <c r="H126" s="12" t="s">
        <v>26</v>
      </c>
    </row>
    <row r="127" spans="1:8" x14ac:dyDescent="0.3">
      <c r="A127" s="9" t="s">
        <v>431</v>
      </c>
      <c r="B127" s="10" t="s">
        <v>432</v>
      </c>
      <c r="C127" s="11">
        <v>64</v>
      </c>
      <c r="D127" s="10" t="s">
        <v>16</v>
      </c>
      <c r="E127" s="10" t="s">
        <v>433</v>
      </c>
      <c r="F127" s="10" t="s">
        <v>434</v>
      </c>
      <c r="G127" s="10" t="s">
        <v>12</v>
      </c>
      <c r="H127" s="12" t="s">
        <v>19</v>
      </c>
    </row>
    <row r="128" spans="1:8" x14ac:dyDescent="0.3">
      <c r="A128" s="9" t="s">
        <v>435</v>
      </c>
      <c r="B128" s="10" t="s">
        <v>436</v>
      </c>
      <c r="C128" s="11">
        <v>62</v>
      </c>
      <c r="D128" s="10" t="s">
        <v>16</v>
      </c>
      <c r="E128" s="10" t="s">
        <v>437</v>
      </c>
      <c r="F128" s="10" t="s">
        <v>133</v>
      </c>
      <c r="G128" s="10" t="s">
        <v>12</v>
      </c>
      <c r="H128" s="12" t="s">
        <v>13</v>
      </c>
    </row>
    <row r="129" spans="1:8" x14ac:dyDescent="0.3">
      <c r="A129" s="9" t="s">
        <v>438</v>
      </c>
      <c r="B129" s="10" t="s">
        <v>439</v>
      </c>
      <c r="C129" s="11">
        <v>39</v>
      </c>
      <c r="D129" s="10" t="s">
        <v>9</v>
      </c>
      <c r="E129" s="10" t="s">
        <v>440</v>
      </c>
      <c r="F129" s="10" t="s">
        <v>171</v>
      </c>
      <c r="G129" s="10" t="s">
        <v>12</v>
      </c>
      <c r="H129" s="12" t="s">
        <v>19</v>
      </c>
    </row>
    <row r="130" spans="1:8" x14ac:dyDescent="0.3">
      <c r="A130" s="9" t="s">
        <v>441</v>
      </c>
      <c r="B130" s="10" t="s">
        <v>442</v>
      </c>
      <c r="C130" s="11">
        <v>45</v>
      </c>
      <c r="D130" s="10" t="s">
        <v>9</v>
      </c>
      <c r="E130" s="10" t="s">
        <v>443</v>
      </c>
      <c r="F130" s="10" t="s">
        <v>291</v>
      </c>
      <c r="G130" s="10" t="s">
        <v>12</v>
      </c>
      <c r="H130" s="12" t="s">
        <v>31</v>
      </c>
    </row>
    <row r="131" spans="1:8" x14ac:dyDescent="0.3">
      <c r="A131" s="9" t="s">
        <v>444</v>
      </c>
      <c r="B131" s="10" t="s">
        <v>445</v>
      </c>
      <c r="C131" s="11">
        <v>43</v>
      </c>
      <c r="D131" s="10" t="s">
        <v>16</v>
      </c>
      <c r="E131" s="10" t="s">
        <v>446</v>
      </c>
      <c r="F131" s="10" t="s">
        <v>39</v>
      </c>
      <c r="G131" s="10" t="s">
        <v>12</v>
      </c>
      <c r="H131" s="12" t="s">
        <v>31</v>
      </c>
    </row>
    <row r="132" spans="1:8" x14ac:dyDescent="0.3">
      <c r="A132" s="9" t="s">
        <v>447</v>
      </c>
      <c r="B132" s="10" t="s">
        <v>448</v>
      </c>
      <c r="C132" s="11">
        <v>29</v>
      </c>
      <c r="D132" s="10" t="s">
        <v>9</v>
      </c>
      <c r="E132" s="10" t="s">
        <v>3977</v>
      </c>
      <c r="F132" s="10" t="s">
        <v>167</v>
      </c>
      <c r="G132" s="10" t="s">
        <v>12</v>
      </c>
      <c r="H132" s="12" t="s">
        <v>19</v>
      </c>
    </row>
    <row r="133" spans="1:8" x14ac:dyDescent="0.3">
      <c r="A133" s="9" t="s">
        <v>449</v>
      </c>
      <c r="B133" s="10" t="s">
        <v>450</v>
      </c>
      <c r="C133" s="11">
        <v>34</v>
      </c>
      <c r="D133" s="10" t="s">
        <v>16</v>
      </c>
      <c r="E133" s="10" t="s">
        <v>451</v>
      </c>
      <c r="F133" s="10" t="s">
        <v>22</v>
      </c>
      <c r="G133" s="10" t="s">
        <v>12</v>
      </c>
      <c r="H133" s="12" t="s">
        <v>26</v>
      </c>
    </row>
    <row r="134" spans="1:8" x14ac:dyDescent="0.3">
      <c r="A134" s="9" t="s">
        <v>452</v>
      </c>
      <c r="B134" s="10" t="s">
        <v>453</v>
      </c>
      <c r="C134" s="11">
        <v>57</v>
      </c>
      <c r="D134" s="10" t="s">
        <v>16</v>
      </c>
      <c r="E134" s="10" t="s">
        <v>454</v>
      </c>
      <c r="F134" s="10" t="s">
        <v>25</v>
      </c>
      <c r="G134" s="10" t="s">
        <v>12</v>
      </c>
      <c r="H134" s="12" t="s">
        <v>13</v>
      </c>
    </row>
    <row r="135" spans="1:8" x14ac:dyDescent="0.3">
      <c r="A135" s="9" t="s">
        <v>455</v>
      </c>
      <c r="B135" s="10" t="s">
        <v>456</v>
      </c>
      <c r="C135" s="11">
        <v>62</v>
      </c>
      <c r="D135" s="10" t="s">
        <v>16</v>
      </c>
      <c r="E135" s="10" t="s">
        <v>457</v>
      </c>
      <c r="F135" s="10" t="s">
        <v>250</v>
      </c>
      <c r="G135" s="10" t="s">
        <v>12</v>
      </c>
      <c r="H135" s="12" t="s">
        <v>26</v>
      </c>
    </row>
    <row r="136" spans="1:8" x14ac:dyDescent="0.3">
      <c r="A136" s="9" t="s">
        <v>458</v>
      </c>
      <c r="B136" s="10" t="s">
        <v>459</v>
      </c>
      <c r="C136" s="11">
        <v>54</v>
      </c>
      <c r="D136" s="10" t="s">
        <v>9</v>
      </c>
      <c r="E136" s="10" t="s">
        <v>460</v>
      </c>
      <c r="F136" s="10" t="s">
        <v>74</v>
      </c>
      <c r="G136" s="10" t="s">
        <v>12</v>
      </c>
      <c r="H136" s="12" t="s">
        <v>13</v>
      </c>
    </row>
    <row r="137" spans="1:8" x14ac:dyDescent="0.3">
      <c r="A137" s="9" t="s">
        <v>461</v>
      </c>
      <c r="B137" s="10" t="s">
        <v>462</v>
      </c>
      <c r="C137" s="11">
        <v>33</v>
      </c>
      <c r="D137" s="10" t="s">
        <v>16</v>
      </c>
      <c r="E137" s="10" t="s">
        <v>463</v>
      </c>
      <c r="F137" s="10" t="s">
        <v>156</v>
      </c>
      <c r="G137" s="10" t="s">
        <v>12</v>
      </c>
      <c r="H137" s="12" t="s">
        <v>19</v>
      </c>
    </row>
    <row r="138" spans="1:8" x14ac:dyDescent="0.3">
      <c r="A138" s="9" t="s">
        <v>464</v>
      </c>
      <c r="B138" s="10" t="s">
        <v>465</v>
      </c>
      <c r="C138" s="11">
        <v>29</v>
      </c>
      <c r="D138" s="10" t="s">
        <v>9</v>
      </c>
      <c r="E138" s="10" t="s">
        <v>466</v>
      </c>
      <c r="F138" s="10" t="s">
        <v>70</v>
      </c>
      <c r="G138" s="10" t="s">
        <v>12</v>
      </c>
      <c r="H138" s="12" t="s">
        <v>31</v>
      </c>
    </row>
    <row r="139" spans="1:8" x14ac:dyDescent="0.3">
      <c r="A139" s="9" t="s">
        <v>467</v>
      </c>
      <c r="B139" s="10" t="s">
        <v>468</v>
      </c>
      <c r="C139" s="11">
        <v>55</v>
      </c>
      <c r="D139" s="10" t="s">
        <v>16</v>
      </c>
      <c r="E139" s="10" t="s">
        <v>469</v>
      </c>
      <c r="F139" s="10" t="s">
        <v>25</v>
      </c>
      <c r="G139" s="10" t="s">
        <v>12</v>
      </c>
      <c r="H139" s="12" t="s">
        <v>19</v>
      </c>
    </row>
    <row r="140" spans="1:8" x14ac:dyDescent="0.3">
      <c r="A140" s="9" t="s">
        <v>470</v>
      </c>
      <c r="B140" s="10" t="s">
        <v>471</v>
      </c>
      <c r="C140" s="11">
        <v>43</v>
      </c>
      <c r="D140" s="10" t="s">
        <v>9</v>
      </c>
      <c r="E140" s="10" t="s">
        <v>395</v>
      </c>
      <c r="F140" s="10" t="s">
        <v>287</v>
      </c>
      <c r="G140" s="10" t="s">
        <v>12</v>
      </c>
      <c r="H140" s="12" t="s">
        <v>13</v>
      </c>
    </row>
    <row r="141" spans="1:8" x14ac:dyDescent="0.3">
      <c r="A141" s="9" t="s">
        <v>472</v>
      </c>
      <c r="B141" s="10" t="s">
        <v>473</v>
      </c>
      <c r="C141" s="11">
        <v>32</v>
      </c>
      <c r="D141" s="10" t="s">
        <v>9</v>
      </c>
      <c r="E141" s="10" t="s">
        <v>474</v>
      </c>
      <c r="F141" s="10" t="s">
        <v>117</v>
      </c>
      <c r="G141" s="10" t="s">
        <v>12</v>
      </c>
      <c r="H141" s="12" t="s">
        <v>26</v>
      </c>
    </row>
    <row r="142" spans="1:8" x14ac:dyDescent="0.3">
      <c r="A142" s="9" t="s">
        <v>475</v>
      </c>
      <c r="B142" s="10" t="s">
        <v>476</v>
      </c>
      <c r="C142" s="11">
        <v>63</v>
      </c>
      <c r="D142" s="10" t="s">
        <v>16</v>
      </c>
      <c r="E142" s="10" t="s">
        <v>477</v>
      </c>
      <c r="F142" s="10" t="s">
        <v>51</v>
      </c>
      <c r="G142" s="10" t="s">
        <v>12</v>
      </c>
      <c r="H142" s="12" t="s">
        <v>13</v>
      </c>
    </row>
    <row r="143" spans="1:8" x14ac:dyDescent="0.3">
      <c r="A143" s="9" t="s">
        <v>478</v>
      </c>
      <c r="B143" s="10" t="s">
        <v>479</v>
      </c>
      <c r="C143" s="11">
        <v>30</v>
      </c>
      <c r="D143" s="10" t="s">
        <v>9</v>
      </c>
      <c r="E143" s="10" t="s">
        <v>480</v>
      </c>
      <c r="F143" s="10" t="s">
        <v>30</v>
      </c>
      <c r="G143" s="10" t="s">
        <v>12</v>
      </c>
      <c r="H143" s="12" t="s">
        <v>26</v>
      </c>
    </row>
    <row r="144" spans="1:8" x14ac:dyDescent="0.3">
      <c r="A144" s="9" t="s">
        <v>481</v>
      </c>
      <c r="B144" s="10" t="s">
        <v>482</v>
      </c>
      <c r="C144" s="11">
        <v>37</v>
      </c>
      <c r="D144" s="10" t="s">
        <v>9</v>
      </c>
      <c r="E144" s="10" t="s">
        <v>483</v>
      </c>
      <c r="F144" s="10" t="s">
        <v>66</v>
      </c>
      <c r="G144" s="10" t="s">
        <v>12</v>
      </c>
      <c r="H144" s="12" t="s">
        <v>26</v>
      </c>
    </row>
    <row r="145" spans="1:8" x14ac:dyDescent="0.3">
      <c r="A145" s="9" t="s">
        <v>484</v>
      </c>
      <c r="B145" s="10" t="s">
        <v>485</v>
      </c>
      <c r="C145" s="11">
        <v>46</v>
      </c>
      <c r="D145" s="10" t="s">
        <v>9</v>
      </c>
      <c r="E145" s="10" t="s">
        <v>486</v>
      </c>
      <c r="F145" s="10" t="s">
        <v>22</v>
      </c>
      <c r="G145" s="10" t="s">
        <v>12</v>
      </c>
      <c r="H145" s="12" t="s">
        <v>26</v>
      </c>
    </row>
    <row r="146" spans="1:8" x14ac:dyDescent="0.3">
      <c r="A146" s="9" t="s">
        <v>487</v>
      </c>
      <c r="B146" s="10" t="s">
        <v>488</v>
      </c>
      <c r="C146" s="11">
        <v>62</v>
      </c>
      <c r="D146" s="10" t="s">
        <v>16</v>
      </c>
      <c r="E146" s="10" t="s">
        <v>489</v>
      </c>
      <c r="F146" s="10" t="s">
        <v>184</v>
      </c>
      <c r="G146" s="10" t="s">
        <v>12</v>
      </c>
      <c r="H146" s="12" t="s">
        <v>26</v>
      </c>
    </row>
    <row r="147" spans="1:8" x14ac:dyDescent="0.3">
      <c r="A147" s="9" t="s">
        <v>490</v>
      </c>
      <c r="B147" s="10" t="s">
        <v>491</v>
      </c>
      <c r="C147" s="11">
        <v>46</v>
      </c>
      <c r="D147" s="10" t="s">
        <v>9</v>
      </c>
      <c r="E147" s="10" t="s">
        <v>492</v>
      </c>
      <c r="F147" s="10" t="s">
        <v>254</v>
      </c>
      <c r="G147" s="10" t="s">
        <v>12</v>
      </c>
      <c r="H147" s="12" t="s">
        <v>19</v>
      </c>
    </row>
    <row r="148" spans="1:8" x14ac:dyDescent="0.3">
      <c r="A148" s="9" t="s">
        <v>493</v>
      </c>
      <c r="B148" s="10" t="s">
        <v>494</v>
      </c>
      <c r="C148" s="11">
        <v>32</v>
      </c>
      <c r="D148" s="10" t="s">
        <v>16</v>
      </c>
      <c r="E148" s="10" t="s">
        <v>495</v>
      </c>
      <c r="F148" s="10" t="s">
        <v>317</v>
      </c>
      <c r="G148" s="10" t="s">
        <v>12</v>
      </c>
      <c r="H148" s="12" t="s">
        <v>13</v>
      </c>
    </row>
    <row r="149" spans="1:8" x14ac:dyDescent="0.3">
      <c r="A149" s="9" t="s">
        <v>496</v>
      </c>
      <c r="B149" s="10" t="s">
        <v>497</v>
      </c>
      <c r="C149" s="11">
        <v>49</v>
      </c>
      <c r="D149" s="10" t="s">
        <v>16</v>
      </c>
      <c r="E149" s="10" t="s">
        <v>498</v>
      </c>
      <c r="F149" s="10" t="s">
        <v>163</v>
      </c>
      <c r="G149" s="10" t="s">
        <v>12</v>
      </c>
      <c r="H149" s="12" t="s">
        <v>19</v>
      </c>
    </row>
    <row r="150" spans="1:8" x14ac:dyDescent="0.3">
      <c r="A150" s="9" t="s">
        <v>499</v>
      </c>
      <c r="B150" s="10" t="s">
        <v>500</v>
      </c>
      <c r="C150" s="11">
        <v>42</v>
      </c>
      <c r="D150" s="10" t="s">
        <v>16</v>
      </c>
      <c r="E150" s="10" t="s">
        <v>501</v>
      </c>
      <c r="F150" s="10" t="s">
        <v>324</v>
      </c>
      <c r="G150" s="10" t="s">
        <v>12</v>
      </c>
      <c r="H150" s="12" t="s">
        <v>26</v>
      </c>
    </row>
    <row r="151" spans="1:8" x14ac:dyDescent="0.3">
      <c r="A151" s="9" t="s">
        <v>502</v>
      </c>
      <c r="B151" s="10" t="s">
        <v>503</v>
      </c>
      <c r="C151" s="11">
        <v>33</v>
      </c>
      <c r="D151" s="10" t="s">
        <v>9</v>
      </c>
      <c r="E151" s="10" t="s">
        <v>504</v>
      </c>
      <c r="F151" s="10" t="s">
        <v>250</v>
      </c>
      <c r="G151" s="10" t="s">
        <v>12</v>
      </c>
      <c r="H151" s="12" t="s">
        <v>19</v>
      </c>
    </row>
    <row r="152" spans="1:8" x14ac:dyDescent="0.3">
      <c r="A152" s="9" t="s">
        <v>505</v>
      </c>
      <c r="B152" s="10" t="s">
        <v>506</v>
      </c>
      <c r="C152" s="11">
        <v>24</v>
      </c>
      <c r="D152" s="10" t="s">
        <v>9</v>
      </c>
      <c r="E152" s="10" t="s">
        <v>507</v>
      </c>
      <c r="F152" s="10" t="s">
        <v>313</v>
      </c>
      <c r="G152" s="10" t="s">
        <v>12</v>
      </c>
      <c r="H152" s="12" t="s">
        <v>13</v>
      </c>
    </row>
    <row r="153" spans="1:8" x14ac:dyDescent="0.3">
      <c r="A153" s="9" t="s">
        <v>508</v>
      </c>
      <c r="B153" s="10" t="s">
        <v>509</v>
      </c>
      <c r="C153" s="11">
        <v>25</v>
      </c>
      <c r="D153" s="10" t="s">
        <v>16</v>
      </c>
      <c r="E153" s="10" t="s">
        <v>510</v>
      </c>
      <c r="F153" s="10" t="s">
        <v>35</v>
      </c>
      <c r="G153" s="10" t="s">
        <v>12</v>
      </c>
      <c r="H153" s="12" t="s">
        <v>13</v>
      </c>
    </row>
    <row r="154" spans="1:8" x14ac:dyDescent="0.3">
      <c r="A154" s="9" t="s">
        <v>511</v>
      </c>
      <c r="B154" s="10" t="s">
        <v>512</v>
      </c>
      <c r="C154" s="11">
        <v>41</v>
      </c>
      <c r="D154" s="10" t="s">
        <v>16</v>
      </c>
      <c r="E154" s="10" t="s">
        <v>513</v>
      </c>
      <c r="F154" s="10" t="s">
        <v>113</v>
      </c>
      <c r="G154" s="10" t="s">
        <v>12</v>
      </c>
      <c r="H154" s="12" t="s">
        <v>19</v>
      </c>
    </row>
    <row r="155" spans="1:8" x14ac:dyDescent="0.3">
      <c r="A155" s="9" t="s">
        <v>514</v>
      </c>
      <c r="B155" s="10" t="s">
        <v>515</v>
      </c>
      <c r="C155" s="11">
        <v>31</v>
      </c>
      <c r="D155" s="10" t="s">
        <v>9</v>
      </c>
      <c r="E155" s="10" t="s">
        <v>516</v>
      </c>
      <c r="F155" s="10" t="s">
        <v>18</v>
      </c>
      <c r="G155" s="10" t="s">
        <v>12</v>
      </c>
      <c r="H155" s="12" t="s">
        <v>26</v>
      </c>
    </row>
    <row r="156" spans="1:8" x14ac:dyDescent="0.3">
      <c r="A156" s="9" t="s">
        <v>517</v>
      </c>
      <c r="B156" s="10" t="s">
        <v>518</v>
      </c>
      <c r="C156" s="11">
        <v>35</v>
      </c>
      <c r="D156" s="10" t="s">
        <v>16</v>
      </c>
      <c r="E156" s="10" t="s">
        <v>519</v>
      </c>
      <c r="F156" s="10" t="s">
        <v>171</v>
      </c>
      <c r="G156" s="10" t="s">
        <v>12</v>
      </c>
      <c r="H156" s="12" t="s">
        <v>13</v>
      </c>
    </row>
    <row r="157" spans="1:8" x14ac:dyDescent="0.3">
      <c r="A157" s="9" t="s">
        <v>520</v>
      </c>
      <c r="B157" s="10" t="s">
        <v>521</v>
      </c>
      <c r="C157" s="11">
        <v>60</v>
      </c>
      <c r="D157" s="10" t="s">
        <v>16</v>
      </c>
      <c r="E157" s="10" t="s">
        <v>522</v>
      </c>
      <c r="F157" s="10" t="s">
        <v>267</v>
      </c>
      <c r="G157" s="10" t="s">
        <v>12</v>
      </c>
      <c r="H157" s="12" t="s">
        <v>13</v>
      </c>
    </row>
    <row r="158" spans="1:8" x14ac:dyDescent="0.3">
      <c r="A158" s="9" t="s">
        <v>523</v>
      </c>
      <c r="B158" s="10" t="s">
        <v>524</v>
      </c>
      <c r="C158" s="11">
        <v>46</v>
      </c>
      <c r="D158" s="10" t="s">
        <v>9</v>
      </c>
      <c r="E158" s="10" t="s">
        <v>525</v>
      </c>
      <c r="F158" s="10" t="s">
        <v>18</v>
      </c>
      <c r="G158" s="10" t="s">
        <v>12</v>
      </c>
      <c r="H158" s="12" t="s">
        <v>26</v>
      </c>
    </row>
    <row r="159" spans="1:8" x14ac:dyDescent="0.3">
      <c r="A159" s="9" t="s">
        <v>526</v>
      </c>
      <c r="B159" s="10" t="s">
        <v>527</v>
      </c>
      <c r="C159" s="11">
        <v>59</v>
      </c>
      <c r="D159" s="10" t="s">
        <v>9</v>
      </c>
      <c r="E159" s="10" t="s">
        <v>528</v>
      </c>
      <c r="F159" s="10" t="s">
        <v>18</v>
      </c>
      <c r="G159" s="10" t="s">
        <v>12</v>
      </c>
      <c r="H159" s="12" t="s">
        <v>19</v>
      </c>
    </row>
    <row r="160" spans="1:8" x14ac:dyDescent="0.3">
      <c r="A160" s="9" t="s">
        <v>529</v>
      </c>
      <c r="B160" s="10" t="s">
        <v>530</v>
      </c>
      <c r="C160" s="11">
        <v>43</v>
      </c>
      <c r="D160" s="10" t="s">
        <v>9</v>
      </c>
      <c r="E160" s="10" t="s">
        <v>531</v>
      </c>
      <c r="F160" s="10" t="s">
        <v>171</v>
      </c>
      <c r="G160" s="10" t="s">
        <v>12</v>
      </c>
      <c r="H160" s="12" t="s">
        <v>26</v>
      </c>
    </row>
    <row r="161" spans="1:8" x14ac:dyDescent="0.3">
      <c r="A161" s="9" t="s">
        <v>532</v>
      </c>
      <c r="B161" s="10" t="s">
        <v>533</v>
      </c>
      <c r="C161" s="11">
        <v>46</v>
      </c>
      <c r="D161" s="10" t="s">
        <v>16</v>
      </c>
      <c r="E161" s="10" t="s">
        <v>534</v>
      </c>
      <c r="F161" s="10" t="s">
        <v>88</v>
      </c>
      <c r="G161" s="10" t="s">
        <v>12</v>
      </c>
      <c r="H161" s="12" t="s">
        <v>13</v>
      </c>
    </row>
    <row r="162" spans="1:8" x14ac:dyDescent="0.3">
      <c r="A162" s="9" t="s">
        <v>535</v>
      </c>
      <c r="B162" s="10" t="s">
        <v>536</v>
      </c>
      <c r="C162" s="11">
        <v>41</v>
      </c>
      <c r="D162" s="10" t="s">
        <v>16</v>
      </c>
      <c r="E162" s="10" t="s">
        <v>537</v>
      </c>
      <c r="F162" s="10" t="s">
        <v>11</v>
      </c>
      <c r="G162" s="10" t="s">
        <v>12</v>
      </c>
      <c r="H162" s="12" t="s">
        <v>19</v>
      </c>
    </row>
    <row r="163" spans="1:8" x14ac:dyDescent="0.3">
      <c r="A163" s="9" t="s">
        <v>538</v>
      </c>
      <c r="B163" s="10" t="s">
        <v>539</v>
      </c>
      <c r="C163" s="11">
        <v>18</v>
      </c>
      <c r="D163" s="10" t="s">
        <v>16</v>
      </c>
      <c r="E163" s="10" t="s">
        <v>540</v>
      </c>
      <c r="F163" s="10" t="s">
        <v>133</v>
      </c>
      <c r="G163" s="10" t="s">
        <v>12</v>
      </c>
      <c r="H163" s="12" t="s">
        <v>31</v>
      </c>
    </row>
    <row r="164" spans="1:8" x14ac:dyDescent="0.3">
      <c r="A164" s="9" t="s">
        <v>541</v>
      </c>
      <c r="B164" s="10" t="s">
        <v>542</v>
      </c>
      <c r="C164" s="11">
        <v>37</v>
      </c>
      <c r="D164" s="10" t="s">
        <v>9</v>
      </c>
      <c r="E164" s="10" t="s">
        <v>543</v>
      </c>
      <c r="F164" s="10" t="s">
        <v>237</v>
      </c>
      <c r="G164" s="10" t="s">
        <v>12</v>
      </c>
      <c r="H164" s="12" t="s">
        <v>31</v>
      </c>
    </row>
    <row r="165" spans="1:8" x14ac:dyDescent="0.3">
      <c r="A165" s="9" t="s">
        <v>544</v>
      </c>
      <c r="B165" s="10" t="s">
        <v>545</v>
      </c>
      <c r="C165" s="11">
        <v>21</v>
      </c>
      <c r="D165" s="10" t="s">
        <v>9</v>
      </c>
      <c r="E165" s="10" t="s">
        <v>546</v>
      </c>
      <c r="F165" s="10" t="s">
        <v>194</v>
      </c>
      <c r="G165" s="10" t="s">
        <v>12</v>
      </c>
      <c r="H165" s="12" t="s">
        <v>26</v>
      </c>
    </row>
    <row r="166" spans="1:8" x14ac:dyDescent="0.3">
      <c r="A166" s="9" t="s">
        <v>547</v>
      </c>
      <c r="B166" s="10" t="s">
        <v>548</v>
      </c>
      <c r="C166" s="11">
        <v>39</v>
      </c>
      <c r="D166" s="10" t="s">
        <v>16</v>
      </c>
      <c r="E166" s="10" t="s">
        <v>549</v>
      </c>
      <c r="F166" s="10" t="s">
        <v>81</v>
      </c>
      <c r="G166" s="10" t="s">
        <v>12</v>
      </c>
      <c r="H166" s="12" t="s">
        <v>31</v>
      </c>
    </row>
    <row r="167" spans="1:8" x14ac:dyDescent="0.3">
      <c r="A167" s="9" t="s">
        <v>550</v>
      </c>
      <c r="B167" s="10" t="s">
        <v>551</v>
      </c>
      <c r="C167" s="11">
        <v>47</v>
      </c>
      <c r="D167" s="10" t="s">
        <v>16</v>
      </c>
      <c r="E167" s="10" t="s">
        <v>552</v>
      </c>
      <c r="F167" s="10" t="s">
        <v>194</v>
      </c>
      <c r="G167" s="10" t="s">
        <v>12</v>
      </c>
      <c r="H167" s="12" t="s">
        <v>19</v>
      </c>
    </row>
    <row r="168" spans="1:8" x14ac:dyDescent="0.3">
      <c r="A168" s="9" t="s">
        <v>553</v>
      </c>
      <c r="B168" s="10" t="s">
        <v>554</v>
      </c>
      <c r="C168" s="11">
        <v>25</v>
      </c>
      <c r="D168" s="10" t="s">
        <v>16</v>
      </c>
      <c r="E168" s="10" t="s">
        <v>555</v>
      </c>
      <c r="F168" s="10" t="s">
        <v>156</v>
      </c>
      <c r="G168" s="10" t="s">
        <v>12</v>
      </c>
      <c r="H168" s="12" t="s">
        <v>31</v>
      </c>
    </row>
    <row r="169" spans="1:8" x14ac:dyDescent="0.3">
      <c r="A169" s="9" t="s">
        <v>556</v>
      </c>
      <c r="B169" s="10" t="s">
        <v>557</v>
      </c>
      <c r="C169" s="11">
        <v>36</v>
      </c>
      <c r="D169" s="10" t="s">
        <v>16</v>
      </c>
      <c r="E169" s="10" t="s">
        <v>558</v>
      </c>
      <c r="F169" s="10" t="s">
        <v>237</v>
      </c>
      <c r="G169" s="10" t="s">
        <v>12</v>
      </c>
      <c r="H169" s="12" t="s">
        <v>13</v>
      </c>
    </row>
    <row r="170" spans="1:8" x14ac:dyDescent="0.3">
      <c r="A170" s="9" t="s">
        <v>559</v>
      </c>
      <c r="B170" s="10" t="s">
        <v>560</v>
      </c>
      <c r="C170" s="11">
        <v>36</v>
      </c>
      <c r="D170" s="10" t="s">
        <v>16</v>
      </c>
      <c r="E170" s="10" t="s">
        <v>561</v>
      </c>
      <c r="F170" s="10" t="s">
        <v>250</v>
      </c>
      <c r="G170" s="10" t="s">
        <v>12</v>
      </c>
      <c r="H170" s="12" t="s">
        <v>19</v>
      </c>
    </row>
    <row r="171" spans="1:8" x14ac:dyDescent="0.3">
      <c r="A171" s="9" t="s">
        <v>562</v>
      </c>
      <c r="B171" s="10" t="s">
        <v>563</v>
      </c>
      <c r="C171" s="11">
        <v>64</v>
      </c>
      <c r="D171" s="10" t="s">
        <v>9</v>
      </c>
      <c r="E171" s="10" t="s">
        <v>564</v>
      </c>
      <c r="F171" s="10" t="s">
        <v>47</v>
      </c>
      <c r="G171" s="10" t="s">
        <v>12</v>
      </c>
      <c r="H171" s="12" t="s">
        <v>26</v>
      </c>
    </row>
    <row r="172" spans="1:8" x14ac:dyDescent="0.3">
      <c r="A172" s="9" t="s">
        <v>565</v>
      </c>
      <c r="B172" s="10" t="s">
        <v>3978</v>
      </c>
      <c r="C172" s="11">
        <v>18</v>
      </c>
      <c r="D172" s="10" t="s">
        <v>9</v>
      </c>
      <c r="E172" s="10" t="s">
        <v>567</v>
      </c>
      <c r="F172" s="10" t="s">
        <v>113</v>
      </c>
      <c r="G172" s="10" t="s">
        <v>12</v>
      </c>
      <c r="H172" s="12" t="s">
        <v>13</v>
      </c>
    </row>
    <row r="173" spans="1:8" x14ac:dyDescent="0.3">
      <c r="A173" s="9" t="s">
        <v>568</v>
      </c>
      <c r="B173" s="10" t="s">
        <v>569</v>
      </c>
      <c r="C173" s="11">
        <v>44</v>
      </c>
      <c r="D173" s="10" t="s">
        <v>16</v>
      </c>
      <c r="E173" s="10" t="s">
        <v>570</v>
      </c>
      <c r="F173" s="10" t="s">
        <v>254</v>
      </c>
      <c r="G173" s="10" t="s">
        <v>12</v>
      </c>
      <c r="H173" s="12" t="s">
        <v>19</v>
      </c>
    </row>
    <row r="174" spans="1:8" x14ac:dyDescent="0.3">
      <c r="A174" s="9" t="s">
        <v>571</v>
      </c>
      <c r="B174" s="10" t="s">
        <v>572</v>
      </c>
      <c r="C174" s="11">
        <v>41</v>
      </c>
      <c r="D174" s="10" t="s">
        <v>16</v>
      </c>
      <c r="E174" s="10" t="s">
        <v>573</v>
      </c>
      <c r="F174" s="10" t="s">
        <v>43</v>
      </c>
      <c r="G174" s="10" t="s">
        <v>12</v>
      </c>
      <c r="H174" s="12" t="s">
        <v>26</v>
      </c>
    </row>
    <row r="175" spans="1:8" x14ac:dyDescent="0.3">
      <c r="A175" s="9" t="s">
        <v>574</v>
      </c>
      <c r="B175" s="10" t="s">
        <v>575</v>
      </c>
      <c r="C175" s="11">
        <v>41</v>
      </c>
      <c r="D175" s="10" t="s">
        <v>16</v>
      </c>
      <c r="E175" s="10" t="s">
        <v>398</v>
      </c>
      <c r="F175" s="10" t="s">
        <v>267</v>
      </c>
      <c r="G175" s="10" t="s">
        <v>12</v>
      </c>
      <c r="H175" s="12" t="s">
        <v>19</v>
      </c>
    </row>
    <row r="176" spans="1:8" x14ac:dyDescent="0.3">
      <c r="A176" s="9" t="s">
        <v>576</v>
      </c>
      <c r="B176" s="10" t="s">
        <v>577</v>
      </c>
      <c r="C176" s="11">
        <v>26</v>
      </c>
      <c r="D176" s="10" t="s">
        <v>16</v>
      </c>
      <c r="E176" s="10" t="s">
        <v>578</v>
      </c>
      <c r="F176" s="10" t="s">
        <v>171</v>
      </c>
      <c r="G176" s="10" t="s">
        <v>12</v>
      </c>
      <c r="H176" s="12" t="s">
        <v>13</v>
      </c>
    </row>
    <row r="177" spans="1:8" x14ac:dyDescent="0.3">
      <c r="A177" s="9" t="s">
        <v>579</v>
      </c>
      <c r="B177" s="10" t="s">
        <v>580</v>
      </c>
      <c r="C177" s="11">
        <v>56</v>
      </c>
      <c r="D177" s="10" t="s">
        <v>9</v>
      </c>
      <c r="E177" s="10" t="s">
        <v>581</v>
      </c>
      <c r="F177" s="10" t="s">
        <v>99</v>
      </c>
      <c r="G177" s="10" t="s">
        <v>12</v>
      </c>
      <c r="H177" s="12" t="s">
        <v>19</v>
      </c>
    </row>
    <row r="178" spans="1:8" x14ac:dyDescent="0.3">
      <c r="A178" s="9" t="s">
        <v>582</v>
      </c>
      <c r="B178" s="10" t="s">
        <v>583</v>
      </c>
      <c r="C178" s="11">
        <v>48</v>
      </c>
      <c r="D178" s="10" t="s">
        <v>9</v>
      </c>
      <c r="E178" s="10" t="s">
        <v>584</v>
      </c>
      <c r="F178" s="10" t="s">
        <v>171</v>
      </c>
      <c r="G178" s="10" t="s">
        <v>12</v>
      </c>
      <c r="H178" s="12" t="s">
        <v>31</v>
      </c>
    </row>
    <row r="179" spans="1:8" x14ac:dyDescent="0.3">
      <c r="A179" s="9" t="s">
        <v>585</v>
      </c>
      <c r="B179" s="10" t="s">
        <v>586</v>
      </c>
      <c r="C179" s="11">
        <v>55</v>
      </c>
      <c r="D179" s="10" t="s">
        <v>9</v>
      </c>
      <c r="E179" s="10" t="s">
        <v>587</v>
      </c>
      <c r="F179" s="10" t="s">
        <v>588</v>
      </c>
      <c r="G179" s="10" t="s">
        <v>12</v>
      </c>
      <c r="H179" s="12" t="s">
        <v>19</v>
      </c>
    </row>
    <row r="180" spans="1:8" x14ac:dyDescent="0.3">
      <c r="A180" s="9" t="s">
        <v>589</v>
      </c>
      <c r="B180" s="10" t="s">
        <v>590</v>
      </c>
      <c r="C180" s="11">
        <v>33</v>
      </c>
      <c r="D180" s="10" t="s">
        <v>16</v>
      </c>
      <c r="E180" s="10" t="s">
        <v>591</v>
      </c>
      <c r="F180" s="10" t="s">
        <v>317</v>
      </c>
      <c r="G180" s="10" t="s">
        <v>12</v>
      </c>
      <c r="H180" s="12" t="s">
        <v>26</v>
      </c>
    </row>
    <row r="181" spans="1:8" x14ac:dyDescent="0.3">
      <c r="A181" s="9" t="s">
        <v>592</v>
      </c>
      <c r="B181" s="10" t="s">
        <v>593</v>
      </c>
      <c r="C181" s="11">
        <v>43</v>
      </c>
      <c r="D181" s="10" t="s">
        <v>16</v>
      </c>
      <c r="E181" s="10" t="s">
        <v>594</v>
      </c>
      <c r="F181" s="10" t="s">
        <v>117</v>
      </c>
      <c r="G181" s="10" t="s">
        <v>12</v>
      </c>
      <c r="H181" s="12" t="s">
        <v>31</v>
      </c>
    </row>
    <row r="182" spans="1:8" x14ac:dyDescent="0.3">
      <c r="A182" s="9" t="s">
        <v>595</v>
      </c>
      <c r="B182" s="10" t="s">
        <v>596</v>
      </c>
      <c r="C182" s="11">
        <v>38</v>
      </c>
      <c r="D182" s="10" t="s">
        <v>9</v>
      </c>
      <c r="E182" s="10" t="s">
        <v>597</v>
      </c>
      <c r="F182" s="10" t="s">
        <v>434</v>
      </c>
      <c r="G182" s="10" t="s">
        <v>12</v>
      </c>
      <c r="H182" s="12" t="s">
        <v>26</v>
      </c>
    </row>
    <row r="183" spans="1:8" x14ac:dyDescent="0.3">
      <c r="A183" s="9" t="s">
        <v>598</v>
      </c>
      <c r="B183" s="10" t="s">
        <v>599</v>
      </c>
      <c r="C183" s="11">
        <v>60</v>
      </c>
      <c r="D183" s="10" t="s">
        <v>9</v>
      </c>
      <c r="E183" s="10" t="s">
        <v>600</v>
      </c>
      <c r="F183" s="10" t="s">
        <v>58</v>
      </c>
      <c r="G183" s="10" t="s">
        <v>12</v>
      </c>
      <c r="H183" s="12" t="s">
        <v>26</v>
      </c>
    </row>
    <row r="184" spans="1:8" x14ac:dyDescent="0.3">
      <c r="A184" s="9" t="s">
        <v>601</v>
      </c>
      <c r="B184" s="10" t="s">
        <v>602</v>
      </c>
      <c r="C184" s="11">
        <v>23</v>
      </c>
      <c r="D184" s="10" t="s">
        <v>16</v>
      </c>
      <c r="E184" s="10" t="s">
        <v>603</v>
      </c>
      <c r="F184" s="10" t="s">
        <v>96</v>
      </c>
      <c r="G184" s="10" t="s">
        <v>12</v>
      </c>
      <c r="H184" s="12" t="s">
        <v>31</v>
      </c>
    </row>
    <row r="185" spans="1:8" x14ac:dyDescent="0.3">
      <c r="A185" s="9" t="s">
        <v>604</v>
      </c>
      <c r="B185" s="10" t="s">
        <v>605</v>
      </c>
      <c r="C185" s="11">
        <v>18</v>
      </c>
      <c r="D185" s="10" t="s">
        <v>9</v>
      </c>
      <c r="E185" s="10" t="s">
        <v>606</v>
      </c>
      <c r="F185" s="10" t="s">
        <v>58</v>
      </c>
      <c r="G185" s="10" t="s">
        <v>12</v>
      </c>
      <c r="H185" s="12" t="s">
        <v>19</v>
      </c>
    </row>
    <row r="186" spans="1:8" x14ac:dyDescent="0.3">
      <c r="A186" s="9" t="s">
        <v>607</v>
      </c>
      <c r="B186" s="10" t="s">
        <v>608</v>
      </c>
      <c r="C186" s="11">
        <v>46</v>
      </c>
      <c r="D186" s="10" t="s">
        <v>16</v>
      </c>
      <c r="E186" s="10" t="s">
        <v>609</v>
      </c>
      <c r="F186" s="10" t="s">
        <v>18</v>
      </c>
      <c r="G186" s="10" t="s">
        <v>12</v>
      </c>
      <c r="H186" s="12" t="s">
        <v>31</v>
      </c>
    </row>
    <row r="187" spans="1:8" x14ac:dyDescent="0.3">
      <c r="A187" s="9" t="s">
        <v>610</v>
      </c>
      <c r="B187" s="10" t="s">
        <v>611</v>
      </c>
      <c r="C187" s="11">
        <v>54</v>
      </c>
      <c r="D187" s="10" t="s">
        <v>16</v>
      </c>
      <c r="E187" s="10" t="s">
        <v>612</v>
      </c>
      <c r="F187" s="10" t="s">
        <v>88</v>
      </c>
      <c r="G187" s="10" t="s">
        <v>12</v>
      </c>
      <c r="H187" s="12" t="s">
        <v>19</v>
      </c>
    </row>
    <row r="188" spans="1:8" x14ac:dyDescent="0.3">
      <c r="A188" s="9" t="s">
        <v>613</v>
      </c>
      <c r="B188" s="10" t="s">
        <v>614</v>
      </c>
      <c r="C188" s="11">
        <v>53</v>
      </c>
      <c r="D188" s="10" t="s">
        <v>9</v>
      </c>
      <c r="E188" s="10" t="s">
        <v>615</v>
      </c>
      <c r="F188" s="10" t="s">
        <v>113</v>
      </c>
      <c r="G188" s="10" t="s">
        <v>12</v>
      </c>
      <c r="H188" s="12" t="s">
        <v>31</v>
      </c>
    </row>
    <row r="189" spans="1:8" x14ac:dyDescent="0.3">
      <c r="A189" s="9" t="s">
        <v>616</v>
      </c>
      <c r="B189" s="10" t="s">
        <v>617</v>
      </c>
      <c r="C189" s="11">
        <v>60</v>
      </c>
      <c r="D189" s="10" t="s">
        <v>16</v>
      </c>
      <c r="E189" s="10" t="s">
        <v>618</v>
      </c>
      <c r="F189" s="10" t="s">
        <v>22</v>
      </c>
      <c r="G189" s="10" t="s">
        <v>12</v>
      </c>
      <c r="H189" s="12" t="s">
        <v>19</v>
      </c>
    </row>
    <row r="190" spans="1:8" x14ac:dyDescent="0.3">
      <c r="A190" s="9" t="s">
        <v>619</v>
      </c>
      <c r="B190" s="10" t="s">
        <v>620</v>
      </c>
      <c r="C190" s="11">
        <v>42</v>
      </c>
      <c r="D190" s="10" t="s">
        <v>9</v>
      </c>
      <c r="E190" s="10" t="s">
        <v>621</v>
      </c>
      <c r="F190" s="10" t="s">
        <v>233</v>
      </c>
      <c r="G190" s="10" t="s">
        <v>12</v>
      </c>
      <c r="H190" s="12" t="s">
        <v>31</v>
      </c>
    </row>
    <row r="191" spans="1:8" x14ac:dyDescent="0.3">
      <c r="A191" s="9" t="s">
        <v>622</v>
      </c>
      <c r="B191" s="10" t="s">
        <v>623</v>
      </c>
      <c r="C191" s="11">
        <v>29</v>
      </c>
      <c r="D191" s="10" t="s">
        <v>9</v>
      </c>
      <c r="E191" s="10" t="s">
        <v>624</v>
      </c>
      <c r="F191" s="10" t="s">
        <v>588</v>
      </c>
      <c r="G191" s="10" t="s">
        <v>12</v>
      </c>
      <c r="H191" s="12" t="s">
        <v>13</v>
      </c>
    </row>
    <row r="192" spans="1:8" x14ac:dyDescent="0.3">
      <c r="A192" s="9" t="s">
        <v>625</v>
      </c>
      <c r="B192" s="10" t="s">
        <v>626</v>
      </c>
      <c r="C192" s="11">
        <v>21</v>
      </c>
      <c r="D192" s="10" t="s">
        <v>9</v>
      </c>
      <c r="E192" s="10" t="s">
        <v>627</v>
      </c>
      <c r="F192" s="10" t="s">
        <v>58</v>
      </c>
      <c r="G192" s="10" t="s">
        <v>12</v>
      </c>
      <c r="H192" s="12" t="s">
        <v>26</v>
      </c>
    </row>
    <row r="193" spans="1:8" x14ac:dyDescent="0.3">
      <c r="A193" s="9" t="s">
        <v>628</v>
      </c>
      <c r="B193" s="10" t="s">
        <v>629</v>
      </c>
      <c r="C193" s="11">
        <v>29</v>
      </c>
      <c r="D193" s="10" t="s">
        <v>16</v>
      </c>
      <c r="E193" s="10" t="s">
        <v>630</v>
      </c>
      <c r="F193" s="10" t="s">
        <v>25</v>
      </c>
      <c r="G193" s="10" t="s">
        <v>12</v>
      </c>
      <c r="H193" s="12" t="s">
        <v>26</v>
      </c>
    </row>
    <row r="194" spans="1:8" x14ac:dyDescent="0.3">
      <c r="A194" s="9" t="s">
        <v>631</v>
      </c>
      <c r="B194" s="10" t="s">
        <v>632</v>
      </c>
      <c r="C194" s="11">
        <v>26</v>
      </c>
      <c r="D194" s="10" t="s">
        <v>9</v>
      </c>
      <c r="E194" s="10" t="s">
        <v>633</v>
      </c>
      <c r="F194" s="10" t="s">
        <v>106</v>
      </c>
      <c r="G194" s="10" t="s">
        <v>12</v>
      </c>
      <c r="H194" s="12" t="s">
        <v>13</v>
      </c>
    </row>
    <row r="195" spans="1:8" x14ac:dyDescent="0.3">
      <c r="A195" s="9" t="s">
        <v>634</v>
      </c>
      <c r="B195" s="10" t="s">
        <v>635</v>
      </c>
      <c r="C195" s="11">
        <v>38</v>
      </c>
      <c r="D195" s="10" t="s">
        <v>9</v>
      </c>
      <c r="E195" s="10" t="s">
        <v>636</v>
      </c>
      <c r="F195" s="10" t="s">
        <v>81</v>
      </c>
      <c r="G195" s="10" t="s">
        <v>12</v>
      </c>
      <c r="H195" s="12" t="s">
        <v>13</v>
      </c>
    </row>
    <row r="196" spans="1:8" x14ac:dyDescent="0.3">
      <c r="A196" s="9" t="s">
        <v>637</v>
      </c>
      <c r="B196" s="10" t="s">
        <v>638</v>
      </c>
      <c r="C196" s="11">
        <v>46</v>
      </c>
      <c r="D196" s="10" t="s">
        <v>9</v>
      </c>
      <c r="E196" s="10" t="s">
        <v>639</v>
      </c>
      <c r="F196" s="10" t="s">
        <v>51</v>
      </c>
      <c r="G196" s="10" t="s">
        <v>12</v>
      </c>
      <c r="H196" s="12" t="s">
        <v>13</v>
      </c>
    </row>
    <row r="197" spans="1:8" x14ac:dyDescent="0.3">
      <c r="A197" s="9" t="s">
        <v>640</v>
      </c>
      <c r="B197" s="10" t="s">
        <v>641</v>
      </c>
      <c r="C197" s="11">
        <v>60</v>
      </c>
      <c r="D197" s="10" t="s">
        <v>9</v>
      </c>
      <c r="E197" s="10" t="s">
        <v>642</v>
      </c>
      <c r="F197" s="10" t="s">
        <v>133</v>
      </c>
      <c r="G197" s="10" t="s">
        <v>12</v>
      </c>
      <c r="H197" s="12" t="s">
        <v>31</v>
      </c>
    </row>
    <row r="198" spans="1:8" x14ac:dyDescent="0.3">
      <c r="A198" s="9" t="s">
        <v>643</v>
      </c>
      <c r="B198" s="10" t="s">
        <v>644</v>
      </c>
      <c r="C198" s="11">
        <v>18</v>
      </c>
      <c r="D198" s="10" t="s">
        <v>16</v>
      </c>
      <c r="E198" s="10" t="s">
        <v>645</v>
      </c>
      <c r="F198" s="10" t="s">
        <v>163</v>
      </c>
      <c r="G198" s="10" t="s">
        <v>12</v>
      </c>
      <c r="H198" s="12" t="s">
        <v>19</v>
      </c>
    </row>
    <row r="199" spans="1:8" x14ac:dyDescent="0.3">
      <c r="A199" s="9" t="s">
        <v>646</v>
      </c>
      <c r="B199" s="10" t="s">
        <v>647</v>
      </c>
      <c r="C199" s="11">
        <v>45</v>
      </c>
      <c r="D199" s="10" t="s">
        <v>16</v>
      </c>
      <c r="E199" s="10" t="s">
        <v>207</v>
      </c>
      <c r="F199" s="10" t="s">
        <v>201</v>
      </c>
      <c r="G199" s="10" t="s">
        <v>12</v>
      </c>
      <c r="H199" s="12" t="s">
        <v>19</v>
      </c>
    </row>
    <row r="200" spans="1:8" x14ac:dyDescent="0.3">
      <c r="A200" s="9" t="s">
        <v>648</v>
      </c>
      <c r="B200" s="10" t="s">
        <v>649</v>
      </c>
      <c r="C200" s="11">
        <v>54</v>
      </c>
      <c r="D200" s="10" t="s">
        <v>9</v>
      </c>
      <c r="E200" s="10" t="s">
        <v>650</v>
      </c>
      <c r="F200" s="10" t="s">
        <v>171</v>
      </c>
      <c r="G200" s="10" t="s">
        <v>12</v>
      </c>
      <c r="H200" s="12" t="s">
        <v>26</v>
      </c>
    </row>
    <row r="201" spans="1:8" x14ac:dyDescent="0.3">
      <c r="A201" s="9" t="s">
        <v>651</v>
      </c>
      <c r="B201" s="10" t="s">
        <v>652</v>
      </c>
      <c r="C201" s="11">
        <v>46</v>
      </c>
      <c r="D201" s="10" t="s">
        <v>9</v>
      </c>
      <c r="E201" s="10" t="s">
        <v>653</v>
      </c>
      <c r="F201" s="10" t="s">
        <v>237</v>
      </c>
      <c r="G201" s="10" t="s">
        <v>12</v>
      </c>
      <c r="H201" s="12" t="s">
        <v>26</v>
      </c>
    </row>
    <row r="202" spans="1:8" x14ac:dyDescent="0.3">
      <c r="A202" s="9" t="s">
        <v>654</v>
      </c>
      <c r="B202" s="10" t="s">
        <v>655</v>
      </c>
      <c r="C202" s="11">
        <v>30</v>
      </c>
      <c r="D202" s="10" t="s">
        <v>9</v>
      </c>
      <c r="E202" s="10" t="s">
        <v>656</v>
      </c>
      <c r="F202" s="10" t="s">
        <v>434</v>
      </c>
      <c r="G202" s="10" t="s">
        <v>12</v>
      </c>
      <c r="H202" s="12" t="s">
        <v>19</v>
      </c>
    </row>
    <row r="203" spans="1:8" x14ac:dyDescent="0.3">
      <c r="A203" s="9" t="s">
        <v>657</v>
      </c>
      <c r="B203" s="10" t="s">
        <v>658</v>
      </c>
      <c r="C203" s="11">
        <v>25</v>
      </c>
      <c r="D203" s="10" t="s">
        <v>16</v>
      </c>
      <c r="E203" s="10" t="s">
        <v>659</v>
      </c>
      <c r="F203" s="10" t="s">
        <v>156</v>
      </c>
      <c r="G203" s="10" t="s">
        <v>12</v>
      </c>
      <c r="H203" s="12" t="s">
        <v>26</v>
      </c>
    </row>
    <row r="204" spans="1:8" x14ac:dyDescent="0.3">
      <c r="A204" s="9" t="s">
        <v>660</v>
      </c>
      <c r="B204" s="10" t="s">
        <v>661</v>
      </c>
      <c r="C204" s="11">
        <v>37</v>
      </c>
      <c r="D204" s="10" t="s">
        <v>16</v>
      </c>
      <c r="E204" s="10" t="s">
        <v>662</v>
      </c>
      <c r="F204" s="10" t="s">
        <v>62</v>
      </c>
      <c r="G204" s="10" t="s">
        <v>12</v>
      </c>
      <c r="H204" s="12" t="s">
        <v>19</v>
      </c>
    </row>
    <row r="205" spans="1:8" x14ac:dyDescent="0.3">
      <c r="A205" s="9" t="s">
        <v>663</v>
      </c>
      <c r="B205" s="10" t="s">
        <v>664</v>
      </c>
      <c r="C205" s="11">
        <v>47</v>
      </c>
      <c r="D205" s="10" t="s">
        <v>9</v>
      </c>
      <c r="E205" s="10" t="s">
        <v>665</v>
      </c>
      <c r="F205" s="10" t="s">
        <v>267</v>
      </c>
      <c r="G205" s="10" t="s">
        <v>12</v>
      </c>
      <c r="H205" s="12" t="s">
        <v>19</v>
      </c>
    </row>
    <row r="206" spans="1:8" x14ac:dyDescent="0.3">
      <c r="A206" s="9" t="s">
        <v>666</v>
      </c>
      <c r="B206" s="10" t="s">
        <v>667</v>
      </c>
      <c r="C206" s="11">
        <v>52</v>
      </c>
      <c r="D206" s="10" t="s">
        <v>9</v>
      </c>
      <c r="E206" s="10" t="s">
        <v>668</v>
      </c>
      <c r="F206" s="10" t="s">
        <v>287</v>
      </c>
      <c r="G206" s="10" t="s">
        <v>12</v>
      </c>
      <c r="H206" s="12" t="s">
        <v>19</v>
      </c>
    </row>
    <row r="207" spans="1:8" x14ac:dyDescent="0.3">
      <c r="A207" s="9" t="s">
        <v>669</v>
      </c>
      <c r="B207" s="10" t="s">
        <v>670</v>
      </c>
      <c r="C207" s="11">
        <v>44</v>
      </c>
      <c r="D207" s="10" t="s">
        <v>16</v>
      </c>
      <c r="E207" s="10" t="s">
        <v>671</v>
      </c>
      <c r="F207" s="10" t="s">
        <v>88</v>
      </c>
      <c r="G207" s="10" t="s">
        <v>12</v>
      </c>
      <c r="H207" s="12" t="s">
        <v>13</v>
      </c>
    </row>
    <row r="208" spans="1:8" x14ac:dyDescent="0.3">
      <c r="A208" s="9" t="s">
        <v>672</v>
      </c>
      <c r="B208" s="10" t="s">
        <v>673</v>
      </c>
      <c r="C208" s="11">
        <v>26</v>
      </c>
      <c r="D208" s="10" t="s">
        <v>16</v>
      </c>
      <c r="E208" s="10" t="s">
        <v>674</v>
      </c>
      <c r="F208" s="10" t="s">
        <v>237</v>
      </c>
      <c r="G208" s="10" t="s">
        <v>12</v>
      </c>
      <c r="H208" s="12" t="s">
        <v>31</v>
      </c>
    </row>
    <row r="209" spans="1:8" x14ac:dyDescent="0.3">
      <c r="A209" s="9" t="s">
        <v>675</v>
      </c>
      <c r="B209" s="10" t="s">
        <v>676</v>
      </c>
      <c r="C209" s="11">
        <v>28</v>
      </c>
      <c r="D209" s="10" t="s">
        <v>16</v>
      </c>
      <c r="E209" s="10" t="s">
        <v>677</v>
      </c>
      <c r="F209" s="10" t="s">
        <v>88</v>
      </c>
      <c r="G209" s="10" t="s">
        <v>12</v>
      </c>
      <c r="H209" s="12" t="s">
        <v>26</v>
      </c>
    </row>
    <row r="210" spans="1:8" x14ac:dyDescent="0.3">
      <c r="A210" s="9" t="s">
        <v>678</v>
      </c>
      <c r="B210" s="10" t="s">
        <v>679</v>
      </c>
      <c r="C210" s="11">
        <v>54</v>
      </c>
      <c r="D210" s="10" t="s">
        <v>9</v>
      </c>
      <c r="E210" s="10" t="s">
        <v>680</v>
      </c>
      <c r="F210" s="10" t="s">
        <v>328</v>
      </c>
      <c r="G210" s="10" t="s">
        <v>12</v>
      </c>
      <c r="H210" s="12" t="s">
        <v>19</v>
      </c>
    </row>
    <row r="211" spans="1:8" x14ac:dyDescent="0.3">
      <c r="A211" s="9" t="s">
        <v>681</v>
      </c>
      <c r="B211" s="10" t="s">
        <v>682</v>
      </c>
      <c r="C211" s="11">
        <v>50</v>
      </c>
      <c r="D211" s="10" t="s">
        <v>16</v>
      </c>
      <c r="E211" s="10" t="s">
        <v>683</v>
      </c>
      <c r="F211" s="10" t="s">
        <v>434</v>
      </c>
      <c r="G211" s="10" t="s">
        <v>12</v>
      </c>
      <c r="H211" s="12" t="s">
        <v>19</v>
      </c>
    </row>
    <row r="212" spans="1:8" x14ac:dyDescent="0.3">
      <c r="A212" s="9" t="s">
        <v>684</v>
      </c>
      <c r="B212" s="10" t="s">
        <v>685</v>
      </c>
      <c r="C212" s="11">
        <v>48</v>
      </c>
      <c r="D212" s="10" t="s">
        <v>9</v>
      </c>
      <c r="E212" s="10" t="s">
        <v>686</v>
      </c>
      <c r="F212" s="10" t="s">
        <v>81</v>
      </c>
      <c r="G212" s="10" t="s">
        <v>12</v>
      </c>
      <c r="H212" s="12" t="s">
        <v>31</v>
      </c>
    </row>
    <row r="213" spans="1:8" x14ac:dyDescent="0.3">
      <c r="A213" s="9" t="s">
        <v>687</v>
      </c>
      <c r="B213" s="10" t="s">
        <v>688</v>
      </c>
      <c r="C213" s="11">
        <v>20</v>
      </c>
      <c r="D213" s="10" t="s">
        <v>16</v>
      </c>
      <c r="E213" s="10" t="s">
        <v>689</v>
      </c>
      <c r="F213" s="10" t="s">
        <v>92</v>
      </c>
      <c r="G213" s="10" t="s">
        <v>12</v>
      </c>
      <c r="H213" s="12" t="s">
        <v>31</v>
      </c>
    </row>
    <row r="214" spans="1:8" x14ac:dyDescent="0.3">
      <c r="A214" s="9" t="s">
        <v>690</v>
      </c>
      <c r="B214" s="10" t="s">
        <v>691</v>
      </c>
      <c r="C214" s="11">
        <v>63</v>
      </c>
      <c r="D214" s="10" t="s">
        <v>16</v>
      </c>
      <c r="E214" s="10" t="s">
        <v>692</v>
      </c>
      <c r="F214" s="10" t="s">
        <v>74</v>
      </c>
      <c r="G214" s="10" t="s">
        <v>12</v>
      </c>
      <c r="H214" s="12" t="s">
        <v>19</v>
      </c>
    </row>
    <row r="215" spans="1:8" x14ac:dyDescent="0.3">
      <c r="A215" s="9" t="s">
        <v>693</v>
      </c>
      <c r="B215" s="10" t="s">
        <v>694</v>
      </c>
      <c r="C215" s="11">
        <v>42</v>
      </c>
      <c r="D215" s="10" t="s">
        <v>16</v>
      </c>
      <c r="E215" s="10" t="s">
        <v>695</v>
      </c>
      <c r="F215" s="10" t="s">
        <v>18</v>
      </c>
      <c r="G215" s="10" t="s">
        <v>12</v>
      </c>
      <c r="H215" s="12" t="s">
        <v>19</v>
      </c>
    </row>
    <row r="216" spans="1:8" x14ac:dyDescent="0.3">
      <c r="A216" s="9" t="s">
        <v>696</v>
      </c>
      <c r="B216" s="10" t="s">
        <v>697</v>
      </c>
      <c r="C216" s="11">
        <v>61</v>
      </c>
      <c r="D216" s="10" t="s">
        <v>9</v>
      </c>
      <c r="E216" s="10" t="s">
        <v>698</v>
      </c>
      <c r="F216" s="10" t="s">
        <v>66</v>
      </c>
      <c r="G216" s="10" t="s">
        <v>12</v>
      </c>
      <c r="H216" s="12" t="s">
        <v>13</v>
      </c>
    </row>
    <row r="217" spans="1:8" x14ac:dyDescent="0.3">
      <c r="A217" s="9" t="s">
        <v>699</v>
      </c>
      <c r="B217" s="10" t="s">
        <v>700</v>
      </c>
      <c r="C217" s="11">
        <v>50</v>
      </c>
      <c r="D217" s="10" t="s">
        <v>16</v>
      </c>
      <c r="E217" s="10" t="s">
        <v>701</v>
      </c>
      <c r="F217" s="10" t="s">
        <v>35</v>
      </c>
      <c r="G217" s="10" t="s">
        <v>12</v>
      </c>
      <c r="H217" s="12" t="s">
        <v>13</v>
      </c>
    </row>
    <row r="218" spans="1:8" x14ac:dyDescent="0.3">
      <c r="A218" s="9" t="s">
        <v>702</v>
      </c>
      <c r="B218" s="10" t="s">
        <v>703</v>
      </c>
      <c r="C218" s="11">
        <v>44</v>
      </c>
      <c r="D218" s="10" t="s">
        <v>9</v>
      </c>
      <c r="E218" s="10" t="s">
        <v>704</v>
      </c>
      <c r="F218" s="10" t="s">
        <v>30</v>
      </c>
      <c r="G218" s="10" t="s">
        <v>12</v>
      </c>
      <c r="H218" s="12" t="s">
        <v>19</v>
      </c>
    </row>
    <row r="219" spans="1:8" x14ac:dyDescent="0.3">
      <c r="A219" s="9" t="s">
        <v>705</v>
      </c>
      <c r="B219" s="10" t="s">
        <v>706</v>
      </c>
      <c r="C219" s="11">
        <v>42</v>
      </c>
      <c r="D219" s="10" t="s">
        <v>9</v>
      </c>
      <c r="E219" s="10" t="s">
        <v>707</v>
      </c>
      <c r="F219" s="10" t="s">
        <v>113</v>
      </c>
      <c r="G219" s="10" t="s">
        <v>12</v>
      </c>
      <c r="H219" s="12" t="s">
        <v>31</v>
      </c>
    </row>
    <row r="220" spans="1:8" x14ac:dyDescent="0.3">
      <c r="A220" s="9" t="s">
        <v>708</v>
      </c>
      <c r="B220" s="10" t="s">
        <v>709</v>
      </c>
      <c r="C220" s="11">
        <v>46</v>
      </c>
      <c r="D220" s="10" t="s">
        <v>9</v>
      </c>
      <c r="E220" s="10" t="s">
        <v>710</v>
      </c>
      <c r="F220" s="10" t="s">
        <v>30</v>
      </c>
      <c r="G220" s="10" t="s">
        <v>12</v>
      </c>
      <c r="H220" s="12" t="s">
        <v>19</v>
      </c>
    </row>
    <row r="221" spans="1:8" x14ac:dyDescent="0.3">
      <c r="A221" s="9" t="s">
        <v>711</v>
      </c>
      <c r="B221" s="10" t="s">
        <v>712</v>
      </c>
      <c r="C221" s="11">
        <v>47</v>
      </c>
      <c r="D221" s="10" t="s">
        <v>16</v>
      </c>
      <c r="E221" s="10" t="s">
        <v>3979</v>
      </c>
      <c r="F221" s="10" t="s">
        <v>88</v>
      </c>
      <c r="G221" s="10" t="s">
        <v>12</v>
      </c>
      <c r="H221" s="12" t="s">
        <v>13</v>
      </c>
    </row>
    <row r="222" spans="1:8" x14ac:dyDescent="0.3">
      <c r="A222" s="9" t="s">
        <v>713</v>
      </c>
      <c r="B222" s="10" t="s">
        <v>714</v>
      </c>
      <c r="C222" s="11">
        <v>50</v>
      </c>
      <c r="D222" s="10" t="s">
        <v>16</v>
      </c>
      <c r="E222" s="10" t="s">
        <v>3980</v>
      </c>
      <c r="F222" s="10" t="s">
        <v>715</v>
      </c>
      <c r="G222" s="10" t="s">
        <v>12</v>
      </c>
      <c r="H222" s="12" t="s">
        <v>26</v>
      </c>
    </row>
    <row r="223" spans="1:8" x14ac:dyDescent="0.3">
      <c r="A223" s="9" t="s">
        <v>716</v>
      </c>
      <c r="B223" s="10" t="s">
        <v>717</v>
      </c>
      <c r="C223" s="11">
        <v>38</v>
      </c>
      <c r="D223" s="10" t="s">
        <v>9</v>
      </c>
      <c r="E223" s="10" t="s">
        <v>718</v>
      </c>
      <c r="F223" s="10" t="s">
        <v>81</v>
      </c>
      <c r="G223" s="10" t="s">
        <v>12</v>
      </c>
      <c r="H223" s="12" t="s">
        <v>19</v>
      </c>
    </row>
    <row r="224" spans="1:8" x14ac:dyDescent="0.3">
      <c r="A224" s="9" t="s">
        <v>719</v>
      </c>
      <c r="B224" s="10" t="s">
        <v>720</v>
      </c>
      <c r="C224" s="11">
        <v>35</v>
      </c>
      <c r="D224" s="10" t="s">
        <v>9</v>
      </c>
      <c r="E224" s="10" t="s">
        <v>721</v>
      </c>
      <c r="F224" s="10" t="s">
        <v>233</v>
      </c>
      <c r="G224" s="10" t="s">
        <v>12</v>
      </c>
      <c r="H224" s="12" t="s">
        <v>19</v>
      </c>
    </row>
    <row r="225" spans="1:8" x14ac:dyDescent="0.3">
      <c r="A225" s="9" t="s">
        <v>722</v>
      </c>
      <c r="B225" s="10" t="s">
        <v>723</v>
      </c>
      <c r="C225" s="11">
        <v>50</v>
      </c>
      <c r="D225" s="10" t="s">
        <v>9</v>
      </c>
      <c r="E225" s="10" t="s">
        <v>3981</v>
      </c>
      <c r="F225" s="10" t="s">
        <v>267</v>
      </c>
      <c r="G225" s="10" t="s">
        <v>12</v>
      </c>
      <c r="H225" s="12" t="s">
        <v>19</v>
      </c>
    </row>
    <row r="226" spans="1:8" x14ac:dyDescent="0.3">
      <c r="A226" s="9" t="s">
        <v>724</v>
      </c>
      <c r="B226" s="10" t="s">
        <v>725</v>
      </c>
      <c r="C226" s="11">
        <v>29</v>
      </c>
      <c r="D226" s="10" t="s">
        <v>9</v>
      </c>
      <c r="E226" s="10" t="s">
        <v>726</v>
      </c>
      <c r="F226" s="10" t="s">
        <v>113</v>
      </c>
      <c r="G226" s="10" t="s">
        <v>12</v>
      </c>
      <c r="H226" s="12" t="s">
        <v>31</v>
      </c>
    </row>
    <row r="227" spans="1:8" x14ac:dyDescent="0.3">
      <c r="A227" s="9" t="s">
        <v>727</v>
      </c>
      <c r="B227" s="10" t="s">
        <v>728</v>
      </c>
      <c r="C227" s="11">
        <v>46</v>
      </c>
      <c r="D227" s="10" t="s">
        <v>16</v>
      </c>
      <c r="E227" s="10" t="s">
        <v>729</v>
      </c>
      <c r="F227" s="10" t="s">
        <v>117</v>
      </c>
      <c r="G227" s="10" t="s">
        <v>12</v>
      </c>
      <c r="H227" s="12" t="s">
        <v>19</v>
      </c>
    </row>
    <row r="228" spans="1:8" x14ac:dyDescent="0.3">
      <c r="A228" s="9" t="s">
        <v>730</v>
      </c>
      <c r="B228" s="10" t="s">
        <v>731</v>
      </c>
      <c r="C228" s="11">
        <v>54</v>
      </c>
      <c r="D228" s="10" t="s">
        <v>9</v>
      </c>
      <c r="E228" s="10" t="s">
        <v>216</v>
      </c>
      <c r="F228" s="10" t="s">
        <v>163</v>
      </c>
      <c r="G228" s="10" t="s">
        <v>12</v>
      </c>
      <c r="H228" s="12" t="s">
        <v>13</v>
      </c>
    </row>
    <row r="229" spans="1:8" x14ac:dyDescent="0.3">
      <c r="A229" s="9" t="s">
        <v>732</v>
      </c>
      <c r="B229" s="10" t="s">
        <v>733</v>
      </c>
      <c r="C229" s="11">
        <v>63</v>
      </c>
      <c r="D229" s="10" t="s">
        <v>16</v>
      </c>
      <c r="E229" s="10" t="s">
        <v>734</v>
      </c>
      <c r="F229" s="10" t="s">
        <v>62</v>
      </c>
      <c r="G229" s="10" t="s">
        <v>12</v>
      </c>
      <c r="H229" s="12" t="s">
        <v>13</v>
      </c>
    </row>
    <row r="230" spans="1:8" x14ac:dyDescent="0.3">
      <c r="A230" s="9" t="s">
        <v>735</v>
      </c>
      <c r="B230" s="10" t="s">
        <v>736</v>
      </c>
      <c r="C230" s="11">
        <v>52</v>
      </c>
      <c r="D230" s="10" t="s">
        <v>16</v>
      </c>
      <c r="E230" s="10" t="s">
        <v>395</v>
      </c>
      <c r="F230" s="10" t="s">
        <v>117</v>
      </c>
      <c r="G230" s="10" t="s">
        <v>12</v>
      </c>
      <c r="H230" s="12" t="s">
        <v>13</v>
      </c>
    </row>
    <row r="231" spans="1:8" x14ac:dyDescent="0.3">
      <c r="A231" s="9" t="s">
        <v>737</v>
      </c>
      <c r="B231" s="10" t="s">
        <v>738</v>
      </c>
      <c r="C231" s="11">
        <v>32</v>
      </c>
      <c r="D231" s="10" t="s">
        <v>16</v>
      </c>
      <c r="E231" s="10" t="s">
        <v>739</v>
      </c>
      <c r="F231" s="10" t="s">
        <v>140</v>
      </c>
      <c r="G231" s="10" t="s">
        <v>12</v>
      </c>
      <c r="H231" s="12" t="s">
        <v>26</v>
      </c>
    </row>
    <row r="232" spans="1:8" x14ac:dyDescent="0.3">
      <c r="A232" s="9" t="s">
        <v>740</v>
      </c>
      <c r="B232" s="10" t="s">
        <v>741</v>
      </c>
      <c r="C232" s="11">
        <v>29</v>
      </c>
      <c r="D232" s="10" t="s">
        <v>9</v>
      </c>
      <c r="E232" s="10" t="s">
        <v>742</v>
      </c>
      <c r="F232" s="10" t="s">
        <v>250</v>
      </c>
      <c r="G232" s="10" t="s">
        <v>12</v>
      </c>
      <c r="H232" s="12" t="s">
        <v>26</v>
      </c>
    </row>
    <row r="233" spans="1:8" x14ac:dyDescent="0.3">
      <c r="A233" s="9" t="s">
        <v>743</v>
      </c>
      <c r="B233" s="10" t="s">
        <v>744</v>
      </c>
      <c r="C233" s="11">
        <v>22</v>
      </c>
      <c r="D233" s="10" t="s">
        <v>16</v>
      </c>
      <c r="E233" s="10" t="s">
        <v>745</v>
      </c>
      <c r="F233" s="10" t="s">
        <v>317</v>
      </c>
      <c r="G233" s="10" t="s">
        <v>12</v>
      </c>
      <c r="H233" s="12" t="s">
        <v>26</v>
      </c>
    </row>
    <row r="234" spans="1:8" x14ac:dyDescent="0.3">
      <c r="A234" s="9" t="s">
        <v>746</v>
      </c>
      <c r="B234" s="10" t="s">
        <v>747</v>
      </c>
      <c r="C234" s="11">
        <v>27</v>
      </c>
      <c r="D234" s="10" t="s">
        <v>16</v>
      </c>
      <c r="E234" s="10" t="s">
        <v>748</v>
      </c>
      <c r="F234" s="10" t="s">
        <v>88</v>
      </c>
      <c r="G234" s="10" t="s">
        <v>12</v>
      </c>
      <c r="H234" s="12" t="s">
        <v>19</v>
      </c>
    </row>
    <row r="235" spans="1:8" x14ac:dyDescent="0.3">
      <c r="A235" s="9" t="s">
        <v>749</v>
      </c>
      <c r="B235" s="10" t="s">
        <v>750</v>
      </c>
      <c r="C235" s="11">
        <v>59</v>
      </c>
      <c r="D235" s="10" t="s">
        <v>9</v>
      </c>
      <c r="E235" s="10" t="s">
        <v>751</v>
      </c>
      <c r="F235" s="10" t="s">
        <v>43</v>
      </c>
      <c r="G235" s="10" t="s">
        <v>12</v>
      </c>
      <c r="H235" s="12" t="s">
        <v>31</v>
      </c>
    </row>
    <row r="236" spans="1:8" x14ac:dyDescent="0.3">
      <c r="A236" s="9" t="s">
        <v>752</v>
      </c>
      <c r="B236" s="10" t="s">
        <v>753</v>
      </c>
      <c r="C236" s="11">
        <v>43</v>
      </c>
      <c r="D236" s="10" t="s">
        <v>16</v>
      </c>
      <c r="E236" s="10" t="s">
        <v>754</v>
      </c>
      <c r="F236" s="10" t="s">
        <v>62</v>
      </c>
      <c r="G236" s="10" t="s">
        <v>12</v>
      </c>
      <c r="H236" s="12" t="s">
        <v>13</v>
      </c>
    </row>
    <row r="237" spans="1:8" x14ac:dyDescent="0.3">
      <c r="A237" s="9" t="s">
        <v>755</v>
      </c>
      <c r="B237" s="10" t="s">
        <v>756</v>
      </c>
      <c r="C237" s="11">
        <v>28</v>
      </c>
      <c r="D237" s="10" t="s">
        <v>16</v>
      </c>
      <c r="E237" s="10" t="s">
        <v>757</v>
      </c>
      <c r="F237" s="10" t="s">
        <v>92</v>
      </c>
      <c r="G237" s="10" t="s">
        <v>12</v>
      </c>
      <c r="H237" s="12" t="s">
        <v>26</v>
      </c>
    </row>
    <row r="238" spans="1:8" x14ac:dyDescent="0.3">
      <c r="A238" s="9" t="s">
        <v>758</v>
      </c>
      <c r="B238" s="10" t="s">
        <v>759</v>
      </c>
      <c r="C238" s="11">
        <v>42</v>
      </c>
      <c r="D238" s="10" t="s">
        <v>16</v>
      </c>
      <c r="E238" s="10" t="s">
        <v>760</v>
      </c>
      <c r="F238" s="10" t="s">
        <v>287</v>
      </c>
      <c r="G238" s="10" t="s">
        <v>12</v>
      </c>
      <c r="H238" s="12" t="s">
        <v>26</v>
      </c>
    </row>
    <row r="239" spans="1:8" x14ac:dyDescent="0.3">
      <c r="A239" s="9" t="s">
        <v>761</v>
      </c>
      <c r="B239" s="10" t="s">
        <v>762</v>
      </c>
      <c r="C239" s="11">
        <v>41</v>
      </c>
      <c r="D239" s="10" t="s">
        <v>16</v>
      </c>
      <c r="E239" s="10" t="s">
        <v>763</v>
      </c>
      <c r="F239" s="10" t="s">
        <v>66</v>
      </c>
      <c r="G239" s="10" t="s">
        <v>12</v>
      </c>
      <c r="H239" s="12" t="s">
        <v>13</v>
      </c>
    </row>
    <row r="240" spans="1:8" x14ac:dyDescent="0.3">
      <c r="A240" s="9" t="s">
        <v>764</v>
      </c>
      <c r="B240" s="10" t="s">
        <v>765</v>
      </c>
      <c r="C240" s="11">
        <v>40</v>
      </c>
      <c r="D240" s="10" t="s">
        <v>9</v>
      </c>
      <c r="E240" s="10" t="s">
        <v>766</v>
      </c>
      <c r="F240" s="10" t="s">
        <v>43</v>
      </c>
      <c r="G240" s="10" t="s">
        <v>12</v>
      </c>
      <c r="H240" s="12" t="s">
        <v>19</v>
      </c>
    </row>
    <row r="241" spans="1:8" x14ac:dyDescent="0.3">
      <c r="A241" s="9" t="s">
        <v>767</v>
      </c>
      <c r="B241" s="10" t="s">
        <v>768</v>
      </c>
      <c r="C241" s="11">
        <v>58</v>
      </c>
      <c r="D241" s="10" t="s">
        <v>16</v>
      </c>
      <c r="E241" s="10" t="s">
        <v>769</v>
      </c>
      <c r="F241" s="10" t="s">
        <v>184</v>
      </c>
      <c r="G241" s="10" t="s">
        <v>12</v>
      </c>
      <c r="H241" s="12" t="s">
        <v>19</v>
      </c>
    </row>
    <row r="242" spans="1:8" x14ac:dyDescent="0.3">
      <c r="A242" s="9" t="s">
        <v>770</v>
      </c>
      <c r="B242" s="10" t="s">
        <v>771</v>
      </c>
      <c r="C242" s="11">
        <v>59</v>
      </c>
      <c r="D242" s="10" t="s">
        <v>16</v>
      </c>
      <c r="E242" s="10" t="s">
        <v>772</v>
      </c>
      <c r="F242" s="10" t="s">
        <v>156</v>
      </c>
      <c r="G242" s="10" t="s">
        <v>12</v>
      </c>
      <c r="H242" s="12" t="s">
        <v>19</v>
      </c>
    </row>
    <row r="243" spans="1:8" x14ac:dyDescent="0.3">
      <c r="A243" s="9" t="s">
        <v>773</v>
      </c>
      <c r="B243" s="10" t="s">
        <v>774</v>
      </c>
      <c r="C243" s="11">
        <v>31</v>
      </c>
      <c r="D243" s="10" t="s">
        <v>9</v>
      </c>
      <c r="E243" s="10" t="s">
        <v>775</v>
      </c>
      <c r="F243" s="10" t="s">
        <v>287</v>
      </c>
      <c r="G243" s="10" t="s">
        <v>12</v>
      </c>
      <c r="H243" s="12" t="s">
        <v>19</v>
      </c>
    </row>
    <row r="244" spans="1:8" x14ac:dyDescent="0.3">
      <c r="A244" s="9" t="s">
        <v>776</v>
      </c>
      <c r="B244" s="10" t="s">
        <v>777</v>
      </c>
      <c r="C244" s="11">
        <v>58</v>
      </c>
      <c r="D244" s="10" t="s">
        <v>16</v>
      </c>
      <c r="E244" s="10" t="s">
        <v>778</v>
      </c>
      <c r="F244" s="10" t="s">
        <v>167</v>
      </c>
      <c r="G244" s="10" t="s">
        <v>12</v>
      </c>
      <c r="H244" s="12" t="s">
        <v>31</v>
      </c>
    </row>
    <row r="245" spans="1:8" x14ac:dyDescent="0.3">
      <c r="A245" s="9" t="s">
        <v>779</v>
      </c>
      <c r="B245" s="10" t="s">
        <v>780</v>
      </c>
      <c r="C245" s="11">
        <v>56</v>
      </c>
      <c r="D245" s="10" t="s">
        <v>16</v>
      </c>
      <c r="E245" s="10" t="s">
        <v>781</v>
      </c>
      <c r="F245" s="10" t="s">
        <v>359</v>
      </c>
      <c r="G245" s="10" t="s">
        <v>12</v>
      </c>
      <c r="H245" s="12" t="s">
        <v>13</v>
      </c>
    </row>
    <row r="246" spans="1:8" x14ac:dyDescent="0.3">
      <c r="A246" s="9" t="s">
        <v>782</v>
      </c>
      <c r="B246" s="10" t="s">
        <v>783</v>
      </c>
      <c r="C246" s="11">
        <v>19</v>
      </c>
      <c r="D246" s="10" t="s">
        <v>9</v>
      </c>
      <c r="E246" s="10" t="s">
        <v>784</v>
      </c>
      <c r="F246" s="10" t="s">
        <v>117</v>
      </c>
      <c r="G246" s="10" t="s">
        <v>12</v>
      </c>
      <c r="H246" s="12" t="s">
        <v>26</v>
      </c>
    </row>
    <row r="247" spans="1:8" x14ac:dyDescent="0.3">
      <c r="A247" s="9" t="s">
        <v>785</v>
      </c>
      <c r="B247" s="10" t="s">
        <v>786</v>
      </c>
      <c r="C247" s="11">
        <v>57</v>
      </c>
      <c r="D247" s="10" t="s">
        <v>16</v>
      </c>
      <c r="E247" s="10" t="s">
        <v>787</v>
      </c>
      <c r="F247" s="10" t="s">
        <v>156</v>
      </c>
      <c r="G247" s="10" t="s">
        <v>12</v>
      </c>
      <c r="H247" s="12" t="s">
        <v>19</v>
      </c>
    </row>
    <row r="248" spans="1:8" x14ac:dyDescent="0.3">
      <c r="A248" s="9" t="s">
        <v>788</v>
      </c>
      <c r="B248" s="10" t="s">
        <v>789</v>
      </c>
      <c r="C248" s="11">
        <v>58</v>
      </c>
      <c r="D248" s="10" t="s">
        <v>9</v>
      </c>
      <c r="E248" s="10" t="s">
        <v>790</v>
      </c>
      <c r="F248" s="10" t="s">
        <v>291</v>
      </c>
      <c r="G248" s="10" t="s">
        <v>12</v>
      </c>
      <c r="H248" s="12" t="s">
        <v>26</v>
      </c>
    </row>
    <row r="249" spans="1:8" x14ac:dyDescent="0.3">
      <c r="A249" s="9" t="s">
        <v>791</v>
      </c>
      <c r="B249" s="10" t="s">
        <v>792</v>
      </c>
      <c r="C249" s="11">
        <v>32</v>
      </c>
      <c r="D249" s="10" t="s">
        <v>9</v>
      </c>
      <c r="E249" s="10" t="s">
        <v>793</v>
      </c>
      <c r="F249" s="10" t="s">
        <v>47</v>
      </c>
      <c r="G249" s="10" t="s">
        <v>12</v>
      </c>
      <c r="H249" s="12" t="s">
        <v>19</v>
      </c>
    </row>
    <row r="250" spans="1:8" x14ac:dyDescent="0.3">
      <c r="A250" s="9" t="s">
        <v>794</v>
      </c>
      <c r="B250" s="10" t="s">
        <v>795</v>
      </c>
      <c r="C250" s="11">
        <v>19</v>
      </c>
      <c r="D250" s="10" t="s">
        <v>9</v>
      </c>
      <c r="E250" s="10" t="s">
        <v>796</v>
      </c>
      <c r="F250" s="10" t="s">
        <v>184</v>
      </c>
      <c r="G250" s="10" t="s">
        <v>12</v>
      </c>
      <c r="H250" s="12" t="s">
        <v>13</v>
      </c>
    </row>
    <row r="251" spans="1:8" x14ac:dyDescent="0.3">
      <c r="A251" s="9" t="s">
        <v>797</v>
      </c>
      <c r="B251" s="10" t="s">
        <v>798</v>
      </c>
      <c r="C251" s="11">
        <v>41</v>
      </c>
      <c r="D251" s="10" t="s">
        <v>16</v>
      </c>
      <c r="E251" s="10" t="s">
        <v>799</v>
      </c>
      <c r="F251" s="10" t="s">
        <v>58</v>
      </c>
      <c r="G251" s="10" t="s">
        <v>12</v>
      </c>
      <c r="H251" s="12" t="s">
        <v>13</v>
      </c>
    </row>
    <row r="252" spans="1:8" x14ac:dyDescent="0.3">
      <c r="A252" s="9" t="s">
        <v>800</v>
      </c>
      <c r="B252" s="10" t="s">
        <v>801</v>
      </c>
      <c r="C252" s="11">
        <v>48</v>
      </c>
      <c r="D252" s="10" t="s">
        <v>9</v>
      </c>
      <c r="E252" s="10" t="s">
        <v>802</v>
      </c>
      <c r="F252" s="10" t="s">
        <v>92</v>
      </c>
      <c r="G252" s="10" t="s">
        <v>12</v>
      </c>
      <c r="H252" s="12" t="s">
        <v>19</v>
      </c>
    </row>
    <row r="253" spans="1:8" x14ac:dyDescent="0.3">
      <c r="A253" s="9" t="s">
        <v>803</v>
      </c>
      <c r="B253" s="10" t="s">
        <v>804</v>
      </c>
      <c r="C253" s="11">
        <v>64</v>
      </c>
      <c r="D253" s="10" t="s">
        <v>9</v>
      </c>
      <c r="E253" s="10" t="s">
        <v>805</v>
      </c>
      <c r="F253" s="10" t="s">
        <v>22</v>
      </c>
      <c r="G253" s="10" t="s">
        <v>12</v>
      </c>
      <c r="H253" s="12" t="s">
        <v>31</v>
      </c>
    </row>
    <row r="254" spans="1:8" x14ac:dyDescent="0.3">
      <c r="A254" s="9" t="s">
        <v>806</v>
      </c>
      <c r="B254" s="10" t="s">
        <v>807</v>
      </c>
      <c r="C254" s="11">
        <v>26</v>
      </c>
      <c r="D254" s="10" t="s">
        <v>9</v>
      </c>
      <c r="E254" s="10" t="s">
        <v>808</v>
      </c>
      <c r="F254" s="10" t="s">
        <v>39</v>
      </c>
      <c r="G254" s="10" t="s">
        <v>12</v>
      </c>
      <c r="H254" s="12" t="s">
        <v>31</v>
      </c>
    </row>
    <row r="255" spans="1:8" x14ac:dyDescent="0.3">
      <c r="A255" s="9" t="s">
        <v>809</v>
      </c>
      <c r="B255" s="10" t="s">
        <v>3982</v>
      </c>
      <c r="C255" s="11">
        <v>32</v>
      </c>
      <c r="D255" s="10" t="s">
        <v>9</v>
      </c>
      <c r="E255" s="10" t="s">
        <v>811</v>
      </c>
      <c r="F255" s="10" t="s">
        <v>324</v>
      </c>
      <c r="G255" s="10" t="s">
        <v>12</v>
      </c>
      <c r="H255" s="12" t="s">
        <v>26</v>
      </c>
    </row>
    <row r="256" spans="1:8" x14ac:dyDescent="0.3">
      <c r="A256" s="9" t="s">
        <v>812</v>
      </c>
      <c r="B256" s="10" t="s">
        <v>813</v>
      </c>
      <c r="C256" s="11">
        <v>34</v>
      </c>
      <c r="D256" s="10" t="s">
        <v>9</v>
      </c>
      <c r="E256" s="10" t="s">
        <v>814</v>
      </c>
      <c r="F256" s="10" t="s">
        <v>163</v>
      </c>
      <c r="G256" s="10" t="s">
        <v>12</v>
      </c>
      <c r="H256" s="12" t="s">
        <v>31</v>
      </c>
    </row>
    <row r="257" spans="1:8" x14ac:dyDescent="0.3">
      <c r="A257" s="9" t="s">
        <v>815</v>
      </c>
      <c r="B257" s="10" t="s">
        <v>816</v>
      </c>
      <c r="C257" s="11">
        <v>21</v>
      </c>
      <c r="D257" s="10" t="s">
        <v>9</v>
      </c>
      <c r="E257" s="10" t="s">
        <v>817</v>
      </c>
      <c r="F257" s="10" t="s">
        <v>25</v>
      </c>
      <c r="G257" s="10" t="s">
        <v>12</v>
      </c>
      <c r="H257" s="12" t="s">
        <v>13</v>
      </c>
    </row>
    <row r="258" spans="1:8" x14ac:dyDescent="0.3">
      <c r="A258" s="9" t="s">
        <v>818</v>
      </c>
      <c r="B258" s="10" t="s">
        <v>819</v>
      </c>
      <c r="C258" s="11">
        <v>57</v>
      </c>
      <c r="D258" s="10" t="s">
        <v>9</v>
      </c>
      <c r="E258" s="10" t="s">
        <v>820</v>
      </c>
      <c r="F258" s="10" t="s">
        <v>291</v>
      </c>
      <c r="G258" s="10" t="s">
        <v>12</v>
      </c>
      <c r="H258" s="12" t="s">
        <v>19</v>
      </c>
    </row>
    <row r="259" spans="1:8" x14ac:dyDescent="0.3">
      <c r="A259" s="9" t="s">
        <v>821</v>
      </c>
      <c r="B259" s="10" t="s">
        <v>822</v>
      </c>
      <c r="C259" s="11">
        <v>42</v>
      </c>
      <c r="D259" s="10" t="s">
        <v>9</v>
      </c>
      <c r="E259" s="10" t="s">
        <v>823</v>
      </c>
      <c r="F259" s="10" t="s">
        <v>715</v>
      </c>
      <c r="G259" s="10" t="s">
        <v>12</v>
      </c>
      <c r="H259" s="12" t="s">
        <v>31</v>
      </c>
    </row>
    <row r="260" spans="1:8" x14ac:dyDescent="0.3">
      <c r="A260" s="9" t="s">
        <v>824</v>
      </c>
      <c r="B260" s="10" t="s">
        <v>825</v>
      </c>
      <c r="C260" s="11">
        <v>24</v>
      </c>
      <c r="D260" s="10" t="s">
        <v>16</v>
      </c>
      <c r="E260" s="10" t="s">
        <v>826</v>
      </c>
      <c r="F260" s="10" t="s">
        <v>359</v>
      </c>
      <c r="G260" s="10" t="s">
        <v>12</v>
      </c>
      <c r="H260" s="12" t="s">
        <v>19</v>
      </c>
    </row>
    <row r="261" spans="1:8" x14ac:dyDescent="0.3">
      <c r="A261" s="9" t="s">
        <v>827</v>
      </c>
      <c r="B261" s="10" t="s">
        <v>828</v>
      </c>
      <c r="C261" s="11">
        <v>32</v>
      </c>
      <c r="D261" s="10" t="s">
        <v>16</v>
      </c>
      <c r="E261" s="10" t="s">
        <v>829</v>
      </c>
      <c r="F261" s="10" t="s">
        <v>96</v>
      </c>
      <c r="G261" s="10" t="s">
        <v>12</v>
      </c>
      <c r="H261" s="12" t="s">
        <v>31</v>
      </c>
    </row>
    <row r="262" spans="1:8" x14ac:dyDescent="0.3">
      <c r="A262" s="9" t="s">
        <v>830</v>
      </c>
      <c r="B262" s="10" t="s">
        <v>831</v>
      </c>
      <c r="C262" s="11">
        <v>63</v>
      </c>
      <c r="D262" s="10" t="s">
        <v>16</v>
      </c>
      <c r="E262" s="10" t="s">
        <v>832</v>
      </c>
      <c r="F262" s="10" t="s">
        <v>133</v>
      </c>
      <c r="G262" s="10" t="s">
        <v>12</v>
      </c>
      <c r="H262" s="12" t="s">
        <v>19</v>
      </c>
    </row>
    <row r="263" spans="1:8" x14ac:dyDescent="0.3">
      <c r="A263" s="9" t="s">
        <v>833</v>
      </c>
      <c r="B263" s="10" t="s">
        <v>834</v>
      </c>
      <c r="C263" s="11">
        <v>27</v>
      </c>
      <c r="D263" s="10" t="s">
        <v>16</v>
      </c>
      <c r="E263" s="10" t="s">
        <v>835</v>
      </c>
      <c r="F263" s="10" t="s">
        <v>35</v>
      </c>
      <c r="G263" s="10" t="s">
        <v>12</v>
      </c>
      <c r="H263" s="12" t="s">
        <v>31</v>
      </c>
    </row>
    <row r="264" spans="1:8" x14ac:dyDescent="0.3">
      <c r="A264" s="9" t="s">
        <v>836</v>
      </c>
      <c r="B264" s="10" t="s">
        <v>837</v>
      </c>
      <c r="C264" s="11">
        <v>60</v>
      </c>
      <c r="D264" s="10" t="s">
        <v>16</v>
      </c>
      <c r="E264" s="10" t="s">
        <v>838</v>
      </c>
      <c r="F264" s="10" t="s">
        <v>66</v>
      </c>
      <c r="G264" s="10" t="s">
        <v>12</v>
      </c>
      <c r="H264" s="12" t="s">
        <v>31</v>
      </c>
    </row>
    <row r="265" spans="1:8" x14ac:dyDescent="0.3">
      <c r="A265" s="9" t="s">
        <v>839</v>
      </c>
      <c r="B265" s="10" t="s">
        <v>840</v>
      </c>
      <c r="C265" s="11">
        <v>50</v>
      </c>
      <c r="D265" s="10" t="s">
        <v>9</v>
      </c>
      <c r="E265" s="10" t="s">
        <v>841</v>
      </c>
      <c r="F265" s="10" t="s">
        <v>328</v>
      </c>
      <c r="G265" s="10" t="s">
        <v>12</v>
      </c>
      <c r="H265" s="12" t="s">
        <v>26</v>
      </c>
    </row>
    <row r="266" spans="1:8" x14ac:dyDescent="0.3">
      <c r="A266" s="9" t="s">
        <v>842</v>
      </c>
      <c r="B266" s="10" t="s">
        <v>843</v>
      </c>
      <c r="C266" s="11">
        <v>25</v>
      </c>
      <c r="D266" s="10" t="s">
        <v>9</v>
      </c>
      <c r="E266" s="10" t="s">
        <v>844</v>
      </c>
      <c r="F266" s="10" t="s">
        <v>845</v>
      </c>
      <c r="G266" s="10" t="s">
        <v>12</v>
      </c>
      <c r="H266" s="12" t="s">
        <v>13</v>
      </c>
    </row>
    <row r="267" spans="1:8" x14ac:dyDescent="0.3">
      <c r="A267" s="9" t="s">
        <v>846</v>
      </c>
      <c r="B267" s="10" t="s">
        <v>847</v>
      </c>
      <c r="C267" s="11">
        <v>38</v>
      </c>
      <c r="D267" s="10" t="s">
        <v>9</v>
      </c>
      <c r="E267" s="10" t="s">
        <v>848</v>
      </c>
      <c r="F267" s="10" t="s">
        <v>237</v>
      </c>
      <c r="G267" s="10" t="s">
        <v>12</v>
      </c>
      <c r="H267" s="12" t="s">
        <v>31</v>
      </c>
    </row>
    <row r="268" spans="1:8" x14ac:dyDescent="0.3">
      <c r="A268" s="9" t="s">
        <v>849</v>
      </c>
      <c r="B268" s="10" t="s">
        <v>850</v>
      </c>
      <c r="C268" s="11">
        <v>32</v>
      </c>
      <c r="D268" s="10" t="s">
        <v>16</v>
      </c>
      <c r="E268" s="10" t="s">
        <v>851</v>
      </c>
      <c r="F268" s="10" t="s">
        <v>588</v>
      </c>
      <c r="G268" s="10" t="s">
        <v>12</v>
      </c>
      <c r="H268" s="12" t="s">
        <v>26</v>
      </c>
    </row>
    <row r="269" spans="1:8" x14ac:dyDescent="0.3">
      <c r="A269" s="9" t="s">
        <v>852</v>
      </c>
      <c r="B269" s="10" t="s">
        <v>853</v>
      </c>
      <c r="C269" s="11">
        <v>18</v>
      </c>
      <c r="D269" s="10" t="s">
        <v>9</v>
      </c>
      <c r="E269" s="10" t="s">
        <v>781</v>
      </c>
      <c r="F269" s="10" t="s">
        <v>66</v>
      </c>
      <c r="G269" s="10" t="s">
        <v>12</v>
      </c>
      <c r="H269" s="12" t="s">
        <v>26</v>
      </c>
    </row>
    <row r="270" spans="1:8" x14ac:dyDescent="0.3">
      <c r="A270" s="9" t="s">
        <v>854</v>
      </c>
      <c r="B270" s="10" t="s">
        <v>855</v>
      </c>
      <c r="C270" s="11">
        <v>53</v>
      </c>
      <c r="D270" s="10" t="s">
        <v>16</v>
      </c>
      <c r="E270" s="10" t="s">
        <v>856</v>
      </c>
      <c r="F270" s="10" t="s">
        <v>201</v>
      </c>
      <c r="G270" s="10" t="s">
        <v>12</v>
      </c>
      <c r="H270" s="12" t="s">
        <v>26</v>
      </c>
    </row>
    <row r="271" spans="1:8" x14ac:dyDescent="0.3">
      <c r="A271" s="9" t="s">
        <v>857</v>
      </c>
      <c r="B271" s="10" t="s">
        <v>858</v>
      </c>
      <c r="C271" s="11">
        <v>45</v>
      </c>
      <c r="D271" s="10" t="s">
        <v>16</v>
      </c>
      <c r="E271" s="10" t="s">
        <v>859</v>
      </c>
      <c r="F271" s="10" t="s">
        <v>30</v>
      </c>
      <c r="G271" s="10" t="s">
        <v>12</v>
      </c>
      <c r="H271" s="12" t="s">
        <v>31</v>
      </c>
    </row>
    <row r="272" spans="1:8" x14ac:dyDescent="0.3">
      <c r="A272" s="9" t="s">
        <v>860</v>
      </c>
      <c r="B272" s="10" t="s">
        <v>861</v>
      </c>
      <c r="C272" s="11">
        <v>31</v>
      </c>
      <c r="D272" s="10" t="s">
        <v>16</v>
      </c>
      <c r="E272" s="10" t="s">
        <v>862</v>
      </c>
      <c r="F272" s="10" t="s">
        <v>328</v>
      </c>
      <c r="G272" s="10" t="s">
        <v>12</v>
      </c>
      <c r="H272" s="12" t="s">
        <v>13</v>
      </c>
    </row>
    <row r="273" spans="1:8" x14ac:dyDescent="0.3">
      <c r="A273" s="9" t="s">
        <v>863</v>
      </c>
      <c r="B273" s="10" t="s">
        <v>3983</v>
      </c>
      <c r="C273" s="11">
        <v>64</v>
      </c>
      <c r="D273" s="10" t="s">
        <v>9</v>
      </c>
      <c r="E273" s="10" t="s">
        <v>865</v>
      </c>
      <c r="F273" s="10" t="s">
        <v>70</v>
      </c>
      <c r="G273" s="10" t="s">
        <v>12</v>
      </c>
      <c r="H273" s="12" t="s">
        <v>19</v>
      </c>
    </row>
    <row r="274" spans="1:8" x14ac:dyDescent="0.3">
      <c r="A274" s="9" t="s">
        <v>866</v>
      </c>
      <c r="B274" s="10" t="s">
        <v>867</v>
      </c>
      <c r="C274" s="11">
        <v>48</v>
      </c>
      <c r="D274" s="10" t="s">
        <v>16</v>
      </c>
      <c r="E274" s="10" t="s">
        <v>868</v>
      </c>
      <c r="F274" s="10" t="s">
        <v>30</v>
      </c>
      <c r="G274" s="10" t="s">
        <v>12</v>
      </c>
      <c r="H274" s="12" t="s">
        <v>13</v>
      </c>
    </row>
    <row r="275" spans="1:8" x14ac:dyDescent="0.3">
      <c r="A275" s="9" t="s">
        <v>869</v>
      </c>
      <c r="B275" s="10" t="s">
        <v>870</v>
      </c>
      <c r="C275" s="11">
        <v>23</v>
      </c>
      <c r="D275" s="10" t="s">
        <v>9</v>
      </c>
      <c r="E275" s="10" t="s">
        <v>871</v>
      </c>
      <c r="F275" s="10" t="s">
        <v>313</v>
      </c>
      <c r="G275" s="10" t="s">
        <v>12</v>
      </c>
      <c r="H275" s="12" t="s">
        <v>26</v>
      </c>
    </row>
    <row r="276" spans="1:8" x14ac:dyDescent="0.3">
      <c r="A276" s="9" t="s">
        <v>872</v>
      </c>
      <c r="B276" s="10" t="s">
        <v>873</v>
      </c>
      <c r="C276" s="11">
        <v>38</v>
      </c>
      <c r="D276" s="10" t="s">
        <v>9</v>
      </c>
      <c r="E276" s="10" t="s">
        <v>874</v>
      </c>
      <c r="F276" s="10" t="s">
        <v>171</v>
      </c>
      <c r="G276" s="10" t="s">
        <v>12</v>
      </c>
      <c r="H276" s="12" t="s">
        <v>31</v>
      </c>
    </row>
    <row r="277" spans="1:8" x14ac:dyDescent="0.3">
      <c r="A277" s="9" t="s">
        <v>875</v>
      </c>
      <c r="B277" s="10" t="s">
        <v>876</v>
      </c>
      <c r="C277" s="11">
        <v>22</v>
      </c>
      <c r="D277" s="10" t="s">
        <v>9</v>
      </c>
      <c r="E277" s="10" t="s">
        <v>877</v>
      </c>
      <c r="F277" s="10" t="s">
        <v>588</v>
      </c>
      <c r="G277" s="10" t="s">
        <v>12</v>
      </c>
      <c r="H277" s="12" t="s">
        <v>13</v>
      </c>
    </row>
    <row r="278" spans="1:8" x14ac:dyDescent="0.3">
      <c r="A278" s="9" t="s">
        <v>878</v>
      </c>
      <c r="B278" s="10" t="s">
        <v>879</v>
      </c>
      <c r="C278" s="11">
        <v>38</v>
      </c>
      <c r="D278" s="10" t="s">
        <v>9</v>
      </c>
      <c r="E278" s="10" t="s">
        <v>880</v>
      </c>
      <c r="F278" s="10" t="s">
        <v>184</v>
      </c>
      <c r="G278" s="10" t="s">
        <v>12</v>
      </c>
      <c r="H278" s="12" t="s">
        <v>13</v>
      </c>
    </row>
    <row r="279" spans="1:8" x14ac:dyDescent="0.3">
      <c r="A279" s="9" t="s">
        <v>881</v>
      </c>
      <c r="B279" s="10" t="s">
        <v>882</v>
      </c>
      <c r="C279" s="11">
        <v>22</v>
      </c>
      <c r="D279" s="10" t="s">
        <v>16</v>
      </c>
      <c r="E279" s="10" t="s">
        <v>883</v>
      </c>
      <c r="F279" s="10" t="s">
        <v>274</v>
      </c>
      <c r="G279" s="10" t="s">
        <v>12</v>
      </c>
      <c r="H279" s="12" t="s">
        <v>19</v>
      </c>
    </row>
    <row r="280" spans="1:8" x14ac:dyDescent="0.3">
      <c r="A280" s="9" t="s">
        <v>884</v>
      </c>
      <c r="B280" s="10" t="s">
        <v>885</v>
      </c>
      <c r="C280" s="11">
        <v>42</v>
      </c>
      <c r="D280" s="10" t="s">
        <v>16</v>
      </c>
      <c r="E280" s="10" t="s">
        <v>886</v>
      </c>
      <c r="F280" s="10" t="s">
        <v>217</v>
      </c>
      <c r="G280" s="10" t="s">
        <v>12</v>
      </c>
      <c r="H280" s="12" t="s">
        <v>19</v>
      </c>
    </row>
    <row r="281" spans="1:8" x14ac:dyDescent="0.3">
      <c r="A281" s="9" t="s">
        <v>887</v>
      </c>
      <c r="B281" s="10" t="s">
        <v>888</v>
      </c>
      <c r="C281" s="11">
        <v>21</v>
      </c>
      <c r="D281" s="10" t="s">
        <v>16</v>
      </c>
      <c r="E281" s="10" t="s">
        <v>889</v>
      </c>
      <c r="F281" s="10" t="s">
        <v>25</v>
      </c>
      <c r="G281" s="10" t="s">
        <v>12</v>
      </c>
      <c r="H281" s="12" t="s">
        <v>26</v>
      </c>
    </row>
    <row r="282" spans="1:8" x14ac:dyDescent="0.3">
      <c r="A282" s="9" t="s">
        <v>890</v>
      </c>
      <c r="B282" s="10" t="s">
        <v>891</v>
      </c>
      <c r="C282" s="11">
        <v>48</v>
      </c>
      <c r="D282" s="10" t="s">
        <v>9</v>
      </c>
      <c r="E282" s="10" t="s">
        <v>892</v>
      </c>
      <c r="F282" s="10" t="s">
        <v>99</v>
      </c>
      <c r="G282" s="10" t="s">
        <v>12</v>
      </c>
      <c r="H282" s="12" t="s">
        <v>26</v>
      </c>
    </row>
    <row r="283" spans="1:8" x14ac:dyDescent="0.3">
      <c r="A283" s="9" t="s">
        <v>893</v>
      </c>
      <c r="B283" s="10" t="s">
        <v>894</v>
      </c>
      <c r="C283" s="11">
        <v>59</v>
      </c>
      <c r="D283" s="10" t="s">
        <v>9</v>
      </c>
      <c r="E283" s="10" t="s">
        <v>895</v>
      </c>
      <c r="F283" s="10" t="s">
        <v>167</v>
      </c>
      <c r="G283" s="10" t="s">
        <v>12</v>
      </c>
      <c r="H283" s="12" t="s">
        <v>19</v>
      </c>
    </row>
    <row r="284" spans="1:8" x14ac:dyDescent="0.3">
      <c r="A284" s="9" t="s">
        <v>896</v>
      </c>
      <c r="B284" s="10" t="s">
        <v>897</v>
      </c>
      <c r="C284" s="11">
        <v>46</v>
      </c>
      <c r="D284" s="10" t="s">
        <v>16</v>
      </c>
      <c r="E284" s="10" t="s">
        <v>898</v>
      </c>
      <c r="F284" s="10" t="s">
        <v>88</v>
      </c>
      <c r="G284" s="10" t="s">
        <v>12</v>
      </c>
      <c r="H284" s="12" t="s">
        <v>13</v>
      </c>
    </row>
    <row r="285" spans="1:8" x14ac:dyDescent="0.3">
      <c r="A285" s="9" t="s">
        <v>899</v>
      </c>
      <c r="B285" s="10" t="s">
        <v>900</v>
      </c>
      <c r="C285" s="11">
        <v>54</v>
      </c>
      <c r="D285" s="10" t="s">
        <v>16</v>
      </c>
      <c r="E285" s="10" t="s">
        <v>901</v>
      </c>
      <c r="F285" s="10" t="s">
        <v>845</v>
      </c>
      <c r="G285" s="10" t="s">
        <v>12</v>
      </c>
      <c r="H285" s="12" t="s">
        <v>31</v>
      </c>
    </row>
    <row r="286" spans="1:8" x14ac:dyDescent="0.3">
      <c r="A286" s="9" t="s">
        <v>902</v>
      </c>
      <c r="B286" s="10" t="s">
        <v>903</v>
      </c>
      <c r="C286" s="11">
        <v>54</v>
      </c>
      <c r="D286" s="10" t="s">
        <v>9</v>
      </c>
      <c r="E286" s="10" t="s">
        <v>904</v>
      </c>
      <c r="F286" s="10" t="s">
        <v>167</v>
      </c>
      <c r="G286" s="10" t="s">
        <v>12</v>
      </c>
      <c r="H286" s="12" t="s">
        <v>13</v>
      </c>
    </row>
    <row r="287" spans="1:8" x14ac:dyDescent="0.3">
      <c r="A287" s="9" t="s">
        <v>905</v>
      </c>
      <c r="B287" s="10" t="s">
        <v>906</v>
      </c>
      <c r="C287" s="11">
        <v>46</v>
      </c>
      <c r="D287" s="10" t="s">
        <v>16</v>
      </c>
      <c r="E287" s="10" t="s">
        <v>907</v>
      </c>
      <c r="F287" s="10" t="s">
        <v>715</v>
      </c>
      <c r="G287" s="10" t="s">
        <v>12</v>
      </c>
      <c r="H287" s="12" t="s">
        <v>31</v>
      </c>
    </row>
    <row r="288" spans="1:8" x14ac:dyDescent="0.3">
      <c r="A288" s="9" t="s">
        <v>908</v>
      </c>
      <c r="B288" s="10" t="s">
        <v>909</v>
      </c>
      <c r="C288" s="11">
        <v>22</v>
      </c>
      <c r="D288" s="10" t="s">
        <v>9</v>
      </c>
      <c r="E288" s="10" t="s">
        <v>910</v>
      </c>
      <c r="F288" s="10" t="s">
        <v>39</v>
      </c>
      <c r="G288" s="10" t="s">
        <v>12</v>
      </c>
      <c r="H288" s="12" t="s">
        <v>31</v>
      </c>
    </row>
    <row r="289" spans="1:8" x14ac:dyDescent="0.3">
      <c r="A289" s="9" t="s">
        <v>911</v>
      </c>
      <c r="B289" s="10" t="s">
        <v>912</v>
      </c>
      <c r="C289" s="11">
        <v>22</v>
      </c>
      <c r="D289" s="10" t="s">
        <v>16</v>
      </c>
      <c r="E289" s="10" t="s">
        <v>913</v>
      </c>
      <c r="F289" s="10" t="s">
        <v>171</v>
      </c>
      <c r="G289" s="10" t="s">
        <v>12</v>
      </c>
      <c r="H289" s="12" t="s">
        <v>13</v>
      </c>
    </row>
    <row r="290" spans="1:8" x14ac:dyDescent="0.3">
      <c r="A290" s="9" t="s">
        <v>914</v>
      </c>
      <c r="B290" s="10" t="s">
        <v>915</v>
      </c>
      <c r="C290" s="11">
        <v>58</v>
      </c>
      <c r="D290" s="10" t="s">
        <v>9</v>
      </c>
      <c r="E290" s="10" t="s">
        <v>916</v>
      </c>
      <c r="F290" s="10" t="s">
        <v>167</v>
      </c>
      <c r="G290" s="10" t="s">
        <v>12</v>
      </c>
      <c r="H290" s="12" t="s">
        <v>13</v>
      </c>
    </row>
    <row r="291" spans="1:8" x14ac:dyDescent="0.3">
      <c r="A291" s="9" t="s">
        <v>917</v>
      </c>
      <c r="B291" s="10" t="s">
        <v>918</v>
      </c>
      <c r="C291" s="11">
        <v>45</v>
      </c>
      <c r="D291" s="10" t="s">
        <v>9</v>
      </c>
      <c r="E291" s="10" t="s">
        <v>919</v>
      </c>
      <c r="F291" s="10" t="s">
        <v>25</v>
      </c>
      <c r="G291" s="10" t="s">
        <v>12</v>
      </c>
      <c r="H291" s="12" t="s">
        <v>26</v>
      </c>
    </row>
    <row r="292" spans="1:8" x14ac:dyDescent="0.3">
      <c r="A292" s="9" t="s">
        <v>920</v>
      </c>
      <c r="B292" s="10" t="s">
        <v>3984</v>
      </c>
      <c r="C292" s="11">
        <v>52</v>
      </c>
      <c r="D292" s="10" t="s">
        <v>16</v>
      </c>
      <c r="E292" s="10" t="s">
        <v>922</v>
      </c>
      <c r="F292" s="10" t="s">
        <v>287</v>
      </c>
      <c r="G292" s="10" t="s">
        <v>12</v>
      </c>
      <c r="H292" s="12" t="s">
        <v>31</v>
      </c>
    </row>
    <row r="293" spans="1:8" x14ac:dyDescent="0.3">
      <c r="A293" s="9" t="s">
        <v>923</v>
      </c>
      <c r="B293" s="10" t="s">
        <v>924</v>
      </c>
      <c r="C293" s="11">
        <v>40</v>
      </c>
      <c r="D293" s="10" t="s">
        <v>16</v>
      </c>
      <c r="E293" s="10" t="s">
        <v>925</v>
      </c>
      <c r="F293" s="10" t="s">
        <v>113</v>
      </c>
      <c r="G293" s="10" t="s">
        <v>12</v>
      </c>
      <c r="H293" s="12" t="s">
        <v>26</v>
      </c>
    </row>
    <row r="294" spans="1:8" x14ac:dyDescent="0.3">
      <c r="A294" s="9" t="s">
        <v>926</v>
      </c>
      <c r="B294" s="10" t="s">
        <v>927</v>
      </c>
      <c r="C294" s="11">
        <v>30</v>
      </c>
      <c r="D294" s="10" t="s">
        <v>9</v>
      </c>
      <c r="E294" s="10" t="s">
        <v>928</v>
      </c>
      <c r="F294" s="10" t="s">
        <v>201</v>
      </c>
      <c r="G294" s="10" t="s">
        <v>12</v>
      </c>
      <c r="H294" s="12" t="s">
        <v>31</v>
      </c>
    </row>
    <row r="295" spans="1:8" x14ac:dyDescent="0.3">
      <c r="A295" s="9" t="s">
        <v>929</v>
      </c>
      <c r="B295" s="10" t="s">
        <v>930</v>
      </c>
      <c r="C295" s="11">
        <v>56</v>
      </c>
      <c r="D295" s="10" t="s">
        <v>16</v>
      </c>
      <c r="E295" s="10" t="s">
        <v>931</v>
      </c>
      <c r="F295" s="10" t="s">
        <v>328</v>
      </c>
      <c r="G295" s="10" t="s">
        <v>12</v>
      </c>
      <c r="H295" s="12" t="s">
        <v>19</v>
      </c>
    </row>
    <row r="296" spans="1:8" x14ac:dyDescent="0.3">
      <c r="A296" s="9" t="s">
        <v>932</v>
      </c>
      <c r="B296" s="10" t="s">
        <v>933</v>
      </c>
      <c r="C296" s="11">
        <v>29</v>
      </c>
      <c r="D296" s="10" t="s">
        <v>9</v>
      </c>
      <c r="E296" s="10" t="s">
        <v>573</v>
      </c>
      <c r="F296" s="10" t="s">
        <v>66</v>
      </c>
      <c r="G296" s="10" t="s">
        <v>12</v>
      </c>
      <c r="H296" s="12" t="s">
        <v>19</v>
      </c>
    </row>
    <row r="297" spans="1:8" x14ac:dyDescent="0.3">
      <c r="A297" s="9" t="s">
        <v>934</v>
      </c>
      <c r="B297" s="10" t="s">
        <v>935</v>
      </c>
      <c r="C297" s="11">
        <v>19</v>
      </c>
      <c r="D297" s="10" t="s">
        <v>16</v>
      </c>
      <c r="E297" s="10" t="s">
        <v>936</v>
      </c>
      <c r="F297" s="10" t="s">
        <v>62</v>
      </c>
      <c r="G297" s="10" t="s">
        <v>12</v>
      </c>
      <c r="H297" s="12" t="s">
        <v>26</v>
      </c>
    </row>
    <row r="298" spans="1:8" x14ac:dyDescent="0.3">
      <c r="A298" s="9" t="s">
        <v>937</v>
      </c>
      <c r="B298" s="10" t="s">
        <v>938</v>
      </c>
      <c r="C298" s="11">
        <v>28</v>
      </c>
      <c r="D298" s="10" t="s">
        <v>16</v>
      </c>
      <c r="E298" s="10" t="s">
        <v>297</v>
      </c>
      <c r="F298" s="10" t="s">
        <v>43</v>
      </c>
      <c r="G298" s="10" t="s">
        <v>12</v>
      </c>
      <c r="H298" s="12" t="s">
        <v>26</v>
      </c>
    </row>
    <row r="299" spans="1:8" x14ac:dyDescent="0.3">
      <c r="A299" s="9" t="s">
        <v>939</v>
      </c>
      <c r="B299" s="10" t="s">
        <v>940</v>
      </c>
      <c r="C299" s="11">
        <v>47</v>
      </c>
      <c r="D299" s="10" t="s">
        <v>16</v>
      </c>
      <c r="E299" s="10" t="s">
        <v>941</v>
      </c>
      <c r="F299" s="10" t="s">
        <v>113</v>
      </c>
      <c r="G299" s="10" t="s">
        <v>12</v>
      </c>
      <c r="H299" s="12" t="s">
        <v>31</v>
      </c>
    </row>
    <row r="300" spans="1:8" x14ac:dyDescent="0.3">
      <c r="A300" s="9" t="s">
        <v>942</v>
      </c>
      <c r="B300" s="10" t="s">
        <v>943</v>
      </c>
      <c r="C300" s="11">
        <v>64</v>
      </c>
      <c r="D300" s="10" t="s">
        <v>9</v>
      </c>
      <c r="E300" s="10" t="s">
        <v>944</v>
      </c>
      <c r="F300" s="10" t="s">
        <v>434</v>
      </c>
      <c r="G300" s="10" t="s">
        <v>12</v>
      </c>
      <c r="H300" s="12" t="s">
        <v>19</v>
      </c>
    </row>
    <row r="301" spans="1:8" x14ac:dyDescent="0.3">
      <c r="A301" s="9" t="s">
        <v>945</v>
      </c>
      <c r="B301" s="10" t="s">
        <v>946</v>
      </c>
      <c r="C301" s="11">
        <v>48</v>
      </c>
      <c r="D301" s="10" t="s">
        <v>16</v>
      </c>
      <c r="E301" s="10" t="s">
        <v>947</v>
      </c>
      <c r="F301" s="10" t="s">
        <v>328</v>
      </c>
      <c r="G301" s="10" t="s">
        <v>12</v>
      </c>
      <c r="H301" s="12" t="s">
        <v>19</v>
      </c>
    </row>
    <row r="302" spans="1:8" x14ac:dyDescent="0.3">
      <c r="A302" s="9" t="s">
        <v>948</v>
      </c>
      <c r="B302" s="10" t="s">
        <v>949</v>
      </c>
      <c r="C302" s="11">
        <v>29</v>
      </c>
      <c r="D302" s="10" t="s">
        <v>9</v>
      </c>
      <c r="E302" s="10" t="s">
        <v>950</v>
      </c>
      <c r="F302" s="10" t="s">
        <v>35</v>
      </c>
      <c r="G302" s="10" t="s">
        <v>12</v>
      </c>
      <c r="H302" s="12" t="s">
        <v>31</v>
      </c>
    </row>
    <row r="303" spans="1:8" x14ac:dyDescent="0.3">
      <c r="A303" s="9" t="s">
        <v>951</v>
      </c>
      <c r="B303" s="10" t="s">
        <v>952</v>
      </c>
      <c r="C303" s="11">
        <v>50</v>
      </c>
      <c r="D303" s="10" t="s">
        <v>9</v>
      </c>
      <c r="E303" s="10" t="s">
        <v>953</v>
      </c>
      <c r="F303" s="10" t="s">
        <v>287</v>
      </c>
      <c r="G303" s="10" t="s">
        <v>12</v>
      </c>
      <c r="H303" s="12" t="s">
        <v>13</v>
      </c>
    </row>
    <row r="304" spans="1:8" x14ac:dyDescent="0.3">
      <c r="A304" s="9" t="s">
        <v>954</v>
      </c>
      <c r="B304" s="10" t="s">
        <v>955</v>
      </c>
      <c r="C304" s="11">
        <v>36</v>
      </c>
      <c r="D304" s="10" t="s">
        <v>9</v>
      </c>
      <c r="E304" s="10" t="s">
        <v>956</v>
      </c>
      <c r="F304" s="10" t="s">
        <v>133</v>
      </c>
      <c r="G304" s="10" t="s">
        <v>12</v>
      </c>
      <c r="H304" s="12" t="s">
        <v>13</v>
      </c>
    </row>
    <row r="305" spans="1:8" x14ac:dyDescent="0.3">
      <c r="A305" s="9" t="s">
        <v>957</v>
      </c>
      <c r="B305" s="10" t="s">
        <v>958</v>
      </c>
      <c r="C305" s="11">
        <v>23</v>
      </c>
      <c r="D305" s="10" t="s">
        <v>16</v>
      </c>
      <c r="E305" s="10" t="s">
        <v>959</v>
      </c>
      <c r="F305" s="10" t="s">
        <v>92</v>
      </c>
      <c r="G305" s="10" t="s">
        <v>12</v>
      </c>
      <c r="H305" s="12" t="s">
        <v>19</v>
      </c>
    </row>
    <row r="306" spans="1:8" x14ac:dyDescent="0.3">
      <c r="A306" s="9" t="s">
        <v>960</v>
      </c>
      <c r="B306" s="10" t="s">
        <v>3985</v>
      </c>
      <c r="C306" s="11">
        <v>41</v>
      </c>
      <c r="D306" s="10" t="s">
        <v>9</v>
      </c>
      <c r="E306" s="10" t="s">
        <v>962</v>
      </c>
      <c r="F306" s="10" t="s">
        <v>62</v>
      </c>
      <c r="G306" s="10" t="s">
        <v>12</v>
      </c>
      <c r="H306" s="12" t="s">
        <v>31</v>
      </c>
    </row>
    <row r="307" spans="1:8" x14ac:dyDescent="0.3">
      <c r="A307" s="9" t="s">
        <v>963</v>
      </c>
      <c r="B307" s="10" t="s">
        <v>964</v>
      </c>
      <c r="C307" s="11">
        <v>64</v>
      </c>
      <c r="D307" s="10" t="s">
        <v>9</v>
      </c>
      <c r="E307" s="10" t="s">
        <v>965</v>
      </c>
      <c r="F307" s="10" t="s">
        <v>74</v>
      </c>
      <c r="G307" s="10" t="s">
        <v>12</v>
      </c>
      <c r="H307" s="12" t="s">
        <v>19</v>
      </c>
    </row>
    <row r="308" spans="1:8" x14ac:dyDescent="0.3">
      <c r="A308" s="9" t="s">
        <v>966</v>
      </c>
      <c r="B308" s="10" t="s">
        <v>967</v>
      </c>
      <c r="C308" s="11">
        <v>44</v>
      </c>
      <c r="D308" s="10" t="s">
        <v>9</v>
      </c>
      <c r="E308" s="10" t="s">
        <v>968</v>
      </c>
      <c r="F308" s="10" t="s">
        <v>237</v>
      </c>
      <c r="G308" s="10" t="s">
        <v>12</v>
      </c>
      <c r="H308" s="12" t="s">
        <v>19</v>
      </c>
    </row>
    <row r="309" spans="1:8" x14ac:dyDescent="0.3">
      <c r="A309" s="9" t="s">
        <v>969</v>
      </c>
      <c r="B309" s="10" t="s">
        <v>970</v>
      </c>
      <c r="C309" s="11">
        <v>56</v>
      </c>
      <c r="D309" s="10" t="s">
        <v>16</v>
      </c>
      <c r="E309" s="10" t="s">
        <v>971</v>
      </c>
      <c r="F309" s="10" t="s">
        <v>22</v>
      </c>
      <c r="G309" s="10" t="s">
        <v>12</v>
      </c>
      <c r="H309" s="12" t="s">
        <v>26</v>
      </c>
    </row>
    <row r="310" spans="1:8" x14ac:dyDescent="0.3">
      <c r="A310" s="9" t="s">
        <v>972</v>
      </c>
      <c r="B310" s="10" t="s">
        <v>973</v>
      </c>
      <c r="C310" s="11">
        <v>60</v>
      </c>
      <c r="D310" s="10" t="s">
        <v>16</v>
      </c>
      <c r="E310" s="10" t="s">
        <v>974</v>
      </c>
      <c r="F310" s="10" t="s">
        <v>267</v>
      </c>
      <c r="G310" s="10" t="s">
        <v>12</v>
      </c>
      <c r="H310" s="12" t="s">
        <v>13</v>
      </c>
    </row>
    <row r="311" spans="1:8" x14ac:dyDescent="0.3">
      <c r="A311" s="9" t="s">
        <v>975</v>
      </c>
      <c r="B311" s="10" t="s">
        <v>976</v>
      </c>
      <c r="C311" s="11">
        <v>41</v>
      </c>
      <c r="D311" s="10" t="s">
        <v>16</v>
      </c>
      <c r="E311" s="10" t="s">
        <v>977</v>
      </c>
      <c r="F311" s="10" t="s">
        <v>30</v>
      </c>
      <c r="G311" s="10" t="s">
        <v>12</v>
      </c>
      <c r="H311" s="12" t="s">
        <v>26</v>
      </c>
    </row>
    <row r="312" spans="1:8" x14ac:dyDescent="0.3">
      <c r="A312" s="9" t="s">
        <v>978</v>
      </c>
      <c r="B312" s="10" t="s">
        <v>979</v>
      </c>
      <c r="C312" s="11">
        <v>20</v>
      </c>
      <c r="D312" s="10" t="s">
        <v>9</v>
      </c>
      <c r="E312" s="10" t="s">
        <v>980</v>
      </c>
      <c r="F312" s="10" t="s">
        <v>171</v>
      </c>
      <c r="G312" s="10" t="s">
        <v>12</v>
      </c>
      <c r="H312" s="12" t="s">
        <v>31</v>
      </c>
    </row>
    <row r="313" spans="1:8" x14ac:dyDescent="0.3">
      <c r="A313" s="9" t="s">
        <v>981</v>
      </c>
      <c r="B313" s="10" t="s">
        <v>982</v>
      </c>
      <c r="C313" s="11">
        <v>35</v>
      </c>
      <c r="D313" s="10" t="s">
        <v>9</v>
      </c>
      <c r="E313" s="10" t="s">
        <v>983</v>
      </c>
      <c r="F313" s="10" t="s">
        <v>35</v>
      </c>
      <c r="G313" s="10" t="s">
        <v>12</v>
      </c>
      <c r="H313" s="12" t="s">
        <v>19</v>
      </c>
    </row>
    <row r="314" spans="1:8" x14ac:dyDescent="0.3">
      <c r="A314" s="9" t="s">
        <v>984</v>
      </c>
      <c r="B314" s="10" t="s">
        <v>985</v>
      </c>
      <c r="C314" s="11">
        <v>47</v>
      </c>
      <c r="D314" s="10" t="s">
        <v>16</v>
      </c>
      <c r="E314" s="10" t="s">
        <v>986</v>
      </c>
      <c r="F314" s="10" t="s">
        <v>92</v>
      </c>
      <c r="G314" s="10" t="s">
        <v>12</v>
      </c>
      <c r="H314" s="12" t="s">
        <v>31</v>
      </c>
    </row>
    <row r="315" spans="1:8" x14ac:dyDescent="0.3">
      <c r="A315" s="9" t="s">
        <v>987</v>
      </c>
      <c r="B315" s="10" t="s">
        <v>988</v>
      </c>
      <c r="C315" s="11">
        <v>62</v>
      </c>
      <c r="D315" s="10" t="s">
        <v>9</v>
      </c>
      <c r="E315" s="10" t="s">
        <v>989</v>
      </c>
      <c r="F315" s="10" t="s">
        <v>140</v>
      </c>
      <c r="G315" s="10" t="s">
        <v>12</v>
      </c>
      <c r="H315" s="12" t="s">
        <v>19</v>
      </c>
    </row>
    <row r="316" spans="1:8" x14ac:dyDescent="0.3">
      <c r="A316" s="9" t="s">
        <v>990</v>
      </c>
      <c r="B316" s="10" t="s">
        <v>991</v>
      </c>
      <c r="C316" s="11">
        <v>53</v>
      </c>
      <c r="D316" s="10" t="s">
        <v>16</v>
      </c>
      <c r="E316" s="10" t="s">
        <v>992</v>
      </c>
      <c r="F316" s="10" t="s">
        <v>74</v>
      </c>
      <c r="G316" s="10" t="s">
        <v>12</v>
      </c>
      <c r="H316" s="12" t="s">
        <v>31</v>
      </c>
    </row>
    <row r="317" spans="1:8" x14ac:dyDescent="0.3">
      <c r="A317" s="9" t="s">
        <v>993</v>
      </c>
      <c r="B317" s="10" t="s">
        <v>994</v>
      </c>
      <c r="C317" s="11">
        <v>49</v>
      </c>
      <c r="D317" s="10" t="s">
        <v>9</v>
      </c>
      <c r="E317" s="10" t="s">
        <v>995</v>
      </c>
      <c r="F317" s="10" t="s">
        <v>715</v>
      </c>
      <c r="G317" s="10" t="s">
        <v>12</v>
      </c>
      <c r="H317" s="12" t="s">
        <v>31</v>
      </c>
    </row>
    <row r="318" spans="1:8" x14ac:dyDescent="0.3">
      <c r="A318" s="9" t="s">
        <v>996</v>
      </c>
      <c r="B318" s="10" t="s">
        <v>997</v>
      </c>
      <c r="C318" s="11">
        <v>34</v>
      </c>
      <c r="D318" s="10" t="s">
        <v>9</v>
      </c>
      <c r="E318" s="10" t="s">
        <v>998</v>
      </c>
      <c r="F318" s="10" t="s">
        <v>140</v>
      </c>
      <c r="G318" s="10" t="s">
        <v>12</v>
      </c>
      <c r="H318" s="12" t="s">
        <v>13</v>
      </c>
    </row>
    <row r="319" spans="1:8" x14ac:dyDescent="0.3">
      <c r="A319" s="9" t="s">
        <v>999</v>
      </c>
      <c r="B319" s="10" t="s">
        <v>1000</v>
      </c>
      <c r="C319" s="11">
        <v>64</v>
      </c>
      <c r="D319" s="10" t="s">
        <v>16</v>
      </c>
      <c r="E319" s="10" t="s">
        <v>1001</v>
      </c>
      <c r="F319" s="10" t="s">
        <v>47</v>
      </c>
      <c r="G319" s="10" t="s">
        <v>12</v>
      </c>
      <c r="H319" s="12" t="s">
        <v>13</v>
      </c>
    </row>
    <row r="320" spans="1:8" x14ac:dyDescent="0.3">
      <c r="A320" s="9" t="s">
        <v>1002</v>
      </c>
      <c r="B320" s="10" t="s">
        <v>1003</v>
      </c>
      <c r="C320" s="11">
        <v>25</v>
      </c>
      <c r="D320" s="10" t="s">
        <v>9</v>
      </c>
      <c r="E320" s="10" t="s">
        <v>1004</v>
      </c>
      <c r="F320" s="10" t="s">
        <v>62</v>
      </c>
      <c r="G320" s="10" t="s">
        <v>12</v>
      </c>
      <c r="H320" s="12" t="s">
        <v>19</v>
      </c>
    </row>
    <row r="321" spans="1:8" x14ac:dyDescent="0.3">
      <c r="A321" s="9" t="s">
        <v>1005</v>
      </c>
      <c r="B321" s="10" t="s">
        <v>1006</v>
      </c>
      <c r="C321" s="11">
        <v>54</v>
      </c>
      <c r="D321" s="10" t="s">
        <v>9</v>
      </c>
      <c r="E321" s="10" t="s">
        <v>1007</v>
      </c>
      <c r="F321" s="10" t="s">
        <v>313</v>
      </c>
      <c r="G321" s="10" t="s">
        <v>12</v>
      </c>
      <c r="H321" s="12" t="s">
        <v>19</v>
      </c>
    </row>
    <row r="322" spans="1:8" x14ac:dyDescent="0.3">
      <c r="A322" s="9" t="s">
        <v>1008</v>
      </c>
      <c r="B322" s="10" t="s">
        <v>1009</v>
      </c>
      <c r="C322" s="11">
        <v>34</v>
      </c>
      <c r="D322" s="10" t="s">
        <v>16</v>
      </c>
      <c r="E322" s="10" t="s">
        <v>1010</v>
      </c>
      <c r="F322" s="10" t="s">
        <v>267</v>
      </c>
      <c r="G322" s="10" t="s">
        <v>12</v>
      </c>
      <c r="H322" s="12" t="s">
        <v>26</v>
      </c>
    </row>
    <row r="323" spans="1:8" x14ac:dyDescent="0.3">
      <c r="A323" s="9" t="s">
        <v>1011</v>
      </c>
      <c r="B323" s="10" t="s">
        <v>1012</v>
      </c>
      <c r="C323" s="11">
        <v>21</v>
      </c>
      <c r="D323" s="10" t="s">
        <v>16</v>
      </c>
      <c r="E323" s="10" t="s">
        <v>1013</v>
      </c>
      <c r="F323" s="10" t="s">
        <v>237</v>
      </c>
      <c r="G323" s="10" t="s">
        <v>12</v>
      </c>
      <c r="H323" s="12" t="s">
        <v>26</v>
      </c>
    </row>
    <row r="324" spans="1:8" x14ac:dyDescent="0.3">
      <c r="A324" s="9" t="s">
        <v>1014</v>
      </c>
      <c r="B324" s="10" t="s">
        <v>1015</v>
      </c>
      <c r="C324" s="11">
        <v>54</v>
      </c>
      <c r="D324" s="10" t="s">
        <v>9</v>
      </c>
      <c r="E324" s="10" t="s">
        <v>1016</v>
      </c>
      <c r="F324" s="10" t="s">
        <v>845</v>
      </c>
      <c r="G324" s="10" t="s">
        <v>12</v>
      </c>
      <c r="H324" s="12" t="s">
        <v>26</v>
      </c>
    </row>
    <row r="325" spans="1:8" x14ac:dyDescent="0.3">
      <c r="A325" s="9" t="s">
        <v>1017</v>
      </c>
      <c r="B325" s="10" t="s">
        <v>1018</v>
      </c>
      <c r="C325" s="11">
        <v>64</v>
      </c>
      <c r="D325" s="10" t="s">
        <v>16</v>
      </c>
      <c r="E325" s="10" t="s">
        <v>1019</v>
      </c>
      <c r="F325" s="10" t="s">
        <v>11</v>
      </c>
      <c r="G325" s="10" t="s">
        <v>12</v>
      </c>
      <c r="H325" s="12" t="s">
        <v>19</v>
      </c>
    </row>
    <row r="326" spans="1:8" x14ac:dyDescent="0.3">
      <c r="A326" s="9" t="s">
        <v>1020</v>
      </c>
      <c r="B326" s="10" t="s">
        <v>3986</v>
      </c>
      <c r="C326" s="11">
        <v>58</v>
      </c>
      <c r="D326" s="10" t="s">
        <v>9</v>
      </c>
      <c r="E326" s="10" t="s">
        <v>1022</v>
      </c>
      <c r="F326" s="10" t="s">
        <v>96</v>
      </c>
      <c r="G326" s="10" t="s">
        <v>12</v>
      </c>
      <c r="H326" s="12" t="s">
        <v>26</v>
      </c>
    </row>
    <row r="327" spans="1:8" x14ac:dyDescent="0.3">
      <c r="A327" s="9" t="s">
        <v>1023</v>
      </c>
      <c r="B327" s="10" t="s">
        <v>1024</v>
      </c>
      <c r="C327" s="11">
        <v>60</v>
      </c>
      <c r="D327" s="10" t="s">
        <v>9</v>
      </c>
      <c r="E327" s="10" t="s">
        <v>1025</v>
      </c>
      <c r="F327" s="10" t="s">
        <v>324</v>
      </c>
      <c r="G327" s="10" t="s">
        <v>12</v>
      </c>
      <c r="H327" s="12" t="s">
        <v>26</v>
      </c>
    </row>
    <row r="328" spans="1:8" x14ac:dyDescent="0.3">
      <c r="A328" s="9" t="s">
        <v>1026</v>
      </c>
      <c r="B328" s="10" t="s">
        <v>1027</v>
      </c>
      <c r="C328" s="11">
        <v>58</v>
      </c>
      <c r="D328" s="10" t="s">
        <v>16</v>
      </c>
      <c r="E328" s="10" t="s">
        <v>1028</v>
      </c>
      <c r="F328" s="10" t="s">
        <v>217</v>
      </c>
      <c r="G328" s="10" t="s">
        <v>12</v>
      </c>
      <c r="H328" s="12" t="s">
        <v>13</v>
      </c>
    </row>
    <row r="329" spans="1:8" x14ac:dyDescent="0.3">
      <c r="A329" s="9" t="s">
        <v>1029</v>
      </c>
      <c r="B329" s="10" t="s">
        <v>1030</v>
      </c>
      <c r="C329" s="11">
        <v>62</v>
      </c>
      <c r="D329" s="10" t="s">
        <v>16</v>
      </c>
      <c r="E329" s="10" t="s">
        <v>1031</v>
      </c>
      <c r="F329" s="10" t="s">
        <v>58</v>
      </c>
      <c r="G329" s="10" t="s">
        <v>12</v>
      </c>
      <c r="H329" s="12" t="s">
        <v>26</v>
      </c>
    </row>
    <row r="330" spans="1:8" x14ac:dyDescent="0.3">
      <c r="A330" s="9" t="s">
        <v>1032</v>
      </c>
      <c r="B330" s="10" t="s">
        <v>1033</v>
      </c>
      <c r="C330" s="11">
        <v>46</v>
      </c>
      <c r="D330" s="10" t="s">
        <v>9</v>
      </c>
      <c r="E330" s="10" t="s">
        <v>1034</v>
      </c>
      <c r="F330" s="10" t="s">
        <v>201</v>
      </c>
      <c r="G330" s="10" t="s">
        <v>12</v>
      </c>
      <c r="H330" s="12" t="s">
        <v>19</v>
      </c>
    </row>
    <row r="331" spans="1:8" x14ac:dyDescent="0.3">
      <c r="A331" s="9" t="s">
        <v>1035</v>
      </c>
      <c r="B331" s="10" t="s">
        <v>1036</v>
      </c>
      <c r="C331" s="11">
        <v>62</v>
      </c>
      <c r="D331" s="10" t="s">
        <v>16</v>
      </c>
      <c r="E331" s="10" t="s">
        <v>1037</v>
      </c>
      <c r="F331" s="10" t="s">
        <v>201</v>
      </c>
      <c r="G331" s="10" t="s">
        <v>12</v>
      </c>
      <c r="H331" s="12" t="s">
        <v>26</v>
      </c>
    </row>
    <row r="332" spans="1:8" x14ac:dyDescent="0.3">
      <c r="A332" s="9" t="s">
        <v>1038</v>
      </c>
      <c r="B332" s="10" t="s">
        <v>1039</v>
      </c>
      <c r="C332" s="11">
        <v>54</v>
      </c>
      <c r="D332" s="10" t="s">
        <v>9</v>
      </c>
      <c r="E332" s="10" t="s">
        <v>1040</v>
      </c>
      <c r="F332" s="10" t="s">
        <v>194</v>
      </c>
      <c r="G332" s="10" t="s">
        <v>12</v>
      </c>
      <c r="H332" s="12" t="s">
        <v>19</v>
      </c>
    </row>
    <row r="333" spans="1:8" x14ac:dyDescent="0.3">
      <c r="A333" s="9" t="s">
        <v>1041</v>
      </c>
      <c r="B333" s="10" t="s">
        <v>1042</v>
      </c>
      <c r="C333" s="11">
        <v>38</v>
      </c>
      <c r="D333" s="10" t="s">
        <v>16</v>
      </c>
      <c r="E333" s="10" t="s">
        <v>1043</v>
      </c>
      <c r="F333" s="10" t="s">
        <v>66</v>
      </c>
      <c r="G333" s="10" t="s">
        <v>12</v>
      </c>
      <c r="H333" s="12" t="s">
        <v>26</v>
      </c>
    </row>
    <row r="334" spans="1:8" x14ac:dyDescent="0.3">
      <c r="A334" s="9" t="s">
        <v>1044</v>
      </c>
      <c r="B334" s="10" t="s">
        <v>1045</v>
      </c>
      <c r="C334" s="11">
        <v>34</v>
      </c>
      <c r="D334" s="10" t="s">
        <v>16</v>
      </c>
      <c r="E334" s="10" t="s">
        <v>1046</v>
      </c>
      <c r="F334" s="10" t="s">
        <v>99</v>
      </c>
      <c r="G334" s="10" t="s">
        <v>12</v>
      </c>
      <c r="H334" s="12" t="s">
        <v>26</v>
      </c>
    </row>
    <row r="335" spans="1:8" x14ac:dyDescent="0.3">
      <c r="A335" s="9" t="s">
        <v>1047</v>
      </c>
      <c r="B335" s="10" t="s">
        <v>1048</v>
      </c>
      <c r="C335" s="11">
        <v>64</v>
      </c>
      <c r="D335" s="10" t="s">
        <v>16</v>
      </c>
      <c r="E335" s="10" t="s">
        <v>1049</v>
      </c>
      <c r="F335" s="10" t="s">
        <v>81</v>
      </c>
      <c r="G335" s="10" t="s">
        <v>12</v>
      </c>
      <c r="H335" s="12" t="s">
        <v>13</v>
      </c>
    </row>
    <row r="336" spans="1:8" x14ac:dyDescent="0.3">
      <c r="A336" s="9" t="s">
        <v>1050</v>
      </c>
      <c r="B336" s="10" t="s">
        <v>1051</v>
      </c>
      <c r="C336" s="11">
        <v>50</v>
      </c>
      <c r="D336" s="10" t="s">
        <v>16</v>
      </c>
      <c r="E336" s="10" t="s">
        <v>1052</v>
      </c>
      <c r="F336" s="10" t="s">
        <v>167</v>
      </c>
      <c r="G336" s="10" t="s">
        <v>12</v>
      </c>
      <c r="H336" s="12" t="s">
        <v>31</v>
      </c>
    </row>
    <row r="337" spans="1:8" x14ac:dyDescent="0.3">
      <c r="A337" s="9" t="s">
        <v>1053</v>
      </c>
      <c r="B337" s="10" t="s">
        <v>1054</v>
      </c>
      <c r="C337" s="11">
        <v>37</v>
      </c>
      <c r="D337" s="10" t="s">
        <v>9</v>
      </c>
      <c r="E337" s="10" t="s">
        <v>1055</v>
      </c>
      <c r="F337" s="10" t="s">
        <v>11</v>
      </c>
      <c r="G337" s="10" t="s">
        <v>12</v>
      </c>
      <c r="H337" s="12" t="s">
        <v>19</v>
      </c>
    </row>
    <row r="338" spans="1:8" x14ac:dyDescent="0.3">
      <c r="A338" s="9" t="s">
        <v>1056</v>
      </c>
      <c r="B338" s="10" t="s">
        <v>1057</v>
      </c>
      <c r="C338" s="11">
        <v>58</v>
      </c>
      <c r="D338" s="10" t="s">
        <v>16</v>
      </c>
      <c r="E338" s="10" t="s">
        <v>1058</v>
      </c>
      <c r="F338" s="10" t="s">
        <v>35</v>
      </c>
      <c r="G338" s="10" t="s">
        <v>12</v>
      </c>
      <c r="H338" s="12" t="s">
        <v>31</v>
      </c>
    </row>
    <row r="339" spans="1:8" x14ac:dyDescent="0.3">
      <c r="A339" s="9" t="s">
        <v>1059</v>
      </c>
      <c r="B339" s="10" t="s">
        <v>1060</v>
      </c>
      <c r="C339" s="11">
        <v>40</v>
      </c>
      <c r="D339" s="10" t="s">
        <v>16</v>
      </c>
      <c r="E339" s="10" t="s">
        <v>1061</v>
      </c>
      <c r="F339" s="10" t="s">
        <v>11</v>
      </c>
      <c r="G339" s="10" t="s">
        <v>12</v>
      </c>
      <c r="H339" s="12" t="s">
        <v>26</v>
      </c>
    </row>
    <row r="340" spans="1:8" x14ac:dyDescent="0.3">
      <c r="A340" s="9" t="s">
        <v>1062</v>
      </c>
      <c r="B340" s="10" t="s">
        <v>1063</v>
      </c>
      <c r="C340" s="11">
        <v>46</v>
      </c>
      <c r="D340" s="10" t="s">
        <v>16</v>
      </c>
      <c r="E340" s="10" t="s">
        <v>1064</v>
      </c>
      <c r="F340" s="10" t="s">
        <v>167</v>
      </c>
      <c r="G340" s="10" t="s">
        <v>12</v>
      </c>
      <c r="H340" s="12" t="s">
        <v>31</v>
      </c>
    </row>
    <row r="341" spans="1:8" x14ac:dyDescent="0.3">
      <c r="A341" s="9" t="s">
        <v>1065</v>
      </c>
      <c r="B341" s="10" t="s">
        <v>1066</v>
      </c>
      <c r="C341" s="11">
        <v>52</v>
      </c>
      <c r="D341" s="10" t="s">
        <v>16</v>
      </c>
      <c r="E341" s="10" t="s">
        <v>1067</v>
      </c>
      <c r="F341" s="10" t="s">
        <v>133</v>
      </c>
      <c r="G341" s="10" t="s">
        <v>12</v>
      </c>
      <c r="H341" s="12" t="s">
        <v>19</v>
      </c>
    </row>
    <row r="342" spans="1:8" x14ac:dyDescent="0.3">
      <c r="A342" s="9" t="s">
        <v>1068</v>
      </c>
      <c r="B342" s="10" t="s">
        <v>1069</v>
      </c>
      <c r="C342" s="11">
        <v>27</v>
      </c>
      <c r="D342" s="10" t="s">
        <v>9</v>
      </c>
      <c r="E342" s="10" t="s">
        <v>1070</v>
      </c>
      <c r="F342" s="10" t="s">
        <v>274</v>
      </c>
      <c r="G342" s="10" t="s">
        <v>12</v>
      </c>
      <c r="H342" s="12" t="s">
        <v>26</v>
      </c>
    </row>
    <row r="343" spans="1:8" x14ac:dyDescent="0.3">
      <c r="A343" s="9" t="s">
        <v>1071</v>
      </c>
      <c r="B343" s="10" t="s">
        <v>1072</v>
      </c>
      <c r="C343" s="11">
        <v>56</v>
      </c>
      <c r="D343" s="10" t="s">
        <v>16</v>
      </c>
      <c r="E343" s="10" t="s">
        <v>1073</v>
      </c>
      <c r="F343" s="10" t="s">
        <v>194</v>
      </c>
      <c r="G343" s="10" t="s">
        <v>12</v>
      </c>
      <c r="H343" s="12" t="s">
        <v>26</v>
      </c>
    </row>
    <row r="344" spans="1:8" x14ac:dyDescent="0.3">
      <c r="A344" s="9" t="s">
        <v>1074</v>
      </c>
      <c r="B344" s="10" t="s">
        <v>1075</v>
      </c>
      <c r="C344" s="11">
        <v>30</v>
      </c>
      <c r="D344" s="10" t="s">
        <v>16</v>
      </c>
      <c r="E344" s="10" t="s">
        <v>1076</v>
      </c>
      <c r="F344" s="10" t="s">
        <v>167</v>
      </c>
      <c r="G344" s="10" t="s">
        <v>12</v>
      </c>
      <c r="H344" s="12" t="s">
        <v>26</v>
      </c>
    </row>
    <row r="345" spans="1:8" x14ac:dyDescent="0.3">
      <c r="A345" s="9" t="s">
        <v>1077</v>
      </c>
      <c r="B345" s="10" t="s">
        <v>1078</v>
      </c>
      <c r="C345" s="11">
        <v>38</v>
      </c>
      <c r="D345" s="10" t="s">
        <v>9</v>
      </c>
      <c r="E345" s="10" t="s">
        <v>1079</v>
      </c>
      <c r="F345" s="10" t="s">
        <v>287</v>
      </c>
      <c r="G345" s="10" t="s">
        <v>12</v>
      </c>
      <c r="H345" s="12" t="s">
        <v>26</v>
      </c>
    </row>
    <row r="346" spans="1:8" x14ac:dyDescent="0.3">
      <c r="A346" s="9" t="s">
        <v>1080</v>
      </c>
      <c r="B346" s="10" t="s">
        <v>1081</v>
      </c>
      <c r="C346" s="11">
        <v>39</v>
      </c>
      <c r="D346" s="10" t="s">
        <v>9</v>
      </c>
      <c r="E346" s="10" t="s">
        <v>1082</v>
      </c>
      <c r="F346" s="10" t="s">
        <v>233</v>
      </c>
      <c r="G346" s="10" t="s">
        <v>12</v>
      </c>
      <c r="H346" s="12" t="s">
        <v>13</v>
      </c>
    </row>
    <row r="347" spans="1:8" x14ac:dyDescent="0.3">
      <c r="A347" s="9" t="s">
        <v>1083</v>
      </c>
      <c r="B347" s="10" t="s">
        <v>1084</v>
      </c>
      <c r="C347" s="11">
        <v>33</v>
      </c>
      <c r="D347" s="10" t="s">
        <v>9</v>
      </c>
      <c r="E347" s="10" t="s">
        <v>1085</v>
      </c>
      <c r="F347" s="10" t="s">
        <v>96</v>
      </c>
      <c r="G347" s="10" t="s">
        <v>12</v>
      </c>
      <c r="H347" s="12" t="s">
        <v>26</v>
      </c>
    </row>
    <row r="348" spans="1:8" x14ac:dyDescent="0.3">
      <c r="A348" s="9" t="s">
        <v>1086</v>
      </c>
      <c r="B348" s="10" t="s">
        <v>1087</v>
      </c>
      <c r="C348" s="11">
        <v>58</v>
      </c>
      <c r="D348" s="10" t="s">
        <v>16</v>
      </c>
      <c r="E348" s="10" t="s">
        <v>1088</v>
      </c>
      <c r="F348" s="10" t="s">
        <v>237</v>
      </c>
      <c r="G348" s="10" t="s">
        <v>12</v>
      </c>
      <c r="H348" s="12" t="s">
        <v>19</v>
      </c>
    </row>
    <row r="349" spans="1:8" x14ac:dyDescent="0.3">
      <c r="A349" s="9" t="s">
        <v>1089</v>
      </c>
      <c r="B349" s="10" t="s">
        <v>3987</v>
      </c>
      <c r="C349" s="11">
        <v>39</v>
      </c>
      <c r="D349" s="10" t="s">
        <v>16</v>
      </c>
      <c r="E349" s="10" t="s">
        <v>1091</v>
      </c>
      <c r="F349" s="10" t="s">
        <v>167</v>
      </c>
      <c r="G349" s="10" t="s">
        <v>12</v>
      </c>
      <c r="H349" s="12" t="s">
        <v>13</v>
      </c>
    </row>
    <row r="350" spans="1:8" x14ac:dyDescent="0.3">
      <c r="A350" s="9" t="s">
        <v>1092</v>
      </c>
      <c r="B350" s="10" t="s">
        <v>1093</v>
      </c>
      <c r="C350" s="11">
        <v>55</v>
      </c>
      <c r="D350" s="10" t="s">
        <v>9</v>
      </c>
      <c r="E350" s="10" t="s">
        <v>1094</v>
      </c>
      <c r="F350" s="10" t="s">
        <v>51</v>
      </c>
      <c r="G350" s="10" t="s">
        <v>12</v>
      </c>
      <c r="H350" s="12" t="s">
        <v>31</v>
      </c>
    </row>
    <row r="351" spans="1:8" x14ac:dyDescent="0.3">
      <c r="A351" s="9" t="s">
        <v>1095</v>
      </c>
      <c r="B351" s="10" t="s">
        <v>1096</v>
      </c>
      <c r="C351" s="11">
        <v>31</v>
      </c>
      <c r="D351" s="10" t="s">
        <v>9</v>
      </c>
      <c r="E351" s="10" t="s">
        <v>1097</v>
      </c>
      <c r="F351" s="10" t="s">
        <v>163</v>
      </c>
      <c r="G351" s="10" t="s">
        <v>12</v>
      </c>
      <c r="H351" s="12" t="s">
        <v>26</v>
      </c>
    </row>
    <row r="352" spans="1:8" x14ac:dyDescent="0.3">
      <c r="A352" s="9" t="s">
        <v>1098</v>
      </c>
      <c r="B352" s="10" t="s">
        <v>1099</v>
      </c>
      <c r="C352" s="11">
        <v>26</v>
      </c>
      <c r="D352" s="10" t="s">
        <v>9</v>
      </c>
      <c r="E352" s="10" t="s">
        <v>1100</v>
      </c>
      <c r="F352" s="10" t="s">
        <v>267</v>
      </c>
      <c r="G352" s="10" t="s">
        <v>12</v>
      </c>
      <c r="H352" s="12" t="s">
        <v>31</v>
      </c>
    </row>
    <row r="353" spans="1:8" x14ac:dyDescent="0.3">
      <c r="A353" s="9" t="s">
        <v>1101</v>
      </c>
      <c r="B353" s="10" t="s">
        <v>1102</v>
      </c>
      <c r="C353" s="11">
        <v>25</v>
      </c>
      <c r="D353" s="10" t="s">
        <v>16</v>
      </c>
      <c r="E353" s="10" t="s">
        <v>1103</v>
      </c>
      <c r="F353" s="10" t="s">
        <v>70</v>
      </c>
      <c r="G353" s="10" t="s">
        <v>12</v>
      </c>
      <c r="H353" s="12" t="s">
        <v>26</v>
      </c>
    </row>
    <row r="354" spans="1:8" x14ac:dyDescent="0.3">
      <c r="A354" s="9" t="s">
        <v>1104</v>
      </c>
      <c r="B354" s="10" t="s">
        <v>1105</v>
      </c>
      <c r="C354" s="11">
        <v>52</v>
      </c>
      <c r="D354" s="10" t="s">
        <v>16</v>
      </c>
      <c r="E354" s="10" t="s">
        <v>1106</v>
      </c>
      <c r="F354" s="10" t="s">
        <v>324</v>
      </c>
      <c r="G354" s="10" t="s">
        <v>12</v>
      </c>
      <c r="H354" s="12" t="s">
        <v>31</v>
      </c>
    </row>
    <row r="355" spans="1:8" x14ac:dyDescent="0.3">
      <c r="A355" s="9" t="s">
        <v>1107</v>
      </c>
      <c r="B355" s="10" t="s">
        <v>3988</v>
      </c>
      <c r="C355" s="11">
        <v>56</v>
      </c>
      <c r="D355" s="10" t="s">
        <v>16</v>
      </c>
      <c r="E355" s="10" t="s">
        <v>1108</v>
      </c>
      <c r="F355" s="10" t="s">
        <v>35</v>
      </c>
      <c r="G355" s="10" t="s">
        <v>12</v>
      </c>
      <c r="H355" s="12" t="s">
        <v>19</v>
      </c>
    </row>
    <row r="356" spans="1:8" x14ac:dyDescent="0.3">
      <c r="A356" s="9" t="s">
        <v>1109</v>
      </c>
      <c r="B356" s="10" t="s">
        <v>1110</v>
      </c>
      <c r="C356" s="11">
        <v>38</v>
      </c>
      <c r="D356" s="10" t="s">
        <v>9</v>
      </c>
      <c r="E356" s="10" t="s">
        <v>1111</v>
      </c>
      <c r="F356" s="10" t="s">
        <v>167</v>
      </c>
      <c r="G356" s="10" t="s">
        <v>12</v>
      </c>
      <c r="H356" s="12" t="s">
        <v>31</v>
      </c>
    </row>
    <row r="357" spans="1:8" x14ac:dyDescent="0.3">
      <c r="A357" s="9" t="s">
        <v>1112</v>
      </c>
      <c r="B357" s="10" t="s">
        <v>1113</v>
      </c>
      <c r="C357" s="11">
        <v>20</v>
      </c>
      <c r="D357" s="10" t="s">
        <v>9</v>
      </c>
      <c r="E357" s="10" t="s">
        <v>1114</v>
      </c>
      <c r="F357" s="10" t="s">
        <v>74</v>
      </c>
      <c r="G357" s="10" t="s">
        <v>12</v>
      </c>
      <c r="H357" s="12" t="s">
        <v>13</v>
      </c>
    </row>
    <row r="358" spans="1:8" x14ac:dyDescent="0.3">
      <c r="A358" s="9" t="s">
        <v>1115</v>
      </c>
      <c r="B358" s="10" t="s">
        <v>1116</v>
      </c>
      <c r="C358" s="11">
        <v>54</v>
      </c>
      <c r="D358" s="10" t="s">
        <v>9</v>
      </c>
      <c r="E358" s="10" t="s">
        <v>1117</v>
      </c>
      <c r="F358" s="10" t="s">
        <v>287</v>
      </c>
      <c r="G358" s="10" t="s">
        <v>12</v>
      </c>
      <c r="H358" s="12" t="s">
        <v>26</v>
      </c>
    </row>
    <row r="359" spans="1:8" x14ac:dyDescent="0.3">
      <c r="A359" s="9" t="s">
        <v>1118</v>
      </c>
      <c r="B359" s="10" t="s">
        <v>1119</v>
      </c>
      <c r="C359" s="11">
        <v>41</v>
      </c>
      <c r="D359" s="10" t="s">
        <v>9</v>
      </c>
      <c r="E359" s="10" t="s">
        <v>1120</v>
      </c>
      <c r="F359" s="10" t="s">
        <v>237</v>
      </c>
      <c r="G359" s="10" t="s">
        <v>12</v>
      </c>
      <c r="H359" s="12" t="s">
        <v>13</v>
      </c>
    </row>
    <row r="360" spans="1:8" x14ac:dyDescent="0.3">
      <c r="A360" s="9" t="s">
        <v>1121</v>
      </c>
      <c r="B360" s="10" t="s">
        <v>1122</v>
      </c>
      <c r="C360" s="11">
        <v>60</v>
      </c>
      <c r="D360" s="10" t="s">
        <v>16</v>
      </c>
      <c r="E360" s="10" t="s">
        <v>1123</v>
      </c>
      <c r="F360" s="10" t="s">
        <v>313</v>
      </c>
      <c r="G360" s="10" t="s">
        <v>12</v>
      </c>
      <c r="H360" s="12" t="s">
        <v>13</v>
      </c>
    </row>
    <row r="361" spans="1:8" x14ac:dyDescent="0.3">
      <c r="A361" s="9" t="s">
        <v>1124</v>
      </c>
      <c r="B361" s="10" t="s">
        <v>1125</v>
      </c>
      <c r="C361" s="11">
        <v>32</v>
      </c>
      <c r="D361" s="10" t="s">
        <v>9</v>
      </c>
      <c r="E361" s="10" t="s">
        <v>1126</v>
      </c>
      <c r="F361" s="10" t="s">
        <v>62</v>
      </c>
      <c r="G361" s="10" t="s">
        <v>12</v>
      </c>
      <c r="H361" s="12" t="s">
        <v>31</v>
      </c>
    </row>
    <row r="362" spans="1:8" x14ac:dyDescent="0.3">
      <c r="A362" s="9" t="s">
        <v>1127</v>
      </c>
      <c r="B362" s="10" t="s">
        <v>1128</v>
      </c>
      <c r="C362" s="11">
        <v>34</v>
      </c>
      <c r="D362" s="10" t="s">
        <v>9</v>
      </c>
      <c r="E362" s="10" t="s">
        <v>1129</v>
      </c>
      <c r="F362" s="10" t="s">
        <v>291</v>
      </c>
      <c r="G362" s="10" t="s">
        <v>12</v>
      </c>
      <c r="H362" s="12" t="s">
        <v>19</v>
      </c>
    </row>
    <row r="363" spans="1:8" x14ac:dyDescent="0.3">
      <c r="A363" s="9" t="s">
        <v>1130</v>
      </c>
      <c r="B363" s="10" t="s">
        <v>1131</v>
      </c>
      <c r="C363" s="11">
        <v>64</v>
      </c>
      <c r="D363" s="10" t="s">
        <v>9</v>
      </c>
      <c r="E363" s="10" t="s">
        <v>1132</v>
      </c>
      <c r="F363" s="10" t="s">
        <v>254</v>
      </c>
      <c r="G363" s="10" t="s">
        <v>12</v>
      </c>
      <c r="H363" s="12" t="s">
        <v>19</v>
      </c>
    </row>
    <row r="364" spans="1:8" x14ac:dyDescent="0.3">
      <c r="A364" s="9" t="s">
        <v>1133</v>
      </c>
      <c r="B364" s="10" t="s">
        <v>3989</v>
      </c>
      <c r="C364" s="11">
        <v>60</v>
      </c>
      <c r="D364" s="10" t="s">
        <v>9</v>
      </c>
      <c r="E364" s="10" t="s">
        <v>1135</v>
      </c>
      <c r="F364" s="10" t="s">
        <v>163</v>
      </c>
      <c r="G364" s="10" t="s">
        <v>12</v>
      </c>
      <c r="H364" s="12" t="s">
        <v>13</v>
      </c>
    </row>
    <row r="365" spans="1:8" x14ac:dyDescent="0.3">
      <c r="A365" s="9" t="s">
        <v>1136</v>
      </c>
      <c r="B365" s="10" t="s">
        <v>1137</v>
      </c>
      <c r="C365" s="11">
        <v>23</v>
      </c>
      <c r="D365" s="10" t="s">
        <v>9</v>
      </c>
      <c r="E365" s="10" t="s">
        <v>1138</v>
      </c>
      <c r="F365" s="10" t="s">
        <v>25</v>
      </c>
      <c r="G365" s="10" t="s">
        <v>12</v>
      </c>
      <c r="H365" s="12" t="s">
        <v>26</v>
      </c>
    </row>
    <row r="366" spans="1:8" x14ac:dyDescent="0.3">
      <c r="A366" s="9" t="s">
        <v>1139</v>
      </c>
      <c r="B366" s="10" t="s">
        <v>1140</v>
      </c>
      <c r="C366" s="11">
        <v>58</v>
      </c>
      <c r="D366" s="10" t="s">
        <v>9</v>
      </c>
      <c r="E366" s="10" t="s">
        <v>1141</v>
      </c>
      <c r="F366" s="10" t="s">
        <v>133</v>
      </c>
      <c r="G366" s="10" t="s">
        <v>12</v>
      </c>
      <c r="H366" s="12" t="s">
        <v>26</v>
      </c>
    </row>
    <row r="367" spans="1:8" x14ac:dyDescent="0.3">
      <c r="A367" s="9" t="s">
        <v>1142</v>
      </c>
      <c r="B367" s="10" t="s">
        <v>1143</v>
      </c>
      <c r="C367" s="11">
        <v>63</v>
      </c>
      <c r="D367" s="10" t="s">
        <v>16</v>
      </c>
      <c r="E367" s="10" t="s">
        <v>1144</v>
      </c>
      <c r="F367" s="10" t="s">
        <v>163</v>
      </c>
      <c r="G367" s="10" t="s">
        <v>12</v>
      </c>
      <c r="H367" s="12" t="s">
        <v>19</v>
      </c>
    </row>
    <row r="368" spans="1:8" x14ac:dyDescent="0.3">
      <c r="A368" s="9" t="s">
        <v>1145</v>
      </c>
      <c r="B368" s="10" t="s">
        <v>1146</v>
      </c>
      <c r="C368" s="11">
        <v>40</v>
      </c>
      <c r="D368" s="10" t="s">
        <v>16</v>
      </c>
      <c r="E368" s="10" t="s">
        <v>1147</v>
      </c>
      <c r="F368" s="10" t="s">
        <v>22</v>
      </c>
      <c r="G368" s="10" t="s">
        <v>12</v>
      </c>
      <c r="H368" s="12" t="s">
        <v>19</v>
      </c>
    </row>
    <row r="369" spans="1:8" x14ac:dyDescent="0.3">
      <c r="A369" s="9" t="s">
        <v>1148</v>
      </c>
      <c r="B369" s="10" t="s">
        <v>1149</v>
      </c>
      <c r="C369" s="11">
        <v>51</v>
      </c>
      <c r="D369" s="10" t="s">
        <v>9</v>
      </c>
      <c r="E369" s="10" t="s">
        <v>1150</v>
      </c>
      <c r="F369" s="10" t="s">
        <v>25</v>
      </c>
      <c r="G369" s="10" t="s">
        <v>12</v>
      </c>
      <c r="H369" s="12" t="s">
        <v>26</v>
      </c>
    </row>
    <row r="370" spans="1:8" x14ac:dyDescent="0.3">
      <c r="A370" s="9" t="s">
        <v>1151</v>
      </c>
      <c r="B370" s="10" t="s">
        <v>1152</v>
      </c>
      <c r="C370" s="11">
        <v>34</v>
      </c>
      <c r="D370" s="10" t="s">
        <v>16</v>
      </c>
      <c r="E370" s="10" t="s">
        <v>1153</v>
      </c>
      <c r="F370" s="10" t="s">
        <v>58</v>
      </c>
      <c r="G370" s="10" t="s">
        <v>12</v>
      </c>
      <c r="H370" s="12" t="s">
        <v>19</v>
      </c>
    </row>
    <row r="371" spans="1:8" x14ac:dyDescent="0.3">
      <c r="A371" s="9" t="s">
        <v>1154</v>
      </c>
      <c r="B371" s="10" t="s">
        <v>1155</v>
      </c>
      <c r="C371" s="11">
        <v>20</v>
      </c>
      <c r="D371" s="10" t="s">
        <v>16</v>
      </c>
      <c r="E371" s="10" t="s">
        <v>1156</v>
      </c>
      <c r="F371" s="10" t="s">
        <v>171</v>
      </c>
      <c r="G371" s="10" t="s">
        <v>12</v>
      </c>
      <c r="H371" s="12" t="s">
        <v>19</v>
      </c>
    </row>
    <row r="372" spans="1:8" x14ac:dyDescent="0.3">
      <c r="A372" s="9" t="s">
        <v>1157</v>
      </c>
      <c r="B372" s="10" t="s">
        <v>1158</v>
      </c>
      <c r="C372" s="11">
        <v>45</v>
      </c>
      <c r="D372" s="10" t="s">
        <v>9</v>
      </c>
      <c r="E372" s="10" t="s">
        <v>1159</v>
      </c>
      <c r="F372" s="10" t="s">
        <v>254</v>
      </c>
      <c r="G372" s="10" t="s">
        <v>12</v>
      </c>
      <c r="H372" s="12" t="s">
        <v>31</v>
      </c>
    </row>
    <row r="373" spans="1:8" x14ac:dyDescent="0.3">
      <c r="A373" s="9" t="s">
        <v>1160</v>
      </c>
      <c r="B373" s="10" t="s">
        <v>1161</v>
      </c>
      <c r="C373" s="11">
        <v>21</v>
      </c>
      <c r="D373" s="10" t="s">
        <v>16</v>
      </c>
      <c r="E373" s="10" t="s">
        <v>1162</v>
      </c>
      <c r="F373" s="10" t="s">
        <v>47</v>
      </c>
      <c r="G373" s="10" t="s">
        <v>12</v>
      </c>
      <c r="H373" s="12" t="s">
        <v>19</v>
      </c>
    </row>
    <row r="374" spans="1:8" x14ac:dyDescent="0.3">
      <c r="A374" s="9" t="s">
        <v>1163</v>
      </c>
      <c r="B374" s="10" t="s">
        <v>1164</v>
      </c>
      <c r="C374" s="11">
        <v>28</v>
      </c>
      <c r="D374" s="10" t="s">
        <v>9</v>
      </c>
      <c r="E374" s="10" t="s">
        <v>1165</v>
      </c>
      <c r="F374" s="10" t="s">
        <v>25</v>
      </c>
      <c r="G374" s="10" t="s">
        <v>12</v>
      </c>
      <c r="H374" s="12" t="s">
        <v>26</v>
      </c>
    </row>
    <row r="375" spans="1:8" x14ac:dyDescent="0.3">
      <c r="A375" s="9" t="s">
        <v>1166</v>
      </c>
      <c r="B375" s="10" t="s">
        <v>1167</v>
      </c>
      <c r="C375" s="11">
        <v>37</v>
      </c>
      <c r="D375" s="10" t="s">
        <v>16</v>
      </c>
      <c r="E375" s="10" t="s">
        <v>1168</v>
      </c>
      <c r="F375" s="10" t="s">
        <v>434</v>
      </c>
      <c r="G375" s="10" t="s">
        <v>12</v>
      </c>
      <c r="H375" s="12" t="s">
        <v>13</v>
      </c>
    </row>
    <row r="376" spans="1:8" x14ac:dyDescent="0.3">
      <c r="A376" s="9" t="s">
        <v>1169</v>
      </c>
      <c r="B376" s="10" t="s">
        <v>1170</v>
      </c>
      <c r="C376" s="11">
        <v>60</v>
      </c>
      <c r="D376" s="10" t="s">
        <v>9</v>
      </c>
      <c r="E376" s="10" t="s">
        <v>1171</v>
      </c>
      <c r="F376" s="10" t="s">
        <v>99</v>
      </c>
      <c r="G376" s="10" t="s">
        <v>12</v>
      </c>
      <c r="H376" s="12" t="s">
        <v>19</v>
      </c>
    </row>
    <row r="377" spans="1:8" x14ac:dyDescent="0.3">
      <c r="A377" s="9" t="s">
        <v>1172</v>
      </c>
      <c r="B377" s="10" t="s">
        <v>1173</v>
      </c>
      <c r="C377" s="11">
        <v>26</v>
      </c>
      <c r="D377" s="10" t="s">
        <v>9</v>
      </c>
      <c r="E377" s="10" t="s">
        <v>1174</v>
      </c>
      <c r="F377" s="10" t="s">
        <v>201</v>
      </c>
      <c r="G377" s="10" t="s">
        <v>12</v>
      </c>
      <c r="H377" s="12" t="s">
        <v>19</v>
      </c>
    </row>
    <row r="378" spans="1:8" x14ac:dyDescent="0.3">
      <c r="A378" s="9" t="s">
        <v>1175</v>
      </c>
      <c r="B378" s="10" t="s">
        <v>1176</v>
      </c>
      <c r="C378" s="11">
        <v>30</v>
      </c>
      <c r="D378" s="10" t="s">
        <v>9</v>
      </c>
      <c r="E378" s="10" t="s">
        <v>1177</v>
      </c>
      <c r="F378" s="10" t="s">
        <v>167</v>
      </c>
      <c r="G378" s="10" t="s">
        <v>12</v>
      </c>
      <c r="H378" s="12" t="s">
        <v>26</v>
      </c>
    </row>
    <row r="379" spans="1:8" x14ac:dyDescent="0.3">
      <c r="A379" s="9" t="s">
        <v>1178</v>
      </c>
      <c r="B379" s="10" t="s">
        <v>1179</v>
      </c>
      <c r="C379" s="11">
        <v>39</v>
      </c>
      <c r="D379" s="10" t="s">
        <v>16</v>
      </c>
      <c r="E379" s="10" t="s">
        <v>1180</v>
      </c>
      <c r="F379" s="10" t="s">
        <v>434</v>
      </c>
      <c r="G379" s="10" t="s">
        <v>12</v>
      </c>
      <c r="H379" s="12" t="s">
        <v>13</v>
      </c>
    </row>
    <row r="380" spans="1:8" x14ac:dyDescent="0.3">
      <c r="A380" s="9" t="s">
        <v>1181</v>
      </c>
      <c r="B380" s="10" t="s">
        <v>1182</v>
      </c>
      <c r="C380" s="11">
        <v>44</v>
      </c>
      <c r="D380" s="10" t="s">
        <v>16</v>
      </c>
      <c r="E380" s="10" t="s">
        <v>1183</v>
      </c>
      <c r="F380" s="10" t="s">
        <v>92</v>
      </c>
      <c r="G380" s="10" t="s">
        <v>12</v>
      </c>
      <c r="H380" s="12" t="s">
        <v>26</v>
      </c>
    </row>
    <row r="381" spans="1:8" x14ac:dyDescent="0.3">
      <c r="A381" s="9" t="s">
        <v>1184</v>
      </c>
      <c r="B381" s="10" t="s">
        <v>1185</v>
      </c>
      <c r="C381" s="11">
        <v>34</v>
      </c>
      <c r="D381" s="10" t="s">
        <v>16</v>
      </c>
      <c r="E381" s="10" t="s">
        <v>1186</v>
      </c>
      <c r="F381" s="10" t="s">
        <v>267</v>
      </c>
      <c r="G381" s="10" t="s">
        <v>12</v>
      </c>
      <c r="H381" s="12" t="s">
        <v>13</v>
      </c>
    </row>
    <row r="382" spans="1:8" x14ac:dyDescent="0.3">
      <c r="A382" s="9" t="s">
        <v>1187</v>
      </c>
      <c r="B382" s="10" t="s">
        <v>1188</v>
      </c>
      <c r="C382" s="11">
        <v>23</v>
      </c>
      <c r="D382" s="10" t="s">
        <v>9</v>
      </c>
      <c r="E382" s="10" t="s">
        <v>1189</v>
      </c>
      <c r="F382" s="10" t="s">
        <v>217</v>
      </c>
      <c r="G382" s="10" t="s">
        <v>12</v>
      </c>
      <c r="H382" s="12" t="s">
        <v>13</v>
      </c>
    </row>
    <row r="383" spans="1:8" x14ac:dyDescent="0.3">
      <c r="A383" s="9" t="s">
        <v>1190</v>
      </c>
      <c r="B383" s="10" t="s">
        <v>1191</v>
      </c>
      <c r="C383" s="11">
        <v>50</v>
      </c>
      <c r="D383" s="10" t="s">
        <v>9</v>
      </c>
      <c r="E383" s="10" t="s">
        <v>1192</v>
      </c>
      <c r="F383" s="10" t="s">
        <v>22</v>
      </c>
      <c r="G383" s="10" t="s">
        <v>12</v>
      </c>
      <c r="H383" s="12" t="s">
        <v>31</v>
      </c>
    </row>
    <row r="384" spans="1:8" x14ac:dyDescent="0.3">
      <c r="A384" s="9" t="s">
        <v>1193</v>
      </c>
      <c r="B384" s="10" t="s">
        <v>1194</v>
      </c>
      <c r="C384" s="11">
        <v>20</v>
      </c>
      <c r="D384" s="10" t="s">
        <v>16</v>
      </c>
      <c r="E384" s="10" t="s">
        <v>1195</v>
      </c>
      <c r="F384" s="10" t="s">
        <v>30</v>
      </c>
      <c r="G384" s="10" t="s">
        <v>12</v>
      </c>
      <c r="H384" s="12" t="s">
        <v>13</v>
      </c>
    </row>
    <row r="385" spans="1:8" x14ac:dyDescent="0.3">
      <c r="A385" s="9" t="s">
        <v>1196</v>
      </c>
      <c r="B385" s="10" t="s">
        <v>1197</v>
      </c>
      <c r="C385" s="11">
        <v>27</v>
      </c>
      <c r="D385" s="10" t="s">
        <v>16</v>
      </c>
      <c r="E385" s="10" t="s">
        <v>1198</v>
      </c>
      <c r="F385" s="10" t="s">
        <v>317</v>
      </c>
      <c r="G385" s="10" t="s">
        <v>12</v>
      </c>
      <c r="H385" s="12" t="s">
        <v>31</v>
      </c>
    </row>
    <row r="386" spans="1:8" x14ac:dyDescent="0.3">
      <c r="A386" s="9" t="s">
        <v>1199</v>
      </c>
      <c r="B386" s="10" t="s">
        <v>1200</v>
      </c>
      <c r="C386" s="11">
        <v>52</v>
      </c>
      <c r="D386" s="10" t="s">
        <v>16</v>
      </c>
      <c r="E386" s="10" t="s">
        <v>1201</v>
      </c>
      <c r="F386" s="10" t="s">
        <v>267</v>
      </c>
      <c r="G386" s="10" t="s">
        <v>12</v>
      </c>
      <c r="H386" s="12" t="s">
        <v>26</v>
      </c>
    </row>
    <row r="387" spans="1:8" x14ac:dyDescent="0.3">
      <c r="A387" s="9" t="s">
        <v>1202</v>
      </c>
      <c r="B387" s="10" t="s">
        <v>1203</v>
      </c>
      <c r="C387" s="11">
        <v>60</v>
      </c>
      <c r="D387" s="10" t="s">
        <v>9</v>
      </c>
      <c r="E387" s="10" t="s">
        <v>1204</v>
      </c>
      <c r="F387" s="10" t="s">
        <v>317</v>
      </c>
      <c r="G387" s="10" t="s">
        <v>12</v>
      </c>
      <c r="H387" s="12" t="s">
        <v>13</v>
      </c>
    </row>
    <row r="388" spans="1:8" x14ac:dyDescent="0.3">
      <c r="A388" s="9" t="s">
        <v>1205</v>
      </c>
      <c r="B388" s="10" t="s">
        <v>1206</v>
      </c>
      <c r="C388" s="11">
        <v>18</v>
      </c>
      <c r="D388" s="10" t="s">
        <v>16</v>
      </c>
      <c r="E388" s="10" t="s">
        <v>1207</v>
      </c>
      <c r="F388" s="10" t="s">
        <v>140</v>
      </c>
      <c r="G388" s="10" t="s">
        <v>12</v>
      </c>
      <c r="H388" s="12" t="s">
        <v>26</v>
      </c>
    </row>
    <row r="389" spans="1:8" x14ac:dyDescent="0.3">
      <c r="A389" s="9" t="s">
        <v>1208</v>
      </c>
      <c r="B389" s="10" t="s">
        <v>1209</v>
      </c>
      <c r="C389" s="11">
        <v>28</v>
      </c>
      <c r="D389" s="10" t="s">
        <v>16</v>
      </c>
      <c r="E389" s="10" t="s">
        <v>1210</v>
      </c>
      <c r="F389" s="10" t="s">
        <v>88</v>
      </c>
      <c r="G389" s="10" t="s">
        <v>12</v>
      </c>
      <c r="H389" s="12" t="s">
        <v>31</v>
      </c>
    </row>
    <row r="390" spans="1:8" x14ac:dyDescent="0.3">
      <c r="A390" s="9" t="s">
        <v>1211</v>
      </c>
      <c r="B390" s="10" t="s">
        <v>1212</v>
      </c>
      <c r="C390" s="11">
        <v>53</v>
      </c>
      <c r="D390" s="10" t="s">
        <v>9</v>
      </c>
      <c r="E390" s="10" t="s">
        <v>1213</v>
      </c>
      <c r="F390" s="10" t="s">
        <v>113</v>
      </c>
      <c r="G390" s="10" t="s">
        <v>12</v>
      </c>
      <c r="H390" s="12" t="s">
        <v>19</v>
      </c>
    </row>
    <row r="391" spans="1:8" x14ac:dyDescent="0.3">
      <c r="A391" s="9" t="s">
        <v>1214</v>
      </c>
      <c r="B391" s="10" t="s">
        <v>1215</v>
      </c>
      <c r="C391" s="11">
        <v>50</v>
      </c>
      <c r="D391" s="10" t="s">
        <v>9</v>
      </c>
      <c r="E391" s="10" t="s">
        <v>1216</v>
      </c>
      <c r="F391" s="10" t="s">
        <v>70</v>
      </c>
      <c r="G391" s="10" t="s">
        <v>12</v>
      </c>
      <c r="H391" s="12" t="s">
        <v>19</v>
      </c>
    </row>
    <row r="392" spans="1:8" x14ac:dyDescent="0.3">
      <c r="A392" s="9" t="s">
        <v>1217</v>
      </c>
      <c r="B392" s="10" t="s">
        <v>1218</v>
      </c>
      <c r="C392" s="11">
        <v>56</v>
      </c>
      <c r="D392" s="10" t="s">
        <v>9</v>
      </c>
      <c r="E392" s="10" t="s">
        <v>1219</v>
      </c>
      <c r="F392" s="10" t="s">
        <v>291</v>
      </c>
      <c r="G392" s="10" t="s">
        <v>12</v>
      </c>
      <c r="H392" s="12" t="s">
        <v>31</v>
      </c>
    </row>
    <row r="393" spans="1:8" x14ac:dyDescent="0.3">
      <c r="A393" s="9" t="s">
        <v>1220</v>
      </c>
      <c r="B393" s="10" t="s">
        <v>1221</v>
      </c>
      <c r="C393" s="11">
        <v>40</v>
      </c>
      <c r="D393" s="10" t="s">
        <v>16</v>
      </c>
      <c r="E393" s="10" t="s">
        <v>1222</v>
      </c>
      <c r="F393" s="10" t="s">
        <v>35</v>
      </c>
      <c r="G393" s="10" t="s">
        <v>12</v>
      </c>
      <c r="H393" s="12" t="s">
        <v>26</v>
      </c>
    </row>
    <row r="394" spans="1:8" x14ac:dyDescent="0.3">
      <c r="A394" s="9" t="s">
        <v>1223</v>
      </c>
      <c r="B394" s="10" t="s">
        <v>1224</v>
      </c>
      <c r="C394" s="11">
        <v>46</v>
      </c>
      <c r="D394" s="10" t="s">
        <v>9</v>
      </c>
      <c r="E394" s="10" t="s">
        <v>1225</v>
      </c>
      <c r="F394" s="10" t="s">
        <v>113</v>
      </c>
      <c r="G394" s="10" t="s">
        <v>12</v>
      </c>
      <c r="H394" s="12" t="s">
        <v>13</v>
      </c>
    </row>
    <row r="395" spans="1:8" x14ac:dyDescent="0.3">
      <c r="A395" s="9" t="s">
        <v>1226</v>
      </c>
      <c r="B395" s="10" t="s">
        <v>1227</v>
      </c>
      <c r="C395" s="11">
        <v>46</v>
      </c>
      <c r="D395" s="10" t="s">
        <v>9</v>
      </c>
      <c r="E395" s="10" t="s">
        <v>1228</v>
      </c>
      <c r="F395" s="10" t="s">
        <v>117</v>
      </c>
      <c r="G395" s="10" t="s">
        <v>12</v>
      </c>
      <c r="H395" s="12" t="s">
        <v>26</v>
      </c>
    </row>
    <row r="396" spans="1:8" x14ac:dyDescent="0.3">
      <c r="A396" s="9" t="s">
        <v>1229</v>
      </c>
      <c r="B396" s="10" t="s">
        <v>1230</v>
      </c>
      <c r="C396" s="11">
        <v>43</v>
      </c>
      <c r="D396" s="10" t="s">
        <v>16</v>
      </c>
      <c r="E396" s="10" t="s">
        <v>1231</v>
      </c>
      <c r="F396" s="10" t="s">
        <v>167</v>
      </c>
      <c r="G396" s="10" t="s">
        <v>12</v>
      </c>
      <c r="H396" s="12" t="s">
        <v>26</v>
      </c>
    </row>
    <row r="397" spans="1:8" x14ac:dyDescent="0.3">
      <c r="A397" s="9" t="s">
        <v>1232</v>
      </c>
      <c r="B397" s="10" t="s">
        <v>1233</v>
      </c>
      <c r="C397" s="11">
        <v>50</v>
      </c>
      <c r="D397" s="10" t="s">
        <v>9</v>
      </c>
      <c r="E397" s="10" t="s">
        <v>1234</v>
      </c>
      <c r="F397" s="10" t="s">
        <v>62</v>
      </c>
      <c r="G397" s="10" t="s">
        <v>12</v>
      </c>
      <c r="H397" s="12" t="s">
        <v>13</v>
      </c>
    </row>
    <row r="398" spans="1:8" x14ac:dyDescent="0.3">
      <c r="A398" s="9" t="s">
        <v>1235</v>
      </c>
      <c r="B398" s="10" t="s">
        <v>1236</v>
      </c>
      <c r="C398" s="11">
        <v>25</v>
      </c>
      <c r="D398" s="10" t="s">
        <v>16</v>
      </c>
      <c r="E398" s="10" t="s">
        <v>1237</v>
      </c>
      <c r="F398" s="10" t="s">
        <v>58</v>
      </c>
      <c r="G398" s="10" t="s">
        <v>12</v>
      </c>
      <c r="H398" s="12" t="s">
        <v>31</v>
      </c>
    </row>
    <row r="399" spans="1:8" x14ac:dyDescent="0.3">
      <c r="A399" s="9" t="s">
        <v>1238</v>
      </c>
      <c r="B399" s="10" t="s">
        <v>3990</v>
      </c>
      <c r="C399" s="11">
        <v>62</v>
      </c>
      <c r="D399" s="10" t="s">
        <v>16</v>
      </c>
      <c r="E399" s="10" t="s">
        <v>123</v>
      </c>
      <c r="F399" s="10" t="s">
        <v>62</v>
      </c>
      <c r="G399" s="10" t="s">
        <v>12</v>
      </c>
      <c r="H399" s="12" t="s">
        <v>19</v>
      </c>
    </row>
    <row r="400" spans="1:8" x14ac:dyDescent="0.3">
      <c r="A400" s="9" t="s">
        <v>1240</v>
      </c>
      <c r="B400" s="10" t="s">
        <v>1241</v>
      </c>
      <c r="C400" s="11">
        <v>54</v>
      </c>
      <c r="D400" s="10" t="s">
        <v>9</v>
      </c>
      <c r="E400" s="10" t="s">
        <v>1242</v>
      </c>
      <c r="F400" s="10" t="s">
        <v>47</v>
      </c>
      <c r="G400" s="10" t="s">
        <v>12</v>
      </c>
      <c r="H400" s="12" t="s">
        <v>26</v>
      </c>
    </row>
    <row r="401" spans="1:8" x14ac:dyDescent="0.3">
      <c r="A401" s="9" t="s">
        <v>1243</v>
      </c>
      <c r="B401" s="10" t="s">
        <v>1244</v>
      </c>
      <c r="C401" s="11">
        <v>27</v>
      </c>
      <c r="D401" s="10" t="s">
        <v>9</v>
      </c>
      <c r="E401" s="10" t="s">
        <v>1245</v>
      </c>
      <c r="F401" s="10" t="s">
        <v>434</v>
      </c>
      <c r="G401" s="10" t="s">
        <v>12</v>
      </c>
      <c r="H401" s="12" t="s">
        <v>26</v>
      </c>
    </row>
    <row r="402" spans="1:8" x14ac:dyDescent="0.3">
      <c r="A402" s="9" t="s">
        <v>1246</v>
      </c>
      <c r="B402" s="10" t="s">
        <v>1247</v>
      </c>
      <c r="C402" s="11">
        <v>57</v>
      </c>
      <c r="D402" s="10" t="s">
        <v>16</v>
      </c>
      <c r="E402" s="10" t="s">
        <v>1248</v>
      </c>
      <c r="F402" s="10" t="s">
        <v>96</v>
      </c>
      <c r="G402" s="10" t="s">
        <v>12</v>
      </c>
      <c r="H402" s="12" t="s">
        <v>19</v>
      </c>
    </row>
    <row r="403" spans="1:8" x14ac:dyDescent="0.3">
      <c r="A403" s="9" t="s">
        <v>1249</v>
      </c>
      <c r="B403" s="10" t="s">
        <v>1250</v>
      </c>
      <c r="C403" s="11">
        <v>51</v>
      </c>
      <c r="D403" s="10" t="s">
        <v>16</v>
      </c>
      <c r="E403" s="10" t="s">
        <v>1251</v>
      </c>
      <c r="F403" s="10" t="s">
        <v>184</v>
      </c>
      <c r="G403" s="10" t="s">
        <v>12</v>
      </c>
      <c r="H403" s="12" t="s">
        <v>19</v>
      </c>
    </row>
    <row r="404" spans="1:8" x14ac:dyDescent="0.3">
      <c r="A404" s="9" t="s">
        <v>1252</v>
      </c>
      <c r="B404" s="10" t="s">
        <v>1253</v>
      </c>
      <c r="C404" s="11">
        <v>31</v>
      </c>
      <c r="D404" s="10" t="s">
        <v>9</v>
      </c>
      <c r="E404" s="10" t="s">
        <v>80</v>
      </c>
      <c r="F404" s="10" t="s">
        <v>313</v>
      </c>
      <c r="G404" s="10" t="s">
        <v>12</v>
      </c>
      <c r="H404" s="12" t="s">
        <v>26</v>
      </c>
    </row>
    <row r="405" spans="1:8" x14ac:dyDescent="0.3">
      <c r="A405" s="9" t="s">
        <v>1254</v>
      </c>
      <c r="B405" s="10" t="s">
        <v>1255</v>
      </c>
      <c r="C405" s="11">
        <v>34</v>
      </c>
      <c r="D405" s="10" t="s">
        <v>9</v>
      </c>
      <c r="E405" s="10" t="s">
        <v>1256</v>
      </c>
      <c r="F405" s="10" t="s">
        <v>328</v>
      </c>
      <c r="G405" s="10" t="s">
        <v>12</v>
      </c>
      <c r="H405" s="12" t="s">
        <v>26</v>
      </c>
    </row>
    <row r="406" spans="1:8" x14ac:dyDescent="0.3">
      <c r="A406" s="9" t="s">
        <v>1257</v>
      </c>
      <c r="B406" s="10" t="s">
        <v>1258</v>
      </c>
      <c r="C406" s="11">
        <v>22</v>
      </c>
      <c r="D406" s="10" t="s">
        <v>16</v>
      </c>
      <c r="E406" s="10" t="s">
        <v>1259</v>
      </c>
      <c r="F406" s="10" t="s">
        <v>291</v>
      </c>
      <c r="G406" s="10" t="s">
        <v>12</v>
      </c>
      <c r="H406" s="12" t="s">
        <v>31</v>
      </c>
    </row>
    <row r="407" spans="1:8" x14ac:dyDescent="0.3">
      <c r="A407" s="9" t="s">
        <v>1260</v>
      </c>
      <c r="B407" s="10" t="s">
        <v>1261</v>
      </c>
      <c r="C407" s="11">
        <v>18</v>
      </c>
      <c r="D407" s="10" t="s">
        <v>16</v>
      </c>
      <c r="E407" s="10" t="s">
        <v>1262</v>
      </c>
      <c r="F407" s="10" t="s">
        <v>328</v>
      </c>
      <c r="G407" s="10" t="s">
        <v>12</v>
      </c>
      <c r="H407" s="12" t="s">
        <v>13</v>
      </c>
    </row>
    <row r="408" spans="1:8" x14ac:dyDescent="0.3">
      <c r="A408" s="9" t="s">
        <v>1263</v>
      </c>
      <c r="B408" s="10" t="s">
        <v>1264</v>
      </c>
      <c r="C408" s="11">
        <v>23</v>
      </c>
      <c r="D408" s="10" t="s">
        <v>16</v>
      </c>
      <c r="E408" s="10" t="s">
        <v>1265</v>
      </c>
      <c r="F408" s="10" t="s">
        <v>324</v>
      </c>
      <c r="G408" s="10" t="s">
        <v>12</v>
      </c>
      <c r="H408" s="12" t="s">
        <v>13</v>
      </c>
    </row>
    <row r="409" spans="1:8" x14ac:dyDescent="0.3">
      <c r="A409" s="9" t="s">
        <v>1266</v>
      </c>
      <c r="B409" s="10" t="s">
        <v>1267</v>
      </c>
      <c r="C409" s="11">
        <v>33</v>
      </c>
      <c r="D409" s="10" t="s">
        <v>9</v>
      </c>
      <c r="E409" s="10" t="s">
        <v>1268</v>
      </c>
      <c r="F409" s="10" t="s">
        <v>140</v>
      </c>
      <c r="G409" s="10" t="s">
        <v>12</v>
      </c>
      <c r="H409" s="12" t="s">
        <v>13</v>
      </c>
    </row>
    <row r="410" spans="1:8" x14ac:dyDescent="0.3">
      <c r="A410" s="9" t="s">
        <v>1269</v>
      </c>
      <c r="B410" s="10" t="s">
        <v>1270</v>
      </c>
      <c r="C410" s="11">
        <v>36</v>
      </c>
      <c r="D410" s="10" t="s">
        <v>9</v>
      </c>
      <c r="E410" s="10" t="s">
        <v>1271</v>
      </c>
      <c r="F410" s="10" t="s">
        <v>88</v>
      </c>
      <c r="G410" s="10" t="s">
        <v>12</v>
      </c>
      <c r="H410" s="12" t="s">
        <v>13</v>
      </c>
    </row>
    <row r="411" spans="1:8" x14ac:dyDescent="0.3">
      <c r="A411" s="9" t="s">
        <v>1272</v>
      </c>
      <c r="B411" s="10" t="s">
        <v>1273</v>
      </c>
      <c r="C411" s="11">
        <v>55</v>
      </c>
      <c r="D411" s="10" t="s">
        <v>9</v>
      </c>
      <c r="E411" s="10" t="s">
        <v>1274</v>
      </c>
      <c r="F411" s="10" t="s">
        <v>845</v>
      </c>
      <c r="G411" s="10" t="s">
        <v>12</v>
      </c>
      <c r="H411" s="12" t="s">
        <v>13</v>
      </c>
    </row>
    <row r="412" spans="1:8" x14ac:dyDescent="0.3">
      <c r="A412" s="9" t="s">
        <v>1275</v>
      </c>
      <c r="B412" s="10" t="s">
        <v>1276</v>
      </c>
      <c r="C412" s="11">
        <v>48</v>
      </c>
      <c r="D412" s="10" t="s">
        <v>16</v>
      </c>
      <c r="E412" s="10" t="s">
        <v>1277</v>
      </c>
      <c r="F412" s="10" t="s">
        <v>88</v>
      </c>
      <c r="G412" s="10" t="s">
        <v>12</v>
      </c>
      <c r="H412" s="12" t="s">
        <v>26</v>
      </c>
    </row>
    <row r="413" spans="1:8" x14ac:dyDescent="0.3">
      <c r="A413" s="9" t="s">
        <v>1278</v>
      </c>
      <c r="B413" s="10" t="s">
        <v>1279</v>
      </c>
      <c r="C413" s="11">
        <v>63</v>
      </c>
      <c r="D413" s="10" t="s">
        <v>9</v>
      </c>
      <c r="E413" s="10" t="s">
        <v>1280</v>
      </c>
      <c r="F413" s="10" t="s">
        <v>25</v>
      </c>
      <c r="G413" s="10" t="s">
        <v>12</v>
      </c>
      <c r="H413" s="12" t="s">
        <v>31</v>
      </c>
    </row>
    <row r="414" spans="1:8" x14ac:dyDescent="0.3">
      <c r="A414" s="9" t="s">
        <v>1281</v>
      </c>
      <c r="B414" s="10" t="s">
        <v>1282</v>
      </c>
      <c r="C414" s="11">
        <v>23</v>
      </c>
      <c r="D414" s="10" t="s">
        <v>16</v>
      </c>
      <c r="E414" s="10" t="s">
        <v>204</v>
      </c>
      <c r="F414" s="10" t="s">
        <v>156</v>
      </c>
      <c r="G414" s="10" t="s">
        <v>12</v>
      </c>
      <c r="H414" s="12" t="s">
        <v>13</v>
      </c>
    </row>
    <row r="415" spans="1:8" x14ac:dyDescent="0.3">
      <c r="A415" s="9" t="s">
        <v>1283</v>
      </c>
      <c r="B415" s="10" t="s">
        <v>1284</v>
      </c>
      <c r="C415" s="11">
        <v>59</v>
      </c>
      <c r="D415" s="10" t="s">
        <v>16</v>
      </c>
      <c r="E415" s="10" t="s">
        <v>1285</v>
      </c>
      <c r="F415" s="10" t="s">
        <v>106</v>
      </c>
      <c r="G415" s="10" t="s">
        <v>12</v>
      </c>
      <c r="H415" s="12" t="s">
        <v>26</v>
      </c>
    </row>
    <row r="416" spans="1:8" x14ac:dyDescent="0.3">
      <c r="A416" s="9" t="s">
        <v>1286</v>
      </c>
      <c r="B416" s="10" t="s">
        <v>1287</v>
      </c>
      <c r="C416" s="11">
        <v>35</v>
      </c>
      <c r="D416" s="10" t="s">
        <v>16</v>
      </c>
      <c r="E416" s="10" t="s">
        <v>1288</v>
      </c>
      <c r="F416" s="10" t="s">
        <v>113</v>
      </c>
      <c r="G416" s="10" t="s">
        <v>12</v>
      </c>
      <c r="H416" s="12" t="s">
        <v>13</v>
      </c>
    </row>
    <row r="417" spans="1:8" x14ac:dyDescent="0.3">
      <c r="A417" s="9" t="s">
        <v>1289</v>
      </c>
      <c r="B417" s="10" t="s">
        <v>1290</v>
      </c>
      <c r="C417" s="11">
        <v>26</v>
      </c>
      <c r="D417" s="10" t="s">
        <v>16</v>
      </c>
      <c r="E417" s="10" t="s">
        <v>1291</v>
      </c>
      <c r="F417" s="10" t="s">
        <v>163</v>
      </c>
      <c r="G417" s="10" t="s">
        <v>12</v>
      </c>
      <c r="H417" s="12" t="s">
        <v>31</v>
      </c>
    </row>
    <row r="418" spans="1:8" x14ac:dyDescent="0.3">
      <c r="A418" s="9" t="s">
        <v>1292</v>
      </c>
      <c r="B418" s="10" t="s">
        <v>1293</v>
      </c>
      <c r="C418" s="11">
        <v>46</v>
      </c>
      <c r="D418" s="10" t="s">
        <v>9</v>
      </c>
      <c r="E418" s="10" t="s">
        <v>1294</v>
      </c>
      <c r="F418" s="10" t="s">
        <v>324</v>
      </c>
      <c r="G418" s="10" t="s">
        <v>12</v>
      </c>
      <c r="H418" s="12" t="s">
        <v>19</v>
      </c>
    </row>
    <row r="419" spans="1:8" x14ac:dyDescent="0.3">
      <c r="A419" s="9" t="s">
        <v>1295</v>
      </c>
      <c r="B419" s="10" t="s">
        <v>1296</v>
      </c>
      <c r="C419" s="11">
        <v>64</v>
      </c>
      <c r="D419" s="10" t="s">
        <v>16</v>
      </c>
      <c r="E419" s="10" t="s">
        <v>1297</v>
      </c>
      <c r="F419" s="10" t="s">
        <v>11</v>
      </c>
      <c r="G419" s="10" t="s">
        <v>12</v>
      </c>
      <c r="H419" s="12" t="s">
        <v>26</v>
      </c>
    </row>
    <row r="420" spans="1:8" x14ac:dyDescent="0.3">
      <c r="A420" s="9" t="s">
        <v>1298</v>
      </c>
      <c r="B420" s="10" t="s">
        <v>1299</v>
      </c>
      <c r="C420" s="11">
        <v>60</v>
      </c>
      <c r="D420" s="10" t="s">
        <v>16</v>
      </c>
      <c r="E420" s="10" t="s">
        <v>1300</v>
      </c>
      <c r="F420" s="10" t="s">
        <v>47</v>
      </c>
      <c r="G420" s="10" t="s">
        <v>12</v>
      </c>
      <c r="H420" s="12" t="s">
        <v>31</v>
      </c>
    </row>
    <row r="421" spans="1:8" x14ac:dyDescent="0.3">
      <c r="A421" s="9" t="s">
        <v>1301</v>
      </c>
      <c r="B421" s="10" t="s">
        <v>1302</v>
      </c>
      <c r="C421" s="11">
        <v>33</v>
      </c>
      <c r="D421" s="10" t="s">
        <v>9</v>
      </c>
      <c r="E421" s="10" t="s">
        <v>1303</v>
      </c>
      <c r="F421" s="10" t="s">
        <v>313</v>
      </c>
      <c r="G421" s="10" t="s">
        <v>12</v>
      </c>
      <c r="H421" s="12" t="s">
        <v>13</v>
      </c>
    </row>
    <row r="422" spans="1:8" x14ac:dyDescent="0.3">
      <c r="A422" s="9" t="s">
        <v>1304</v>
      </c>
      <c r="B422" s="10" t="s">
        <v>3991</v>
      </c>
      <c r="C422" s="11">
        <v>60</v>
      </c>
      <c r="D422" s="10" t="s">
        <v>9</v>
      </c>
      <c r="E422" s="10" t="s">
        <v>1306</v>
      </c>
      <c r="F422" s="10" t="s">
        <v>11</v>
      </c>
      <c r="G422" s="10" t="s">
        <v>12</v>
      </c>
      <c r="H422" s="12" t="s">
        <v>26</v>
      </c>
    </row>
    <row r="423" spans="1:8" x14ac:dyDescent="0.3">
      <c r="A423" s="9" t="s">
        <v>1307</v>
      </c>
      <c r="B423" s="10" t="s">
        <v>1308</v>
      </c>
      <c r="C423" s="11">
        <v>45</v>
      </c>
      <c r="D423" s="10" t="s">
        <v>16</v>
      </c>
      <c r="E423" s="10" t="s">
        <v>1309</v>
      </c>
      <c r="F423" s="10" t="s">
        <v>74</v>
      </c>
      <c r="G423" s="10" t="s">
        <v>12</v>
      </c>
      <c r="H423" s="12" t="s">
        <v>19</v>
      </c>
    </row>
    <row r="424" spans="1:8" x14ac:dyDescent="0.3">
      <c r="A424" s="9" t="s">
        <v>1310</v>
      </c>
      <c r="B424" s="10" t="s">
        <v>3992</v>
      </c>
      <c r="C424" s="11">
        <v>42</v>
      </c>
      <c r="D424" s="10" t="s">
        <v>16</v>
      </c>
      <c r="E424" s="10" t="s">
        <v>1312</v>
      </c>
      <c r="F424" s="10" t="s">
        <v>62</v>
      </c>
      <c r="G424" s="10" t="s">
        <v>12</v>
      </c>
      <c r="H424" s="12" t="s">
        <v>19</v>
      </c>
    </row>
    <row r="425" spans="1:8" x14ac:dyDescent="0.3">
      <c r="A425" s="9" t="s">
        <v>1313</v>
      </c>
      <c r="B425" s="10" t="s">
        <v>1314</v>
      </c>
      <c r="C425" s="11">
        <v>35</v>
      </c>
      <c r="D425" s="10" t="s">
        <v>9</v>
      </c>
      <c r="E425" s="10" t="s">
        <v>1315</v>
      </c>
      <c r="F425" s="10" t="s">
        <v>62</v>
      </c>
      <c r="G425" s="10" t="s">
        <v>12</v>
      </c>
      <c r="H425" s="12" t="s">
        <v>31</v>
      </c>
    </row>
    <row r="426" spans="1:8" x14ac:dyDescent="0.3">
      <c r="A426" s="9" t="s">
        <v>1316</v>
      </c>
      <c r="B426" s="10" t="s">
        <v>1317</v>
      </c>
      <c r="C426" s="11">
        <v>53</v>
      </c>
      <c r="D426" s="10" t="s">
        <v>9</v>
      </c>
      <c r="E426" s="10" t="s">
        <v>1318</v>
      </c>
      <c r="F426" s="10" t="s">
        <v>11</v>
      </c>
      <c r="G426" s="10" t="s">
        <v>12</v>
      </c>
      <c r="H426" s="12" t="s">
        <v>26</v>
      </c>
    </row>
    <row r="427" spans="1:8" x14ac:dyDescent="0.3">
      <c r="A427" s="9" t="s">
        <v>1319</v>
      </c>
      <c r="B427" s="10" t="s">
        <v>1320</v>
      </c>
      <c r="C427" s="11">
        <v>40</v>
      </c>
      <c r="D427" s="10" t="s">
        <v>9</v>
      </c>
      <c r="E427" s="10" t="s">
        <v>1321</v>
      </c>
      <c r="F427" s="10" t="s">
        <v>117</v>
      </c>
      <c r="G427" s="10" t="s">
        <v>12</v>
      </c>
      <c r="H427" s="12" t="s">
        <v>26</v>
      </c>
    </row>
    <row r="428" spans="1:8" x14ac:dyDescent="0.3">
      <c r="A428" s="9" t="s">
        <v>1322</v>
      </c>
      <c r="B428" s="10" t="s">
        <v>1323</v>
      </c>
      <c r="C428" s="11">
        <v>28</v>
      </c>
      <c r="D428" s="10" t="s">
        <v>9</v>
      </c>
      <c r="E428" s="10" t="s">
        <v>1324</v>
      </c>
      <c r="F428" s="10" t="s">
        <v>11</v>
      </c>
      <c r="G428" s="10" t="s">
        <v>12</v>
      </c>
      <c r="H428" s="12" t="s">
        <v>19</v>
      </c>
    </row>
    <row r="429" spans="1:8" x14ac:dyDescent="0.3">
      <c r="A429" s="9" t="s">
        <v>1325</v>
      </c>
      <c r="B429" s="10" t="s">
        <v>1326</v>
      </c>
      <c r="C429" s="11">
        <v>18</v>
      </c>
      <c r="D429" s="10" t="s">
        <v>16</v>
      </c>
      <c r="E429" s="10" t="s">
        <v>1327</v>
      </c>
      <c r="F429" s="10" t="s">
        <v>434</v>
      </c>
      <c r="G429" s="10" t="s">
        <v>12</v>
      </c>
      <c r="H429" s="12" t="s">
        <v>13</v>
      </c>
    </row>
    <row r="430" spans="1:8" x14ac:dyDescent="0.3">
      <c r="A430" s="9" t="s">
        <v>1328</v>
      </c>
      <c r="B430" s="10" t="s">
        <v>1329</v>
      </c>
      <c r="C430" s="11">
        <v>27</v>
      </c>
      <c r="D430" s="10" t="s">
        <v>16</v>
      </c>
      <c r="E430" s="10" t="s">
        <v>1330</v>
      </c>
      <c r="F430" s="10" t="s">
        <v>328</v>
      </c>
      <c r="G430" s="10" t="s">
        <v>12</v>
      </c>
      <c r="H430" s="12" t="s">
        <v>26</v>
      </c>
    </row>
    <row r="431" spans="1:8" x14ac:dyDescent="0.3">
      <c r="A431" s="9" t="s">
        <v>1331</v>
      </c>
      <c r="B431" s="10" t="s">
        <v>1332</v>
      </c>
      <c r="C431" s="11">
        <v>43</v>
      </c>
      <c r="D431" s="10" t="s">
        <v>9</v>
      </c>
      <c r="E431" s="10" t="s">
        <v>1333</v>
      </c>
      <c r="F431" s="10" t="s">
        <v>106</v>
      </c>
      <c r="G431" s="10" t="s">
        <v>12</v>
      </c>
      <c r="H431" s="12" t="s">
        <v>19</v>
      </c>
    </row>
    <row r="432" spans="1:8" x14ac:dyDescent="0.3">
      <c r="A432" s="9" t="s">
        <v>1334</v>
      </c>
      <c r="B432" s="10" t="s">
        <v>1335</v>
      </c>
      <c r="C432" s="11">
        <v>36</v>
      </c>
      <c r="D432" s="10" t="s">
        <v>16</v>
      </c>
      <c r="E432" s="10" t="s">
        <v>1336</v>
      </c>
      <c r="F432" s="10" t="s">
        <v>88</v>
      </c>
      <c r="G432" s="10" t="s">
        <v>12</v>
      </c>
      <c r="H432" s="12" t="s">
        <v>13</v>
      </c>
    </row>
    <row r="433" spans="1:8" x14ac:dyDescent="0.3">
      <c r="A433" s="9" t="s">
        <v>1337</v>
      </c>
      <c r="B433" s="10" t="s">
        <v>1338</v>
      </c>
      <c r="C433" s="11">
        <v>27</v>
      </c>
      <c r="D433" s="10" t="s">
        <v>9</v>
      </c>
      <c r="E433" s="10" t="s">
        <v>1339</v>
      </c>
      <c r="F433" s="10" t="s">
        <v>30</v>
      </c>
      <c r="G433" s="10" t="s">
        <v>12</v>
      </c>
      <c r="H433" s="12" t="s">
        <v>19</v>
      </c>
    </row>
    <row r="434" spans="1:8" x14ac:dyDescent="0.3">
      <c r="A434" s="9" t="s">
        <v>1340</v>
      </c>
      <c r="B434" s="10" t="s">
        <v>1341</v>
      </c>
      <c r="C434" s="11">
        <v>37</v>
      </c>
      <c r="D434" s="10" t="s">
        <v>9</v>
      </c>
      <c r="E434" s="10" t="s">
        <v>1342</v>
      </c>
      <c r="F434" s="10" t="s">
        <v>88</v>
      </c>
      <c r="G434" s="10" t="s">
        <v>12</v>
      </c>
      <c r="H434" s="12" t="s">
        <v>26</v>
      </c>
    </row>
    <row r="435" spans="1:8" x14ac:dyDescent="0.3">
      <c r="A435" s="9" t="s">
        <v>1343</v>
      </c>
      <c r="B435" s="10" t="s">
        <v>1344</v>
      </c>
      <c r="C435" s="11">
        <v>51</v>
      </c>
      <c r="D435" s="10" t="s">
        <v>16</v>
      </c>
      <c r="E435" s="10" t="s">
        <v>1345</v>
      </c>
      <c r="F435" s="10" t="s">
        <v>58</v>
      </c>
      <c r="G435" s="10" t="s">
        <v>12</v>
      </c>
      <c r="H435" s="12" t="s">
        <v>31</v>
      </c>
    </row>
    <row r="436" spans="1:8" x14ac:dyDescent="0.3">
      <c r="A436" s="9" t="s">
        <v>1346</v>
      </c>
      <c r="B436" s="10" t="s">
        <v>1347</v>
      </c>
      <c r="C436" s="11">
        <v>48</v>
      </c>
      <c r="D436" s="10" t="s">
        <v>16</v>
      </c>
      <c r="E436" s="10" t="s">
        <v>1348</v>
      </c>
      <c r="F436" s="10" t="s">
        <v>254</v>
      </c>
      <c r="G436" s="10" t="s">
        <v>12</v>
      </c>
      <c r="H436" s="12" t="s">
        <v>13</v>
      </c>
    </row>
    <row r="437" spans="1:8" x14ac:dyDescent="0.3">
      <c r="A437" s="9" t="s">
        <v>1349</v>
      </c>
      <c r="B437" s="10" t="s">
        <v>1350</v>
      </c>
      <c r="C437" s="11">
        <v>37</v>
      </c>
      <c r="D437" s="10" t="s">
        <v>16</v>
      </c>
      <c r="E437" s="10" t="s">
        <v>1351</v>
      </c>
      <c r="F437" s="10" t="s">
        <v>106</v>
      </c>
      <c r="G437" s="10" t="s">
        <v>12</v>
      </c>
      <c r="H437" s="12" t="s">
        <v>31</v>
      </c>
    </row>
    <row r="438" spans="1:8" x14ac:dyDescent="0.3">
      <c r="A438" s="9" t="s">
        <v>1352</v>
      </c>
      <c r="B438" s="10" t="s">
        <v>1353</v>
      </c>
      <c r="C438" s="11">
        <v>61</v>
      </c>
      <c r="D438" s="10" t="s">
        <v>9</v>
      </c>
      <c r="E438" s="10" t="s">
        <v>1354</v>
      </c>
      <c r="F438" s="10" t="s">
        <v>39</v>
      </c>
      <c r="G438" s="10" t="s">
        <v>12</v>
      </c>
      <c r="H438" s="12" t="s">
        <v>13</v>
      </c>
    </row>
    <row r="439" spans="1:8" x14ac:dyDescent="0.3">
      <c r="A439" s="9" t="s">
        <v>1355</v>
      </c>
      <c r="B439" s="10" t="s">
        <v>1356</v>
      </c>
      <c r="C439" s="11">
        <v>47</v>
      </c>
      <c r="D439" s="10" t="s">
        <v>16</v>
      </c>
      <c r="E439" s="10" t="s">
        <v>597</v>
      </c>
      <c r="F439" s="10" t="s">
        <v>47</v>
      </c>
      <c r="G439" s="10" t="s">
        <v>12</v>
      </c>
      <c r="H439" s="12" t="s">
        <v>19</v>
      </c>
    </row>
    <row r="440" spans="1:8" x14ac:dyDescent="0.3">
      <c r="A440" s="9" t="s">
        <v>1357</v>
      </c>
      <c r="B440" s="10" t="s">
        <v>1358</v>
      </c>
      <c r="C440" s="11">
        <v>59</v>
      </c>
      <c r="D440" s="10" t="s">
        <v>16</v>
      </c>
      <c r="E440" s="10" t="s">
        <v>1359</v>
      </c>
      <c r="F440" s="10" t="s">
        <v>237</v>
      </c>
      <c r="G440" s="10" t="s">
        <v>12</v>
      </c>
      <c r="H440" s="12" t="s">
        <v>19</v>
      </c>
    </row>
    <row r="441" spans="1:8" x14ac:dyDescent="0.3">
      <c r="A441" s="9" t="s">
        <v>1360</v>
      </c>
      <c r="B441" s="10" t="s">
        <v>1361</v>
      </c>
      <c r="C441" s="11">
        <v>53</v>
      </c>
      <c r="D441" s="10" t="s">
        <v>9</v>
      </c>
      <c r="E441" s="10" t="s">
        <v>931</v>
      </c>
      <c r="F441" s="10" t="s">
        <v>156</v>
      </c>
      <c r="G441" s="10" t="s">
        <v>12</v>
      </c>
      <c r="H441" s="12" t="s">
        <v>31</v>
      </c>
    </row>
    <row r="442" spans="1:8" x14ac:dyDescent="0.3">
      <c r="A442" s="9" t="s">
        <v>1362</v>
      </c>
      <c r="B442" s="10" t="s">
        <v>1363</v>
      </c>
      <c r="C442" s="11">
        <v>60</v>
      </c>
      <c r="D442" s="10" t="s">
        <v>9</v>
      </c>
      <c r="E442" s="10" t="s">
        <v>1364</v>
      </c>
      <c r="F442" s="10" t="s">
        <v>18</v>
      </c>
      <c r="G442" s="10" t="s">
        <v>12</v>
      </c>
      <c r="H442" s="12" t="s">
        <v>31</v>
      </c>
    </row>
    <row r="443" spans="1:8" x14ac:dyDescent="0.3">
      <c r="A443" s="9" t="s">
        <v>1365</v>
      </c>
      <c r="B443" s="10" t="s">
        <v>1366</v>
      </c>
      <c r="C443" s="11">
        <v>31</v>
      </c>
      <c r="D443" s="10" t="s">
        <v>9</v>
      </c>
      <c r="E443" s="10" t="s">
        <v>1367</v>
      </c>
      <c r="F443" s="10" t="s">
        <v>324</v>
      </c>
      <c r="G443" s="10" t="s">
        <v>12</v>
      </c>
      <c r="H443" s="12" t="s">
        <v>31</v>
      </c>
    </row>
    <row r="444" spans="1:8" x14ac:dyDescent="0.3">
      <c r="A444" s="9" t="s">
        <v>1368</v>
      </c>
      <c r="B444" s="10" t="s">
        <v>1369</v>
      </c>
      <c r="C444" s="11">
        <v>42</v>
      </c>
      <c r="D444" s="10" t="s">
        <v>16</v>
      </c>
      <c r="E444" s="10" t="s">
        <v>1370</v>
      </c>
      <c r="F444" s="10" t="s">
        <v>35</v>
      </c>
      <c r="G444" s="10" t="s">
        <v>12</v>
      </c>
      <c r="H444" s="12" t="s">
        <v>26</v>
      </c>
    </row>
    <row r="445" spans="1:8" x14ac:dyDescent="0.3">
      <c r="A445" s="9" t="s">
        <v>1371</v>
      </c>
      <c r="B445" s="10" t="s">
        <v>1372</v>
      </c>
      <c r="C445" s="11">
        <v>51</v>
      </c>
      <c r="D445" s="10" t="s">
        <v>9</v>
      </c>
      <c r="E445" s="10" t="s">
        <v>1373</v>
      </c>
      <c r="F445" s="10" t="s">
        <v>359</v>
      </c>
      <c r="G445" s="10" t="s">
        <v>12</v>
      </c>
      <c r="H445" s="12" t="s">
        <v>31</v>
      </c>
    </row>
    <row r="446" spans="1:8" x14ac:dyDescent="0.3">
      <c r="A446" s="9" t="s">
        <v>1374</v>
      </c>
      <c r="B446" s="10" t="s">
        <v>1375</v>
      </c>
      <c r="C446" s="11">
        <v>19</v>
      </c>
      <c r="D446" s="10" t="s">
        <v>9</v>
      </c>
      <c r="E446" s="10" t="s">
        <v>1376</v>
      </c>
      <c r="F446" s="10" t="s">
        <v>845</v>
      </c>
      <c r="G446" s="10" t="s">
        <v>12</v>
      </c>
      <c r="H446" s="12" t="s">
        <v>13</v>
      </c>
    </row>
    <row r="447" spans="1:8" x14ac:dyDescent="0.3">
      <c r="A447" s="9" t="s">
        <v>1377</v>
      </c>
      <c r="B447" s="10" t="s">
        <v>1378</v>
      </c>
      <c r="C447" s="11">
        <v>41</v>
      </c>
      <c r="D447" s="10" t="s">
        <v>16</v>
      </c>
      <c r="E447" s="10" t="s">
        <v>1379</v>
      </c>
      <c r="F447" s="10" t="s">
        <v>287</v>
      </c>
      <c r="G447" s="10" t="s">
        <v>12</v>
      </c>
      <c r="H447" s="12" t="s">
        <v>19</v>
      </c>
    </row>
    <row r="448" spans="1:8" x14ac:dyDescent="0.3">
      <c r="A448" s="9" t="s">
        <v>1380</v>
      </c>
      <c r="B448" s="10" t="s">
        <v>1381</v>
      </c>
      <c r="C448" s="11">
        <v>35</v>
      </c>
      <c r="D448" s="10" t="s">
        <v>9</v>
      </c>
      <c r="E448" s="10" t="s">
        <v>1382</v>
      </c>
      <c r="F448" s="10" t="s">
        <v>96</v>
      </c>
      <c r="G448" s="10" t="s">
        <v>12</v>
      </c>
      <c r="H448" s="12" t="s">
        <v>31</v>
      </c>
    </row>
    <row r="449" spans="1:8" x14ac:dyDescent="0.3">
      <c r="A449" s="9" t="s">
        <v>1383</v>
      </c>
      <c r="B449" s="10" t="s">
        <v>1384</v>
      </c>
      <c r="C449" s="11">
        <v>45</v>
      </c>
      <c r="D449" s="10" t="s">
        <v>9</v>
      </c>
      <c r="E449" s="10" t="s">
        <v>1385</v>
      </c>
      <c r="F449" s="10" t="s">
        <v>11</v>
      </c>
      <c r="G449" s="10" t="s">
        <v>12</v>
      </c>
      <c r="H449" s="12" t="s">
        <v>13</v>
      </c>
    </row>
    <row r="450" spans="1:8" x14ac:dyDescent="0.3">
      <c r="A450" s="9" t="s">
        <v>1386</v>
      </c>
      <c r="B450" s="10" t="s">
        <v>1387</v>
      </c>
      <c r="C450" s="11">
        <v>64</v>
      </c>
      <c r="D450" s="10" t="s">
        <v>16</v>
      </c>
      <c r="E450" s="10" t="s">
        <v>1388</v>
      </c>
      <c r="F450" s="10" t="s">
        <v>845</v>
      </c>
      <c r="G450" s="10" t="s">
        <v>12</v>
      </c>
      <c r="H450" s="12" t="s">
        <v>26</v>
      </c>
    </row>
    <row r="451" spans="1:8" x14ac:dyDescent="0.3">
      <c r="A451" s="9" t="s">
        <v>1389</v>
      </c>
      <c r="B451" s="10" t="s">
        <v>1390</v>
      </c>
      <c r="C451" s="11">
        <v>29</v>
      </c>
      <c r="D451" s="10" t="s">
        <v>9</v>
      </c>
      <c r="E451" s="10" t="s">
        <v>1391</v>
      </c>
      <c r="F451" s="10" t="s">
        <v>25</v>
      </c>
      <c r="G451" s="10" t="s">
        <v>12</v>
      </c>
      <c r="H451" s="12" t="s">
        <v>26</v>
      </c>
    </row>
    <row r="452" spans="1:8" x14ac:dyDescent="0.3">
      <c r="A452" s="9" t="s">
        <v>1392</v>
      </c>
      <c r="B452" s="10" t="s">
        <v>1393</v>
      </c>
      <c r="C452" s="11">
        <v>59</v>
      </c>
      <c r="D452" s="10" t="s">
        <v>9</v>
      </c>
      <c r="E452" s="10" t="s">
        <v>1394</v>
      </c>
      <c r="F452" s="10" t="s">
        <v>70</v>
      </c>
      <c r="G452" s="10" t="s">
        <v>12</v>
      </c>
      <c r="H452" s="12" t="s">
        <v>26</v>
      </c>
    </row>
    <row r="453" spans="1:8" x14ac:dyDescent="0.3">
      <c r="A453" s="9" t="s">
        <v>1395</v>
      </c>
      <c r="B453" s="10" t="s">
        <v>1396</v>
      </c>
      <c r="C453" s="11">
        <v>46</v>
      </c>
      <c r="D453" s="10" t="s">
        <v>9</v>
      </c>
      <c r="E453" s="10" t="s">
        <v>564</v>
      </c>
      <c r="F453" s="10" t="s">
        <v>233</v>
      </c>
      <c r="G453" s="10" t="s">
        <v>12</v>
      </c>
      <c r="H453" s="12" t="s">
        <v>13</v>
      </c>
    </row>
    <row r="454" spans="1:8" x14ac:dyDescent="0.3">
      <c r="A454" s="9" t="s">
        <v>1397</v>
      </c>
      <c r="B454" s="10" t="s">
        <v>1398</v>
      </c>
      <c r="C454" s="11">
        <v>60</v>
      </c>
      <c r="D454" s="10" t="s">
        <v>16</v>
      </c>
      <c r="E454" s="10" t="s">
        <v>1399</v>
      </c>
      <c r="F454" s="10" t="s">
        <v>313</v>
      </c>
      <c r="G454" s="10" t="s">
        <v>12</v>
      </c>
      <c r="H454" s="12" t="s">
        <v>26</v>
      </c>
    </row>
    <row r="455" spans="1:8" x14ac:dyDescent="0.3">
      <c r="A455" s="9" t="s">
        <v>1400</v>
      </c>
      <c r="B455" s="10" t="s">
        <v>1401</v>
      </c>
      <c r="C455" s="11">
        <v>62</v>
      </c>
      <c r="D455" s="10" t="s">
        <v>16</v>
      </c>
      <c r="E455" s="10" t="s">
        <v>1402</v>
      </c>
      <c r="F455" s="10" t="s">
        <v>99</v>
      </c>
      <c r="G455" s="10" t="s">
        <v>12</v>
      </c>
      <c r="H455" s="12" t="s">
        <v>19</v>
      </c>
    </row>
    <row r="456" spans="1:8" x14ac:dyDescent="0.3">
      <c r="A456" s="9" t="s">
        <v>1403</v>
      </c>
      <c r="B456" s="10" t="s">
        <v>1404</v>
      </c>
      <c r="C456" s="11">
        <v>60</v>
      </c>
      <c r="D456" s="10" t="s">
        <v>9</v>
      </c>
      <c r="E456" s="10" t="s">
        <v>129</v>
      </c>
      <c r="F456" s="10" t="s">
        <v>96</v>
      </c>
      <c r="G456" s="10" t="s">
        <v>12</v>
      </c>
      <c r="H456" s="12" t="s">
        <v>13</v>
      </c>
    </row>
    <row r="457" spans="1:8" x14ac:dyDescent="0.3">
      <c r="A457" s="9" t="s">
        <v>1405</v>
      </c>
      <c r="B457" s="10" t="s">
        <v>1406</v>
      </c>
      <c r="C457" s="11">
        <v>54</v>
      </c>
      <c r="D457" s="10" t="s">
        <v>9</v>
      </c>
      <c r="E457" s="10" t="s">
        <v>1407</v>
      </c>
      <c r="F457" s="10" t="s">
        <v>194</v>
      </c>
      <c r="G457" s="10" t="s">
        <v>12</v>
      </c>
      <c r="H457" s="12" t="s">
        <v>13</v>
      </c>
    </row>
    <row r="458" spans="1:8" x14ac:dyDescent="0.3">
      <c r="A458" s="9" t="s">
        <v>1408</v>
      </c>
      <c r="B458" s="10" t="s">
        <v>1409</v>
      </c>
      <c r="C458" s="11">
        <v>59</v>
      </c>
      <c r="D458" s="10" t="s">
        <v>16</v>
      </c>
      <c r="E458" s="10" t="s">
        <v>1410</v>
      </c>
      <c r="F458" s="10" t="s">
        <v>291</v>
      </c>
      <c r="G458" s="10" t="s">
        <v>12</v>
      </c>
      <c r="H458" s="12" t="s">
        <v>13</v>
      </c>
    </row>
    <row r="459" spans="1:8" x14ac:dyDescent="0.3">
      <c r="A459" s="9" t="s">
        <v>1411</v>
      </c>
      <c r="B459" s="10" t="s">
        <v>1412</v>
      </c>
      <c r="C459" s="11">
        <v>59</v>
      </c>
      <c r="D459" s="10" t="s">
        <v>9</v>
      </c>
      <c r="E459" s="10" t="s">
        <v>1413</v>
      </c>
      <c r="F459" s="10" t="s">
        <v>588</v>
      </c>
      <c r="G459" s="10" t="s">
        <v>12</v>
      </c>
      <c r="H459" s="12" t="s">
        <v>19</v>
      </c>
    </row>
    <row r="460" spans="1:8" x14ac:dyDescent="0.3">
      <c r="A460" s="9" t="s">
        <v>1414</v>
      </c>
      <c r="B460" s="10" t="s">
        <v>1415</v>
      </c>
      <c r="C460" s="11">
        <v>62</v>
      </c>
      <c r="D460" s="10" t="s">
        <v>16</v>
      </c>
      <c r="E460" s="10" t="s">
        <v>1416</v>
      </c>
      <c r="F460" s="10" t="s">
        <v>51</v>
      </c>
      <c r="G460" s="10" t="s">
        <v>12</v>
      </c>
      <c r="H460" s="12" t="s">
        <v>31</v>
      </c>
    </row>
    <row r="461" spans="1:8" x14ac:dyDescent="0.3">
      <c r="A461" s="9" t="s">
        <v>1417</v>
      </c>
      <c r="B461" s="10" t="s">
        <v>679</v>
      </c>
      <c r="C461" s="11">
        <v>29</v>
      </c>
      <c r="D461" s="10" t="s">
        <v>16</v>
      </c>
      <c r="E461" s="10" t="s">
        <v>1418</v>
      </c>
      <c r="F461" s="10" t="s">
        <v>317</v>
      </c>
      <c r="G461" s="10" t="s">
        <v>12</v>
      </c>
      <c r="H461" s="12" t="s">
        <v>13</v>
      </c>
    </row>
    <row r="462" spans="1:8" x14ac:dyDescent="0.3">
      <c r="A462" s="9" t="s">
        <v>1419</v>
      </c>
      <c r="B462" s="10" t="s">
        <v>1420</v>
      </c>
      <c r="C462" s="11">
        <v>35</v>
      </c>
      <c r="D462" s="10" t="s">
        <v>9</v>
      </c>
      <c r="E462" s="10" t="s">
        <v>1421</v>
      </c>
      <c r="F462" s="10" t="s">
        <v>267</v>
      </c>
      <c r="G462" s="10" t="s">
        <v>12</v>
      </c>
      <c r="H462" s="12" t="s">
        <v>13</v>
      </c>
    </row>
    <row r="463" spans="1:8" x14ac:dyDescent="0.3">
      <c r="A463" s="9" t="s">
        <v>1422</v>
      </c>
      <c r="B463" s="10" t="s">
        <v>1423</v>
      </c>
      <c r="C463" s="11">
        <v>60</v>
      </c>
      <c r="D463" s="10" t="s">
        <v>16</v>
      </c>
      <c r="E463" s="10" t="s">
        <v>1424</v>
      </c>
      <c r="F463" s="10" t="s">
        <v>62</v>
      </c>
      <c r="G463" s="10" t="s">
        <v>12</v>
      </c>
      <c r="H463" s="12" t="s">
        <v>31</v>
      </c>
    </row>
    <row r="464" spans="1:8" x14ac:dyDescent="0.3">
      <c r="A464" s="9" t="s">
        <v>1425</v>
      </c>
      <c r="B464" s="10" t="s">
        <v>1426</v>
      </c>
      <c r="C464" s="11">
        <v>34</v>
      </c>
      <c r="D464" s="10" t="s">
        <v>16</v>
      </c>
      <c r="E464" s="10" t="s">
        <v>1427</v>
      </c>
      <c r="F464" s="10" t="s">
        <v>43</v>
      </c>
      <c r="G464" s="10" t="s">
        <v>12</v>
      </c>
      <c r="H464" s="12" t="s">
        <v>31</v>
      </c>
    </row>
    <row r="465" spans="1:8" x14ac:dyDescent="0.3">
      <c r="A465" s="9" t="s">
        <v>1428</v>
      </c>
      <c r="B465" s="10" t="s">
        <v>1429</v>
      </c>
      <c r="C465" s="11">
        <v>36</v>
      </c>
      <c r="D465" s="10" t="s">
        <v>16</v>
      </c>
      <c r="E465" s="10" t="s">
        <v>1430</v>
      </c>
      <c r="F465" s="10" t="s">
        <v>167</v>
      </c>
      <c r="G465" s="10" t="s">
        <v>12</v>
      </c>
      <c r="H465" s="12" t="s">
        <v>26</v>
      </c>
    </row>
    <row r="466" spans="1:8" x14ac:dyDescent="0.3">
      <c r="A466" s="9" t="s">
        <v>1431</v>
      </c>
      <c r="B466" s="10" t="s">
        <v>1432</v>
      </c>
      <c r="C466" s="11">
        <v>45</v>
      </c>
      <c r="D466" s="10" t="s">
        <v>16</v>
      </c>
      <c r="E466" s="10" t="s">
        <v>1433</v>
      </c>
      <c r="F466" s="10" t="s">
        <v>74</v>
      </c>
      <c r="G466" s="10" t="s">
        <v>12</v>
      </c>
      <c r="H466" s="12" t="s">
        <v>19</v>
      </c>
    </row>
    <row r="467" spans="1:8" x14ac:dyDescent="0.3">
      <c r="A467" s="9" t="s">
        <v>1434</v>
      </c>
      <c r="B467" s="10" t="s">
        <v>1435</v>
      </c>
      <c r="C467" s="11">
        <v>28</v>
      </c>
      <c r="D467" s="10" t="s">
        <v>16</v>
      </c>
      <c r="E467" s="10" t="s">
        <v>1436</v>
      </c>
      <c r="F467" s="10" t="s">
        <v>11</v>
      </c>
      <c r="G467" s="10" t="s">
        <v>12</v>
      </c>
      <c r="H467" s="12" t="s">
        <v>31</v>
      </c>
    </row>
    <row r="468" spans="1:8" x14ac:dyDescent="0.3">
      <c r="A468" s="9" t="s">
        <v>1437</v>
      </c>
      <c r="B468" s="10" t="s">
        <v>1438</v>
      </c>
      <c r="C468" s="11">
        <v>18</v>
      </c>
      <c r="D468" s="10" t="s">
        <v>9</v>
      </c>
      <c r="E468" s="10" t="s">
        <v>1439</v>
      </c>
      <c r="F468" s="10" t="s">
        <v>201</v>
      </c>
      <c r="G468" s="10" t="s">
        <v>12</v>
      </c>
      <c r="H468" s="12" t="s">
        <v>31</v>
      </c>
    </row>
    <row r="469" spans="1:8" x14ac:dyDescent="0.3">
      <c r="A469" s="9" t="s">
        <v>1440</v>
      </c>
      <c r="B469" s="10" t="s">
        <v>1441</v>
      </c>
      <c r="C469" s="11">
        <v>63</v>
      </c>
      <c r="D469" s="10" t="s">
        <v>16</v>
      </c>
      <c r="E469" s="10" t="s">
        <v>1442</v>
      </c>
      <c r="F469" s="10" t="s">
        <v>171</v>
      </c>
      <c r="G469" s="10" t="s">
        <v>12</v>
      </c>
      <c r="H469" s="12" t="s">
        <v>13</v>
      </c>
    </row>
    <row r="470" spans="1:8" x14ac:dyDescent="0.3">
      <c r="A470" s="9" t="s">
        <v>1443</v>
      </c>
      <c r="B470" s="10" t="s">
        <v>1444</v>
      </c>
      <c r="C470" s="11">
        <v>45</v>
      </c>
      <c r="D470" s="10" t="s">
        <v>9</v>
      </c>
      <c r="E470" s="10" t="s">
        <v>1445</v>
      </c>
      <c r="F470" s="10" t="s">
        <v>171</v>
      </c>
      <c r="G470" s="10" t="s">
        <v>12</v>
      </c>
      <c r="H470" s="12" t="s">
        <v>26</v>
      </c>
    </row>
    <row r="471" spans="1:8" x14ac:dyDescent="0.3">
      <c r="A471" s="9" t="s">
        <v>1446</v>
      </c>
      <c r="B471" s="10" t="s">
        <v>1447</v>
      </c>
      <c r="C471" s="11">
        <v>19</v>
      </c>
      <c r="D471" s="10" t="s">
        <v>9</v>
      </c>
      <c r="E471" s="10" t="s">
        <v>1448</v>
      </c>
      <c r="F471" s="10" t="s">
        <v>117</v>
      </c>
      <c r="G471" s="10" t="s">
        <v>12</v>
      </c>
      <c r="H471" s="12" t="s">
        <v>13</v>
      </c>
    </row>
    <row r="472" spans="1:8" x14ac:dyDescent="0.3">
      <c r="A472" s="9" t="s">
        <v>1449</v>
      </c>
      <c r="B472" s="10" t="s">
        <v>1450</v>
      </c>
      <c r="C472" s="11">
        <v>21</v>
      </c>
      <c r="D472" s="10" t="s">
        <v>16</v>
      </c>
      <c r="E472" s="10" t="s">
        <v>1451</v>
      </c>
      <c r="F472" s="10" t="s">
        <v>47</v>
      </c>
      <c r="G472" s="10" t="s">
        <v>12</v>
      </c>
      <c r="H472" s="12" t="s">
        <v>13</v>
      </c>
    </row>
    <row r="473" spans="1:8" x14ac:dyDescent="0.3">
      <c r="A473" s="9" t="s">
        <v>1452</v>
      </c>
      <c r="B473" s="10" t="s">
        <v>1453</v>
      </c>
      <c r="C473" s="11">
        <v>42</v>
      </c>
      <c r="D473" s="10" t="s">
        <v>9</v>
      </c>
      <c r="E473" s="10" t="s">
        <v>1454</v>
      </c>
      <c r="F473" s="10" t="s">
        <v>66</v>
      </c>
      <c r="G473" s="10" t="s">
        <v>12</v>
      </c>
      <c r="H473" s="12" t="s">
        <v>19</v>
      </c>
    </row>
    <row r="474" spans="1:8" x14ac:dyDescent="0.3">
      <c r="A474" s="9" t="s">
        <v>1455</v>
      </c>
      <c r="B474" s="10" t="s">
        <v>1456</v>
      </c>
      <c r="C474" s="11">
        <v>42</v>
      </c>
      <c r="D474" s="10" t="s">
        <v>9</v>
      </c>
      <c r="E474" s="10" t="s">
        <v>1457</v>
      </c>
      <c r="F474" s="10" t="s">
        <v>715</v>
      </c>
      <c r="G474" s="10" t="s">
        <v>12</v>
      </c>
      <c r="H474" s="12" t="s">
        <v>31</v>
      </c>
    </row>
    <row r="475" spans="1:8" x14ac:dyDescent="0.3">
      <c r="A475" s="9" t="s">
        <v>1458</v>
      </c>
      <c r="B475" s="10" t="s">
        <v>1459</v>
      </c>
      <c r="C475" s="11">
        <v>53</v>
      </c>
      <c r="D475" s="10" t="s">
        <v>9</v>
      </c>
      <c r="E475" s="10" t="s">
        <v>1460</v>
      </c>
      <c r="F475" s="10" t="s">
        <v>324</v>
      </c>
      <c r="G475" s="10" t="s">
        <v>12</v>
      </c>
      <c r="H475" s="12" t="s">
        <v>26</v>
      </c>
    </row>
    <row r="476" spans="1:8" x14ac:dyDescent="0.3">
      <c r="A476" s="9" t="s">
        <v>1461</v>
      </c>
      <c r="B476" s="10" t="s">
        <v>1462</v>
      </c>
      <c r="C476" s="11">
        <v>32</v>
      </c>
      <c r="D476" s="10" t="s">
        <v>16</v>
      </c>
      <c r="E476" s="10" t="s">
        <v>1463</v>
      </c>
      <c r="F476" s="10" t="s">
        <v>39</v>
      </c>
      <c r="G476" s="10" t="s">
        <v>12</v>
      </c>
      <c r="H476" s="12" t="s">
        <v>19</v>
      </c>
    </row>
    <row r="477" spans="1:8" x14ac:dyDescent="0.3">
      <c r="A477" s="9" t="s">
        <v>1464</v>
      </c>
      <c r="B477" s="10" t="s">
        <v>1465</v>
      </c>
      <c r="C477" s="11">
        <v>18</v>
      </c>
      <c r="D477" s="10" t="s">
        <v>16</v>
      </c>
      <c r="E477" s="10" t="s">
        <v>395</v>
      </c>
      <c r="F477" s="10" t="s">
        <v>171</v>
      </c>
      <c r="G477" s="10" t="s">
        <v>12</v>
      </c>
      <c r="H477" s="12" t="s">
        <v>19</v>
      </c>
    </row>
    <row r="478" spans="1:8" x14ac:dyDescent="0.3">
      <c r="A478" s="9" t="s">
        <v>1466</v>
      </c>
      <c r="B478" s="10" t="s">
        <v>1467</v>
      </c>
      <c r="C478" s="11">
        <v>33</v>
      </c>
      <c r="D478" s="10" t="s">
        <v>16</v>
      </c>
      <c r="E478" s="10" t="s">
        <v>1468</v>
      </c>
      <c r="F478" s="10" t="s">
        <v>96</v>
      </c>
      <c r="G478" s="10" t="s">
        <v>12</v>
      </c>
      <c r="H478" s="12" t="s">
        <v>13</v>
      </c>
    </row>
    <row r="479" spans="1:8" x14ac:dyDescent="0.3">
      <c r="A479" s="9" t="s">
        <v>1469</v>
      </c>
      <c r="B479" s="10" t="s">
        <v>1470</v>
      </c>
      <c r="C479" s="11">
        <v>41</v>
      </c>
      <c r="D479" s="10" t="s">
        <v>16</v>
      </c>
      <c r="E479" s="10" t="s">
        <v>1471</v>
      </c>
      <c r="F479" s="10" t="s">
        <v>62</v>
      </c>
      <c r="G479" s="10" t="s">
        <v>12</v>
      </c>
      <c r="H479" s="12" t="s">
        <v>19</v>
      </c>
    </row>
    <row r="480" spans="1:8" x14ac:dyDescent="0.3">
      <c r="A480" s="9" t="s">
        <v>1472</v>
      </c>
      <c r="B480" s="10" t="s">
        <v>3993</v>
      </c>
      <c r="C480" s="11">
        <v>59</v>
      </c>
      <c r="D480" s="10" t="s">
        <v>9</v>
      </c>
      <c r="E480" s="10" t="s">
        <v>1474</v>
      </c>
      <c r="F480" s="10" t="s">
        <v>39</v>
      </c>
      <c r="G480" s="10" t="s">
        <v>12</v>
      </c>
      <c r="H480" s="12" t="s">
        <v>13</v>
      </c>
    </row>
    <row r="481" spans="1:8" x14ac:dyDescent="0.3">
      <c r="A481" s="9" t="s">
        <v>1475</v>
      </c>
      <c r="B481" s="10" t="s">
        <v>1476</v>
      </c>
      <c r="C481" s="11">
        <v>40</v>
      </c>
      <c r="D481" s="10" t="s">
        <v>9</v>
      </c>
      <c r="E481" s="10" t="s">
        <v>1477</v>
      </c>
      <c r="F481" s="10" t="s">
        <v>43</v>
      </c>
      <c r="G481" s="10" t="s">
        <v>12</v>
      </c>
      <c r="H481" s="12" t="s">
        <v>26</v>
      </c>
    </row>
    <row r="482" spans="1:8" x14ac:dyDescent="0.3">
      <c r="A482" s="9" t="s">
        <v>1478</v>
      </c>
      <c r="B482" s="10" t="s">
        <v>1479</v>
      </c>
      <c r="C482" s="11">
        <v>33</v>
      </c>
      <c r="D482" s="10" t="s">
        <v>9</v>
      </c>
      <c r="E482" s="10" t="s">
        <v>1480</v>
      </c>
      <c r="F482" s="10" t="s">
        <v>250</v>
      </c>
      <c r="G482" s="10" t="s">
        <v>12</v>
      </c>
      <c r="H482" s="12" t="s">
        <v>26</v>
      </c>
    </row>
    <row r="483" spans="1:8" x14ac:dyDescent="0.3">
      <c r="A483" s="9" t="s">
        <v>1481</v>
      </c>
      <c r="B483" s="10" t="s">
        <v>1482</v>
      </c>
      <c r="C483" s="11">
        <v>21</v>
      </c>
      <c r="D483" s="10" t="s">
        <v>9</v>
      </c>
      <c r="E483" s="10" t="s">
        <v>1483</v>
      </c>
      <c r="F483" s="10" t="s">
        <v>81</v>
      </c>
      <c r="G483" s="10" t="s">
        <v>12</v>
      </c>
      <c r="H483" s="12" t="s">
        <v>13</v>
      </c>
    </row>
    <row r="484" spans="1:8" x14ac:dyDescent="0.3">
      <c r="A484" s="9" t="s">
        <v>1484</v>
      </c>
      <c r="B484" s="10" t="s">
        <v>1485</v>
      </c>
      <c r="C484" s="11">
        <v>26</v>
      </c>
      <c r="D484" s="10" t="s">
        <v>9</v>
      </c>
      <c r="E484" s="10" t="s">
        <v>1486</v>
      </c>
      <c r="F484" s="10" t="s">
        <v>588</v>
      </c>
      <c r="G484" s="10" t="s">
        <v>12</v>
      </c>
      <c r="H484" s="12" t="s">
        <v>19</v>
      </c>
    </row>
    <row r="485" spans="1:8" x14ac:dyDescent="0.3">
      <c r="A485" s="9" t="s">
        <v>1487</v>
      </c>
      <c r="B485" s="10" t="s">
        <v>1273</v>
      </c>
      <c r="C485" s="11">
        <v>48</v>
      </c>
      <c r="D485" s="10" t="s">
        <v>9</v>
      </c>
      <c r="E485" s="10" t="s">
        <v>1488</v>
      </c>
      <c r="F485" s="10" t="s">
        <v>184</v>
      </c>
      <c r="G485" s="10" t="s">
        <v>12</v>
      </c>
      <c r="H485" s="12" t="s">
        <v>13</v>
      </c>
    </row>
    <row r="486" spans="1:8" x14ac:dyDescent="0.3">
      <c r="A486" s="9" t="s">
        <v>1489</v>
      </c>
      <c r="B486" s="10" t="s">
        <v>1490</v>
      </c>
      <c r="C486" s="11">
        <v>32</v>
      </c>
      <c r="D486" s="10" t="s">
        <v>9</v>
      </c>
      <c r="E486" s="10" t="s">
        <v>1491</v>
      </c>
      <c r="F486" s="10" t="s">
        <v>715</v>
      </c>
      <c r="G486" s="10" t="s">
        <v>12</v>
      </c>
      <c r="H486" s="12" t="s">
        <v>26</v>
      </c>
    </row>
    <row r="487" spans="1:8" x14ac:dyDescent="0.3">
      <c r="A487" s="9" t="s">
        <v>1492</v>
      </c>
      <c r="B487" s="10" t="s">
        <v>1493</v>
      </c>
      <c r="C487" s="11">
        <v>46</v>
      </c>
      <c r="D487" s="10" t="s">
        <v>16</v>
      </c>
      <c r="E487" s="10" t="s">
        <v>1494</v>
      </c>
      <c r="F487" s="10" t="s">
        <v>287</v>
      </c>
      <c r="G487" s="10" t="s">
        <v>12</v>
      </c>
      <c r="H487" s="12" t="s">
        <v>26</v>
      </c>
    </row>
    <row r="488" spans="1:8" x14ac:dyDescent="0.3">
      <c r="A488" s="9" t="s">
        <v>1495</v>
      </c>
      <c r="B488" s="10" t="s">
        <v>1496</v>
      </c>
      <c r="C488" s="11">
        <v>22</v>
      </c>
      <c r="D488" s="10" t="s">
        <v>16</v>
      </c>
      <c r="E488" s="10" t="s">
        <v>1497</v>
      </c>
      <c r="F488" s="10" t="s">
        <v>171</v>
      </c>
      <c r="G488" s="10" t="s">
        <v>12</v>
      </c>
      <c r="H488" s="12" t="s">
        <v>26</v>
      </c>
    </row>
    <row r="489" spans="1:8" x14ac:dyDescent="0.3">
      <c r="A489" s="9" t="s">
        <v>1498</v>
      </c>
      <c r="B489" s="10" t="s">
        <v>1499</v>
      </c>
      <c r="C489" s="11">
        <v>36</v>
      </c>
      <c r="D489" s="10" t="s">
        <v>16</v>
      </c>
      <c r="E489" s="10" t="s">
        <v>1500</v>
      </c>
      <c r="F489" s="10" t="s">
        <v>117</v>
      </c>
      <c r="G489" s="10" t="s">
        <v>12</v>
      </c>
      <c r="H489" s="12" t="s">
        <v>19</v>
      </c>
    </row>
    <row r="490" spans="1:8" x14ac:dyDescent="0.3">
      <c r="A490" s="9" t="s">
        <v>1501</v>
      </c>
      <c r="B490" s="10" t="s">
        <v>1502</v>
      </c>
      <c r="C490" s="11">
        <v>23</v>
      </c>
      <c r="D490" s="10" t="s">
        <v>16</v>
      </c>
      <c r="E490" s="10" t="s">
        <v>1503</v>
      </c>
      <c r="F490" s="10" t="s">
        <v>30</v>
      </c>
      <c r="G490" s="10" t="s">
        <v>12</v>
      </c>
      <c r="H490" s="12" t="s">
        <v>19</v>
      </c>
    </row>
    <row r="491" spans="1:8" x14ac:dyDescent="0.3">
      <c r="A491" s="9" t="s">
        <v>1504</v>
      </c>
      <c r="B491" s="10" t="s">
        <v>1505</v>
      </c>
      <c r="C491" s="11">
        <v>42</v>
      </c>
      <c r="D491" s="10" t="s">
        <v>16</v>
      </c>
      <c r="E491" s="10" t="s">
        <v>1506</v>
      </c>
      <c r="F491" s="10" t="s">
        <v>254</v>
      </c>
      <c r="G491" s="10" t="s">
        <v>12</v>
      </c>
      <c r="H491" s="12" t="s">
        <v>31</v>
      </c>
    </row>
    <row r="492" spans="1:8" x14ac:dyDescent="0.3">
      <c r="A492" s="9" t="s">
        <v>1507</v>
      </c>
      <c r="B492" s="10" t="s">
        <v>1508</v>
      </c>
      <c r="C492" s="11">
        <v>23</v>
      </c>
      <c r="D492" s="10" t="s">
        <v>9</v>
      </c>
      <c r="E492" s="10" t="s">
        <v>1509</v>
      </c>
      <c r="F492" s="10" t="s">
        <v>140</v>
      </c>
      <c r="G492" s="10" t="s">
        <v>12</v>
      </c>
      <c r="H492" s="12" t="s">
        <v>19</v>
      </c>
    </row>
    <row r="493" spans="1:8" x14ac:dyDescent="0.3">
      <c r="A493" s="9" t="s">
        <v>1510</v>
      </c>
      <c r="B493" s="10" t="s">
        <v>1511</v>
      </c>
      <c r="C493" s="11">
        <v>52</v>
      </c>
      <c r="D493" s="10" t="s">
        <v>16</v>
      </c>
      <c r="E493" s="10" t="s">
        <v>1512</v>
      </c>
      <c r="F493" s="10" t="s">
        <v>39</v>
      </c>
      <c r="G493" s="10" t="s">
        <v>12</v>
      </c>
      <c r="H493" s="12" t="s">
        <v>13</v>
      </c>
    </row>
    <row r="494" spans="1:8" x14ac:dyDescent="0.3">
      <c r="A494" s="9" t="s">
        <v>1513</v>
      </c>
      <c r="B494" s="10" t="s">
        <v>1514</v>
      </c>
      <c r="C494" s="11">
        <v>59</v>
      </c>
      <c r="D494" s="10" t="s">
        <v>16</v>
      </c>
      <c r="E494" s="10" t="s">
        <v>1515</v>
      </c>
      <c r="F494" s="10" t="s">
        <v>250</v>
      </c>
      <c r="G494" s="10" t="s">
        <v>12</v>
      </c>
      <c r="H494" s="12" t="s">
        <v>19</v>
      </c>
    </row>
    <row r="495" spans="1:8" x14ac:dyDescent="0.3">
      <c r="A495" s="9" t="s">
        <v>1516</v>
      </c>
      <c r="B495" s="10" t="s">
        <v>1517</v>
      </c>
      <c r="C495" s="11">
        <v>28</v>
      </c>
      <c r="D495" s="10" t="s">
        <v>9</v>
      </c>
      <c r="E495" s="10" t="s">
        <v>84</v>
      </c>
      <c r="F495" s="10" t="s">
        <v>22</v>
      </c>
      <c r="G495" s="10" t="s">
        <v>12</v>
      </c>
      <c r="H495" s="12" t="s">
        <v>31</v>
      </c>
    </row>
    <row r="496" spans="1:8" x14ac:dyDescent="0.3">
      <c r="A496" s="9" t="s">
        <v>1518</v>
      </c>
      <c r="B496" s="10" t="s">
        <v>1519</v>
      </c>
      <c r="C496" s="11">
        <v>21</v>
      </c>
      <c r="D496" s="10" t="s">
        <v>9</v>
      </c>
      <c r="E496" s="10" t="s">
        <v>1520</v>
      </c>
      <c r="F496" s="10" t="s">
        <v>359</v>
      </c>
      <c r="G496" s="10" t="s">
        <v>12</v>
      </c>
      <c r="H496" s="12" t="s">
        <v>13</v>
      </c>
    </row>
    <row r="497" spans="1:8" x14ac:dyDescent="0.3">
      <c r="A497" s="9" t="s">
        <v>1521</v>
      </c>
      <c r="B497" s="10" t="s">
        <v>1522</v>
      </c>
      <c r="C497" s="11">
        <v>23</v>
      </c>
      <c r="D497" s="10" t="s">
        <v>16</v>
      </c>
      <c r="E497" s="10" t="s">
        <v>1523</v>
      </c>
      <c r="F497" s="10" t="s">
        <v>92</v>
      </c>
      <c r="G497" s="10" t="s">
        <v>12</v>
      </c>
      <c r="H497" s="12" t="s">
        <v>26</v>
      </c>
    </row>
    <row r="498" spans="1:8" x14ac:dyDescent="0.3">
      <c r="A498" s="9" t="s">
        <v>1524</v>
      </c>
      <c r="B498" s="10" t="s">
        <v>1525</v>
      </c>
      <c r="C498" s="11">
        <v>56</v>
      </c>
      <c r="D498" s="10" t="s">
        <v>9</v>
      </c>
      <c r="E498" s="10" t="s">
        <v>1526</v>
      </c>
      <c r="F498" s="10" t="s">
        <v>25</v>
      </c>
      <c r="G498" s="10" t="s">
        <v>12</v>
      </c>
      <c r="H498" s="12" t="s">
        <v>26</v>
      </c>
    </row>
    <row r="499" spans="1:8" x14ac:dyDescent="0.3">
      <c r="A499" s="9" t="s">
        <v>1527</v>
      </c>
      <c r="B499" s="10" t="s">
        <v>1528</v>
      </c>
      <c r="C499" s="11">
        <v>47</v>
      </c>
      <c r="D499" s="10" t="s">
        <v>16</v>
      </c>
      <c r="E499" s="10" t="s">
        <v>1529</v>
      </c>
      <c r="F499" s="10" t="s">
        <v>58</v>
      </c>
      <c r="G499" s="10" t="s">
        <v>12</v>
      </c>
      <c r="H499" s="12" t="s">
        <v>13</v>
      </c>
    </row>
    <row r="500" spans="1:8" x14ac:dyDescent="0.3">
      <c r="A500" s="9" t="s">
        <v>1530</v>
      </c>
      <c r="B500" s="10" t="s">
        <v>1531</v>
      </c>
      <c r="C500" s="11">
        <v>35</v>
      </c>
      <c r="D500" s="10" t="s">
        <v>9</v>
      </c>
      <c r="E500" s="10" t="s">
        <v>1532</v>
      </c>
      <c r="F500" s="10" t="s">
        <v>233</v>
      </c>
      <c r="G500" s="10" t="s">
        <v>12</v>
      </c>
      <c r="H500" s="12" t="s">
        <v>31</v>
      </c>
    </row>
    <row r="501" spans="1:8" x14ac:dyDescent="0.3">
      <c r="A501" s="13" t="s">
        <v>1533</v>
      </c>
      <c r="B501" s="14" t="s">
        <v>1534</v>
      </c>
      <c r="C501" s="15">
        <v>27</v>
      </c>
      <c r="D501" s="14" t="s">
        <v>16</v>
      </c>
      <c r="E501" s="14" t="s">
        <v>1535</v>
      </c>
      <c r="F501" s="14" t="s">
        <v>35</v>
      </c>
      <c r="G501" s="14" t="s">
        <v>12</v>
      </c>
      <c r="H501" s="16"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0D34-6A6B-42C4-9DE8-F61C3C0D3CB7}">
  <dimension ref="A1:J101"/>
  <sheetViews>
    <sheetView topLeftCell="B1" workbookViewId="0">
      <selection activeCell="J9" sqref="J9"/>
    </sheetView>
  </sheetViews>
  <sheetFormatPr defaultRowHeight="14.4" x14ac:dyDescent="0.3"/>
  <cols>
    <col min="1" max="1" width="14.88671875" bestFit="1" customWidth="1"/>
    <col min="2" max="2" width="25.44140625" bestFit="1" customWidth="1"/>
    <col min="3" max="3" width="13" bestFit="1" customWidth="1"/>
    <col min="4" max="4" width="17.21875" bestFit="1" customWidth="1"/>
    <col min="5" max="5" width="27.33203125" bestFit="1" customWidth="1"/>
    <col min="6" max="6" width="12" bestFit="1" customWidth="1"/>
    <col min="7" max="7" width="10.109375" bestFit="1" customWidth="1"/>
    <col min="10" max="10" width="72.77734375" bestFit="1" customWidth="1"/>
  </cols>
  <sheetData>
    <row r="1" spans="1:10" x14ac:dyDescent="0.3">
      <c r="A1" s="6" t="s">
        <v>1536</v>
      </c>
      <c r="B1" s="7" t="s">
        <v>1537</v>
      </c>
      <c r="C1" s="7" t="s">
        <v>1538</v>
      </c>
      <c r="D1" s="7" t="s">
        <v>1539</v>
      </c>
      <c r="E1" s="7" t="s">
        <v>1540</v>
      </c>
      <c r="F1" s="7" t="s">
        <v>1541</v>
      </c>
      <c r="G1" s="8" t="s">
        <v>1542</v>
      </c>
      <c r="J1" s="57" t="s">
        <v>4040</v>
      </c>
    </row>
    <row r="2" spans="1:10" x14ac:dyDescent="0.3">
      <c r="A2" s="9" t="s">
        <v>1543</v>
      </c>
      <c r="B2" s="10" t="s">
        <v>3844</v>
      </c>
      <c r="C2" s="10" t="s">
        <v>1563</v>
      </c>
      <c r="D2" s="10" t="s">
        <v>3845</v>
      </c>
      <c r="E2" s="10" t="s">
        <v>1545</v>
      </c>
      <c r="F2" s="17">
        <v>112.42</v>
      </c>
      <c r="G2" s="18">
        <v>416</v>
      </c>
      <c r="J2" t="s">
        <v>4045</v>
      </c>
    </row>
    <row r="3" spans="1:10" x14ac:dyDescent="0.3">
      <c r="A3" s="9" t="s">
        <v>1546</v>
      </c>
      <c r="B3" s="10" t="s">
        <v>3846</v>
      </c>
      <c r="C3" s="10" t="s">
        <v>1547</v>
      </c>
      <c r="D3" s="10" t="s">
        <v>3847</v>
      </c>
      <c r="E3" s="10" t="s">
        <v>1548</v>
      </c>
      <c r="F3" s="17">
        <v>342.56</v>
      </c>
      <c r="G3" s="18">
        <v>181</v>
      </c>
      <c r="J3" t="s">
        <v>4046</v>
      </c>
    </row>
    <row r="4" spans="1:10" x14ac:dyDescent="0.3">
      <c r="A4" s="9" t="s">
        <v>1549</v>
      </c>
      <c r="B4" s="10" t="s">
        <v>3848</v>
      </c>
      <c r="C4" s="10" t="s">
        <v>1547</v>
      </c>
      <c r="D4" s="10" t="s">
        <v>3849</v>
      </c>
      <c r="E4" s="10" t="s">
        <v>1550</v>
      </c>
      <c r="F4" s="17">
        <v>296.82666666666665</v>
      </c>
      <c r="G4" s="18">
        <v>352</v>
      </c>
      <c r="J4" t="s">
        <v>3996</v>
      </c>
    </row>
    <row r="5" spans="1:10" x14ac:dyDescent="0.3">
      <c r="A5" s="9" t="s">
        <v>1551</v>
      </c>
      <c r="B5" s="10" t="s">
        <v>3850</v>
      </c>
      <c r="C5" s="10" t="s">
        <v>1547</v>
      </c>
      <c r="D5" s="10" t="s">
        <v>3849</v>
      </c>
      <c r="E5" s="10" t="s">
        <v>1552</v>
      </c>
      <c r="F5" s="17">
        <v>364.67</v>
      </c>
      <c r="G5" s="18">
        <v>452</v>
      </c>
    </row>
    <row r="6" spans="1:10" x14ac:dyDescent="0.3">
      <c r="A6" s="9" t="s">
        <v>1553</v>
      </c>
      <c r="B6" s="10" t="s">
        <v>3851</v>
      </c>
      <c r="C6" s="10" t="s">
        <v>1547</v>
      </c>
      <c r="D6" s="10" t="s">
        <v>3852</v>
      </c>
      <c r="E6" s="10" t="s">
        <v>1554</v>
      </c>
      <c r="F6" s="17">
        <v>306.45999999999998</v>
      </c>
      <c r="G6" s="18">
        <v>487</v>
      </c>
      <c r="J6" t="s">
        <v>3997</v>
      </c>
    </row>
    <row r="7" spans="1:10" x14ac:dyDescent="0.3">
      <c r="A7" s="9" t="s">
        <v>1555</v>
      </c>
      <c r="B7" s="10" t="s">
        <v>3853</v>
      </c>
      <c r="C7" s="10" t="s">
        <v>1547</v>
      </c>
      <c r="D7" s="10" t="s">
        <v>3854</v>
      </c>
      <c r="E7" s="10" t="s">
        <v>1556</v>
      </c>
      <c r="F7" s="17">
        <v>261</v>
      </c>
      <c r="G7" s="18">
        <v>59</v>
      </c>
    </row>
    <row r="8" spans="1:10" x14ac:dyDescent="0.3">
      <c r="A8" s="9" t="s">
        <v>1557</v>
      </c>
      <c r="B8" s="10" t="s">
        <v>3855</v>
      </c>
      <c r="C8" s="10" t="s">
        <v>1558</v>
      </c>
      <c r="D8" s="10" t="s">
        <v>3856</v>
      </c>
      <c r="E8" s="10" t="s">
        <v>1559</v>
      </c>
      <c r="F8" s="17">
        <v>312.8</v>
      </c>
      <c r="G8" s="18">
        <v>350</v>
      </c>
    </row>
    <row r="9" spans="1:10" x14ac:dyDescent="0.3">
      <c r="A9" s="9" t="s">
        <v>1560</v>
      </c>
      <c r="B9" s="10" t="s">
        <v>3857</v>
      </c>
      <c r="C9" s="10" t="s">
        <v>1544</v>
      </c>
      <c r="D9" s="10" t="s">
        <v>3858</v>
      </c>
      <c r="E9" s="10" t="s">
        <v>1561</v>
      </c>
      <c r="F9" s="17">
        <v>218.86</v>
      </c>
      <c r="G9" s="18">
        <v>170</v>
      </c>
    </row>
    <row r="10" spans="1:10" x14ac:dyDescent="0.3">
      <c r="A10" s="9" t="s">
        <v>1562</v>
      </c>
      <c r="B10" s="10" t="s">
        <v>3859</v>
      </c>
      <c r="C10" s="10" t="s">
        <v>1563</v>
      </c>
      <c r="D10" s="10" t="s">
        <v>3860</v>
      </c>
      <c r="E10" s="10" t="s">
        <v>1564</v>
      </c>
      <c r="F10" s="17">
        <v>439.07</v>
      </c>
      <c r="G10" s="18">
        <v>142</v>
      </c>
    </row>
    <row r="11" spans="1:10" x14ac:dyDescent="0.3">
      <c r="A11" s="9" t="s">
        <v>1565</v>
      </c>
      <c r="B11" s="10" t="s">
        <v>3861</v>
      </c>
      <c r="C11" s="10" t="s">
        <v>1566</v>
      </c>
      <c r="D11" s="10" t="s">
        <v>3862</v>
      </c>
      <c r="E11" s="10" t="s">
        <v>1567</v>
      </c>
      <c r="F11" s="17">
        <v>495.72</v>
      </c>
      <c r="G11" s="18">
        <v>323</v>
      </c>
    </row>
    <row r="12" spans="1:10" x14ac:dyDescent="0.3">
      <c r="A12" s="9" t="s">
        <v>1568</v>
      </c>
      <c r="B12" s="10" t="s">
        <v>3863</v>
      </c>
      <c r="C12" s="10" t="s">
        <v>1544</v>
      </c>
      <c r="D12" s="10" t="s">
        <v>3864</v>
      </c>
      <c r="E12" s="10" t="s">
        <v>1569</v>
      </c>
      <c r="F12" s="17">
        <v>298.86</v>
      </c>
      <c r="G12" s="18">
        <v>308</v>
      </c>
    </row>
    <row r="13" spans="1:10" x14ac:dyDescent="0.3">
      <c r="A13" s="9" t="s">
        <v>1570</v>
      </c>
      <c r="B13" s="10" t="s">
        <v>3865</v>
      </c>
      <c r="C13" s="10" t="s">
        <v>1563</v>
      </c>
      <c r="D13" s="10" t="s">
        <v>3854</v>
      </c>
      <c r="E13" s="10" t="s">
        <v>1571</v>
      </c>
      <c r="F13" s="17">
        <v>449.4</v>
      </c>
      <c r="G13" s="18">
        <v>361</v>
      </c>
    </row>
    <row r="14" spans="1:10" x14ac:dyDescent="0.3">
      <c r="A14" s="9" t="s">
        <v>1572</v>
      </c>
      <c r="B14" s="10" t="s">
        <v>3866</v>
      </c>
      <c r="C14" s="10" t="s">
        <v>1558</v>
      </c>
      <c r="D14" s="10" t="s">
        <v>3867</v>
      </c>
      <c r="E14" s="10" t="s">
        <v>1573</v>
      </c>
      <c r="F14" s="17">
        <v>115.82</v>
      </c>
      <c r="G14" s="18">
        <v>460</v>
      </c>
    </row>
    <row r="15" spans="1:10" x14ac:dyDescent="0.3">
      <c r="A15" s="9" t="s">
        <v>1574</v>
      </c>
      <c r="B15" s="10" t="s">
        <v>3868</v>
      </c>
      <c r="C15" s="10" t="s">
        <v>1563</v>
      </c>
      <c r="D15" s="10" t="s">
        <v>3854</v>
      </c>
      <c r="E15" s="10" t="s">
        <v>1575</v>
      </c>
      <c r="F15" s="17">
        <v>242.23</v>
      </c>
      <c r="G15" s="18">
        <v>453</v>
      </c>
    </row>
    <row r="16" spans="1:10" x14ac:dyDescent="0.3">
      <c r="A16" s="9" t="s">
        <v>1576</v>
      </c>
      <c r="B16" s="10" t="s">
        <v>3869</v>
      </c>
      <c r="C16" s="10" t="s">
        <v>1544</v>
      </c>
      <c r="D16" s="10" t="s">
        <v>3870</v>
      </c>
      <c r="E16" s="10" t="s">
        <v>1577</v>
      </c>
      <c r="F16" s="17">
        <v>48.01</v>
      </c>
      <c r="G16" s="18">
        <v>439</v>
      </c>
    </row>
    <row r="17" spans="1:7" x14ac:dyDescent="0.3">
      <c r="A17" s="9" t="s">
        <v>1578</v>
      </c>
      <c r="B17" s="10" t="s">
        <v>3871</v>
      </c>
      <c r="C17" s="10" t="s">
        <v>1563</v>
      </c>
      <c r="D17" s="10" t="s">
        <v>3872</v>
      </c>
      <c r="E17" s="10" t="s">
        <v>1579</v>
      </c>
      <c r="F17" s="17">
        <v>465.34</v>
      </c>
      <c r="G17" s="18">
        <v>301</v>
      </c>
    </row>
    <row r="18" spans="1:7" x14ac:dyDescent="0.3">
      <c r="A18" s="9" t="s">
        <v>1580</v>
      </c>
      <c r="B18" s="10" t="s">
        <v>3873</v>
      </c>
      <c r="C18" s="10" t="s">
        <v>1558</v>
      </c>
      <c r="D18" s="10" t="s">
        <v>3874</v>
      </c>
      <c r="E18" s="10" t="s">
        <v>1581</v>
      </c>
      <c r="F18" s="17">
        <v>337.42</v>
      </c>
      <c r="G18" s="18">
        <v>256</v>
      </c>
    </row>
    <row r="19" spans="1:7" x14ac:dyDescent="0.3">
      <c r="A19" s="9" t="s">
        <v>1582</v>
      </c>
      <c r="B19" s="10" t="s">
        <v>3875</v>
      </c>
      <c r="C19" s="10" t="s">
        <v>1566</v>
      </c>
      <c r="D19" s="10" t="s">
        <v>3854</v>
      </c>
      <c r="E19" s="10" t="s">
        <v>1583</v>
      </c>
      <c r="F19" s="17">
        <v>144.53</v>
      </c>
      <c r="G19" s="18">
        <v>367</v>
      </c>
    </row>
    <row r="20" spans="1:7" x14ac:dyDescent="0.3">
      <c r="A20" s="9" t="s">
        <v>1584</v>
      </c>
      <c r="B20" s="10" t="s">
        <v>3876</v>
      </c>
      <c r="C20" s="10" t="s">
        <v>1547</v>
      </c>
      <c r="D20" s="10" t="s">
        <v>3852</v>
      </c>
      <c r="E20" s="10" t="s">
        <v>1585</v>
      </c>
      <c r="F20" s="17">
        <v>303.74666666666667</v>
      </c>
      <c r="G20" s="18">
        <v>343</v>
      </c>
    </row>
    <row r="21" spans="1:7" x14ac:dyDescent="0.3">
      <c r="A21" s="9" t="s">
        <v>1586</v>
      </c>
      <c r="B21" s="10" t="s">
        <v>3877</v>
      </c>
      <c r="C21" s="10" t="s">
        <v>1566</v>
      </c>
      <c r="D21" s="10" t="s">
        <v>3878</v>
      </c>
      <c r="E21" s="10" t="s">
        <v>1587</v>
      </c>
      <c r="F21" s="17">
        <v>21.34</v>
      </c>
      <c r="G21" s="18">
        <v>65</v>
      </c>
    </row>
    <row r="22" spans="1:7" x14ac:dyDescent="0.3">
      <c r="A22" s="9" t="s">
        <v>1588</v>
      </c>
      <c r="B22" s="10" t="s">
        <v>3879</v>
      </c>
      <c r="C22" s="10" t="s">
        <v>1566</v>
      </c>
      <c r="D22" s="10" t="s">
        <v>3854</v>
      </c>
      <c r="E22" s="10" t="s">
        <v>1589</v>
      </c>
      <c r="F22" s="17">
        <v>131.51</v>
      </c>
      <c r="G22" s="18">
        <v>161</v>
      </c>
    </row>
    <row r="23" spans="1:7" x14ac:dyDescent="0.3">
      <c r="A23" s="9" t="s">
        <v>1590</v>
      </c>
      <c r="B23" s="10" t="s">
        <v>3880</v>
      </c>
      <c r="C23" s="10" t="s">
        <v>1544</v>
      </c>
      <c r="D23" s="10" t="s">
        <v>3881</v>
      </c>
      <c r="E23" s="10" t="s">
        <v>1591</v>
      </c>
      <c r="F23" s="17">
        <v>123.46</v>
      </c>
      <c r="G23" s="18">
        <v>76</v>
      </c>
    </row>
    <row r="24" spans="1:7" x14ac:dyDescent="0.3">
      <c r="A24" s="9" t="s">
        <v>1592</v>
      </c>
      <c r="B24" s="10" t="s">
        <v>3882</v>
      </c>
      <c r="C24" s="10" t="s">
        <v>1566</v>
      </c>
      <c r="D24" s="10" t="s">
        <v>3878</v>
      </c>
      <c r="E24" s="10" t="s">
        <v>1593</v>
      </c>
      <c r="F24" s="17">
        <v>484.62</v>
      </c>
      <c r="G24" s="18">
        <v>432</v>
      </c>
    </row>
    <row r="25" spans="1:7" x14ac:dyDescent="0.3">
      <c r="A25" s="9" t="s">
        <v>1594</v>
      </c>
      <c r="B25" s="10" t="s">
        <v>3883</v>
      </c>
      <c r="C25" s="10" t="s">
        <v>1547</v>
      </c>
      <c r="D25" s="10" t="s">
        <v>3847</v>
      </c>
      <c r="E25" s="10" t="s">
        <v>1595</v>
      </c>
      <c r="F25" s="17">
        <v>282.995</v>
      </c>
      <c r="G25" s="18">
        <v>360</v>
      </c>
    </row>
    <row r="26" spans="1:7" x14ac:dyDescent="0.3">
      <c r="A26" s="9" t="s">
        <v>1596</v>
      </c>
      <c r="B26" s="10" t="s">
        <v>3884</v>
      </c>
      <c r="C26" s="10" t="s">
        <v>1566</v>
      </c>
      <c r="D26" s="10" t="s">
        <v>3885</v>
      </c>
      <c r="E26" s="10" t="s">
        <v>1597</v>
      </c>
      <c r="F26" s="17">
        <v>166.06</v>
      </c>
      <c r="G26" s="18">
        <v>340</v>
      </c>
    </row>
    <row r="27" spans="1:7" x14ac:dyDescent="0.3">
      <c r="A27" s="9" t="s">
        <v>1598</v>
      </c>
      <c r="B27" s="10" t="s">
        <v>3886</v>
      </c>
      <c r="C27" s="10" t="s">
        <v>1547</v>
      </c>
      <c r="D27" s="10" t="s">
        <v>3854</v>
      </c>
      <c r="E27" s="10" t="s">
        <v>1599</v>
      </c>
      <c r="F27" s="17">
        <v>174.02</v>
      </c>
      <c r="G27" s="18">
        <v>268</v>
      </c>
    </row>
    <row r="28" spans="1:7" x14ac:dyDescent="0.3">
      <c r="A28" s="9" t="s">
        <v>1600</v>
      </c>
      <c r="B28" s="10" t="s">
        <v>3887</v>
      </c>
      <c r="C28" s="10" t="s">
        <v>1563</v>
      </c>
      <c r="D28" s="10" t="s">
        <v>3860</v>
      </c>
      <c r="E28" s="10" t="s">
        <v>1601</v>
      </c>
      <c r="F28" s="17">
        <v>322.41000000000003</v>
      </c>
      <c r="G28" s="18">
        <v>213</v>
      </c>
    </row>
    <row r="29" spans="1:7" x14ac:dyDescent="0.3">
      <c r="A29" s="9" t="s">
        <v>1602</v>
      </c>
      <c r="B29" s="10" t="s">
        <v>3888</v>
      </c>
      <c r="C29" s="10" t="s">
        <v>1544</v>
      </c>
      <c r="D29" s="10" t="s">
        <v>3870</v>
      </c>
      <c r="E29" s="10" t="s">
        <v>1603</v>
      </c>
      <c r="F29" s="17">
        <v>219.12333333333333</v>
      </c>
      <c r="G29" s="18">
        <v>378</v>
      </c>
    </row>
    <row r="30" spans="1:7" x14ac:dyDescent="0.3">
      <c r="A30" s="9" t="s">
        <v>1604</v>
      </c>
      <c r="B30" s="10" t="s">
        <v>3889</v>
      </c>
      <c r="C30" s="10" t="s">
        <v>1566</v>
      </c>
      <c r="D30" s="10" t="s">
        <v>3854</v>
      </c>
      <c r="E30" s="10" t="s">
        <v>1605</v>
      </c>
      <c r="F30" s="17">
        <v>38.76</v>
      </c>
      <c r="G30" s="18">
        <v>137</v>
      </c>
    </row>
    <row r="31" spans="1:7" x14ac:dyDescent="0.3">
      <c r="A31" s="9" t="s">
        <v>1606</v>
      </c>
      <c r="B31" s="10" t="s">
        <v>3890</v>
      </c>
      <c r="C31" s="10" t="s">
        <v>1544</v>
      </c>
      <c r="D31" s="10" t="s">
        <v>3870</v>
      </c>
      <c r="E31" s="10" t="s">
        <v>1607</v>
      </c>
      <c r="F31" s="17">
        <v>218.48</v>
      </c>
      <c r="G31" s="18">
        <v>276</v>
      </c>
    </row>
    <row r="32" spans="1:7" x14ac:dyDescent="0.3">
      <c r="A32" s="9" t="s">
        <v>1608</v>
      </c>
      <c r="B32" s="10" t="s">
        <v>3891</v>
      </c>
      <c r="C32" s="10" t="s">
        <v>1544</v>
      </c>
      <c r="D32" s="10" t="s">
        <v>3864</v>
      </c>
      <c r="E32" s="10" t="s">
        <v>1609</v>
      </c>
      <c r="F32" s="17">
        <v>19.52</v>
      </c>
      <c r="G32" s="18">
        <v>57</v>
      </c>
    </row>
    <row r="33" spans="1:7" x14ac:dyDescent="0.3">
      <c r="A33" s="9" t="s">
        <v>1610</v>
      </c>
      <c r="B33" s="10" t="s">
        <v>3892</v>
      </c>
      <c r="C33" s="10" t="s">
        <v>1566</v>
      </c>
      <c r="D33" s="10" t="s">
        <v>3893</v>
      </c>
      <c r="E33" s="10" t="s">
        <v>1611</v>
      </c>
      <c r="F33" s="17">
        <v>204.39</v>
      </c>
      <c r="G33" s="18">
        <v>281</v>
      </c>
    </row>
    <row r="34" spans="1:7" x14ac:dyDescent="0.3">
      <c r="A34" s="9" t="s">
        <v>1612</v>
      </c>
      <c r="B34" s="10" t="s">
        <v>3894</v>
      </c>
      <c r="C34" s="10" t="s">
        <v>1558</v>
      </c>
      <c r="D34" s="10" t="s">
        <v>3856</v>
      </c>
      <c r="E34" s="10" t="s">
        <v>1613</v>
      </c>
      <c r="F34" s="17">
        <v>283.83</v>
      </c>
      <c r="G34" s="18">
        <v>244</v>
      </c>
    </row>
    <row r="35" spans="1:7" x14ac:dyDescent="0.3">
      <c r="A35" s="9" t="s">
        <v>1614</v>
      </c>
      <c r="B35" s="10" t="s">
        <v>3895</v>
      </c>
      <c r="C35" s="10" t="s">
        <v>1544</v>
      </c>
      <c r="D35" s="10" t="s">
        <v>3870</v>
      </c>
      <c r="E35" s="10" t="s">
        <v>1615</v>
      </c>
      <c r="F35" s="17">
        <v>179.77</v>
      </c>
      <c r="G35" s="18">
        <v>305</v>
      </c>
    </row>
    <row r="36" spans="1:7" x14ac:dyDescent="0.3">
      <c r="A36" s="9" t="s">
        <v>1616</v>
      </c>
      <c r="B36" s="10" t="s">
        <v>3896</v>
      </c>
      <c r="C36" s="10" t="s">
        <v>1563</v>
      </c>
      <c r="D36" s="10" t="s">
        <v>3845</v>
      </c>
      <c r="E36" s="10" t="s">
        <v>1617</v>
      </c>
      <c r="F36" s="17">
        <v>419.28</v>
      </c>
      <c r="G36" s="18">
        <v>86</v>
      </c>
    </row>
    <row r="37" spans="1:7" x14ac:dyDescent="0.3">
      <c r="A37" s="9" t="s">
        <v>1618</v>
      </c>
      <c r="B37" s="10" t="s">
        <v>3897</v>
      </c>
      <c r="C37" s="10" t="s">
        <v>1544</v>
      </c>
      <c r="D37" s="10" t="s">
        <v>3858</v>
      </c>
      <c r="E37" s="10" t="s">
        <v>1619</v>
      </c>
      <c r="F37" s="17">
        <v>382.22</v>
      </c>
      <c r="G37" s="18">
        <v>329</v>
      </c>
    </row>
    <row r="38" spans="1:7" x14ac:dyDescent="0.3">
      <c r="A38" s="9" t="s">
        <v>1620</v>
      </c>
      <c r="B38" s="10" t="s">
        <v>3898</v>
      </c>
      <c r="C38" s="10" t="s">
        <v>1547</v>
      </c>
      <c r="D38" s="10" t="s">
        <v>3847</v>
      </c>
      <c r="E38" s="10" t="s">
        <v>1621</v>
      </c>
      <c r="F38" s="17">
        <v>223.43</v>
      </c>
      <c r="G38" s="18">
        <v>154</v>
      </c>
    </row>
    <row r="39" spans="1:7" x14ac:dyDescent="0.3">
      <c r="A39" s="9" t="s">
        <v>1622</v>
      </c>
      <c r="B39" s="10" t="s">
        <v>3899</v>
      </c>
      <c r="C39" s="10" t="s">
        <v>1547</v>
      </c>
      <c r="D39" s="10" t="s">
        <v>3900</v>
      </c>
      <c r="E39" s="10" t="s">
        <v>1623</v>
      </c>
      <c r="F39" s="17">
        <v>353.47</v>
      </c>
      <c r="G39" s="18">
        <v>214</v>
      </c>
    </row>
    <row r="40" spans="1:7" x14ac:dyDescent="0.3">
      <c r="A40" s="9" t="s">
        <v>1624</v>
      </c>
      <c r="B40" s="10" t="s">
        <v>3901</v>
      </c>
      <c r="C40" s="10" t="s">
        <v>1566</v>
      </c>
      <c r="D40" s="10" t="s">
        <v>3885</v>
      </c>
      <c r="E40" s="10" t="s">
        <v>1625</v>
      </c>
      <c r="F40" s="17">
        <v>135.61000000000001</v>
      </c>
      <c r="G40" s="18">
        <v>394</v>
      </c>
    </row>
    <row r="41" spans="1:7" x14ac:dyDescent="0.3">
      <c r="A41" s="9" t="s">
        <v>1626</v>
      </c>
      <c r="B41" s="10" t="s">
        <v>3902</v>
      </c>
      <c r="C41" s="10" t="s">
        <v>1563</v>
      </c>
      <c r="D41" s="10" t="s">
        <v>3903</v>
      </c>
      <c r="E41" s="10" t="s">
        <v>1627</v>
      </c>
      <c r="F41" s="17">
        <v>326.06</v>
      </c>
      <c r="G41" s="18">
        <v>301</v>
      </c>
    </row>
    <row r="42" spans="1:7" x14ac:dyDescent="0.3">
      <c r="A42" s="9" t="s">
        <v>1628</v>
      </c>
      <c r="B42" s="10" t="s">
        <v>3904</v>
      </c>
      <c r="C42" s="10" t="s">
        <v>1563</v>
      </c>
      <c r="D42" s="10" t="s">
        <v>3860</v>
      </c>
      <c r="E42" s="10" t="s">
        <v>1629</v>
      </c>
      <c r="F42" s="17">
        <v>38.520000000000003</v>
      </c>
      <c r="G42" s="18">
        <v>378</v>
      </c>
    </row>
    <row r="43" spans="1:7" x14ac:dyDescent="0.3">
      <c r="A43" s="9" t="s">
        <v>1630</v>
      </c>
      <c r="B43" s="10" t="s">
        <v>3905</v>
      </c>
      <c r="C43" s="10" t="s">
        <v>1566</v>
      </c>
      <c r="D43" s="10" t="s">
        <v>3862</v>
      </c>
      <c r="E43" s="10" t="s">
        <v>1631</v>
      </c>
      <c r="F43" s="17">
        <v>313.26</v>
      </c>
      <c r="G43" s="18">
        <v>369</v>
      </c>
    </row>
    <row r="44" spans="1:7" x14ac:dyDescent="0.3">
      <c r="A44" s="9" t="s">
        <v>1632</v>
      </c>
      <c r="B44" s="10" t="s">
        <v>3906</v>
      </c>
      <c r="C44" s="10" t="s">
        <v>1563</v>
      </c>
      <c r="D44" s="10" t="s">
        <v>3854</v>
      </c>
      <c r="E44" s="10" t="s">
        <v>1633</v>
      </c>
      <c r="F44" s="17">
        <v>450.71</v>
      </c>
      <c r="G44" s="18">
        <v>389</v>
      </c>
    </row>
    <row r="45" spans="1:7" x14ac:dyDescent="0.3">
      <c r="A45" s="9" t="s">
        <v>1634</v>
      </c>
      <c r="B45" s="10" t="s">
        <v>3907</v>
      </c>
      <c r="C45" s="10" t="s">
        <v>1563</v>
      </c>
      <c r="D45" s="10" t="s">
        <v>3845</v>
      </c>
      <c r="E45" s="10" t="s">
        <v>1635</v>
      </c>
      <c r="F45" s="17">
        <v>253.33</v>
      </c>
      <c r="G45" s="18">
        <v>266</v>
      </c>
    </row>
    <row r="46" spans="1:7" x14ac:dyDescent="0.3">
      <c r="A46" s="9" t="s">
        <v>1636</v>
      </c>
      <c r="B46" s="10" t="s">
        <v>3908</v>
      </c>
      <c r="C46" s="10" t="s">
        <v>1566</v>
      </c>
      <c r="D46" s="10" t="s">
        <v>3862</v>
      </c>
      <c r="E46" s="10" t="s">
        <v>1637</v>
      </c>
      <c r="F46" s="17">
        <v>167.12</v>
      </c>
      <c r="G46" s="18">
        <v>316</v>
      </c>
    </row>
    <row r="47" spans="1:7" x14ac:dyDescent="0.3">
      <c r="A47" s="9" t="s">
        <v>1638</v>
      </c>
      <c r="B47" s="10" t="s">
        <v>3909</v>
      </c>
      <c r="C47" s="10" t="s">
        <v>1566</v>
      </c>
      <c r="D47" s="10" t="s">
        <v>3893</v>
      </c>
      <c r="E47" s="10" t="s">
        <v>1639</v>
      </c>
      <c r="F47" s="17">
        <v>318.91000000000003</v>
      </c>
      <c r="G47" s="18">
        <v>114</v>
      </c>
    </row>
    <row r="48" spans="1:7" x14ac:dyDescent="0.3">
      <c r="A48" s="9" t="s">
        <v>1640</v>
      </c>
      <c r="B48" s="10" t="s">
        <v>3910</v>
      </c>
      <c r="C48" s="10" t="s">
        <v>1547</v>
      </c>
      <c r="D48" s="10" t="s">
        <v>3849</v>
      </c>
      <c r="E48" s="10" t="s">
        <v>1641</v>
      </c>
      <c r="F48" s="17">
        <v>167.34</v>
      </c>
      <c r="G48" s="18">
        <v>296</v>
      </c>
    </row>
    <row r="49" spans="1:7" x14ac:dyDescent="0.3">
      <c r="A49" s="9" t="s">
        <v>1642</v>
      </c>
      <c r="B49" s="10" t="s">
        <v>3911</v>
      </c>
      <c r="C49" s="10" t="s">
        <v>1558</v>
      </c>
      <c r="D49" s="10" t="s">
        <v>3912</v>
      </c>
      <c r="E49" s="10" t="s">
        <v>1643</v>
      </c>
      <c r="F49" s="17">
        <v>241.07499999999999</v>
      </c>
      <c r="G49" s="18">
        <v>431</v>
      </c>
    </row>
    <row r="50" spans="1:7" x14ac:dyDescent="0.3">
      <c r="A50" s="9" t="s">
        <v>1644</v>
      </c>
      <c r="B50" s="10" t="s">
        <v>3913</v>
      </c>
      <c r="C50" s="10" t="s">
        <v>1563</v>
      </c>
      <c r="D50" s="10" t="s">
        <v>3854</v>
      </c>
      <c r="E50" s="10" t="s">
        <v>1645</v>
      </c>
      <c r="F50" s="17">
        <v>177.98</v>
      </c>
      <c r="G50" s="18">
        <v>103</v>
      </c>
    </row>
    <row r="51" spans="1:7" x14ac:dyDescent="0.3">
      <c r="A51" s="9" t="s">
        <v>1646</v>
      </c>
      <c r="B51" s="10" t="s">
        <v>3914</v>
      </c>
      <c r="C51" s="10" t="s">
        <v>1558</v>
      </c>
      <c r="D51" s="10" t="s">
        <v>3915</v>
      </c>
      <c r="E51" s="10" t="s">
        <v>1647</v>
      </c>
      <c r="F51" s="17">
        <v>43.29</v>
      </c>
      <c r="G51" s="18">
        <v>267</v>
      </c>
    </row>
    <row r="52" spans="1:7" x14ac:dyDescent="0.3">
      <c r="A52" s="9" t="s">
        <v>1648</v>
      </c>
      <c r="B52" s="10" t="s">
        <v>3916</v>
      </c>
      <c r="C52" s="10" t="s">
        <v>1566</v>
      </c>
      <c r="D52" s="10" t="s">
        <v>3862</v>
      </c>
      <c r="E52" s="10" t="s">
        <v>1649</v>
      </c>
      <c r="F52" s="17">
        <v>190.29</v>
      </c>
      <c r="G52" s="18">
        <v>260</v>
      </c>
    </row>
    <row r="53" spans="1:7" x14ac:dyDescent="0.3">
      <c r="A53" s="9" t="s">
        <v>1650</v>
      </c>
      <c r="B53" s="10" t="s">
        <v>3917</v>
      </c>
      <c r="C53" s="10" t="s">
        <v>1563</v>
      </c>
      <c r="D53" s="10" t="s">
        <v>3854</v>
      </c>
      <c r="E53" s="10" t="s">
        <v>1651</v>
      </c>
      <c r="F53" s="17">
        <v>88.49</v>
      </c>
      <c r="G53" s="18">
        <v>246</v>
      </c>
    </row>
    <row r="54" spans="1:7" x14ac:dyDescent="0.3">
      <c r="A54" s="9" t="s">
        <v>1652</v>
      </c>
      <c r="B54" s="10" t="s">
        <v>3918</v>
      </c>
      <c r="C54" s="10" t="s">
        <v>1566</v>
      </c>
      <c r="D54" s="10" t="s">
        <v>3893</v>
      </c>
      <c r="E54" s="10" t="s">
        <v>1653</v>
      </c>
      <c r="F54" s="17">
        <v>212.26</v>
      </c>
      <c r="G54" s="18">
        <v>82</v>
      </c>
    </row>
    <row r="55" spans="1:7" x14ac:dyDescent="0.3">
      <c r="A55" s="9" t="s">
        <v>1654</v>
      </c>
      <c r="B55" s="10" t="s">
        <v>3919</v>
      </c>
      <c r="C55" s="10" t="s">
        <v>1547</v>
      </c>
      <c r="D55" s="10" t="s">
        <v>3852</v>
      </c>
      <c r="E55" s="10" t="s">
        <v>1655</v>
      </c>
      <c r="F55" s="17">
        <v>386.56</v>
      </c>
      <c r="G55" s="18">
        <v>125</v>
      </c>
    </row>
    <row r="56" spans="1:7" x14ac:dyDescent="0.3">
      <c r="A56" s="9" t="s">
        <v>1656</v>
      </c>
      <c r="B56" s="10" t="s">
        <v>3920</v>
      </c>
      <c r="C56" s="10" t="s">
        <v>1566</v>
      </c>
      <c r="D56" s="10" t="s">
        <v>3854</v>
      </c>
      <c r="E56" s="10" t="s">
        <v>1657</v>
      </c>
      <c r="F56" s="17">
        <v>434.84</v>
      </c>
      <c r="G56" s="18">
        <v>185</v>
      </c>
    </row>
    <row r="57" spans="1:7" x14ac:dyDescent="0.3">
      <c r="A57" s="9" t="s">
        <v>1658</v>
      </c>
      <c r="B57" s="10" t="s">
        <v>3921</v>
      </c>
      <c r="C57" s="10" t="s">
        <v>1544</v>
      </c>
      <c r="D57" s="10" t="s">
        <v>3870</v>
      </c>
      <c r="E57" s="10" t="s">
        <v>1659</v>
      </c>
      <c r="F57" s="17">
        <v>81.75</v>
      </c>
      <c r="G57" s="18">
        <v>305</v>
      </c>
    </row>
    <row r="58" spans="1:7" x14ac:dyDescent="0.3">
      <c r="A58" s="9" t="s">
        <v>1660</v>
      </c>
      <c r="B58" s="10" t="s">
        <v>3922</v>
      </c>
      <c r="C58" s="10" t="s">
        <v>1544</v>
      </c>
      <c r="D58" s="10" t="s">
        <v>3870</v>
      </c>
      <c r="E58" s="10" t="s">
        <v>1661</v>
      </c>
      <c r="F58" s="17">
        <v>461.47</v>
      </c>
      <c r="G58" s="18">
        <v>190</v>
      </c>
    </row>
    <row r="59" spans="1:7" x14ac:dyDescent="0.3">
      <c r="A59" s="9" t="s">
        <v>1662</v>
      </c>
      <c r="B59" s="10" t="s">
        <v>3923</v>
      </c>
      <c r="C59" s="10" t="s">
        <v>1566</v>
      </c>
      <c r="D59" s="10" t="s">
        <v>3862</v>
      </c>
      <c r="E59" s="10" t="s">
        <v>1663</v>
      </c>
      <c r="F59" s="17">
        <v>30.62</v>
      </c>
      <c r="G59" s="18">
        <v>138</v>
      </c>
    </row>
    <row r="60" spans="1:7" x14ac:dyDescent="0.3">
      <c r="A60" s="9" t="s">
        <v>1664</v>
      </c>
      <c r="B60" s="10" t="s">
        <v>3924</v>
      </c>
      <c r="C60" s="10" t="s">
        <v>1547</v>
      </c>
      <c r="D60" s="10" t="s">
        <v>3854</v>
      </c>
      <c r="E60" s="10" t="s">
        <v>1665</v>
      </c>
      <c r="F60" s="17">
        <v>113.83</v>
      </c>
      <c r="G60" s="18">
        <v>485</v>
      </c>
    </row>
    <row r="61" spans="1:7" x14ac:dyDescent="0.3">
      <c r="A61" s="9" t="s">
        <v>1666</v>
      </c>
      <c r="B61" s="10" t="s">
        <v>3925</v>
      </c>
      <c r="C61" s="10" t="s">
        <v>1558</v>
      </c>
      <c r="D61" s="10" t="s">
        <v>3867</v>
      </c>
      <c r="E61" s="10" t="s">
        <v>1667</v>
      </c>
      <c r="F61" s="17">
        <v>17.309999999999999</v>
      </c>
      <c r="G61" s="18">
        <v>399</v>
      </c>
    </row>
    <row r="62" spans="1:7" x14ac:dyDescent="0.3">
      <c r="A62" s="9" t="s">
        <v>1668</v>
      </c>
      <c r="B62" s="10" t="s">
        <v>3926</v>
      </c>
      <c r="C62" s="10" t="s">
        <v>1558</v>
      </c>
      <c r="D62" s="10" t="s">
        <v>3915</v>
      </c>
      <c r="E62" s="10" t="s">
        <v>1669</v>
      </c>
      <c r="F62" s="17">
        <v>482.75</v>
      </c>
      <c r="G62" s="18">
        <v>444</v>
      </c>
    </row>
    <row r="63" spans="1:7" x14ac:dyDescent="0.3">
      <c r="A63" s="9" t="s">
        <v>1670</v>
      </c>
      <c r="B63" s="10" t="s">
        <v>3927</v>
      </c>
      <c r="C63" s="10" t="s">
        <v>1566</v>
      </c>
      <c r="D63" s="10" t="s">
        <v>3878</v>
      </c>
      <c r="E63" s="10" t="s">
        <v>1671</v>
      </c>
      <c r="F63" s="17">
        <v>103.45</v>
      </c>
      <c r="G63" s="18">
        <v>465</v>
      </c>
    </row>
    <row r="64" spans="1:7" x14ac:dyDescent="0.3">
      <c r="A64" s="9" t="s">
        <v>1672</v>
      </c>
      <c r="B64" s="10" t="s">
        <v>3928</v>
      </c>
      <c r="C64" s="10" t="s">
        <v>1563</v>
      </c>
      <c r="D64" s="10" t="s">
        <v>3845</v>
      </c>
      <c r="E64" s="10" t="s">
        <v>1673</v>
      </c>
      <c r="F64" s="17">
        <v>86.42</v>
      </c>
      <c r="G64" s="18">
        <v>222</v>
      </c>
    </row>
    <row r="65" spans="1:7" x14ac:dyDescent="0.3">
      <c r="A65" s="9" t="s">
        <v>1674</v>
      </c>
      <c r="B65" s="10" t="s">
        <v>3929</v>
      </c>
      <c r="C65" s="10" t="s">
        <v>1558</v>
      </c>
      <c r="D65" s="10" t="s">
        <v>3856</v>
      </c>
      <c r="E65" s="10" t="s">
        <v>1675</v>
      </c>
      <c r="F65" s="17">
        <v>266.86</v>
      </c>
      <c r="G65" s="18">
        <v>458</v>
      </c>
    </row>
    <row r="66" spans="1:7" x14ac:dyDescent="0.3">
      <c r="A66" s="9" t="s">
        <v>1676</v>
      </c>
      <c r="B66" s="10" t="s">
        <v>3930</v>
      </c>
      <c r="C66" s="10" t="s">
        <v>1558</v>
      </c>
      <c r="D66" s="10" t="s">
        <v>3912</v>
      </c>
      <c r="E66" s="10" t="s">
        <v>1677</v>
      </c>
      <c r="F66" s="17">
        <v>299.11</v>
      </c>
      <c r="G66" s="18">
        <v>118</v>
      </c>
    </row>
    <row r="67" spans="1:7" x14ac:dyDescent="0.3">
      <c r="A67" s="9" t="s">
        <v>1678</v>
      </c>
      <c r="B67" s="10" t="s">
        <v>3931</v>
      </c>
      <c r="C67" s="10" t="s">
        <v>1566</v>
      </c>
      <c r="D67" s="10" t="s">
        <v>3862</v>
      </c>
      <c r="E67" s="10" t="s">
        <v>1679</v>
      </c>
      <c r="F67" s="17">
        <v>240.63</v>
      </c>
      <c r="G67" s="18">
        <v>423</v>
      </c>
    </row>
    <row r="68" spans="1:7" x14ac:dyDescent="0.3">
      <c r="A68" s="9" t="s">
        <v>1680</v>
      </c>
      <c r="B68" s="10" t="s">
        <v>3932</v>
      </c>
      <c r="C68" s="10" t="s">
        <v>1558</v>
      </c>
      <c r="D68" s="10" t="s">
        <v>3867</v>
      </c>
      <c r="E68" s="10" t="s">
        <v>1681</v>
      </c>
      <c r="F68" s="17">
        <v>340.39</v>
      </c>
      <c r="G68" s="18">
        <v>177</v>
      </c>
    </row>
    <row r="69" spans="1:7" x14ac:dyDescent="0.3">
      <c r="A69" s="9" t="s">
        <v>1682</v>
      </c>
      <c r="B69" s="10" t="s">
        <v>3933</v>
      </c>
      <c r="C69" s="10" t="s">
        <v>1563</v>
      </c>
      <c r="D69" s="10" t="s">
        <v>3854</v>
      </c>
      <c r="E69" s="10" t="s">
        <v>1683</v>
      </c>
      <c r="F69" s="17">
        <v>349.17</v>
      </c>
      <c r="G69" s="18">
        <v>476</v>
      </c>
    </row>
    <row r="70" spans="1:7" x14ac:dyDescent="0.3">
      <c r="A70" s="9" t="s">
        <v>1684</v>
      </c>
      <c r="B70" s="10" t="s">
        <v>3934</v>
      </c>
      <c r="C70" s="10" t="s">
        <v>1544</v>
      </c>
      <c r="D70" s="10" t="s">
        <v>3935</v>
      </c>
      <c r="E70" s="10" t="s">
        <v>1685</v>
      </c>
      <c r="F70" s="17">
        <v>243.7</v>
      </c>
      <c r="G70" s="18">
        <v>130</v>
      </c>
    </row>
    <row r="71" spans="1:7" x14ac:dyDescent="0.3">
      <c r="A71" s="9" t="s">
        <v>1686</v>
      </c>
      <c r="B71" s="10" t="s">
        <v>3936</v>
      </c>
      <c r="C71" s="10" t="s">
        <v>1547</v>
      </c>
      <c r="D71" s="10" t="s">
        <v>3852</v>
      </c>
      <c r="E71" s="10" t="s">
        <v>1687</v>
      </c>
      <c r="F71" s="17">
        <v>218.22</v>
      </c>
      <c r="G71" s="18">
        <v>224</v>
      </c>
    </row>
    <row r="72" spans="1:7" x14ac:dyDescent="0.3">
      <c r="A72" s="9" t="s">
        <v>1688</v>
      </c>
      <c r="B72" s="10" t="s">
        <v>3937</v>
      </c>
      <c r="C72" s="10" t="s">
        <v>1544</v>
      </c>
      <c r="D72" s="10" t="s">
        <v>3881</v>
      </c>
      <c r="E72" s="10" t="s">
        <v>1689</v>
      </c>
      <c r="F72" s="17">
        <v>138.05000000000001</v>
      </c>
      <c r="G72" s="18">
        <v>89</v>
      </c>
    </row>
    <row r="73" spans="1:7" x14ac:dyDescent="0.3">
      <c r="A73" s="9" t="s">
        <v>1690</v>
      </c>
      <c r="B73" s="10" t="s">
        <v>3938</v>
      </c>
      <c r="C73" s="10" t="s">
        <v>1558</v>
      </c>
      <c r="D73" s="10" t="s">
        <v>3867</v>
      </c>
      <c r="E73" s="10" t="s">
        <v>1691</v>
      </c>
      <c r="F73" s="17">
        <v>214.32</v>
      </c>
      <c r="G73" s="18">
        <v>383</v>
      </c>
    </row>
    <row r="74" spans="1:7" x14ac:dyDescent="0.3">
      <c r="A74" s="9" t="s">
        <v>1692</v>
      </c>
      <c r="B74" s="10" t="s">
        <v>3939</v>
      </c>
      <c r="C74" s="10" t="s">
        <v>1566</v>
      </c>
      <c r="D74" s="10" t="s">
        <v>3862</v>
      </c>
      <c r="E74" s="10" t="s">
        <v>1693</v>
      </c>
      <c r="F74" s="17">
        <v>477.61</v>
      </c>
      <c r="G74" s="18">
        <v>300</v>
      </c>
    </row>
    <row r="75" spans="1:7" x14ac:dyDescent="0.3">
      <c r="A75" s="9" t="s">
        <v>1694</v>
      </c>
      <c r="B75" s="10" t="s">
        <v>3940</v>
      </c>
      <c r="C75" s="10" t="s">
        <v>1566</v>
      </c>
      <c r="D75" s="10" t="s">
        <v>3893</v>
      </c>
      <c r="E75" s="10" t="s">
        <v>1695</v>
      </c>
      <c r="F75" s="17">
        <v>107.06</v>
      </c>
      <c r="G75" s="18">
        <v>359</v>
      </c>
    </row>
    <row r="76" spans="1:7" x14ac:dyDescent="0.3">
      <c r="A76" s="9" t="s">
        <v>1696</v>
      </c>
      <c r="B76" s="10" t="s">
        <v>3941</v>
      </c>
      <c r="C76" s="10" t="s">
        <v>1563</v>
      </c>
      <c r="D76" s="10" t="s">
        <v>3860</v>
      </c>
      <c r="E76" s="10" t="s">
        <v>1697</v>
      </c>
      <c r="F76" s="17">
        <v>403.71</v>
      </c>
      <c r="G76" s="18">
        <v>159</v>
      </c>
    </row>
    <row r="77" spans="1:7" x14ac:dyDescent="0.3">
      <c r="A77" s="9" t="s">
        <v>1698</v>
      </c>
      <c r="B77" s="10" t="s">
        <v>3942</v>
      </c>
      <c r="C77" s="10" t="s">
        <v>1547</v>
      </c>
      <c r="D77" s="10" t="s">
        <v>3900</v>
      </c>
      <c r="E77" s="10" t="s">
        <v>1699</v>
      </c>
      <c r="F77" s="17">
        <v>158.13999999999999</v>
      </c>
      <c r="G77" s="18">
        <v>82</v>
      </c>
    </row>
    <row r="78" spans="1:7" x14ac:dyDescent="0.3">
      <c r="A78" s="9" t="s">
        <v>1700</v>
      </c>
      <c r="B78" s="10" t="s">
        <v>3943</v>
      </c>
      <c r="C78" s="10" t="s">
        <v>1563</v>
      </c>
      <c r="D78" s="10" t="s">
        <v>3845</v>
      </c>
      <c r="E78" s="10" t="s">
        <v>1701</v>
      </c>
      <c r="F78" s="17">
        <v>392.89</v>
      </c>
      <c r="G78" s="18">
        <v>320</v>
      </c>
    </row>
    <row r="79" spans="1:7" x14ac:dyDescent="0.3">
      <c r="A79" s="9" t="s">
        <v>1702</v>
      </c>
      <c r="B79" s="10" t="s">
        <v>3944</v>
      </c>
      <c r="C79" s="10" t="s">
        <v>1563</v>
      </c>
      <c r="D79" s="10" t="s">
        <v>3872</v>
      </c>
      <c r="E79" s="10" t="s">
        <v>1703</v>
      </c>
      <c r="F79" s="17">
        <v>480.9</v>
      </c>
      <c r="G79" s="18">
        <v>104</v>
      </c>
    </row>
    <row r="80" spans="1:7" x14ac:dyDescent="0.3">
      <c r="A80" s="9" t="s">
        <v>1704</v>
      </c>
      <c r="B80" s="10" t="s">
        <v>3945</v>
      </c>
      <c r="C80" s="10" t="s">
        <v>1544</v>
      </c>
      <c r="D80" s="10" t="s">
        <v>3870</v>
      </c>
      <c r="E80" s="10" t="s">
        <v>1705</v>
      </c>
      <c r="F80" s="17">
        <v>325.26</v>
      </c>
      <c r="G80" s="18">
        <v>400</v>
      </c>
    </row>
    <row r="81" spans="1:7" x14ac:dyDescent="0.3">
      <c r="A81" s="9" t="s">
        <v>1706</v>
      </c>
      <c r="B81" s="10" t="s">
        <v>3946</v>
      </c>
      <c r="C81" s="10" t="s">
        <v>1544</v>
      </c>
      <c r="D81" s="10" t="s">
        <v>3858</v>
      </c>
      <c r="E81" s="10" t="s">
        <v>1707</v>
      </c>
      <c r="F81" s="17">
        <v>228.53</v>
      </c>
      <c r="G81" s="18">
        <v>469</v>
      </c>
    </row>
    <row r="82" spans="1:7" x14ac:dyDescent="0.3">
      <c r="A82" s="9" t="s">
        <v>1708</v>
      </c>
      <c r="B82" s="10" t="s">
        <v>3947</v>
      </c>
      <c r="C82" s="10" t="s">
        <v>1544</v>
      </c>
      <c r="D82" s="10" t="s">
        <v>3864</v>
      </c>
      <c r="E82" s="10" t="s">
        <v>1709</v>
      </c>
      <c r="F82" s="17">
        <v>143.43</v>
      </c>
      <c r="G82" s="18">
        <v>58</v>
      </c>
    </row>
    <row r="83" spans="1:7" x14ac:dyDescent="0.3">
      <c r="A83" s="9" t="s">
        <v>1710</v>
      </c>
      <c r="B83" s="10" t="s">
        <v>3948</v>
      </c>
      <c r="C83" s="10" t="s">
        <v>1566</v>
      </c>
      <c r="D83" s="10" t="s">
        <v>3878</v>
      </c>
      <c r="E83" s="10" t="s">
        <v>1711</v>
      </c>
      <c r="F83" s="17">
        <v>285.54000000000002</v>
      </c>
      <c r="G83" s="18">
        <v>358</v>
      </c>
    </row>
    <row r="84" spans="1:7" x14ac:dyDescent="0.3">
      <c r="A84" s="9" t="s">
        <v>1712</v>
      </c>
      <c r="B84" s="10" t="s">
        <v>3949</v>
      </c>
      <c r="C84" s="10" t="s">
        <v>1566</v>
      </c>
      <c r="D84" s="10" t="s">
        <v>3862</v>
      </c>
      <c r="E84" s="10" t="s">
        <v>1713</v>
      </c>
      <c r="F84" s="17">
        <v>152.91999999999999</v>
      </c>
      <c r="G84" s="18">
        <v>281</v>
      </c>
    </row>
    <row r="85" spans="1:7" x14ac:dyDescent="0.3">
      <c r="A85" s="9" t="s">
        <v>1714</v>
      </c>
      <c r="B85" s="10" t="s">
        <v>3950</v>
      </c>
      <c r="C85" s="10" t="s">
        <v>1558</v>
      </c>
      <c r="D85" s="10" t="s">
        <v>3856</v>
      </c>
      <c r="E85" s="10" t="s">
        <v>1715</v>
      </c>
      <c r="F85" s="17">
        <v>305.49</v>
      </c>
      <c r="G85" s="18">
        <v>159</v>
      </c>
    </row>
    <row r="86" spans="1:7" x14ac:dyDescent="0.3">
      <c r="A86" s="9" t="s">
        <v>1716</v>
      </c>
      <c r="B86" s="10" t="s">
        <v>3951</v>
      </c>
      <c r="C86" s="10" t="s">
        <v>1544</v>
      </c>
      <c r="D86" s="10" t="s">
        <v>3935</v>
      </c>
      <c r="E86" s="10" t="s">
        <v>1717</v>
      </c>
      <c r="F86" s="17">
        <v>388.46</v>
      </c>
      <c r="G86" s="18">
        <v>208</v>
      </c>
    </row>
    <row r="87" spans="1:7" x14ac:dyDescent="0.3">
      <c r="A87" s="9" t="s">
        <v>1718</v>
      </c>
      <c r="B87" s="10" t="s">
        <v>3952</v>
      </c>
      <c r="C87" s="10" t="s">
        <v>1547</v>
      </c>
      <c r="D87" s="10" t="s">
        <v>3854</v>
      </c>
      <c r="E87" s="10" t="s">
        <v>1719</v>
      </c>
      <c r="F87" s="17">
        <v>119.57</v>
      </c>
      <c r="G87" s="18">
        <v>210</v>
      </c>
    </row>
    <row r="88" spans="1:7" x14ac:dyDescent="0.3">
      <c r="A88" s="9" t="s">
        <v>1720</v>
      </c>
      <c r="B88" s="10" t="s">
        <v>3953</v>
      </c>
      <c r="C88" s="10" t="s">
        <v>1544</v>
      </c>
      <c r="D88" s="10" t="s">
        <v>3864</v>
      </c>
      <c r="E88" s="10" t="s">
        <v>1721</v>
      </c>
      <c r="F88" s="17">
        <v>176.07</v>
      </c>
      <c r="G88" s="18">
        <v>82</v>
      </c>
    </row>
    <row r="89" spans="1:7" x14ac:dyDescent="0.3">
      <c r="A89" s="9" t="s">
        <v>1722</v>
      </c>
      <c r="B89" s="10" t="s">
        <v>3954</v>
      </c>
      <c r="C89" s="10" t="s">
        <v>1544</v>
      </c>
      <c r="D89" s="10" t="s">
        <v>3858</v>
      </c>
      <c r="E89" s="10" t="s">
        <v>1723</v>
      </c>
      <c r="F89" s="17">
        <v>371.38</v>
      </c>
      <c r="G89" s="18">
        <v>220</v>
      </c>
    </row>
    <row r="90" spans="1:7" x14ac:dyDescent="0.3">
      <c r="A90" s="9" t="s">
        <v>1724</v>
      </c>
      <c r="B90" s="10" t="s">
        <v>3955</v>
      </c>
      <c r="C90" s="10" t="s">
        <v>1566</v>
      </c>
      <c r="D90" s="10" t="s">
        <v>3854</v>
      </c>
      <c r="E90" s="10" t="s">
        <v>1725</v>
      </c>
      <c r="F90" s="17">
        <v>131.24</v>
      </c>
      <c r="G90" s="18">
        <v>232</v>
      </c>
    </row>
    <row r="91" spans="1:7" x14ac:dyDescent="0.3">
      <c r="A91" s="9" t="s">
        <v>1726</v>
      </c>
      <c r="B91" s="10" t="s">
        <v>3956</v>
      </c>
      <c r="C91" s="10" t="s">
        <v>1558</v>
      </c>
      <c r="D91" s="10" t="s">
        <v>3912</v>
      </c>
      <c r="E91" s="10" t="s">
        <v>1727</v>
      </c>
      <c r="F91" s="17">
        <v>183.04</v>
      </c>
      <c r="G91" s="18">
        <v>457</v>
      </c>
    </row>
    <row r="92" spans="1:7" x14ac:dyDescent="0.3">
      <c r="A92" s="9" t="s">
        <v>1728</v>
      </c>
      <c r="B92" s="10" t="s">
        <v>3957</v>
      </c>
      <c r="C92" s="10" t="s">
        <v>1563</v>
      </c>
      <c r="D92" s="10" t="s">
        <v>3854</v>
      </c>
      <c r="E92" s="10" t="s">
        <v>1729</v>
      </c>
      <c r="F92" s="17">
        <v>340.14</v>
      </c>
      <c r="G92" s="18">
        <v>361</v>
      </c>
    </row>
    <row r="93" spans="1:7" x14ac:dyDescent="0.3">
      <c r="A93" s="9" t="s">
        <v>1730</v>
      </c>
      <c r="B93" s="10" t="s">
        <v>3958</v>
      </c>
      <c r="C93" s="10" t="s">
        <v>1547</v>
      </c>
      <c r="D93" s="10" t="s">
        <v>3900</v>
      </c>
      <c r="E93" s="10" t="s">
        <v>1731</v>
      </c>
      <c r="F93" s="17">
        <v>438.25</v>
      </c>
      <c r="G93" s="18">
        <v>496</v>
      </c>
    </row>
    <row r="94" spans="1:7" x14ac:dyDescent="0.3">
      <c r="A94" s="9" t="s">
        <v>1732</v>
      </c>
      <c r="B94" s="10" t="s">
        <v>3959</v>
      </c>
      <c r="C94" s="10" t="s">
        <v>1544</v>
      </c>
      <c r="D94" s="10" t="s">
        <v>3872</v>
      </c>
      <c r="E94" s="10" t="s">
        <v>1733</v>
      </c>
      <c r="F94" s="17">
        <v>447.43</v>
      </c>
      <c r="G94" s="18">
        <v>191</v>
      </c>
    </row>
    <row r="95" spans="1:7" x14ac:dyDescent="0.3">
      <c r="A95" s="9" t="s">
        <v>1734</v>
      </c>
      <c r="B95" s="10" t="s">
        <v>3960</v>
      </c>
      <c r="C95" s="10" t="s">
        <v>1563</v>
      </c>
      <c r="D95" s="10" t="s">
        <v>3845</v>
      </c>
      <c r="E95" s="10" t="s">
        <v>1735</v>
      </c>
      <c r="F95" s="17">
        <v>377.52</v>
      </c>
      <c r="G95" s="18">
        <v>485</v>
      </c>
    </row>
    <row r="96" spans="1:7" x14ac:dyDescent="0.3">
      <c r="A96" s="9" t="s">
        <v>1736</v>
      </c>
      <c r="B96" s="10" t="s">
        <v>3961</v>
      </c>
      <c r="C96" s="10" t="s">
        <v>1558</v>
      </c>
      <c r="D96" s="10" t="s">
        <v>3856</v>
      </c>
      <c r="E96" s="10" t="s">
        <v>1737</v>
      </c>
      <c r="F96" s="17">
        <v>358.47</v>
      </c>
      <c r="G96" s="18">
        <v>213</v>
      </c>
    </row>
    <row r="97" spans="1:7" x14ac:dyDescent="0.3">
      <c r="A97" s="9" t="s">
        <v>1738</v>
      </c>
      <c r="B97" s="10" t="s">
        <v>3962</v>
      </c>
      <c r="C97" s="10" t="s">
        <v>1566</v>
      </c>
      <c r="D97" s="10" t="s">
        <v>3854</v>
      </c>
      <c r="E97" s="10" t="s">
        <v>1739</v>
      </c>
      <c r="F97" s="17">
        <v>60.65</v>
      </c>
      <c r="G97" s="18">
        <v>75</v>
      </c>
    </row>
    <row r="98" spans="1:7" x14ac:dyDescent="0.3">
      <c r="A98" s="9" t="s">
        <v>1740</v>
      </c>
      <c r="B98" s="10" t="s">
        <v>3963</v>
      </c>
      <c r="C98" s="10" t="s">
        <v>1547</v>
      </c>
      <c r="D98" s="10" t="s">
        <v>3849</v>
      </c>
      <c r="E98" s="10" t="s">
        <v>1741</v>
      </c>
      <c r="F98" s="17">
        <v>358.47</v>
      </c>
      <c r="G98" s="18">
        <v>143</v>
      </c>
    </row>
    <row r="99" spans="1:7" x14ac:dyDescent="0.3">
      <c r="A99" s="9" t="s">
        <v>1742</v>
      </c>
      <c r="B99" s="10" t="s">
        <v>3964</v>
      </c>
      <c r="C99" s="10" t="s">
        <v>1566</v>
      </c>
      <c r="D99" s="10" t="s">
        <v>3893</v>
      </c>
      <c r="E99" s="10" t="s">
        <v>1743</v>
      </c>
      <c r="F99" s="17">
        <v>245.98</v>
      </c>
      <c r="G99" s="18">
        <v>471</v>
      </c>
    </row>
    <row r="100" spans="1:7" x14ac:dyDescent="0.3">
      <c r="A100" s="9" t="s">
        <v>1744</v>
      </c>
      <c r="B100" s="10" t="s">
        <v>3965</v>
      </c>
      <c r="C100" s="10" t="s">
        <v>1563</v>
      </c>
      <c r="D100" s="10" t="s">
        <v>3860</v>
      </c>
      <c r="E100" s="10" t="s">
        <v>1745</v>
      </c>
      <c r="F100" s="17">
        <v>431.67</v>
      </c>
      <c r="G100" s="18">
        <v>73</v>
      </c>
    </row>
    <row r="101" spans="1:7" x14ac:dyDescent="0.3">
      <c r="A101" s="13" t="s">
        <v>1746</v>
      </c>
      <c r="B101" s="14" t="s">
        <v>3966</v>
      </c>
      <c r="C101" s="14" t="s">
        <v>1544</v>
      </c>
      <c r="D101" s="14" t="s">
        <v>3864</v>
      </c>
      <c r="E101" s="14" t="s">
        <v>1747</v>
      </c>
      <c r="F101" s="19">
        <v>201.41</v>
      </c>
      <c r="G101" s="20">
        <v>146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activeCell="G4" sqref="G4"/>
    </sheetView>
  </sheetViews>
  <sheetFormatPr defaultRowHeight="14.4" x14ac:dyDescent="0.3"/>
  <cols>
    <col min="1" max="1" width="12.6640625" bestFit="1" customWidth="1"/>
    <col min="2" max="2" width="29.109375" bestFit="1" customWidth="1"/>
    <col min="3" max="3" width="11.21875" bestFit="1" customWidth="1"/>
    <col min="4" max="4" width="17.88671875" bestFit="1" customWidth="1"/>
    <col min="5" max="5" width="15" bestFit="1" customWidth="1"/>
    <col min="7" max="7" width="34.33203125" bestFit="1" customWidth="1"/>
    <col min="11" max="11" width="34.33203125" bestFit="1" customWidth="1"/>
  </cols>
  <sheetData>
    <row r="1" spans="1:7" x14ac:dyDescent="0.3">
      <c r="A1" s="24" t="s">
        <v>1748</v>
      </c>
      <c r="B1" s="25" t="s">
        <v>1749</v>
      </c>
      <c r="C1" s="25" t="s">
        <v>1750</v>
      </c>
      <c r="D1" s="25" t="s">
        <v>4</v>
      </c>
      <c r="E1" s="26" t="s">
        <v>1751</v>
      </c>
      <c r="G1" s="57" t="s">
        <v>4040</v>
      </c>
    </row>
    <row r="2" spans="1:7" x14ac:dyDescent="0.3">
      <c r="A2" s="22" t="s">
        <v>1752</v>
      </c>
      <c r="B2" s="21" t="s">
        <v>1753</v>
      </c>
      <c r="C2" s="21" t="s">
        <v>1754</v>
      </c>
      <c r="D2" s="21" t="s">
        <v>1755</v>
      </c>
      <c r="E2" s="23" t="s">
        <v>1756</v>
      </c>
      <c r="G2" t="s">
        <v>4041</v>
      </c>
    </row>
    <row r="3" spans="1:7" x14ac:dyDescent="0.3">
      <c r="A3" s="9" t="s">
        <v>1757</v>
      </c>
      <c r="B3" s="10" t="s">
        <v>1758</v>
      </c>
      <c r="C3" s="10" t="s">
        <v>1759</v>
      </c>
      <c r="D3" s="10" t="s">
        <v>1760</v>
      </c>
      <c r="E3" s="12" t="s">
        <v>1756</v>
      </c>
      <c r="G3" t="s">
        <v>4042</v>
      </c>
    </row>
    <row r="4" spans="1:7" x14ac:dyDescent="0.3">
      <c r="A4" s="22" t="s">
        <v>1761</v>
      </c>
      <c r="B4" s="21" t="s">
        <v>1762</v>
      </c>
      <c r="C4" s="21" t="s">
        <v>1763</v>
      </c>
      <c r="D4" s="21" t="s">
        <v>1764</v>
      </c>
      <c r="E4" s="23" t="s">
        <v>1765</v>
      </c>
    </row>
    <row r="5" spans="1:7" x14ac:dyDescent="0.3">
      <c r="A5" s="9" t="s">
        <v>1766</v>
      </c>
      <c r="B5" s="10" t="s">
        <v>1767</v>
      </c>
      <c r="C5" s="10" t="s">
        <v>1759</v>
      </c>
      <c r="D5" s="10" t="s">
        <v>1768</v>
      </c>
      <c r="E5" s="12" t="s">
        <v>1765</v>
      </c>
    </row>
    <row r="6" spans="1:7" x14ac:dyDescent="0.3">
      <c r="A6" s="22" t="s">
        <v>1769</v>
      </c>
      <c r="B6" s="21" t="s">
        <v>1770</v>
      </c>
      <c r="C6" s="21" t="s">
        <v>1763</v>
      </c>
      <c r="D6" s="21" t="s">
        <v>1771</v>
      </c>
      <c r="E6" s="23" t="s">
        <v>1772</v>
      </c>
    </row>
    <row r="7" spans="1:7" x14ac:dyDescent="0.3">
      <c r="A7" s="9" t="s">
        <v>1773</v>
      </c>
      <c r="B7" s="10" t="s">
        <v>1774</v>
      </c>
      <c r="C7" s="10" t="s">
        <v>1759</v>
      </c>
      <c r="D7" s="10" t="s">
        <v>1775</v>
      </c>
      <c r="E7" s="12" t="s">
        <v>1765</v>
      </c>
    </row>
    <row r="8" spans="1:7" x14ac:dyDescent="0.3">
      <c r="A8" s="22" t="s">
        <v>1776</v>
      </c>
      <c r="B8" s="21" t="s">
        <v>1777</v>
      </c>
      <c r="C8" s="21" t="s">
        <v>1754</v>
      </c>
      <c r="D8" s="21" t="s">
        <v>1778</v>
      </c>
      <c r="E8" s="23" t="s">
        <v>1772</v>
      </c>
    </row>
    <row r="9" spans="1:7" x14ac:dyDescent="0.3">
      <c r="A9" s="9" t="s">
        <v>1779</v>
      </c>
      <c r="B9" s="10" t="s">
        <v>1780</v>
      </c>
      <c r="C9" s="10" t="s">
        <v>1763</v>
      </c>
      <c r="D9" s="10" t="s">
        <v>1781</v>
      </c>
      <c r="E9" s="12" t="s">
        <v>1772</v>
      </c>
    </row>
    <row r="10" spans="1:7" x14ac:dyDescent="0.3">
      <c r="A10" s="22" t="s">
        <v>1782</v>
      </c>
      <c r="B10" s="21" t="s">
        <v>1783</v>
      </c>
      <c r="C10" s="21" t="s">
        <v>1784</v>
      </c>
      <c r="D10" s="21" t="s">
        <v>1785</v>
      </c>
      <c r="E10" s="23" t="s">
        <v>1772</v>
      </c>
    </row>
    <row r="11" spans="1:7" x14ac:dyDescent="0.3">
      <c r="A11" s="9" t="s">
        <v>1786</v>
      </c>
      <c r="B11" s="10" t="s">
        <v>1787</v>
      </c>
      <c r="C11" s="10" t="s">
        <v>1763</v>
      </c>
      <c r="D11" s="10" t="s">
        <v>1788</v>
      </c>
      <c r="E11" s="12" t="s">
        <v>1756</v>
      </c>
    </row>
    <row r="12" spans="1:7" x14ac:dyDescent="0.3">
      <c r="A12" s="22" t="s">
        <v>1789</v>
      </c>
      <c r="B12" s="21" t="s">
        <v>1790</v>
      </c>
      <c r="C12" s="21" t="s">
        <v>1754</v>
      </c>
      <c r="D12" s="21" t="s">
        <v>1791</v>
      </c>
      <c r="E12" s="23" t="s">
        <v>1772</v>
      </c>
    </row>
    <row r="13" spans="1:7" x14ac:dyDescent="0.3">
      <c r="A13" s="9" t="s">
        <v>1792</v>
      </c>
      <c r="B13" s="10" t="s">
        <v>1793</v>
      </c>
      <c r="C13" s="10" t="s">
        <v>1763</v>
      </c>
      <c r="D13" s="10" t="s">
        <v>395</v>
      </c>
      <c r="E13" s="12" t="s">
        <v>1772</v>
      </c>
    </row>
    <row r="14" spans="1:7" x14ac:dyDescent="0.3">
      <c r="A14" s="22" t="s">
        <v>1794</v>
      </c>
      <c r="B14" s="21" t="s">
        <v>1795</v>
      </c>
      <c r="C14" s="21" t="s">
        <v>1759</v>
      </c>
      <c r="D14" s="21" t="s">
        <v>1796</v>
      </c>
      <c r="E14" s="23" t="s">
        <v>1772</v>
      </c>
    </row>
    <row r="15" spans="1:7" x14ac:dyDescent="0.3">
      <c r="A15" s="9" t="s">
        <v>1797</v>
      </c>
      <c r="B15" s="10" t="s">
        <v>1798</v>
      </c>
      <c r="C15" s="10" t="s">
        <v>1754</v>
      </c>
      <c r="D15" s="10" t="s">
        <v>129</v>
      </c>
      <c r="E15" s="12" t="s">
        <v>1756</v>
      </c>
    </row>
    <row r="16" spans="1:7" x14ac:dyDescent="0.3">
      <c r="A16" s="22" t="s">
        <v>1799</v>
      </c>
      <c r="B16" s="21" t="s">
        <v>1800</v>
      </c>
      <c r="C16" s="21" t="s">
        <v>1763</v>
      </c>
      <c r="D16" s="21" t="s">
        <v>207</v>
      </c>
      <c r="E16" s="23" t="s">
        <v>1765</v>
      </c>
    </row>
    <row r="17" spans="1:5" x14ac:dyDescent="0.3">
      <c r="A17" s="9" t="s">
        <v>1801</v>
      </c>
      <c r="B17" s="10" t="s">
        <v>1802</v>
      </c>
      <c r="C17" s="10" t="s">
        <v>1759</v>
      </c>
      <c r="D17" s="10" t="s">
        <v>1803</v>
      </c>
      <c r="E17" s="12" t="s">
        <v>1756</v>
      </c>
    </row>
    <row r="18" spans="1:5" x14ac:dyDescent="0.3">
      <c r="A18" s="22" t="s">
        <v>1804</v>
      </c>
      <c r="B18" s="21" t="s">
        <v>1805</v>
      </c>
      <c r="C18" s="21" t="s">
        <v>1784</v>
      </c>
      <c r="D18" s="21" t="s">
        <v>1806</v>
      </c>
      <c r="E18" s="23" t="s">
        <v>1756</v>
      </c>
    </row>
    <row r="19" spans="1:5" x14ac:dyDescent="0.3">
      <c r="A19" s="9" t="s">
        <v>1807</v>
      </c>
      <c r="B19" s="10" t="s">
        <v>1808</v>
      </c>
      <c r="C19" s="10" t="s">
        <v>1759</v>
      </c>
      <c r="D19" s="10" t="s">
        <v>1809</v>
      </c>
      <c r="E19" s="12" t="s">
        <v>1756</v>
      </c>
    </row>
    <row r="20" spans="1:5" x14ac:dyDescent="0.3">
      <c r="A20" s="22" t="s">
        <v>1810</v>
      </c>
      <c r="B20" s="21" t="s">
        <v>1811</v>
      </c>
      <c r="C20" s="21" t="s">
        <v>1754</v>
      </c>
      <c r="D20" s="21" t="s">
        <v>1812</v>
      </c>
      <c r="E20" s="23" t="s">
        <v>1756</v>
      </c>
    </row>
    <row r="21" spans="1:5" x14ac:dyDescent="0.3">
      <c r="A21" s="27" t="s">
        <v>1813</v>
      </c>
      <c r="B21" s="28" t="s">
        <v>1814</v>
      </c>
      <c r="C21" s="28" t="s">
        <v>1754</v>
      </c>
      <c r="D21" s="28" t="s">
        <v>1815</v>
      </c>
      <c r="E21" s="29" t="s">
        <v>1772</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F3AC-2BA3-4A1F-B36B-BC956C59A325}">
  <dimension ref="A1:Z2001"/>
  <sheetViews>
    <sheetView topLeftCell="I1" zoomScaleNormal="100" workbookViewId="0">
      <selection activeCell="R11" sqref="R11"/>
    </sheetView>
  </sheetViews>
  <sheetFormatPr defaultRowHeight="14.4" x14ac:dyDescent="0.3"/>
  <cols>
    <col min="1" max="1" width="12.44140625" bestFit="1" customWidth="1"/>
    <col min="2" max="2" width="15.109375" bestFit="1" customWidth="1"/>
    <col min="3" max="3" width="16.33203125" bestFit="1" customWidth="1"/>
    <col min="4" max="6" width="16.33203125" customWidth="1"/>
    <col min="7" max="7" width="14.88671875" bestFit="1" customWidth="1"/>
    <col min="8" max="8" width="25.44140625" bestFit="1" customWidth="1"/>
    <col min="9" max="10" width="14.88671875" customWidth="1"/>
    <col min="11" max="11" width="12.6640625" bestFit="1" customWidth="1"/>
    <col min="12" max="12" width="12.77734375" bestFit="1" customWidth="1"/>
    <col min="13" max="13" width="14.109375" bestFit="1" customWidth="1"/>
    <col min="14" max="14" width="12.77734375" bestFit="1" customWidth="1"/>
    <col min="15" max="15" width="18.21875" bestFit="1" customWidth="1"/>
    <col min="16" max="16" width="17.6640625" bestFit="1" customWidth="1"/>
    <col min="19" max="19" width="22.77734375" customWidth="1"/>
    <col min="20" max="20" width="12.6640625" bestFit="1" customWidth="1"/>
    <col min="21" max="21" width="16.5546875" bestFit="1" customWidth="1"/>
    <col min="22" max="22" width="12.6640625" bestFit="1" customWidth="1"/>
    <col min="23" max="23" width="16.5546875" bestFit="1" customWidth="1"/>
    <col min="24" max="24" width="12.6640625" bestFit="1" customWidth="1"/>
    <col min="25" max="25" width="16.5546875" bestFit="1" customWidth="1"/>
    <col min="26" max="26" width="12" bestFit="1" customWidth="1"/>
  </cols>
  <sheetData>
    <row r="1" spans="1:19" x14ac:dyDescent="0.3">
      <c r="A1" s="24" t="s">
        <v>1816</v>
      </c>
      <c r="B1" s="25" t="s">
        <v>1817</v>
      </c>
      <c r="C1" s="25" t="s">
        <v>0</v>
      </c>
      <c r="D1" s="25" t="s">
        <v>3</v>
      </c>
      <c r="E1" s="25" t="s">
        <v>4</v>
      </c>
      <c r="F1" s="25" t="s">
        <v>5</v>
      </c>
      <c r="G1" s="25" t="s">
        <v>1536</v>
      </c>
      <c r="H1" s="7" t="s">
        <v>1537</v>
      </c>
      <c r="I1" s="7" t="s">
        <v>1538</v>
      </c>
      <c r="J1" s="7" t="s">
        <v>1539</v>
      </c>
      <c r="K1" s="25" t="s">
        <v>1748</v>
      </c>
      <c r="L1" s="25" t="s">
        <v>1818</v>
      </c>
      <c r="M1" s="25" t="s">
        <v>1819</v>
      </c>
      <c r="N1" s="25" t="s">
        <v>1820</v>
      </c>
      <c r="O1" s="25" t="s">
        <v>1821</v>
      </c>
      <c r="P1" s="25" t="s">
        <v>1822</v>
      </c>
      <c r="S1" s="57" t="s">
        <v>4040</v>
      </c>
    </row>
    <row r="2" spans="1:19" x14ac:dyDescent="0.3">
      <c r="A2" s="9" t="s">
        <v>1823</v>
      </c>
      <c r="B2" s="36">
        <v>45480</v>
      </c>
      <c r="C2" s="10" t="s">
        <v>1272</v>
      </c>
      <c r="D2" s="10" t="str">
        <f>VLOOKUP($C2,'Customer_Dim Cleaned'!$A$1:$H$501,4,FALSE)</f>
        <v>Male</v>
      </c>
      <c r="E2" s="10" t="str">
        <f>VLOOKUP($C2,'Customer_Dim Cleaned'!$A$1:$H$501,5,FALSE)</f>
        <v>Kathleenport</v>
      </c>
      <c r="F2" s="10" t="str">
        <f>VLOOKUP($C2,'Customer_Dim Cleaned'!$A$1:$H$501,6,FALSE)</f>
        <v>Wyoming</v>
      </c>
      <c r="G2" s="10" t="s">
        <v>1543</v>
      </c>
      <c r="H2" s="10" t="str">
        <f>VLOOKUP($G2,'Product_Dim Cleaned'!$A$1:$G$101,2,FALSE)</f>
        <v>Brother Laser Printer</v>
      </c>
      <c r="I2" s="10" t="str">
        <f>VLOOKUP($G2,'Product_Dim Cleaned'!$A$1:$G$101,3,FALSE)</f>
        <v>Electronics</v>
      </c>
      <c r="J2" s="10" t="str">
        <f>VLOOKUP($G2,'Product_Dim Cleaned'!$A$1:$G$101,4,FALSE)</f>
        <v>Computer</v>
      </c>
      <c r="K2" s="10" t="s">
        <v>1766</v>
      </c>
      <c r="L2" s="11">
        <v>1</v>
      </c>
      <c r="M2" s="17">
        <v>218.04</v>
      </c>
      <c r="N2" s="11">
        <v>0.09</v>
      </c>
      <c r="O2" s="10" t="s">
        <v>1824</v>
      </c>
      <c r="P2" s="34">
        <v>198.41640000000001</v>
      </c>
      <c r="R2">
        <v>1</v>
      </c>
      <c r="S2" t="s">
        <v>4002</v>
      </c>
    </row>
    <row r="3" spans="1:19" x14ac:dyDescent="0.3">
      <c r="A3" s="9" t="s">
        <v>1825</v>
      </c>
      <c r="B3" s="36">
        <v>45285</v>
      </c>
      <c r="C3" s="10" t="s">
        <v>1440</v>
      </c>
      <c r="D3" s="10" t="str">
        <f>VLOOKUP($C3,'Customer_Dim Cleaned'!$A$1:$H$501,4,FALSE)</f>
        <v>Female</v>
      </c>
      <c r="E3" s="10" t="str">
        <f>VLOOKUP($C3,'Customer_Dim Cleaned'!$A$1:$H$501,5,FALSE)</f>
        <v>Oneillfurt</v>
      </c>
      <c r="F3" s="10" t="str">
        <f>VLOOKUP($C3,'Customer_Dim Cleaned'!$A$1:$H$501,6,FALSE)</f>
        <v>Vermont</v>
      </c>
      <c r="G3" s="10" t="s">
        <v>1543</v>
      </c>
      <c r="H3" s="10" t="str">
        <f>VLOOKUP($G3,'Product_Dim Cleaned'!$A$1:$G$101,2,FALSE)</f>
        <v>Brother Laser Printer</v>
      </c>
      <c r="I3" s="10" t="str">
        <f>VLOOKUP($G3,'Product_Dim Cleaned'!$A$1:$G$101,3,FALSE)</f>
        <v>Electronics</v>
      </c>
      <c r="J3" s="10" t="str">
        <f>VLOOKUP($G3,'Product_Dim Cleaned'!$A$1:$G$101,4,FALSE)</f>
        <v>Computer</v>
      </c>
      <c r="K3" s="10" t="s">
        <v>1807</v>
      </c>
      <c r="L3" s="11">
        <v>3</v>
      </c>
      <c r="M3" s="17">
        <v>104.47</v>
      </c>
      <c r="N3" s="11">
        <v>0.27</v>
      </c>
      <c r="O3" s="10" t="s">
        <v>1826</v>
      </c>
      <c r="P3" s="34">
        <v>228.7893</v>
      </c>
      <c r="R3">
        <v>2</v>
      </c>
      <c r="S3" t="s">
        <v>4003</v>
      </c>
    </row>
    <row r="4" spans="1:19" x14ac:dyDescent="0.3">
      <c r="A4" s="9" t="s">
        <v>1827</v>
      </c>
      <c r="B4" s="36">
        <v>45446</v>
      </c>
      <c r="C4" s="10" t="s">
        <v>211</v>
      </c>
      <c r="D4" s="10" t="str">
        <f>VLOOKUP($C4,'Customer_Dim Cleaned'!$A$1:$H$501,4,FALSE)</f>
        <v>Female</v>
      </c>
      <c r="E4" s="10" t="str">
        <f>VLOOKUP($C4,'Customer_Dim Cleaned'!$A$1:$H$501,5,FALSE)</f>
        <v>Deborahberg</v>
      </c>
      <c r="F4" s="10" t="str">
        <f>VLOOKUP($C4,'Customer_Dim Cleaned'!$A$1:$H$501,6,FALSE)</f>
        <v>Pennsylvania</v>
      </c>
      <c r="G4" s="10" t="s">
        <v>1543</v>
      </c>
      <c r="H4" s="10" t="str">
        <f>VLOOKUP($G4,'Product_Dim Cleaned'!$A$1:$G$101,2,FALSE)</f>
        <v>Brother Laser Printer</v>
      </c>
      <c r="I4" s="10" t="str">
        <f>VLOOKUP($G4,'Product_Dim Cleaned'!$A$1:$G$101,3,FALSE)</f>
        <v>Electronics</v>
      </c>
      <c r="J4" s="10" t="str">
        <f>VLOOKUP($G4,'Product_Dim Cleaned'!$A$1:$G$101,4,FALSE)</f>
        <v>Computer</v>
      </c>
      <c r="K4" s="10" t="s">
        <v>1782</v>
      </c>
      <c r="L4" s="11">
        <v>4</v>
      </c>
      <c r="M4" s="17">
        <v>914.05</v>
      </c>
      <c r="N4" s="11">
        <v>0.25</v>
      </c>
      <c r="O4" s="10" t="s">
        <v>1824</v>
      </c>
      <c r="P4" s="34">
        <v>2742.15</v>
      </c>
    </row>
    <row r="5" spans="1:19" x14ac:dyDescent="0.3">
      <c r="A5" s="9" t="s">
        <v>1828</v>
      </c>
      <c r="B5" s="36">
        <v>45259</v>
      </c>
      <c r="C5" s="10" t="s">
        <v>1086</v>
      </c>
      <c r="D5" s="10" t="str">
        <f>VLOOKUP($C5,'Customer_Dim Cleaned'!$A$1:$H$501,4,FALSE)</f>
        <v>Female</v>
      </c>
      <c r="E5" s="10" t="str">
        <f>VLOOKUP($C5,'Customer_Dim Cleaned'!$A$1:$H$501,5,FALSE)</f>
        <v>Port Crystalberg</v>
      </c>
      <c r="F5" s="10" t="str">
        <f>VLOOKUP($C5,'Customer_Dim Cleaned'!$A$1:$H$501,6,FALSE)</f>
        <v>Tennessee</v>
      </c>
      <c r="G5" s="10" t="s">
        <v>1543</v>
      </c>
      <c r="H5" s="10" t="str">
        <f>VLOOKUP($G5,'Product_Dim Cleaned'!$A$1:$G$101,2,FALSE)</f>
        <v>Brother Laser Printer</v>
      </c>
      <c r="I5" s="10" t="str">
        <f>VLOOKUP($G5,'Product_Dim Cleaned'!$A$1:$G$101,3,FALSE)</f>
        <v>Electronics</v>
      </c>
      <c r="J5" s="10" t="str">
        <f>VLOOKUP($G5,'Product_Dim Cleaned'!$A$1:$G$101,4,FALSE)</f>
        <v>Computer</v>
      </c>
      <c r="K5" s="10" t="s">
        <v>1782</v>
      </c>
      <c r="L5" s="11">
        <v>1</v>
      </c>
      <c r="M5" s="17">
        <v>921.51</v>
      </c>
      <c r="N5" s="11">
        <v>0.16</v>
      </c>
      <c r="O5" s="10" t="s">
        <v>1829</v>
      </c>
      <c r="P5" s="34">
        <v>774.0684</v>
      </c>
      <c r="S5" t="s">
        <v>4004</v>
      </c>
    </row>
    <row r="6" spans="1:19" x14ac:dyDescent="0.3">
      <c r="A6" s="9" t="s">
        <v>1830</v>
      </c>
      <c r="B6" s="36">
        <v>45297</v>
      </c>
      <c r="C6" s="10" t="s">
        <v>1516</v>
      </c>
      <c r="D6" s="10" t="str">
        <f>VLOOKUP($C6,'Customer_Dim Cleaned'!$A$1:$H$501,4,FALSE)</f>
        <v>Male</v>
      </c>
      <c r="E6" s="10" t="str">
        <f>VLOOKUP($C6,'Customer_Dim Cleaned'!$A$1:$H$501,5,FALSE)</f>
        <v>South William</v>
      </c>
      <c r="F6" s="10" t="str">
        <f>VLOOKUP($C6,'Customer_Dim Cleaned'!$A$1:$H$501,6,FALSE)</f>
        <v>Alabama</v>
      </c>
      <c r="G6" s="10" t="s">
        <v>1543</v>
      </c>
      <c r="H6" s="10" t="str">
        <f>VLOOKUP($G6,'Product_Dim Cleaned'!$A$1:$G$101,2,FALSE)</f>
        <v>Brother Laser Printer</v>
      </c>
      <c r="I6" s="10" t="str">
        <f>VLOOKUP($G6,'Product_Dim Cleaned'!$A$1:$G$101,3,FALSE)</f>
        <v>Electronics</v>
      </c>
      <c r="J6" s="10" t="str">
        <f>VLOOKUP($G6,'Product_Dim Cleaned'!$A$1:$G$101,4,FALSE)</f>
        <v>Computer</v>
      </c>
      <c r="K6" s="10" t="s">
        <v>1773</v>
      </c>
      <c r="L6" s="11">
        <v>3</v>
      </c>
      <c r="M6" s="17">
        <v>745.3</v>
      </c>
      <c r="N6" s="11">
        <v>0.18</v>
      </c>
      <c r="O6" s="10" t="s">
        <v>1824</v>
      </c>
      <c r="P6" s="34">
        <v>1833.4380000000001</v>
      </c>
      <c r="S6" t="s">
        <v>4005</v>
      </c>
    </row>
    <row r="7" spans="1:19" x14ac:dyDescent="0.3">
      <c r="A7" s="9" t="s">
        <v>1831</v>
      </c>
      <c r="B7" s="36">
        <v>45499</v>
      </c>
      <c r="C7" s="10" t="s">
        <v>405</v>
      </c>
      <c r="D7" s="10" t="str">
        <f>VLOOKUP($C7,'Customer_Dim Cleaned'!$A$1:$H$501,4,FALSE)</f>
        <v>Female</v>
      </c>
      <c r="E7" s="10" t="str">
        <f>VLOOKUP($C7,'Customer_Dim Cleaned'!$A$1:$H$501,5,FALSE)</f>
        <v>North Davidport</v>
      </c>
      <c r="F7" s="10" t="str">
        <f>VLOOKUP($C7,'Customer_Dim Cleaned'!$A$1:$H$501,6,FALSE)</f>
        <v>Rhode Island</v>
      </c>
      <c r="G7" s="10" t="s">
        <v>1543</v>
      </c>
      <c r="H7" s="10" t="str">
        <f>VLOOKUP($G7,'Product_Dim Cleaned'!$A$1:$G$101,2,FALSE)</f>
        <v>Brother Laser Printer</v>
      </c>
      <c r="I7" s="10" t="str">
        <f>VLOOKUP($G7,'Product_Dim Cleaned'!$A$1:$G$101,3,FALSE)</f>
        <v>Electronics</v>
      </c>
      <c r="J7" s="10" t="str">
        <f>VLOOKUP($G7,'Product_Dim Cleaned'!$A$1:$G$101,4,FALSE)</f>
        <v>Computer</v>
      </c>
      <c r="K7" s="10" t="s">
        <v>1779</v>
      </c>
      <c r="L7" s="11">
        <v>3</v>
      </c>
      <c r="M7" s="17">
        <v>147.01</v>
      </c>
      <c r="N7" s="11">
        <v>0.19</v>
      </c>
      <c r="O7" s="10" t="s">
        <v>1829</v>
      </c>
      <c r="P7" s="34">
        <v>357.23430000000002</v>
      </c>
      <c r="S7" t="s">
        <v>4006</v>
      </c>
    </row>
    <row r="8" spans="1:19" x14ac:dyDescent="0.3">
      <c r="A8" s="9" t="s">
        <v>1832</v>
      </c>
      <c r="B8" s="36">
        <v>45850</v>
      </c>
      <c r="C8" s="10" t="s">
        <v>75</v>
      </c>
      <c r="D8" s="10" t="str">
        <f>VLOOKUP($C8,'Customer_Dim Cleaned'!$A$1:$H$501,4,FALSE)</f>
        <v>Female</v>
      </c>
      <c r="E8" s="10" t="str">
        <f>VLOOKUP($C8,'Customer_Dim Cleaned'!$A$1:$H$501,5,FALSE)</f>
        <v>South Christopher</v>
      </c>
      <c r="F8" s="10" t="str">
        <f>VLOOKUP($C8,'Customer_Dim Cleaned'!$A$1:$H$501,6,FALSE)</f>
        <v>Pennsylvania</v>
      </c>
      <c r="G8" s="10" t="s">
        <v>1543</v>
      </c>
      <c r="H8" s="10" t="str">
        <f>VLOOKUP($G8,'Product_Dim Cleaned'!$A$1:$G$101,2,FALSE)</f>
        <v>Brother Laser Printer</v>
      </c>
      <c r="I8" s="10" t="str">
        <f>VLOOKUP($G8,'Product_Dim Cleaned'!$A$1:$G$101,3,FALSE)</f>
        <v>Electronics</v>
      </c>
      <c r="J8" s="10" t="str">
        <f>VLOOKUP($G8,'Product_Dim Cleaned'!$A$1:$G$101,4,FALSE)</f>
        <v>Computer</v>
      </c>
      <c r="K8" s="10" t="s">
        <v>1769</v>
      </c>
      <c r="L8" s="11">
        <v>2</v>
      </c>
      <c r="M8" s="17">
        <v>785.31</v>
      </c>
      <c r="N8" s="11">
        <v>0.15</v>
      </c>
      <c r="O8" s="10" t="s">
        <v>1826</v>
      </c>
      <c r="P8" s="34">
        <v>1335.027</v>
      </c>
      <c r="S8" t="s">
        <v>4007</v>
      </c>
    </row>
    <row r="9" spans="1:19" x14ac:dyDescent="0.3">
      <c r="A9" s="9" t="s">
        <v>1833</v>
      </c>
      <c r="B9" s="36">
        <v>45248</v>
      </c>
      <c r="C9" s="10" t="s">
        <v>511</v>
      </c>
      <c r="D9" s="10" t="str">
        <f>VLOOKUP($C9,'Customer_Dim Cleaned'!$A$1:$H$501,4,FALSE)</f>
        <v>Female</v>
      </c>
      <c r="E9" s="10" t="str">
        <f>VLOOKUP($C9,'Customer_Dim Cleaned'!$A$1:$H$501,5,FALSE)</f>
        <v>Jaredville</v>
      </c>
      <c r="F9" s="10" t="str">
        <f>VLOOKUP($C9,'Customer_Dim Cleaned'!$A$1:$H$501,6,FALSE)</f>
        <v>Missouri</v>
      </c>
      <c r="G9" s="10" t="s">
        <v>1543</v>
      </c>
      <c r="H9" s="10" t="str">
        <f>VLOOKUP($G9,'Product_Dim Cleaned'!$A$1:$G$101,2,FALSE)</f>
        <v>Brother Laser Printer</v>
      </c>
      <c r="I9" s="10" t="str">
        <f>VLOOKUP($G9,'Product_Dim Cleaned'!$A$1:$G$101,3,FALSE)</f>
        <v>Electronics</v>
      </c>
      <c r="J9" s="10" t="str">
        <f>VLOOKUP($G9,'Product_Dim Cleaned'!$A$1:$G$101,4,FALSE)</f>
        <v>Computer</v>
      </c>
      <c r="K9" s="10" t="s">
        <v>1782</v>
      </c>
      <c r="L9" s="11">
        <v>4</v>
      </c>
      <c r="M9" s="17">
        <v>342.39</v>
      </c>
      <c r="N9" s="11">
        <v>0.23</v>
      </c>
      <c r="O9" s="10" t="s">
        <v>1826</v>
      </c>
      <c r="P9" s="34">
        <v>1054.5612000000001</v>
      </c>
    </row>
    <row r="10" spans="1:19" x14ac:dyDescent="0.3">
      <c r="A10" s="9" t="s">
        <v>1834</v>
      </c>
      <c r="B10" s="36">
        <v>45781</v>
      </c>
      <c r="C10" s="10" t="s">
        <v>616</v>
      </c>
      <c r="D10" s="10" t="str">
        <f>VLOOKUP($C10,'Customer_Dim Cleaned'!$A$1:$H$501,4,FALSE)</f>
        <v>Female</v>
      </c>
      <c r="E10" s="10" t="str">
        <f>VLOOKUP($C10,'Customer_Dim Cleaned'!$A$1:$H$501,5,FALSE)</f>
        <v>Lake Blaketon</v>
      </c>
      <c r="F10" s="10" t="str">
        <f>VLOOKUP($C10,'Customer_Dim Cleaned'!$A$1:$H$501,6,FALSE)</f>
        <v>Alabama</v>
      </c>
      <c r="G10" s="10" t="s">
        <v>1543</v>
      </c>
      <c r="H10" s="10" t="str">
        <f>VLOOKUP($G10,'Product_Dim Cleaned'!$A$1:$G$101,2,FALSE)</f>
        <v>Brother Laser Printer</v>
      </c>
      <c r="I10" s="10" t="str">
        <f>VLOOKUP($G10,'Product_Dim Cleaned'!$A$1:$G$101,3,FALSE)</f>
        <v>Electronics</v>
      </c>
      <c r="J10" s="10" t="str">
        <f>VLOOKUP($G10,'Product_Dim Cleaned'!$A$1:$G$101,4,FALSE)</f>
        <v>Computer</v>
      </c>
      <c r="K10" s="10" t="s">
        <v>1773</v>
      </c>
      <c r="L10" s="11">
        <v>3.0000000000000004</v>
      </c>
      <c r="M10" s="17">
        <v>448.25</v>
      </c>
      <c r="N10" s="11">
        <v>7.0000000000000007E-2</v>
      </c>
      <c r="O10" s="10" t="s">
        <v>1826</v>
      </c>
      <c r="P10" s="34">
        <v>1250.6175000000001</v>
      </c>
      <c r="R10">
        <v>3</v>
      </c>
      <c r="S10" t="s">
        <v>4021</v>
      </c>
    </row>
    <row r="11" spans="1:19" x14ac:dyDescent="0.3">
      <c r="A11" s="9" t="s">
        <v>1835</v>
      </c>
      <c r="B11" s="36">
        <v>45869</v>
      </c>
      <c r="C11" s="10" t="s">
        <v>1431</v>
      </c>
      <c r="D11" s="10" t="str">
        <f>VLOOKUP($C11,'Customer_Dim Cleaned'!$A$1:$H$501,4,FALSE)</f>
        <v>Female</v>
      </c>
      <c r="E11" s="10" t="str">
        <f>VLOOKUP($C11,'Customer_Dim Cleaned'!$A$1:$H$501,5,FALSE)</f>
        <v>Grayland</v>
      </c>
      <c r="F11" s="10" t="str">
        <f>VLOOKUP($C11,'Customer_Dim Cleaned'!$A$1:$H$501,6,FALSE)</f>
        <v>Washington</v>
      </c>
      <c r="G11" s="10" t="s">
        <v>1543</v>
      </c>
      <c r="H11" s="10" t="str">
        <f>VLOOKUP($G11,'Product_Dim Cleaned'!$A$1:$G$101,2,FALSE)</f>
        <v>Brother Laser Printer</v>
      </c>
      <c r="I11" s="10" t="str">
        <f>VLOOKUP($G11,'Product_Dim Cleaned'!$A$1:$G$101,3,FALSE)</f>
        <v>Electronics</v>
      </c>
      <c r="J11" s="10" t="str">
        <f>VLOOKUP($G11,'Product_Dim Cleaned'!$A$1:$G$101,4,FALSE)</f>
        <v>Computer</v>
      </c>
      <c r="K11" s="10" t="s">
        <v>1752</v>
      </c>
      <c r="L11" s="11">
        <v>2</v>
      </c>
      <c r="M11" s="17">
        <v>873.17</v>
      </c>
      <c r="N11" s="11">
        <v>0.23</v>
      </c>
      <c r="O11" s="10" t="s">
        <v>1826</v>
      </c>
      <c r="P11" s="34">
        <v>1344.6818000000001</v>
      </c>
      <c r="S11" t="s">
        <v>4022</v>
      </c>
    </row>
    <row r="12" spans="1:19" x14ac:dyDescent="0.3">
      <c r="A12" s="9" t="s">
        <v>1836</v>
      </c>
      <c r="B12" s="36">
        <v>45335</v>
      </c>
      <c r="C12" s="10" t="s">
        <v>241</v>
      </c>
      <c r="D12" s="10" t="str">
        <f>VLOOKUP($C12,'Customer_Dim Cleaned'!$A$1:$H$501,4,FALSE)</f>
        <v>Female</v>
      </c>
      <c r="E12" s="10" t="str">
        <f>VLOOKUP($C12,'Customer_Dim Cleaned'!$A$1:$H$501,5,FALSE)</f>
        <v>Woodmouth</v>
      </c>
      <c r="F12" s="10" t="str">
        <f>VLOOKUP($C12,'Customer_Dim Cleaned'!$A$1:$H$501,6,FALSE)</f>
        <v>Nevada</v>
      </c>
      <c r="G12" s="10" t="s">
        <v>1543</v>
      </c>
      <c r="H12" s="10" t="str">
        <f>VLOOKUP($G12,'Product_Dim Cleaned'!$A$1:$G$101,2,FALSE)</f>
        <v>Brother Laser Printer</v>
      </c>
      <c r="I12" s="10" t="str">
        <f>VLOOKUP($G12,'Product_Dim Cleaned'!$A$1:$G$101,3,FALSE)</f>
        <v>Electronics</v>
      </c>
      <c r="J12" s="10" t="str">
        <f>VLOOKUP($G12,'Product_Dim Cleaned'!$A$1:$G$101,4,FALSE)</f>
        <v>Computer</v>
      </c>
      <c r="K12" s="10" t="s">
        <v>1799</v>
      </c>
      <c r="L12" s="11">
        <v>1</v>
      </c>
      <c r="M12" s="17">
        <v>278.63</v>
      </c>
      <c r="N12" s="11">
        <v>7.0000000000000007E-2</v>
      </c>
      <c r="O12" s="10" t="s">
        <v>1824</v>
      </c>
      <c r="P12" s="34">
        <v>259.1259</v>
      </c>
      <c r="S12" t="s">
        <v>4023</v>
      </c>
    </row>
    <row r="13" spans="1:19" x14ac:dyDescent="0.3">
      <c r="A13" s="9" t="s">
        <v>1837</v>
      </c>
      <c r="B13" s="36">
        <v>45801</v>
      </c>
      <c r="C13" s="10" t="s">
        <v>1008</v>
      </c>
      <c r="D13" s="10" t="str">
        <f>VLOOKUP($C13,'Customer_Dim Cleaned'!$A$1:$H$501,4,FALSE)</f>
        <v>Female</v>
      </c>
      <c r="E13" s="10" t="str">
        <f>VLOOKUP($C13,'Customer_Dim Cleaned'!$A$1:$H$501,5,FALSE)</f>
        <v>South Darrenland</v>
      </c>
      <c r="F13" s="10" t="str">
        <f>VLOOKUP($C13,'Customer_Dim Cleaned'!$A$1:$H$501,6,FALSE)</f>
        <v>Iowa</v>
      </c>
      <c r="G13" s="10" t="s">
        <v>1543</v>
      </c>
      <c r="H13" s="10" t="str">
        <f>VLOOKUP($G13,'Product_Dim Cleaned'!$A$1:$G$101,2,FALSE)</f>
        <v>Brother Laser Printer</v>
      </c>
      <c r="I13" s="10" t="str">
        <f>VLOOKUP($G13,'Product_Dim Cleaned'!$A$1:$G$101,3,FALSE)</f>
        <v>Electronics</v>
      </c>
      <c r="J13" s="10" t="str">
        <f>VLOOKUP($G13,'Product_Dim Cleaned'!$A$1:$G$101,4,FALSE)</f>
        <v>Computer</v>
      </c>
      <c r="K13" s="10" t="s">
        <v>1757</v>
      </c>
      <c r="L13" s="11">
        <v>4</v>
      </c>
      <c r="M13" s="17">
        <v>286.92</v>
      </c>
      <c r="N13" s="11">
        <v>0.17</v>
      </c>
      <c r="O13" s="10" t="s">
        <v>1824</v>
      </c>
      <c r="P13" s="34">
        <v>952.57439999999997</v>
      </c>
      <c r="S13" t="s">
        <v>4024</v>
      </c>
    </row>
    <row r="14" spans="1:19" x14ac:dyDescent="0.3">
      <c r="A14" s="9" t="s">
        <v>1838</v>
      </c>
      <c r="B14" s="36">
        <v>45528</v>
      </c>
      <c r="C14" s="10" t="s">
        <v>761</v>
      </c>
      <c r="D14" s="10" t="str">
        <f>VLOOKUP($C14,'Customer_Dim Cleaned'!$A$1:$H$501,4,FALSE)</f>
        <v>Female</v>
      </c>
      <c r="E14" s="10" t="str">
        <f>VLOOKUP($C14,'Customer_Dim Cleaned'!$A$1:$H$501,5,FALSE)</f>
        <v>Susanstad</v>
      </c>
      <c r="F14" s="10" t="str">
        <f>VLOOKUP($C14,'Customer_Dim Cleaned'!$A$1:$H$501,6,FALSE)</f>
        <v>Montana</v>
      </c>
      <c r="G14" s="10" t="s">
        <v>1543</v>
      </c>
      <c r="H14" s="10" t="str">
        <f>VLOOKUP($G14,'Product_Dim Cleaned'!$A$1:$G$101,2,FALSE)</f>
        <v>Brother Laser Printer</v>
      </c>
      <c r="I14" s="10" t="str">
        <f>VLOOKUP($G14,'Product_Dim Cleaned'!$A$1:$G$101,3,FALSE)</f>
        <v>Electronics</v>
      </c>
      <c r="J14" s="10" t="str">
        <f>VLOOKUP($G14,'Product_Dim Cleaned'!$A$1:$G$101,4,FALSE)</f>
        <v>Computer</v>
      </c>
      <c r="K14" s="10" t="s">
        <v>1769</v>
      </c>
      <c r="L14" s="11">
        <v>4</v>
      </c>
      <c r="M14" s="17">
        <v>644.58000000000004</v>
      </c>
      <c r="N14" s="11">
        <v>0.01</v>
      </c>
      <c r="O14" s="10" t="s">
        <v>1824</v>
      </c>
      <c r="P14" s="34">
        <v>2552.5367999999999</v>
      </c>
      <c r="S14" t="s">
        <v>4026</v>
      </c>
    </row>
    <row r="15" spans="1:19" x14ac:dyDescent="0.3">
      <c r="A15" s="9" t="s">
        <v>1839</v>
      </c>
      <c r="B15" s="36">
        <v>45875</v>
      </c>
      <c r="C15" s="10" t="s">
        <v>1371</v>
      </c>
      <c r="D15" s="10" t="str">
        <f>VLOOKUP($C15,'Customer_Dim Cleaned'!$A$1:$H$501,4,FALSE)</f>
        <v>Male</v>
      </c>
      <c r="E15" s="10" t="str">
        <f>VLOOKUP($C15,'Customer_Dim Cleaned'!$A$1:$H$501,5,FALSE)</f>
        <v>New Donnabury</v>
      </c>
      <c r="F15" s="10" t="str">
        <f>VLOOKUP($C15,'Customer_Dim Cleaned'!$A$1:$H$501,6,FALSE)</f>
        <v>Texas</v>
      </c>
      <c r="G15" s="10" t="s">
        <v>1543</v>
      </c>
      <c r="H15" s="10" t="str">
        <f>VLOOKUP($G15,'Product_Dim Cleaned'!$A$1:$G$101,2,FALSE)</f>
        <v>Brother Laser Printer</v>
      </c>
      <c r="I15" s="10" t="str">
        <f>VLOOKUP($G15,'Product_Dim Cleaned'!$A$1:$G$101,3,FALSE)</f>
        <v>Electronics</v>
      </c>
      <c r="J15" s="10" t="str">
        <f>VLOOKUP($G15,'Product_Dim Cleaned'!$A$1:$G$101,4,FALSE)</f>
        <v>Computer</v>
      </c>
      <c r="K15" s="10" t="s">
        <v>1804</v>
      </c>
      <c r="L15" s="11">
        <v>2</v>
      </c>
      <c r="M15" s="17">
        <v>316.89999999999998</v>
      </c>
      <c r="N15" s="11">
        <v>0.3</v>
      </c>
      <c r="O15" s="10" t="s">
        <v>1826</v>
      </c>
      <c r="P15" s="34">
        <v>443.66</v>
      </c>
    </row>
    <row r="16" spans="1:19" x14ac:dyDescent="0.3">
      <c r="A16" s="9" t="s">
        <v>1840</v>
      </c>
      <c r="B16" s="36">
        <v>45829</v>
      </c>
      <c r="C16" s="10" t="s">
        <v>1092</v>
      </c>
      <c r="D16" s="10" t="str">
        <f>VLOOKUP($C16,'Customer_Dim Cleaned'!$A$1:$H$501,4,FALSE)</f>
        <v>Male</v>
      </c>
      <c r="E16" s="10" t="str">
        <f>VLOOKUP($C16,'Customer_Dim Cleaned'!$A$1:$H$501,5,FALSE)</f>
        <v>Shannonview</v>
      </c>
      <c r="F16" s="10" t="str">
        <f>VLOOKUP($C16,'Customer_Dim Cleaned'!$A$1:$H$501,6,FALSE)</f>
        <v>Pennsylvania</v>
      </c>
      <c r="G16" s="10" t="s">
        <v>1543</v>
      </c>
      <c r="H16" s="10" t="str">
        <f>VLOOKUP($G16,'Product_Dim Cleaned'!$A$1:$G$101,2,FALSE)</f>
        <v>Brother Laser Printer</v>
      </c>
      <c r="I16" s="10" t="str">
        <f>VLOOKUP($G16,'Product_Dim Cleaned'!$A$1:$G$101,3,FALSE)</f>
        <v>Electronics</v>
      </c>
      <c r="J16" s="10" t="str">
        <f>VLOOKUP($G16,'Product_Dim Cleaned'!$A$1:$G$101,4,FALSE)</f>
        <v>Computer</v>
      </c>
      <c r="K16" s="10" t="s">
        <v>1801</v>
      </c>
      <c r="L16" s="11">
        <v>4</v>
      </c>
      <c r="M16" s="17">
        <v>403.47</v>
      </c>
      <c r="N16" s="11">
        <v>0.28999999999999998</v>
      </c>
      <c r="O16" s="10" t="s">
        <v>1826</v>
      </c>
      <c r="P16" s="34">
        <v>1145.8548000000001</v>
      </c>
    </row>
    <row r="17" spans="1:26" x14ac:dyDescent="0.3">
      <c r="A17" s="9" t="s">
        <v>1841</v>
      </c>
      <c r="B17" s="36">
        <v>45636</v>
      </c>
      <c r="C17" s="10" t="s">
        <v>1349</v>
      </c>
      <c r="D17" s="10" t="str">
        <f>VLOOKUP($C17,'Customer_Dim Cleaned'!$A$1:$H$501,4,FALSE)</f>
        <v>Female</v>
      </c>
      <c r="E17" s="10" t="str">
        <f>VLOOKUP($C17,'Customer_Dim Cleaned'!$A$1:$H$501,5,FALSE)</f>
        <v>Wesleyhaven</v>
      </c>
      <c r="F17" s="10" t="str">
        <f>VLOOKUP($C17,'Customer_Dim Cleaned'!$A$1:$H$501,6,FALSE)</f>
        <v>Idaho</v>
      </c>
      <c r="G17" s="10" t="s">
        <v>1543</v>
      </c>
      <c r="H17" s="10" t="str">
        <f>VLOOKUP($G17,'Product_Dim Cleaned'!$A$1:$G$101,2,FALSE)</f>
        <v>Brother Laser Printer</v>
      </c>
      <c r="I17" s="10" t="str">
        <f>VLOOKUP($G17,'Product_Dim Cleaned'!$A$1:$G$101,3,FALSE)</f>
        <v>Electronics</v>
      </c>
      <c r="J17" s="10" t="str">
        <f>VLOOKUP($G17,'Product_Dim Cleaned'!$A$1:$G$101,4,FALSE)</f>
        <v>Computer</v>
      </c>
      <c r="K17" s="10" t="s">
        <v>1786</v>
      </c>
      <c r="L17" s="11">
        <v>2.9999999999999996</v>
      </c>
      <c r="M17" s="17">
        <v>871.34</v>
      </c>
      <c r="N17" s="11">
        <v>0.04</v>
      </c>
      <c r="O17" s="10" t="s">
        <v>1829</v>
      </c>
      <c r="P17" s="34">
        <v>2509.4591999999998</v>
      </c>
    </row>
    <row r="18" spans="1:26" x14ac:dyDescent="0.3">
      <c r="A18" s="9" t="s">
        <v>1842</v>
      </c>
      <c r="B18" s="36">
        <v>45913</v>
      </c>
      <c r="C18" s="10" t="s">
        <v>878</v>
      </c>
      <c r="D18" s="10" t="str">
        <f>VLOOKUP($C18,'Customer_Dim Cleaned'!$A$1:$H$501,4,FALSE)</f>
        <v>Male</v>
      </c>
      <c r="E18" s="10" t="str">
        <f>VLOOKUP($C18,'Customer_Dim Cleaned'!$A$1:$H$501,5,FALSE)</f>
        <v>Ericshire</v>
      </c>
      <c r="F18" s="10" t="str">
        <f>VLOOKUP($C18,'Customer_Dim Cleaned'!$A$1:$H$501,6,FALSE)</f>
        <v>Nevada</v>
      </c>
      <c r="G18" s="10" t="s">
        <v>1546</v>
      </c>
      <c r="H18" s="10" t="str">
        <f>VLOOKUP($G18,'Product_Dim Cleaned'!$A$1:$G$101,2,FALSE)</f>
        <v>Men's Graphic T-Shirt</v>
      </c>
      <c r="I18" s="10" t="str">
        <f>VLOOKUP($G18,'Product_Dim Cleaned'!$A$1:$G$101,3,FALSE)</f>
        <v>Clothing</v>
      </c>
      <c r="J18" s="10" t="str">
        <f>VLOOKUP($G18,'Product_Dim Cleaned'!$A$1:$G$101,4,FALSE)</f>
        <v>Tops</v>
      </c>
      <c r="K18" s="10" t="s">
        <v>1813</v>
      </c>
      <c r="L18" s="11">
        <v>2</v>
      </c>
      <c r="M18" s="17">
        <v>451.98</v>
      </c>
      <c r="N18" s="11">
        <v>0.25</v>
      </c>
      <c r="O18" s="10" t="s">
        <v>1824</v>
      </c>
      <c r="P18" s="34">
        <v>677.97</v>
      </c>
    </row>
    <row r="19" spans="1:26" x14ac:dyDescent="0.3">
      <c r="A19" s="9" t="s">
        <v>1843</v>
      </c>
      <c r="B19" s="36">
        <v>45637</v>
      </c>
      <c r="C19" s="10" t="s">
        <v>288</v>
      </c>
      <c r="D19" s="10" t="str">
        <f>VLOOKUP($C19,'Customer_Dim Cleaned'!$A$1:$H$501,4,FALSE)</f>
        <v>Female</v>
      </c>
      <c r="E19" s="10" t="str">
        <f>VLOOKUP($C19,'Customer_Dim Cleaned'!$A$1:$H$501,5,FALSE)</f>
        <v>Nicoleborough</v>
      </c>
      <c r="F19" s="10" t="str">
        <f>VLOOKUP($C19,'Customer_Dim Cleaned'!$A$1:$H$501,6,FALSE)</f>
        <v>Arkansas</v>
      </c>
      <c r="G19" s="10" t="s">
        <v>1546</v>
      </c>
      <c r="H19" s="10" t="str">
        <f>VLOOKUP($G19,'Product_Dim Cleaned'!$A$1:$G$101,2,FALSE)</f>
        <v>Men's Graphic T-Shirt</v>
      </c>
      <c r="I19" s="10" t="str">
        <f>VLOOKUP($G19,'Product_Dim Cleaned'!$A$1:$G$101,3,FALSE)</f>
        <v>Clothing</v>
      </c>
      <c r="J19" s="10" t="str">
        <f>VLOOKUP($G19,'Product_Dim Cleaned'!$A$1:$G$101,4,FALSE)</f>
        <v>Tops</v>
      </c>
      <c r="K19" s="10" t="s">
        <v>1769</v>
      </c>
      <c r="L19" s="11">
        <v>2</v>
      </c>
      <c r="M19" s="17">
        <v>502.69</v>
      </c>
      <c r="N19" s="11">
        <v>0.23</v>
      </c>
      <c r="O19" s="10" t="s">
        <v>1824</v>
      </c>
      <c r="P19" s="34">
        <v>774.14260000000002</v>
      </c>
      <c r="S19" t="s">
        <v>4025</v>
      </c>
    </row>
    <row r="20" spans="1:26" ht="15" thickBot="1" x14ac:dyDescent="0.35">
      <c r="A20" s="9" t="s">
        <v>1844</v>
      </c>
      <c r="B20" s="36">
        <v>45517</v>
      </c>
      <c r="C20" s="10" t="s">
        <v>338</v>
      </c>
      <c r="D20" s="10" t="str">
        <f>VLOOKUP($C20,'Customer_Dim Cleaned'!$A$1:$H$501,4,FALSE)</f>
        <v>Female</v>
      </c>
      <c r="E20" s="10" t="str">
        <f>VLOOKUP($C20,'Customer_Dim Cleaned'!$A$1:$H$501,5,FALSE)</f>
        <v>New Amyport</v>
      </c>
      <c r="F20" s="10" t="str">
        <f>VLOOKUP($C20,'Customer_Dim Cleaned'!$A$1:$H$501,6,FALSE)</f>
        <v>Nevada</v>
      </c>
      <c r="G20" s="10" t="s">
        <v>1546</v>
      </c>
      <c r="H20" s="10" t="str">
        <f>VLOOKUP($G20,'Product_Dim Cleaned'!$A$1:$G$101,2,FALSE)</f>
        <v>Men's Graphic T-Shirt</v>
      </c>
      <c r="I20" s="10" t="str">
        <f>VLOOKUP($G20,'Product_Dim Cleaned'!$A$1:$G$101,3,FALSE)</f>
        <v>Clothing</v>
      </c>
      <c r="J20" s="10" t="str">
        <f>VLOOKUP($G20,'Product_Dim Cleaned'!$A$1:$G$101,4,FALSE)</f>
        <v>Tops</v>
      </c>
      <c r="K20" s="10" t="s">
        <v>1769</v>
      </c>
      <c r="L20" s="11">
        <v>2</v>
      </c>
      <c r="M20" s="17">
        <v>559.23</v>
      </c>
      <c r="N20" s="11">
        <v>0.25</v>
      </c>
      <c r="O20" s="10" t="s">
        <v>1829</v>
      </c>
      <c r="P20" s="34">
        <v>838.84500000000003</v>
      </c>
    </row>
    <row r="21" spans="1:26" x14ac:dyDescent="0.3">
      <c r="A21" s="9" t="s">
        <v>1845</v>
      </c>
      <c r="B21" s="36">
        <v>45369</v>
      </c>
      <c r="C21" s="10" t="s">
        <v>767</v>
      </c>
      <c r="D21" s="10" t="str">
        <f>VLOOKUP($C21,'Customer_Dim Cleaned'!$A$1:$H$501,4,FALSE)</f>
        <v>Female</v>
      </c>
      <c r="E21" s="10" t="str">
        <f>VLOOKUP($C21,'Customer_Dim Cleaned'!$A$1:$H$501,5,FALSE)</f>
        <v>Zamoraborough</v>
      </c>
      <c r="F21" s="10" t="str">
        <f>VLOOKUP($C21,'Customer_Dim Cleaned'!$A$1:$H$501,6,FALSE)</f>
        <v>Nevada</v>
      </c>
      <c r="G21" s="10" t="s">
        <v>1546</v>
      </c>
      <c r="H21" s="10" t="str">
        <f>VLOOKUP($G21,'Product_Dim Cleaned'!$A$1:$G$101,2,FALSE)</f>
        <v>Men's Graphic T-Shirt</v>
      </c>
      <c r="I21" s="10" t="str">
        <f>VLOOKUP($G21,'Product_Dim Cleaned'!$A$1:$G$101,3,FALSE)</f>
        <v>Clothing</v>
      </c>
      <c r="J21" s="10" t="str">
        <f>VLOOKUP($G21,'Product_Dim Cleaned'!$A$1:$G$101,4,FALSE)</f>
        <v>Tops</v>
      </c>
      <c r="K21" s="10" t="s">
        <v>1797</v>
      </c>
      <c r="L21" s="11">
        <v>4</v>
      </c>
      <c r="M21" s="17">
        <v>464.18</v>
      </c>
      <c r="N21" s="11">
        <v>0.04</v>
      </c>
      <c r="O21" s="10" t="s">
        <v>1829</v>
      </c>
      <c r="P21" s="34">
        <v>1782.4512</v>
      </c>
      <c r="S21" s="39" t="s">
        <v>1818</v>
      </c>
      <c r="T21" s="39"/>
      <c r="U21" s="39" t="s">
        <v>1819</v>
      </c>
      <c r="V21" s="39"/>
      <c r="W21" s="39" t="s">
        <v>1820</v>
      </c>
      <c r="X21" s="39"/>
      <c r="Y21" s="40" t="s">
        <v>1822</v>
      </c>
      <c r="Z21" s="40"/>
    </row>
    <row r="22" spans="1:26" x14ac:dyDescent="0.3">
      <c r="A22" s="9" t="s">
        <v>1846</v>
      </c>
      <c r="B22" s="36">
        <v>45843</v>
      </c>
      <c r="C22" s="10" t="s">
        <v>487</v>
      </c>
      <c r="D22" s="10" t="str">
        <f>VLOOKUP($C22,'Customer_Dim Cleaned'!$A$1:$H$501,4,FALSE)</f>
        <v>Female</v>
      </c>
      <c r="E22" s="10" t="str">
        <f>VLOOKUP($C22,'Customer_Dim Cleaned'!$A$1:$H$501,5,FALSE)</f>
        <v>North Anthonychester</v>
      </c>
      <c r="F22" s="10" t="str">
        <f>VLOOKUP($C22,'Customer_Dim Cleaned'!$A$1:$H$501,6,FALSE)</f>
        <v>Nevada</v>
      </c>
      <c r="G22" s="10" t="s">
        <v>1546</v>
      </c>
      <c r="H22" s="10" t="str">
        <f>VLOOKUP($G22,'Product_Dim Cleaned'!$A$1:$G$101,2,FALSE)</f>
        <v>Men's Graphic T-Shirt</v>
      </c>
      <c r="I22" s="10" t="str">
        <f>VLOOKUP($G22,'Product_Dim Cleaned'!$A$1:$G$101,3,FALSE)</f>
        <v>Clothing</v>
      </c>
      <c r="J22" s="10" t="str">
        <f>VLOOKUP($G22,'Product_Dim Cleaned'!$A$1:$G$101,4,FALSE)</f>
        <v>Tops</v>
      </c>
      <c r="K22" s="10" t="s">
        <v>1807</v>
      </c>
      <c r="L22" s="11">
        <v>3</v>
      </c>
      <c r="M22" s="17">
        <v>986.04</v>
      </c>
      <c r="N22" s="11">
        <v>0.27</v>
      </c>
      <c r="O22" s="10" t="s">
        <v>1829</v>
      </c>
      <c r="P22" s="34">
        <v>2159.4276</v>
      </c>
    </row>
    <row r="23" spans="1:26" x14ac:dyDescent="0.3">
      <c r="A23" s="9" t="s">
        <v>1847</v>
      </c>
      <c r="B23" s="36">
        <v>45447</v>
      </c>
      <c r="C23" s="10" t="s">
        <v>1235</v>
      </c>
      <c r="D23" s="10" t="str">
        <f>VLOOKUP($C23,'Customer_Dim Cleaned'!$A$1:$H$501,4,FALSE)</f>
        <v>Female</v>
      </c>
      <c r="E23" s="10" t="str">
        <f>VLOOKUP($C23,'Customer_Dim Cleaned'!$A$1:$H$501,5,FALSE)</f>
        <v>Parkerview</v>
      </c>
      <c r="F23" s="10" t="str">
        <f>VLOOKUP($C23,'Customer_Dim Cleaned'!$A$1:$H$501,6,FALSE)</f>
        <v>New York</v>
      </c>
      <c r="G23" s="10" t="s">
        <v>1546</v>
      </c>
      <c r="H23" s="10" t="str">
        <f>VLOOKUP($G23,'Product_Dim Cleaned'!$A$1:$G$101,2,FALSE)</f>
        <v>Men's Graphic T-Shirt</v>
      </c>
      <c r="I23" s="10" t="str">
        <f>VLOOKUP($G23,'Product_Dim Cleaned'!$A$1:$G$101,3,FALSE)</f>
        <v>Clothing</v>
      </c>
      <c r="J23" s="10" t="str">
        <f>VLOOKUP($G23,'Product_Dim Cleaned'!$A$1:$G$101,4,FALSE)</f>
        <v>Tops</v>
      </c>
      <c r="K23" s="10" t="s">
        <v>1810</v>
      </c>
      <c r="L23" s="11">
        <v>1</v>
      </c>
      <c r="M23" s="17">
        <v>589.55999999999995</v>
      </c>
      <c r="N23" s="11">
        <v>0.22</v>
      </c>
      <c r="O23" s="10" t="s">
        <v>1824</v>
      </c>
      <c r="P23" s="34">
        <v>459.85680000000002</v>
      </c>
      <c r="S23" t="s">
        <v>4008</v>
      </c>
      <c r="T23">
        <v>2.4820000000000002</v>
      </c>
      <c r="U23" t="s">
        <v>4008</v>
      </c>
      <c r="V23">
        <v>513.58279054999991</v>
      </c>
      <c r="W23" t="s">
        <v>4008</v>
      </c>
      <c r="X23">
        <v>0.14796000000000004</v>
      </c>
      <c r="Y23" t="s">
        <v>4008</v>
      </c>
      <c r="Z23">
        <v>1087.1973491500003</v>
      </c>
    </row>
    <row r="24" spans="1:26" x14ac:dyDescent="0.3">
      <c r="A24" s="9" t="s">
        <v>1848</v>
      </c>
      <c r="B24" s="36">
        <v>45394</v>
      </c>
      <c r="C24" s="10" t="s">
        <v>1466</v>
      </c>
      <c r="D24" s="10" t="str">
        <f>VLOOKUP($C24,'Customer_Dim Cleaned'!$A$1:$H$501,4,FALSE)</f>
        <v>Female</v>
      </c>
      <c r="E24" s="10" t="str">
        <f>VLOOKUP($C24,'Customer_Dim Cleaned'!$A$1:$H$501,5,FALSE)</f>
        <v>Anthonymouth</v>
      </c>
      <c r="F24" s="10" t="str">
        <f>VLOOKUP($C24,'Customer_Dim Cleaned'!$A$1:$H$501,6,FALSE)</f>
        <v>Oklahoma</v>
      </c>
      <c r="G24" s="10" t="s">
        <v>1546</v>
      </c>
      <c r="H24" s="10" t="str">
        <f>VLOOKUP($G24,'Product_Dim Cleaned'!$A$1:$G$101,2,FALSE)</f>
        <v>Men's Graphic T-Shirt</v>
      </c>
      <c r="I24" s="10" t="str">
        <f>VLOOKUP($G24,'Product_Dim Cleaned'!$A$1:$G$101,3,FALSE)</f>
        <v>Clothing</v>
      </c>
      <c r="J24" s="10" t="str">
        <f>VLOOKUP($G24,'Product_Dim Cleaned'!$A$1:$G$101,4,FALSE)</f>
        <v>Tops</v>
      </c>
      <c r="K24" s="10" t="s">
        <v>1789</v>
      </c>
      <c r="L24" s="11">
        <v>3</v>
      </c>
      <c r="M24" s="17">
        <v>979.42</v>
      </c>
      <c r="N24" s="11">
        <v>0.03</v>
      </c>
      <c r="O24" s="10" t="s">
        <v>1826</v>
      </c>
      <c r="P24" s="34">
        <v>2850.1122</v>
      </c>
      <c r="S24" t="s">
        <v>4009</v>
      </c>
      <c r="T24">
        <v>2.4852501351206202E-2</v>
      </c>
      <c r="U24" t="s">
        <v>4009</v>
      </c>
      <c r="V24">
        <v>6.3134988057402719</v>
      </c>
      <c r="W24" t="s">
        <v>4009</v>
      </c>
      <c r="X24">
        <v>1.9598570661810695E-3</v>
      </c>
      <c r="Y24" t="s">
        <v>4009</v>
      </c>
      <c r="Z24">
        <v>18.327237195560887</v>
      </c>
    </row>
    <row r="25" spans="1:26" x14ac:dyDescent="0.3">
      <c r="A25" s="9" t="s">
        <v>1849</v>
      </c>
      <c r="B25" s="36">
        <v>45466</v>
      </c>
      <c r="C25" s="10" t="s">
        <v>1151</v>
      </c>
      <c r="D25" s="10" t="str">
        <f>VLOOKUP($C25,'Customer_Dim Cleaned'!$A$1:$H$501,4,FALSE)</f>
        <v>Female</v>
      </c>
      <c r="E25" s="10" t="str">
        <f>VLOOKUP($C25,'Customer_Dim Cleaned'!$A$1:$H$501,5,FALSE)</f>
        <v>West Mathew</v>
      </c>
      <c r="F25" s="10" t="str">
        <f>VLOOKUP($C25,'Customer_Dim Cleaned'!$A$1:$H$501,6,FALSE)</f>
        <v>New York</v>
      </c>
      <c r="G25" s="10" t="s">
        <v>1546</v>
      </c>
      <c r="H25" s="10" t="str">
        <f>VLOOKUP($G25,'Product_Dim Cleaned'!$A$1:$G$101,2,FALSE)</f>
        <v>Men's Graphic T-Shirt</v>
      </c>
      <c r="I25" s="10" t="str">
        <f>VLOOKUP($G25,'Product_Dim Cleaned'!$A$1:$G$101,3,FALSE)</f>
        <v>Clothing</v>
      </c>
      <c r="J25" s="10" t="str">
        <f>VLOOKUP($G25,'Product_Dim Cleaned'!$A$1:$G$101,4,FALSE)</f>
        <v>Tops</v>
      </c>
      <c r="K25" s="10" t="s">
        <v>1782</v>
      </c>
      <c r="L25" s="11">
        <v>1</v>
      </c>
      <c r="M25" s="17">
        <v>719.28</v>
      </c>
      <c r="N25" s="11">
        <v>0.08</v>
      </c>
      <c r="O25" s="10" t="s">
        <v>1824</v>
      </c>
      <c r="P25" s="34">
        <v>661.73760000000004</v>
      </c>
      <c r="S25" t="s">
        <v>4010</v>
      </c>
      <c r="T25">
        <v>2</v>
      </c>
      <c r="U25" t="s">
        <v>4010</v>
      </c>
      <c r="V25">
        <v>522.43000000000006</v>
      </c>
      <c r="W25" t="s">
        <v>4010</v>
      </c>
      <c r="X25">
        <v>0.14000000000000001</v>
      </c>
      <c r="Y25" t="s">
        <v>4010</v>
      </c>
      <c r="Z25">
        <v>868.71820000000002</v>
      </c>
    </row>
    <row r="26" spans="1:26" x14ac:dyDescent="0.3">
      <c r="A26" s="9" t="s">
        <v>1850</v>
      </c>
      <c r="B26" s="36">
        <v>45908</v>
      </c>
      <c r="C26" s="10" t="s">
        <v>613</v>
      </c>
      <c r="D26" s="10" t="str">
        <f>VLOOKUP($C26,'Customer_Dim Cleaned'!$A$1:$H$501,4,FALSE)</f>
        <v>Male</v>
      </c>
      <c r="E26" s="10" t="str">
        <f>VLOOKUP($C26,'Customer_Dim Cleaned'!$A$1:$H$501,5,FALSE)</f>
        <v>East Justin</v>
      </c>
      <c r="F26" s="10" t="str">
        <f>VLOOKUP($C26,'Customer_Dim Cleaned'!$A$1:$H$501,6,FALSE)</f>
        <v>Missouri</v>
      </c>
      <c r="G26" s="10" t="s">
        <v>1546</v>
      </c>
      <c r="H26" s="10" t="str">
        <f>VLOOKUP($G26,'Product_Dim Cleaned'!$A$1:$G$101,2,FALSE)</f>
        <v>Men's Graphic T-Shirt</v>
      </c>
      <c r="I26" s="10" t="str">
        <f>VLOOKUP($G26,'Product_Dim Cleaned'!$A$1:$G$101,3,FALSE)</f>
        <v>Clothing</v>
      </c>
      <c r="J26" s="10" t="str">
        <f>VLOOKUP($G26,'Product_Dim Cleaned'!$A$1:$G$101,4,FALSE)</f>
        <v>Tops</v>
      </c>
      <c r="K26" s="10" t="s">
        <v>1776</v>
      </c>
      <c r="L26" s="11">
        <v>3</v>
      </c>
      <c r="M26" s="17">
        <v>77.599999999999994</v>
      </c>
      <c r="N26" s="11">
        <v>7.0000000000000007E-2</v>
      </c>
      <c r="O26" s="10" t="s">
        <v>1824</v>
      </c>
      <c r="P26" s="34">
        <v>216.50399999999999</v>
      </c>
      <c r="S26" t="s">
        <v>4011</v>
      </c>
      <c r="T26">
        <v>2</v>
      </c>
      <c r="U26" t="s">
        <v>4011</v>
      </c>
      <c r="V26">
        <v>871.34</v>
      </c>
      <c r="W26" t="s">
        <v>4011</v>
      </c>
      <c r="X26">
        <v>0.1</v>
      </c>
      <c r="Y26" t="s">
        <v>4011</v>
      </c>
      <c r="Z26" t="e">
        <v>#N/A</v>
      </c>
    </row>
    <row r="27" spans="1:26" x14ac:dyDescent="0.3">
      <c r="A27" s="9" t="s">
        <v>1851</v>
      </c>
      <c r="B27" s="36">
        <v>45552</v>
      </c>
      <c r="C27" s="10" t="s">
        <v>1190</v>
      </c>
      <c r="D27" s="10" t="str">
        <f>VLOOKUP($C27,'Customer_Dim Cleaned'!$A$1:$H$501,4,FALSE)</f>
        <v>Male</v>
      </c>
      <c r="E27" s="10" t="str">
        <f>VLOOKUP($C27,'Customer_Dim Cleaned'!$A$1:$H$501,5,FALSE)</f>
        <v>Andrewsland</v>
      </c>
      <c r="F27" s="10" t="str">
        <f>VLOOKUP($C27,'Customer_Dim Cleaned'!$A$1:$H$501,6,FALSE)</f>
        <v>Alabama</v>
      </c>
      <c r="G27" s="10" t="s">
        <v>1546</v>
      </c>
      <c r="H27" s="10" t="str">
        <f>VLOOKUP($G27,'Product_Dim Cleaned'!$A$1:$G$101,2,FALSE)</f>
        <v>Men's Graphic T-Shirt</v>
      </c>
      <c r="I27" s="10" t="str">
        <f>VLOOKUP($G27,'Product_Dim Cleaned'!$A$1:$G$101,3,FALSE)</f>
        <v>Clothing</v>
      </c>
      <c r="J27" s="10" t="str">
        <f>VLOOKUP($G27,'Product_Dim Cleaned'!$A$1:$G$101,4,FALSE)</f>
        <v>Tops</v>
      </c>
      <c r="K27" s="10" t="s">
        <v>1766</v>
      </c>
      <c r="L27" s="11">
        <v>4</v>
      </c>
      <c r="M27" s="17">
        <v>852.71</v>
      </c>
      <c r="N27" s="11">
        <v>0.14000000000000001</v>
      </c>
      <c r="O27" s="10" t="s">
        <v>1826</v>
      </c>
      <c r="P27" s="34">
        <v>2933.3224</v>
      </c>
      <c r="S27" t="s">
        <v>4012</v>
      </c>
      <c r="T27">
        <v>1.1114376486440489</v>
      </c>
      <c r="U27" t="s">
        <v>4012</v>
      </c>
      <c r="V27">
        <v>282.34825010997974</v>
      </c>
      <c r="W27" t="s">
        <v>4012</v>
      </c>
      <c r="X27">
        <v>8.7647472523283518E-2</v>
      </c>
      <c r="Y27" t="s">
        <v>4012</v>
      </c>
      <c r="Z27">
        <v>819.61896418073502</v>
      </c>
    </row>
    <row r="28" spans="1:26" x14ac:dyDescent="0.3">
      <c r="A28" s="9" t="s">
        <v>1852</v>
      </c>
      <c r="B28" s="36">
        <v>45294</v>
      </c>
      <c r="C28" s="10" t="s">
        <v>693</v>
      </c>
      <c r="D28" s="10" t="str">
        <f>VLOOKUP($C28,'Customer_Dim Cleaned'!$A$1:$H$501,4,FALSE)</f>
        <v>Female</v>
      </c>
      <c r="E28" s="10" t="str">
        <f>VLOOKUP($C28,'Customer_Dim Cleaned'!$A$1:$H$501,5,FALSE)</f>
        <v>West Markport</v>
      </c>
      <c r="F28" s="10" t="str">
        <f>VLOOKUP($C28,'Customer_Dim Cleaned'!$A$1:$H$501,6,FALSE)</f>
        <v>North Dakota</v>
      </c>
      <c r="G28" s="10" t="s">
        <v>1546</v>
      </c>
      <c r="H28" s="10" t="str">
        <f>VLOOKUP($G28,'Product_Dim Cleaned'!$A$1:$G$101,2,FALSE)</f>
        <v>Men's Graphic T-Shirt</v>
      </c>
      <c r="I28" s="10" t="str">
        <f>VLOOKUP($G28,'Product_Dim Cleaned'!$A$1:$G$101,3,FALSE)</f>
        <v>Clothing</v>
      </c>
      <c r="J28" s="10" t="str">
        <f>VLOOKUP($G28,'Product_Dim Cleaned'!$A$1:$G$101,4,FALSE)</f>
        <v>Tops</v>
      </c>
      <c r="K28" s="10" t="s">
        <v>1782</v>
      </c>
      <c r="L28" s="11">
        <v>4</v>
      </c>
      <c r="M28" s="17">
        <v>156.16</v>
      </c>
      <c r="N28" s="11">
        <v>3.9999999999999925E-2</v>
      </c>
      <c r="O28" s="10" t="s">
        <v>1824</v>
      </c>
      <c r="P28" s="34">
        <v>599.65440000000001</v>
      </c>
      <c r="S28" t="s">
        <v>4013</v>
      </c>
      <c r="T28">
        <v>1.2352936468234121</v>
      </c>
      <c r="U28" t="s">
        <v>4013</v>
      </c>
      <c r="V28">
        <v>79720.53434016768</v>
      </c>
      <c r="W28" t="s">
        <v>4013</v>
      </c>
      <c r="X28">
        <v>7.6820794397197403E-3</v>
      </c>
      <c r="Y28" t="s">
        <v>4013</v>
      </c>
      <c r="Z28">
        <v>671775.24644470098</v>
      </c>
    </row>
    <row r="29" spans="1:26" x14ac:dyDescent="0.3">
      <c r="A29" s="9" t="s">
        <v>1853</v>
      </c>
      <c r="B29" s="36">
        <v>45710</v>
      </c>
      <c r="C29" s="10" t="s">
        <v>654</v>
      </c>
      <c r="D29" s="10" t="str">
        <f>VLOOKUP($C29,'Customer_Dim Cleaned'!$A$1:$H$501,4,FALSE)</f>
        <v>Male</v>
      </c>
      <c r="E29" s="10" t="str">
        <f>VLOOKUP($C29,'Customer_Dim Cleaned'!$A$1:$H$501,5,FALSE)</f>
        <v>South Jerry</v>
      </c>
      <c r="F29" s="10" t="str">
        <f>VLOOKUP($C29,'Customer_Dim Cleaned'!$A$1:$H$501,6,FALSE)</f>
        <v>Maine</v>
      </c>
      <c r="G29" s="10" t="s">
        <v>1546</v>
      </c>
      <c r="H29" s="10" t="str">
        <f>VLOOKUP($G29,'Product_Dim Cleaned'!$A$1:$G$101,2,FALSE)</f>
        <v>Men's Graphic T-Shirt</v>
      </c>
      <c r="I29" s="10" t="str">
        <f>VLOOKUP($G29,'Product_Dim Cleaned'!$A$1:$G$101,3,FALSE)</f>
        <v>Clothing</v>
      </c>
      <c r="J29" s="10" t="str">
        <f>VLOOKUP($G29,'Product_Dim Cleaned'!$A$1:$G$101,4,FALSE)</f>
        <v>Tops</v>
      </c>
      <c r="K29" s="10" t="s">
        <v>1782</v>
      </c>
      <c r="L29" s="11">
        <v>3</v>
      </c>
      <c r="M29" s="17">
        <v>815.49</v>
      </c>
      <c r="N29" s="11">
        <v>0.17</v>
      </c>
      <c r="O29" s="10" t="s">
        <v>1824</v>
      </c>
      <c r="P29" s="34">
        <v>2030.5700999999999</v>
      </c>
      <c r="S29" t="s">
        <v>4014</v>
      </c>
      <c r="T29">
        <v>-1.3441226340505921</v>
      </c>
      <c r="U29" t="s">
        <v>4014</v>
      </c>
      <c r="V29">
        <v>-1.1931882657388304</v>
      </c>
      <c r="W29" t="s">
        <v>4014</v>
      </c>
      <c r="X29">
        <v>-1.2080239905876557</v>
      </c>
      <c r="Y29" t="s">
        <v>4014</v>
      </c>
      <c r="Z29">
        <v>4.5826153354484145E-2</v>
      </c>
    </row>
    <row r="30" spans="1:26" x14ac:dyDescent="0.3">
      <c r="A30" s="9" t="s">
        <v>1854</v>
      </c>
      <c r="B30" s="36">
        <v>45923</v>
      </c>
      <c r="C30" s="10" t="s">
        <v>499</v>
      </c>
      <c r="D30" s="10" t="str">
        <f>VLOOKUP($C30,'Customer_Dim Cleaned'!$A$1:$H$501,4,FALSE)</f>
        <v>Female</v>
      </c>
      <c r="E30" s="10" t="str">
        <f>VLOOKUP($C30,'Customer_Dim Cleaned'!$A$1:$H$501,5,FALSE)</f>
        <v>New Brian</v>
      </c>
      <c r="F30" s="10" t="str">
        <f>VLOOKUP($C30,'Customer_Dim Cleaned'!$A$1:$H$501,6,FALSE)</f>
        <v>Wisconsin</v>
      </c>
      <c r="G30" s="10" t="s">
        <v>1546</v>
      </c>
      <c r="H30" s="10" t="str">
        <f>VLOOKUP($G30,'Product_Dim Cleaned'!$A$1:$G$101,2,FALSE)</f>
        <v>Men's Graphic T-Shirt</v>
      </c>
      <c r="I30" s="10" t="str">
        <f>VLOOKUP($G30,'Product_Dim Cleaned'!$A$1:$G$101,3,FALSE)</f>
        <v>Clothing</v>
      </c>
      <c r="J30" s="10" t="str">
        <f>VLOOKUP($G30,'Product_Dim Cleaned'!$A$1:$G$101,4,FALSE)</f>
        <v>Tops</v>
      </c>
      <c r="K30" s="10" t="s">
        <v>1761</v>
      </c>
      <c r="L30" s="11">
        <v>2</v>
      </c>
      <c r="M30" s="17">
        <v>74.209999999999994</v>
      </c>
      <c r="N30" s="11">
        <v>0.11</v>
      </c>
      <c r="O30" s="10" t="s">
        <v>1826</v>
      </c>
      <c r="P30" s="34">
        <v>132.09379999999999</v>
      </c>
      <c r="S30" t="s">
        <v>4015</v>
      </c>
      <c r="T30">
        <v>2.2378357176843708E-2</v>
      </c>
      <c r="U30" t="s">
        <v>4015</v>
      </c>
      <c r="V30">
        <v>-3.4813907453813686E-2</v>
      </c>
      <c r="W30" t="s">
        <v>4015</v>
      </c>
      <c r="X30">
        <v>6.2951034707763115E-2</v>
      </c>
      <c r="Y30" t="s">
        <v>4015</v>
      </c>
      <c r="Z30">
        <v>0.87904703968681508</v>
      </c>
    </row>
    <row r="31" spans="1:26" x14ac:dyDescent="0.3">
      <c r="A31" s="9" t="s">
        <v>1855</v>
      </c>
      <c r="B31" s="36">
        <v>45302</v>
      </c>
      <c r="C31" s="10" t="s">
        <v>1092</v>
      </c>
      <c r="D31" s="10" t="str">
        <f>VLOOKUP($C31,'Customer_Dim Cleaned'!$A$1:$H$501,4,FALSE)</f>
        <v>Male</v>
      </c>
      <c r="E31" s="10" t="str">
        <f>VLOOKUP($C31,'Customer_Dim Cleaned'!$A$1:$H$501,5,FALSE)</f>
        <v>Shannonview</v>
      </c>
      <c r="F31" s="10" t="str">
        <f>VLOOKUP($C31,'Customer_Dim Cleaned'!$A$1:$H$501,6,FALSE)</f>
        <v>Pennsylvania</v>
      </c>
      <c r="G31" s="10" t="s">
        <v>1546</v>
      </c>
      <c r="H31" s="10" t="str">
        <f>VLOOKUP($G31,'Product_Dim Cleaned'!$A$1:$G$101,2,FALSE)</f>
        <v>Men's Graphic T-Shirt</v>
      </c>
      <c r="I31" s="10" t="str">
        <f>VLOOKUP($G31,'Product_Dim Cleaned'!$A$1:$G$101,3,FALSE)</f>
        <v>Clothing</v>
      </c>
      <c r="J31" s="10" t="str">
        <f>VLOOKUP($G31,'Product_Dim Cleaned'!$A$1:$G$101,4,FALSE)</f>
        <v>Tops</v>
      </c>
      <c r="K31" s="10" t="s">
        <v>1766</v>
      </c>
      <c r="L31" s="11">
        <v>4</v>
      </c>
      <c r="M31" s="17">
        <v>451.67</v>
      </c>
      <c r="N31" s="11">
        <v>0.15</v>
      </c>
      <c r="O31" s="10" t="s">
        <v>1824</v>
      </c>
      <c r="P31" s="34">
        <v>1535.6780000000001</v>
      </c>
      <c r="S31" t="s">
        <v>4016</v>
      </c>
      <c r="T31">
        <v>3</v>
      </c>
      <c r="U31" t="s">
        <v>4016</v>
      </c>
      <c r="V31">
        <v>979.8</v>
      </c>
      <c r="W31" t="s">
        <v>4016</v>
      </c>
      <c r="X31">
        <v>0.3</v>
      </c>
      <c r="Y31" t="s">
        <v>4016</v>
      </c>
      <c r="Z31">
        <v>3889.7838000000002</v>
      </c>
    </row>
    <row r="32" spans="1:26" x14ac:dyDescent="0.3">
      <c r="A32" s="9" t="s">
        <v>1856</v>
      </c>
      <c r="B32" s="36">
        <v>45217</v>
      </c>
      <c r="C32" s="10" t="s">
        <v>118</v>
      </c>
      <c r="D32" s="10" t="str">
        <f>VLOOKUP($C32,'Customer_Dim Cleaned'!$A$1:$H$501,4,FALSE)</f>
        <v>Female</v>
      </c>
      <c r="E32" s="10" t="str">
        <f>VLOOKUP($C32,'Customer_Dim Cleaned'!$A$1:$H$501,5,FALSE)</f>
        <v>New David</v>
      </c>
      <c r="F32" s="10" t="str">
        <f>VLOOKUP($C32,'Customer_Dim Cleaned'!$A$1:$H$501,6,FALSE)</f>
        <v>New Jersey</v>
      </c>
      <c r="G32" s="10" t="s">
        <v>1546</v>
      </c>
      <c r="H32" s="10" t="str">
        <f>VLOOKUP($G32,'Product_Dim Cleaned'!$A$1:$G$101,2,FALSE)</f>
        <v>Men's Graphic T-Shirt</v>
      </c>
      <c r="I32" s="10" t="str">
        <f>VLOOKUP($G32,'Product_Dim Cleaned'!$A$1:$G$101,3,FALSE)</f>
        <v>Clothing</v>
      </c>
      <c r="J32" s="10" t="str">
        <f>VLOOKUP($G32,'Product_Dim Cleaned'!$A$1:$G$101,4,FALSE)</f>
        <v>Tops</v>
      </c>
      <c r="K32" s="10" t="s">
        <v>1813</v>
      </c>
      <c r="L32" s="11">
        <v>1</v>
      </c>
      <c r="M32" s="17">
        <v>429.38</v>
      </c>
      <c r="N32" s="11">
        <v>0.13</v>
      </c>
      <c r="O32" s="10" t="s">
        <v>1826</v>
      </c>
      <c r="P32" s="34">
        <v>373.56060000000002</v>
      </c>
      <c r="S32" t="s">
        <v>4017</v>
      </c>
      <c r="T32">
        <v>1</v>
      </c>
      <c r="U32" t="s">
        <v>4017</v>
      </c>
      <c r="V32">
        <v>20.09</v>
      </c>
      <c r="W32" t="s">
        <v>4017</v>
      </c>
      <c r="X32">
        <v>0</v>
      </c>
      <c r="Y32" t="s">
        <v>4017</v>
      </c>
      <c r="Z32">
        <v>18.459</v>
      </c>
    </row>
    <row r="33" spans="1:26" x14ac:dyDescent="0.3">
      <c r="A33" s="9" t="s">
        <v>1857</v>
      </c>
      <c r="B33" s="36">
        <v>45593</v>
      </c>
      <c r="C33" s="10" t="s">
        <v>1281</v>
      </c>
      <c r="D33" s="10" t="str">
        <f>VLOOKUP($C33,'Customer_Dim Cleaned'!$A$1:$H$501,4,FALSE)</f>
        <v>Female</v>
      </c>
      <c r="E33" s="10" t="str">
        <f>VLOOKUP($C33,'Customer_Dim Cleaned'!$A$1:$H$501,5,FALSE)</f>
        <v>East Andrea</v>
      </c>
      <c r="F33" s="10" t="str">
        <f>VLOOKUP($C33,'Customer_Dim Cleaned'!$A$1:$H$501,6,FALSE)</f>
        <v>Michigan</v>
      </c>
      <c r="G33" s="10" t="s">
        <v>1568</v>
      </c>
      <c r="H33" s="10" t="str">
        <f>VLOOKUP($G33,'Product_Dim Cleaned'!$A$1:$G$101,2,FALSE)</f>
        <v>Ceramic Kitchen Bowl Set</v>
      </c>
      <c r="I33" s="10" t="str">
        <f>VLOOKUP($G33,'Product_Dim Cleaned'!$A$1:$G$101,3,FALSE)</f>
        <v>Home</v>
      </c>
      <c r="J33" s="10" t="str">
        <f>VLOOKUP($G33,'Product_Dim Cleaned'!$A$1:$G$101,4,FALSE)</f>
        <v>Kitchen</v>
      </c>
      <c r="K33" s="10" t="s">
        <v>1794</v>
      </c>
      <c r="L33" s="11">
        <v>2</v>
      </c>
      <c r="M33" s="17">
        <v>148.96</v>
      </c>
      <c r="N33" s="11">
        <v>0.03</v>
      </c>
      <c r="O33" s="10" t="s">
        <v>1829</v>
      </c>
      <c r="P33" s="34">
        <v>288.98239999999998</v>
      </c>
      <c r="S33" t="s">
        <v>4018</v>
      </c>
      <c r="T33">
        <v>4</v>
      </c>
      <c r="U33" t="s">
        <v>4018</v>
      </c>
      <c r="V33">
        <v>999.89</v>
      </c>
      <c r="W33" t="s">
        <v>4018</v>
      </c>
      <c r="X33">
        <v>0.3</v>
      </c>
      <c r="Y33" t="s">
        <v>4018</v>
      </c>
      <c r="Z33">
        <v>3908.2428</v>
      </c>
    </row>
    <row r="34" spans="1:26" x14ac:dyDescent="0.3">
      <c r="A34" s="9" t="s">
        <v>1858</v>
      </c>
      <c r="B34" s="36">
        <v>45597</v>
      </c>
      <c r="C34" s="10" t="s">
        <v>1240</v>
      </c>
      <c r="D34" s="10" t="str">
        <f>VLOOKUP($C34,'Customer_Dim Cleaned'!$A$1:$H$501,4,FALSE)</f>
        <v>Male</v>
      </c>
      <c r="E34" s="10" t="str">
        <f>VLOOKUP($C34,'Customer_Dim Cleaned'!$A$1:$H$501,5,FALSE)</f>
        <v>Cheyenneborough</v>
      </c>
      <c r="F34" s="10" t="str">
        <f>VLOOKUP($C34,'Customer_Dim Cleaned'!$A$1:$H$501,6,FALSE)</f>
        <v>New Hampshire</v>
      </c>
      <c r="G34" s="10" t="s">
        <v>1568</v>
      </c>
      <c r="H34" s="10" t="str">
        <f>VLOOKUP($G34,'Product_Dim Cleaned'!$A$1:$G$101,2,FALSE)</f>
        <v>Ceramic Kitchen Bowl Set</v>
      </c>
      <c r="I34" s="10" t="str">
        <f>VLOOKUP($G34,'Product_Dim Cleaned'!$A$1:$G$101,3,FALSE)</f>
        <v>Home</v>
      </c>
      <c r="J34" s="10" t="str">
        <f>VLOOKUP($G34,'Product_Dim Cleaned'!$A$1:$G$101,4,FALSE)</f>
        <v>Kitchen</v>
      </c>
      <c r="K34" s="10" t="s">
        <v>1782</v>
      </c>
      <c r="L34" s="11">
        <v>4</v>
      </c>
      <c r="M34" s="17">
        <v>313.83</v>
      </c>
      <c r="N34" s="11">
        <v>0.08</v>
      </c>
      <c r="O34" s="10" t="s">
        <v>1824</v>
      </c>
      <c r="P34" s="34">
        <v>1154.8943999999999</v>
      </c>
      <c r="S34" t="s">
        <v>4019</v>
      </c>
      <c r="T34">
        <v>4964</v>
      </c>
      <c r="U34" t="s">
        <v>4019</v>
      </c>
      <c r="V34">
        <v>1027165.5810999998</v>
      </c>
      <c r="W34" t="s">
        <v>4019</v>
      </c>
      <c r="X34">
        <v>295.92000000000007</v>
      </c>
      <c r="Y34" t="s">
        <v>4019</v>
      </c>
      <c r="Z34">
        <v>2174394.6983000007</v>
      </c>
    </row>
    <row r="35" spans="1:26" ht="15" thickBot="1" x14ac:dyDescent="0.35">
      <c r="A35" s="9" t="s">
        <v>1859</v>
      </c>
      <c r="B35" s="36">
        <v>45620</v>
      </c>
      <c r="C35" s="10" t="s">
        <v>1400</v>
      </c>
      <c r="D35" s="10" t="str">
        <f>VLOOKUP($C35,'Customer_Dim Cleaned'!$A$1:$H$501,4,FALSE)</f>
        <v>Female</v>
      </c>
      <c r="E35" s="10" t="str">
        <f>VLOOKUP($C35,'Customer_Dim Cleaned'!$A$1:$H$501,5,FALSE)</f>
        <v>Lake Carolyn</v>
      </c>
      <c r="F35" s="10" t="str">
        <f>VLOOKUP($C35,'Customer_Dim Cleaned'!$A$1:$H$501,6,FALSE)</f>
        <v>Hawaii</v>
      </c>
      <c r="G35" s="10" t="s">
        <v>1568</v>
      </c>
      <c r="H35" s="10" t="str">
        <f>VLOOKUP($G35,'Product_Dim Cleaned'!$A$1:$G$101,2,FALSE)</f>
        <v>Ceramic Kitchen Bowl Set</v>
      </c>
      <c r="I35" s="10" t="str">
        <f>VLOOKUP($G35,'Product_Dim Cleaned'!$A$1:$G$101,3,FALSE)</f>
        <v>Home</v>
      </c>
      <c r="J35" s="10" t="str">
        <f>VLOOKUP($G35,'Product_Dim Cleaned'!$A$1:$G$101,4,FALSE)</f>
        <v>Kitchen</v>
      </c>
      <c r="K35" s="10" t="s">
        <v>1776</v>
      </c>
      <c r="L35" s="11">
        <v>2</v>
      </c>
      <c r="M35" s="17">
        <v>717.31</v>
      </c>
      <c r="N35" s="11">
        <v>0.15</v>
      </c>
      <c r="O35" s="10" t="s">
        <v>1824</v>
      </c>
      <c r="P35" s="34">
        <v>1219.4269999999999</v>
      </c>
      <c r="S35" s="38" t="s">
        <v>4020</v>
      </c>
      <c r="T35" s="38">
        <v>2000</v>
      </c>
      <c r="U35" s="38" t="s">
        <v>4020</v>
      </c>
      <c r="V35" s="38">
        <v>2000</v>
      </c>
      <c r="W35" s="38" t="s">
        <v>4020</v>
      </c>
      <c r="X35" s="38">
        <v>2000</v>
      </c>
      <c r="Y35" s="38" t="s">
        <v>4020</v>
      </c>
      <c r="Z35" s="38">
        <v>2000</v>
      </c>
    </row>
    <row r="36" spans="1:26" x14ac:dyDescent="0.3">
      <c r="A36" s="9" t="s">
        <v>1860</v>
      </c>
      <c r="B36" s="36">
        <v>45215</v>
      </c>
      <c r="C36" s="10" t="s">
        <v>1080</v>
      </c>
      <c r="D36" s="10" t="str">
        <f>VLOOKUP($C36,'Customer_Dim Cleaned'!$A$1:$H$501,4,FALSE)</f>
        <v>Male</v>
      </c>
      <c r="E36" s="10" t="str">
        <f>VLOOKUP($C36,'Customer_Dim Cleaned'!$A$1:$H$501,5,FALSE)</f>
        <v>West Victoriaborough</v>
      </c>
      <c r="F36" s="10" t="str">
        <f>VLOOKUP($C36,'Customer_Dim Cleaned'!$A$1:$H$501,6,FALSE)</f>
        <v>New Mexico</v>
      </c>
      <c r="G36" s="10" t="s">
        <v>1568</v>
      </c>
      <c r="H36" s="10" t="str">
        <f>VLOOKUP($G36,'Product_Dim Cleaned'!$A$1:$G$101,2,FALSE)</f>
        <v>Ceramic Kitchen Bowl Set</v>
      </c>
      <c r="I36" s="10" t="str">
        <f>VLOOKUP($G36,'Product_Dim Cleaned'!$A$1:$G$101,3,FALSE)</f>
        <v>Home</v>
      </c>
      <c r="J36" s="10" t="str">
        <f>VLOOKUP($G36,'Product_Dim Cleaned'!$A$1:$G$101,4,FALSE)</f>
        <v>Kitchen</v>
      </c>
      <c r="K36" s="10" t="s">
        <v>1757</v>
      </c>
      <c r="L36" s="11">
        <v>2.9999999999999996</v>
      </c>
      <c r="M36" s="17">
        <v>873.22</v>
      </c>
      <c r="N36" s="11">
        <v>0.18</v>
      </c>
      <c r="O36" s="10" t="s">
        <v>1824</v>
      </c>
      <c r="P36" s="34">
        <v>2148.1212</v>
      </c>
    </row>
    <row r="37" spans="1:26" x14ac:dyDescent="0.3">
      <c r="A37" s="9" t="s">
        <v>1861</v>
      </c>
      <c r="B37" s="36">
        <v>45878</v>
      </c>
      <c r="C37" s="10" t="s">
        <v>708</v>
      </c>
      <c r="D37" s="10" t="str">
        <f>VLOOKUP($C37,'Customer_Dim Cleaned'!$A$1:$H$501,4,FALSE)</f>
        <v>Male</v>
      </c>
      <c r="E37" s="10" t="str">
        <f>VLOOKUP($C37,'Customer_Dim Cleaned'!$A$1:$H$501,5,FALSE)</f>
        <v>Edwardland</v>
      </c>
      <c r="F37" s="10" t="str">
        <f>VLOOKUP($C37,'Customer_Dim Cleaned'!$A$1:$H$501,6,FALSE)</f>
        <v>California</v>
      </c>
      <c r="G37" s="10" t="s">
        <v>1568</v>
      </c>
      <c r="H37" s="10" t="str">
        <f>VLOOKUP($G37,'Product_Dim Cleaned'!$A$1:$G$101,2,FALSE)</f>
        <v>Ceramic Kitchen Bowl Set</v>
      </c>
      <c r="I37" s="10" t="str">
        <f>VLOOKUP($G37,'Product_Dim Cleaned'!$A$1:$G$101,3,FALSE)</f>
        <v>Home</v>
      </c>
      <c r="J37" s="10" t="str">
        <f>VLOOKUP($G37,'Product_Dim Cleaned'!$A$1:$G$101,4,FALSE)</f>
        <v>Kitchen</v>
      </c>
      <c r="K37" s="10" t="s">
        <v>1766</v>
      </c>
      <c r="L37" s="11">
        <v>4</v>
      </c>
      <c r="M37" s="17">
        <v>109.36</v>
      </c>
      <c r="N37" s="11">
        <v>0.19</v>
      </c>
      <c r="O37" s="10" t="s">
        <v>1829</v>
      </c>
      <c r="P37" s="34">
        <v>354.32639999999998</v>
      </c>
    </row>
    <row r="38" spans="1:26" x14ac:dyDescent="0.3">
      <c r="A38" s="9" t="s">
        <v>1862</v>
      </c>
      <c r="B38" s="36">
        <v>45635</v>
      </c>
      <c r="C38" s="10" t="s">
        <v>310</v>
      </c>
      <c r="D38" s="10" t="str">
        <f>VLOOKUP($C38,'Customer_Dim Cleaned'!$A$1:$H$501,4,FALSE)</f>
        <v>Female</v>
      </c>
      <c r="E38" s="10" t="str">
        <f>VLOOKUP($C38,'Customer_Dim Cleaned'!$A$1:$H$501,5,FALSE)</f>
        <v>Austinfurt</v>
      </c>
      <c r="F38" s="10" t="str">
        <f>VLOOKUP($C38,'Customer_Dim Cleaned'!$A$1:$H$501,6,FALSE)</f>
        <v>Mississippi</v>
      </c>
      <c r="G38" s="10" t="s">
        <v>1568</v>
      </c>
      <c r="H38" s="10" t="str">
        <f>VLOOKUP($G38,'Product_Dim Cleaned'!$A$1:$G$101,2,FALSE)</f>
        <v>Ceramic Kitchen Bowl Set</v>
      </c>
      <c r="I38" s="10" t="str">
        <f>VLOOKUP($G38,'Product_Dim Cleaned'!$A$1:$G$101,3,FALSE)</f>
        <v>Home</v>
      </c>
      <c r="J38" s="10" t="str">
        <f>VLOOKUP($G38,'Product_Dim Cleaned'!$A$1:$G$101,4,FALSE)</f>
        <v>Kitchen</v>
      </c>
      <c r="K38" s="10" t="s">
        <v>1779</v>
      </c>
      <c r="L38" s="11">
        <v>3</v>
      </c>
      <c r="M38" s="17">
        <v>559.52</v>
      </c>
      <c r="N38" s="11">
        <v>0.16</v>
      </c>
      <c r="O38" s="10" t="s">
        <v>1826</v>
      </c>
      <c r="P38" s="34">
        <v>1409.9903999999999</v>
      </c>
    </row>
    <row r="39" spans="1:26" x14ac:dyDescent="0.3">
      <c r="A39" s="9" t="s">
        <v>1863</v>
      </c>
      <c r="B39" s="36">
        <v>45329</v>
      </c>
      <c r="C39" s="10" t="s">
        <v>1513</v>
      </c>
      <c r="D39" s="10" t="str">
        <f>VLOOKUP($C39,'Customer_Dim Cleaned'!$A$1:$H$501,4,FALSE)</f>
        <v>Female</v>
      </c>
      <c r="E39" s="10" t="str">
        <f>VLOOKUP($C39,'Customer_Dim Cleaned'!$A$1:$H$501,5,FALSE)</f>
        <v>Port Carol</v>
      </c>
      <c r="F39" s="10" t="str">
        <f>VLOOKUP($C39,'Customer_Dim Cleaned'!$A$1:$H$501,6,FALSE)</f>
        <v>Florida</v>
      </c>
      <c r="G39" s="10" t="s">
        <v>1568</v>
      </c>
      <c r="H39" s="10" t="str">
        <f>VLOOKUP($G39,'Product_Dim Cleaned'!$A$1:$G$101,2,FALSE)</f>
        <v>Ceramic Kitchen Bowl Set</v>
      </c>
      <c r="I39" s="10" t="str">
        <f>VLOOKUP($G39,'Product_Dim Cleaned'!$A$1:$G$101,3,FALSE)</f>
        <v>Home</v>
      </c>
      <c r="J39" s="10" t="str">
        <f>VLOOKUP($G39,'Product_Dim Cleaned'!$A$1:$G$101,4,FALSE)</f>
        <v>Kitchen</v>
      </c>
      <c r="K39" s="10" t="s">
        <v>1807</v>
      </c>
      <c r="L39" s="11">
        <v>3</v>
      </c>
      <c r="M39" s="17">
        <v>121.76</v>
      </c>
      <c r="N39" s="11">
        <v>0.27</v>
      </c>
      <c r="O39" s="10" t="s">
        <v>1826</v>
      </c>
      <c r="P39" s="34">
        <v>266.65440000000001</v>
      </c>
    </row>
    <row r="40" spans="1:26" x14ac:dyDescent="0.3">
      <c r="A40" s="9" t="s">
        <v>1864</v>
      </c>
      <c r="B40" s="36">
        <v>45378</v>
      </c>
      <c r="C40" s="10" t="s">
        <v>622</v>
      </c>
      <c r="D40" s="10" t="str">
        <f>VLOOKUP($C40,'Customer_Dim Cleaned'!$A$1:$H$501,4,FALSE)</f>
        <v>Male</v>
      </c>
      <c r="E40" s="10" t="str">
        <f>VLOOKUP($C40,'Customer_Dim Cleaned'!$A$1:$H$501,5,FALSE)</f>
        <v>Lake Howardberg</v>
      </c>
      <c r="F40" s="10" t="str">
        <f>VLOOKUP($C40,'Customer_Dim Cleaned'!$A$1:$H$501,6,FALSE)</f>
        <v>Kentucky</v>
      </c>
      <c r="G40" s="10" t="s">
        <v>1568</v>
      </c>
      <c r="H40" s="10" t="str">
        <f>VLOOKUP($G40,'Product_Dim Cleaned'!$A$1:$G$101,2,FALSE)</f>
        <v>Ceramic Kitchen Bowl Set</v>
      </c>
      <c r="I40" s="10" t="str">
        <f>VLOOKUP($G40,'Product_Dim Cleaned'!$A$1:$G$101,3,FALSE)</f>
        <v>Home</v>
      </c>
      <c r="J40" s="10" t="str">
        <f>VLOOKUP($G40,'Product_Dim Cleaned'!$A$1:$G$101,4,FALSE)</f>
        <v>Kitchen</v>
      </c>
      <c r="K40" s="10" t="s">
        <v>1797</v>
      </c>
      <c r="L40" s="11">
        <v>4</v>
      </c>
      <c r="M40" s="17">
        <v>735.32</v>
      </c>
      <c r="N40" s="11">
        <v>0.06</v>
      </c>
      <c r="O40" s="10" t="s">
        <v>1829</v>
      </c>
      <c r="P40" s="34">
        <v>2764.8031999999998</v>
      </c>
    </row>
    <row r="41" spans="1:26" x14ac:dyDescent="0.3">
      <c r="A41" s="9" t="s">
        <v>1865</v>
      </c>
      <c r="B41" s="36">
        <v>45264</v>
      </c>
      <c r="C41" s="10" t="s">
        <v>1337</v>
      </c>
      <c r="D41" s="10" t="str">
        <f>VLOOKUP($C41,'Customer_Dim Cleaned'!$A$1:$H$501,4,FALSE)</f>
        <v>Male</v>
      </c>
      <c r="E41" s="10" t="str">
        <f>VLOOKUP($C41,'Customer_Dim Cleaned'!$A$1:$H$501,5,FALSE)</f>
        <v>South Andrewport</v>
      </c>
      <c r="F41" s="10" t="str">
        <f>VLOOKUP($C41,'Customer_Dim Cleaned'!$A$1:$H$501,6,FALSE)</f>
        <v>California</v>
      </c>
      <c r="G41" s="10" t="s">
        <v>1568</v>
      </c>
      <c r="H41" s="10" t="str">
        <f>VLOOKUP($G41,'Product_Dim Cleaned'!$A$1:$G$101,2,FALSE)</f>
        <v>Ceramic Kitchen Bowl Set</v>
      </c>
      <c r="I41" s="10" t="str">
        <f>VLOOKUP($G41,'Product_Dim Cleaned'!$A$1:$G$101,3,FALSE)</f>
        <v>Home</v>
      </c>
      <c r="J41" s="10" t="str">
        <f>VLOOKUP($G41,'Product_Dim Cleaned'!$A$1:$G$101,4,FALSE)</f>
        <v>Kitchen</v>
      </c>
      <c r="K41" s="10" t="s">
        <v>1766</v>
      </c>
      <c r="L41" s="11">
        <v>2</v>
      </c>
      <c r="M41" s="17">
        <v>600.73</v>
      </c>
      <c r="N41" s="11">
        <v>0.08</v>
      </c>
      <c r="O41" s="10" t="s">
        <v>1824</v>
      </c>
      <c r="P41" s="34">
        <v>1105.3432</v>
      </c>
    </row>
    <row r="42" spans="1:26" x14ac:dyDescent="0.3">
      <c r="A42" s="9" t="s">
        <v>1866</v>
      </c>
      <c r="B42" s="36">
        <v>45486</v>
      </c>
      <c r="C42" s="10" t="s">
        <v>264</v>
      </c>
      <c r="D42" s="10" t="str">
        <f>VLOOKUP($C42,'Customer_Dim Cleaned'!$A$1:$H$501,4,FALSE)</f>
        <v>Female</v>
      </c>
      <c r="E42" s="10" t="str">
        <f>VLOOKUP($C42,'Customer_Dim Cleaned'!$A$1:$H$501,5,FALSE)</f>
        <v>Olsonhaven</v>
      </c>
      <c r="F42" s="10" t="str">
        <f>VLOOKUP($C42,'Customer_Dim Cleaned'!$A$1:$H$501,6,FALSE)</f>
        <v>Iowa</v>
      </c>
      <c r="G42" s="10" t="s">
        <v>1568</v>
      </c>
      <c r="H42" s="10" t="str">
        <f>VLOOKUP($G42,'Product_Dim Cleaned'!$A$1:$G$101,2,FALSE)</f>
        <v>Ceramic Kitchen Bowl Set</v>
      </c>
      <c r="I42" s="10" t="str">
        <f>VLOOKUP($G42,'Product_Dim Cleaned'!$A$1:$G$101,3,FALSE)</f>
        <v>Home</v>
      </c>
      <c r="J42" s="10" t="str">
        <f>VLOOKUP($G42,'Product_Dim Cleaned'!$A$1:$G$101,4,FALSE)</f>
        <v>Kitchen</v>
      </c>
      <c r="K42" s="10" t="s">
        <v>1813</v>
      </c>
      <c r="L42" s="11">
        <v>2</v>
      </c>
      <c r="M42" s="17">
        <v>873.86</v>
      </c>
      <c r="N42" s="11">
        <v>7.0000000000000007E-2</v>
      </c>
      <c r="O42" s="10" t="s">
        <v>1829</v>
      </c>
      <c r="P42" s="34">
        <v>1625.3796</v>
      </c>
    </row>
    <row r="43" spans="1:26" x14ac:dyDescent="0.3">
      <c r="A43" s="9" t="s">
        <v>1867</v>
      </c>
      <c r="B43" s="36">
        <v>45241</v>
      </c>
      <c r="C43" s="10" t="s">
        <v>954</v>
      </c>
      <c r="D43" s="10" t="str">
        <f>VLOOKUP($C43,'Customer_Dim Cleaned'!$A$1:$H$501,4,FALSE)</f>
        <v>Male</v>
      </c>
      <c r="E43" s="10" t="str">
        <f>VLOOKUP($C43,'Customer_Dim Cleaned'!$A$1:$H$501,5,FALSE)</f>
        <v>Lake Charlotte</v>
      </c>
      <c r="F43" s="10" t="str">
        <f>VLOOKUP($C43,'Customer_Dim Cleaned'!$A$1:$H$501,6,FALSE)</f>
        <v>Arizona</v>
      </c>
      <c r="G43" s="10" t="s">
        <v>1568</v>
      </c>
      <c r="H43" s="10" t="str">
        <f>VLOOKUP($G43,'Product_Dim Cleaned'!$A$1:$G$101,2,FALSE)</f>
        <v>Ceramic Kitchen Bowl Set</v>
      </c>
      <c r="I43" s="10" t="str">
        <f>VLOOKUP($G43,'Product_Dim Cleaned'!$A$1:$G$101,3,FALSE)</f>
        <v>Home</v>
      </c>
      <c r="J43" s="10" t="str">
        <f>VLOOKUP($G43,'Product_Dim Cleaned'!$A$1:$G$101,4,FALSE)</f>
        <v>Kitchen</v>
      </c>
      <c r="K43" s="10" t="s">
        <v>1782</v>
      </c>
      <c r="L43" s="11">
        <v>3</v>
      </c>
      <c r="M43" s="17">
        <v>342.47</v>
      </c>
      <c r="N43" s="11">
        <v>0.08</v>
      </c>
      <c r="O43" s="10" t="s">
        <v>1826</v>
      </c>
      <c r="P43" s="34">
        <v>945.21720000000016</v>
      </c>
    </row>
    <row r="44" spans="1:26" x14ac:dyDescent="0.3">
      <c r="A44" s="9" t="s">
        <v>1868</v>
      </c>
      <c r="B44" s="36">
        <v>45649</v>
      </c>
      <c r="C44" s="10" t="s">
        <v>1053</v>
      </c>
      <c r="D44" s="10" t="str">
        <f>VLOOKUP($C44,'Customer_Dim Cleaned'!$A$1:$H$501,4,FALSE)</f>
        <v>Male</v>
      </c>
      <c r="E44" s="10" t="str">
        <f>VLOOKUP($C44,'Customer_Dim Cleaned'!$A$1:$H$501,5,FALSE)</f>
        <v>West Brendamouth</v>
      </c>
      <c r="F44" s="10" t="str">
        <f>VLOOKUP($C44,'Customer_Dim Cleaned'!$A$1:$H$501,6,FALSE)</f>
        <v>North Carolina</v>
      </c>
      <c r="G44" s="10" t="s">
        <v>1568</v>
      </c>
      <c r="H44" s="10" t="str">
        <f>VLOOKUP($G44,'Product_Dim Cleaned'!$A$1:$G$101,2,FALSE)</f>
        <v>Ceramic Kitchen Bowl Set</v>
      </c>
      <c r="I44" s="10" t="str">
        <f>VLOOKUP($G44,'Product_Dim Cleaned'!$A$1:$G$101,3,FALSE)</f>
        <v>Home</v>
      </c>
      <c r="J44" s="10" t="str">
        <f>VLOOKUP($G44,'Product_Dim Cleaned'!$A$1:$G$101,4,FALSE)</f>
        <v>Kitchen</v>
      </c>
      <c r="K44" s="10" t="s">
        <v>1786</v>
      </c>
      <c r="L44" s="11">
        <v>2</v>
      </c>
      <c r="M44" s="17">
        <v>915.15</v>
      </c>
      <c r="N44" s="11">
        <v>0.16</v>
      </c>
      <c r="O44" s="10" t="s">
        <v>1826</v>
      </c>
      <c r="P44" s="34">
        <v>1537.452</v>
      </c>
    </row>
    <row r="45" spans="1:26" x14ac:dyDescent="0.3">
      <c r="A45" s="9" t="s">
        <v>1869</v>
      </c>
      <c r="B45" s="36">
        <v>45677</v>
      </c>
      <c r="C45" s="10" t="s">
        <v>304</v>
      </c>
      <c r="D45" s="10" t="str">
        <f>VLOOKUP($C45,'Customer_Dim Cleaned'!$A$1:$H$501,4,FALSE)</f>
        <v>Female</v>
      </c>
      <c r="E45" s="10" t="str">
        <f>VLOOKUP($C45,'Customer_Dim Cleaned'!$A$1:$H$501,5,FALSE)</f>
        <v>Garyberg</v>
      </c>
      <c r="F45" s="10" t="str">
        <f>VLOOKUP($C45,'Customer_Dim Cleaned'!$A$1:$H$501,6,FALSE)</f>
        <v>Indiana</v>
      </c>
      <c r="G45" s="10" t="s">
        <v>1568</v>
      </c>
      <c r="H45" s="10" t="str">
        <f>VLOOKUP($G45,'Product_Dim Cleaned'!$A$1:$G$101,2,FALSE)</f>
        <v>Ceramic Kitchen Bowl Set</v>
      </c>
      <c r="I45" s="10" t="str">
        <f>VLOOKUP($G45,'Product_Dim Cleaned'!$A$1:$G$101,3,FALSE)</f>
        <v>Home</v>
      </c>
      <c r="J45" s="10" t="str">
        <f>VLOOKUP($G45,'Product_Dim Cleaned'!$A$1:$G$101,4,FALSE)</f>
        <v>Kitchen</v>
      </c>
      <c r="K45" s="10" t="s">
        <v>1807</v>
      </c>
      <c r="L45" s="11">
        <v>3</v>
      </c>
      <c r="M45" s="17">
        <v>863.11</v>
      </c>
      <c r="N45" s="11">
        <v>0.28000000000000003</v>
      </c>
      <c r="O45" s="10" t="s">
        <v>1826</v>
      </c>
      <c r="P45" s="34">
        <v>1864.3176000000001</v>
      </c>
    </row>
    <row r="46" spans="1:26" x14ac:dyDescent="0.3">
      <c r="A46" s="9" t="s">
        <v>1870</v>
      </c>
      <c r="B46" s="36">
        <v>45538</v>
      </c>
      <c r="C46" s="10" t="s">
        <v>663</v>
      </c>
      <c r="D46" s="10" t="str">
        <f>VLOOKUP($C46,'Customer_Dim Cleaned'!$A$1:$H$501,4,FALSE)</f>
        <v>Male</v>
      </c>
      <c r="E46" s="10" t="str">
        <f>VLOOKUP($C46,'Customer_Dim Cleaned'!$A$1:$H$501,5,FALSE)</f>
        <v>Johnsonland</v>
      </c>
      <c r="F46" s="10" t="str">
        <f>VLOOKUP($C46,'Customer_Dim Cleaned'!$A$1:$H$501,6,FALSE)</f>
        <v>Iowa</v>
      </c>
      <c r="G46" s="10" t="s">
        <v>1568</v>
      </c>
      <c r="H46" s="10" t="str">
        <f>VLOOKUP($G46,'Product_Dim Cleaned'!$A$1:$G$101,2,FALSE)</f>
        <v>Ceramic Kitchen Bowl Set</v>
      </c>
      <c r="I46" s="10" t="str">
        <f>VLOOKUP($G46,'Product_Dim Cleaned'!$A$1:$G$101,3,FALSE)</f>
        <v>Home</v>
      </c>
      <c r="J46" s="10" t="str">
        <f>VLOOKUP($G46,'Product_Dim Cleaned'!$A$1:$G$101,4,FALSE)</f>
        <v>Kitchen</v>
      </c>
      <c r="K46" s="10" t="s">
        <v>1794</v>
      </c>
      <c r="L46" s="11">
        <v>2</v>
      </c>
      <c r="M46" s="17">
        <v>209.32</v>
      </c>
      <c r="N46" s="11">
        <v>0.23</v>
      </c>
      <c r="O46" s="10" t="s">
        <v>1829</v>
      </c>
      <c r="P46" s="34">
        <v>322.3528</v>
      </c>
    </row>
    <row r="47" spans="1:26" x14ac:dyDescent="0.3">
      <c r="A47" s="9" t="s">
        <v>1871</v>
      </c>
      <c r="B47" s="36">
        <v>45606</v>
      </c>
      <c r="C47" s="10" t="s">
        <v>1449</v>
      </c>
      <c r="D47" s="10" t="str">
        <f>VLOOKUP($C47,'Customer_Dim Cleaned'!$A$1:$H$501,4,FALSE)</f>
        <v>Female</v>
      </c>
      <c r="E47" s="10" t="str">
        <f>VLOOKUP($C47,'Customer_Dim Cleaned'!$A$1:$H$501,5,FALSE)</f>
        <v>Kanebury</v>
      </c>
      <c r="F47" s="10" t="str">
        <f>VLOOKUP($C47,'Customer_Dim Cleaned'!$A$1:$H$501,6,FALSE)</f>
        <v>New Hampshire</v>
      </c>
      <c r="G47" s="10" t="s">
        <v>1568</v>
      </c>
      <c r="H47" s="10" t="str">
        <f>VLOOKUP($G47,'Product_Dim Cleaned'!$A$1:$G$101,2,FALSE)</f>
        <v>Ceramic Kitchen Bowl Set</v>
      </c>
      <c r="I47" s="10" t="str">
        <f>VLOOKUP($G47,'Product_Dim Cleaned'!$A$1:$G$101,3,FALSE)</f>
        <v>Home</v>
      </c>
      <c r="J47" s="10" t="str">
        <f>VLOOKUP($G47,'Product_Dim Cleaned'!$A$1:$G$101,4,FALSE)</f>
        <v>Kitchen</v>
      </c>
      <c r="K47" s="10" t="s">
        <v>1782</v>
      </c>
      <c r="L47" s="11">
        <v>4</v>
      </c>
      <c r="M47" s="17">
        <v>288.60000000000002</v>
      </c>
      <c r="N47" s="11">
        <v>0.09</v>
      </c>
      <c r="O47" s="10" t="s">
        <v>1826</v>
      </c>
      <c r="P47" s="34">
        <v>1050.5039999999999</v>
      </c>
    </row>
    <row r="48" spans="1:26" x14ac:dyDescent="0.3">
      <c r="A48" s="9" t="s">
        <v>1872</v>
      </c>
      <c r="B48" s="36">
        <v>45570</v>
      </c>
      <c r="C48" s="10" t="s">
        <v>258</v>
      </c>
      <c r="D48" s="10" t="str">
        <f>VLOOKUP($C48,'Customer_Dim Cleaned'!$A$1:$H$501,4,FALSE)</f>
        <v>Female</v>
      </c>
      <c r="E48" s="10" t="str">
        <f>VLOOKUP($C48,'Customer_Dim Cleaned'!$A$1:$H$501,5,FALSE)</f>
        <v>Port Lisa</v>
      </c>
      <c r="F48" s="10" t="str">
        <f>VLOOKUP($C48,'Customer_Dim Cleaned'!$A$1:$H$501,6,FALSE)</f>
        <v>New Mexico</v>
      </c>
      <c r="G48" s="10" t="s">
        <v>1568</v>
      </c>
      <c r="H48" s="10" t="str">
        <f>VLOOKUP($G48,'Product_Dim Cleaned'!$A$1:$G$101,2,FALSE)</f>
        <v>Ceramic Kitchen Bowl Set</v>
      </c>
      <c r="I48" s="10" t="str">
        <f>VLOOKUP($G48,'Product_Dim Cleaned'!$A$1:$G$101,3,FALSE)</f>
        <v>Home</v>
      </c>
      <c r="J48" s="10" t="str">
        <f>VLOOKUP($G48,'Product_Dim Cleaned'!$A$1:$G$101,4,FALSE)</f>
        <v>Kitchen</v>
      </c>
      <c r="K48" s="10" t="s">
        <v>1804</v>
      </c>
      <c r="L48" s="11">
        <v>1</v>
      </c>
      <c r="M48" s="17">
        <v>418.69</v>
      </c>
      <c r="N48" s="11">
        <v>0.06</v>
      </c>
      <c r="O48" s="10" t="s">
        <v>1826</v>
      </c>
      <c r="P48" s="34">
        <v>393.5686</v>
      </c>
    </row>
    <row r="49" spans="1:16" x14ac:dyDescent="0.3">
      <c r="A49" s="9" t="s">
        <v>1873</v>
      </c>
      <c r="B49" s="36">
        <v>45466</v>
      </c>
      <c r="C49" s="10" t="s">
        <v>44</v>
      </c>
      <c r="D49" s="10" t="str">
        <f>VLOOKUP($C49,'Customer_Dim Cleaned'!$A$1:$H$501,4,FALSE)</f>
        <v>Female</v>
      </c>
      <c r="E49" s="10" t="str">
        <f>VLOOKUP($C49,'Customer_Dim Cleaned'!$A$1:$H$501,5,FALSE)</f>
        <v>Maynardton</v>
      </c>
      <c r="F49" s="10" t="str">
        <f>VLOOKUP($C49,'Customer_Dim Cleaned'!$A$1:$H$501,6,FALSE)</f>
        <v>New Hampshire</v>
      </c>
      <c r="G49" s="10" t="s">
        <v>1568</v>
      </c>
      <c r="H49" s="10" t="str">
        <f>VLOOKUP($G49,'Product_Dim Cleaned'!$A$1:$G$101,2,FALSE)</f>
        <v>Ceramic Kitchen Bowl Set</v>
      </c>
      <c r="I49" s="10" t="str">
        <f>VLOOKUP($G49,'Product_Dim Cleaned'!$A$1:$G$101,3,FALSE)</f>
        <v>Home</v>
      </c>
      <c r="J49" s="10" t="str">
        <f>VLOOKUP($G49,'Product_Dim Cleaned'!$A$1:$G$101,4,FALSE)</f>
        <v>Kitchen</v>
      </c>
      <c r="K49" s="10" t="s">
        <v>1792</v>
      </c>
      <c r="L49" s="11">
        <v>1</v>
      </c>
      <c r="M49" s="17">
        <v>135.78</v>
      </c>
      <c r="N49" s="11">
        <v>0.14000000000000001</v>
      </c>
      <c r="O49" s="10" t="s">
        <v>1826</v>
      </c>
      <c r="P49" s="34">
        <v>116.77079999999999</v>
      </c>
    </row>
    <row r="50" spans="1:16" x14ac:dyDescent="0.3">
      <c r="A50" s="9" t="s">
        <v>1874</v>
      </c>
      <c r="B50" s="36">
        <v>45218</v>
      </c>
      <c r="C50" s="10" t="s">
        <v>663</v>
      </c>
      <c r="D50" s="10" t="str">
        <f>VLOOKUP($C50,'Customer_Dim Cleaned'!$A$1:$H$501,4,FALSE)</f>
        <v>Male</v>
      </c>
      <c r="E50" s="10" t="str">
        <f>VLOOKUP($C50,'Customer_Dim Cleaned'!$A$1:$H$501,5,FALSE)</f>
        <v>Johnsonland</v>
      </c>
      <c r="F50" s="10" t="str">
        <f>VLOOKUP($C50,'Customer_Dim Cleaned'!$A$1:$H$501,6,FALSE)</f>
        <v>Iowa</v>
      </c>
      <c r="G50" s="10" t="s">
        <v>1568</v>
      </c>
      <c r="H50" s="10" t="str">
        <f>VLOOKUP($G50,'Product_Dim Cleaned'!$A$1:$G$101,2,FALSE)</f>
        <v>Ceramic Kitchen Bowl Set</v>
      </c>
      <c r="I50" s="10" t="str">
        <f>VLOOKUP($G50,'Product_Dim Cleaned'!$A$1:$G$101,3,FALSE)</f>
        <v>Home</v>
      </c>
      <c r="J50" s="10" t="str">
        <f>VLOOKUP($G50,'Product_Dim Cleaned'!$A$1:$G$101,4,FALSE)</f>
        <v>Kitchen</v>
      </c>
      <c r="K50" s="10" t="s">
        <v>1807</v>
      </c>
      <c r="L50" s="11">
        <v>1</v>
      </c>
      <c r="M50" s="17">
        <v>517.13</v>
      </c>
      <c r="N50" s="11">
        <v>0.28000000000000003</v>
      </c>
      <c r="O50" s="10" t="s">
        <v>1824</v>
      </c>
      <c r="P50" s="34">
        <v>372.33359999999999</v>
      </c>
    </row>
    <row r="51" spans="1:16" x14ac:dyDescent="0.3">
      <c r="A51" s="9" t="s">
        <v>1875</v>
      </c>
      <c r="B51" s="36">
        <v>45607</v>
      </c>
      <c r="C51" s="10" t="s">
        <v>1304</v>
      </c>
      <c r="D51" s="10" t="str">
        <f>VLOOKUP($C51,'Customer_Dim Cleaned'!$A$1:$H$501,4,FALSE)</f>
        <v>Male</v>
      </c>
      <c r="E51" s="10" t="str">
        <f>VLOOKUP($C51,'Customer_Dim Cleaned'!$A$1:$H$501,5,FALSE)</f>
        <v>New Benjamin</v>
      </c>
      <c r="F51" s="10" t="str">
        <f>VLOOKUP($C51,'Customer_Dim Cleaned'!$A$1:$H$501,6,FALSE)</f>
        <v>North Carolina</v>
      </c>
      <c r="G51" s="10" t="s">
        <v>1568</v>
      </c>
      <c r="H51" s="10" t="str">
        <f>VLOOKUP($G51,'Product_Dim Cleaned'!$A$1:$G$101,2,FALSE)</f>
        <v>Ceramic Kitchen Bowl Set</v>
      </c>
      <c r="I51" s="10" t="str">
        <f>VLOOKUP($G51,'Product_Dim Cleaned'!$A$1:$G$101,3,FALSE)</f>
        <v>Home</v>
      </c>
      <c r="J51" s="10" t="str">
        <f>VLOOKUP($G51,'Product_Dim Cleaned'!$A$1:$G$101,4,FALSE)</f>
        <v>Kitchen</v>
      </c>
      <c r="K51" s="10" t="s">
        <v>1804</v>
      </c>
      <c r="L51" s="11">
        <v>2</v>
      </c>
      <c r="M51" s="17">
        <v>384.66</v>
      </c>
      <c r="N51" s="11">
        <v>0.08</v>
      </c>
      <c r="O51" s="10" t="s">
        <v>1829</v>
      </c>
      <c r="P51" s="34">
        <v>707.77440000000013</v>
      </c>
    </row>
    <row r="52" spans="1:16" x14ac:dyDescent="0.3">
      <c r="A52" s="9" t="s">
        <v>1876</v>
      </c>
      <c r="B52" s="36">
        <v>45291</v>
      </c>
      <c r="C52" s="10" t="s">
        <v>258</v>
      </c>
      <c r="D52" s="10" t="str">
        <f>VLOOKUP($C52,'Customer_Dim Cleaned'!$A$1:$H$501,4,FALSE)</f>
        <v>Female</v>
      </c>
      <c r="E52" s="10" t="str">
        <f>VLOOKUP($C52,'Customer_Dim Cleaned'!$A$1:$H$501,5,FALSE)</f>
        <v>Port Lisa</v>
      </c>
      <c r="F52" s="10" t="str">
        <f>VLOOKUP($C52,'Customer_Dim Cleaned'!$A$1:$H$501,6,FALSE)</f>
        <v>New Mexico</v>
      </c>
      <c r="G52" s="10" t="s">
        <v>1568</v>
      </c>
      <c r="H52" s="10" t="str">
        <f>VLOOKUP($G52,'Product_Dim Cleaned'!$A$1:$G$101,2,FALSE)</f>
        <v>Ceramic Kitchen Bowl Set</v>
      </c>
      <c r="I52" s="10" t="str">
        <f>VLOOKUP($G52,'Product_Dim Cleaned'!$A$1:$G$101,3,FALSE)</f>
        <v>Home</v>
      </c>
      <c r="J52" s="10" t="str">
        <f>VLOOKUP($G52,'Product_Dim Cleaned'!$A$1:$G$101,4,FALSE)</f>
        <v>Kitchen</v>
      </c>
      <c r="K52" s="10" t="s">
        <v>1786</v>
      </c>
      <c r="L52" s="11">
        <v>3</v>
      </c>
      <c r="M52" s="17">
        <v>83.7</v>
      </c>
      <c r="N52" s="11">
        <v>0.24</v>
      </c>
      <c r="O52" s="10" t="s">
        <v>1826</v>
      </c>
      <c r="P52" s="34">
        <v>190.83600000000001</v>
      </c>
    </row>
    <row r="53" spans="1:16" x14ac:dyDescent="0.3">
      <c r="A53" s="9" t="s">
        <v>1877</v>
      </c>
      <c r="B53" s="36">
        <v>45689</v>
      </c>
      <c r="C53" s="10" t="s">
        <v>481</v>
      </c>
      <c r="D53" s="10" t="str">
        <f>VLOOKUP($C53,'Customer_Dim Cleaned'!$A$1:$H$501,4,FALSE)</f>
        <v>Male</v>
      </c>
      <c r="E53" s="10" t="str">
        <f>VLOOKUP($C53,'Customer_Dim Cleaned'!$A$1:$H$501,5,FALSE)</f>
        <v>West Brandon</v>
      </c>
      <c r="F53" s="10" t="str">
        <f>VLOOKUP($C53,'Customer_Dim Cleaned'!$A$1:$H$501,6,FALSE)</f>
        <v>Montana</v>
      </c>
      <c r="G53" s="10" t="s">
        <v>1568</v>
      </c>
      <c r="H53" s="10" t="str">
        <f>VLOOKUP($G53,'Product_Dim Cleaned'!$A$1:$G$101,2,FALSE)</f>
        <v>Ceramic Kitchen Bowl Set</v>
      </c>
      <c r="I53" s="10" t="str">
        <f>VLOOKUP($G53,'Product_Dim Cleaned'!$A$1:$G$101,3,FALSE)</f>
        <v>Home</v>
      </c>
      <c r="J53" s="10" t="str">
        <f>VLOOKUP($G53,'Product_Dim Cleaned'!$A$1:$G$101,4,FALSE)</f>
        <v>Kitchen</v>
      </c>
      <c r="K53" s="10" t="s">
        <v>1779</v>
      </c>
      <c r="L53" s="11">
        <v>3</v>
      </c>
      <c r="M53" s="17">
        <v>76.569999999999993</v>
      </c>
      <c r="N53" s="11">
        <v>0.26</v>
      </c>
      <c r="O53" s="10" t="s">
        <v>1824</v>
      </c>
      <c r="P53" s="34">
        <v>169.9854</v>
      </c>
    </row>
    <row r="54" spans="1:16" x14ac:dyDescent="0.3">
      <c r="A54" s="9" t="s">
        <v>1878</v>
      </c>
      <c r="B54" s="36">
        <v>45894</v>
      </c>
      <c r="C54" s="10" t="s">
        <v>499</v>
      </c>
      <c r="D54" s="10" t="str">
        <f>VLOOKUP($C54,'Customer_Dim Cleaned'!$A$1:$H$501,4,FALSE)</f>
        <v>Female</v>
      </c>
      <c r="E54" s="10" t="str">
        <f>VLOOKUP($C54,'Customer_Dim Cleaned'!$A$1:$H$501,5,FALSE)</f>
        <v>New Brian</v>
      </c>
      <c r="F54" s="10" t="str">
        <f>VLOOKUP($C54,'Customer_Dim Cleaned'!$A$1:$H$501,6,FALSE)</f>
        <v>Wisconsin</v>
      </c>
      <c r="G54" s="10" t="s">
        <v>1570</v>
      </c>
      <c r="H54" s="10" t="str">
        <f>VLOOKUP($G54,'Product_Dim Cleaned'!$A$1:$G$101,2,FALSE)</f>
        <v>HD Smart TV Stick</v>
      </c>
      <c r="I54" s="10" t="str">
        <f>VLOOKUP($G54,'Product_Dim Cleaned'!$A$1:$G$101,3,FALSE)</f>
        <v>Electronics</v>
      </c>
      <c r="J54" s="10" t="str">
        <f>VLOOKUP($G54,'Product_Dim Cleaned'!$A$1:$G$101,4,FALSE)</f>
        <v>Accessories</v>
      </c>
      <c r="K54" s="10" t="s">
        <v>1776</v>
      </c>
      <c r="L54" s="11">
        <v>3</v>
      </c>
      <c r="M54" s="17">
        <v>162.02110000000002</v>
      </c>
      <c r="N54" s="11">
        <v>0</v>
      </c>
      <c r="O54" s="10" t="s">
        <v>1824</v>
      </c>
      <c r="P54" s="34">
        <v>486.06330000000003</v>
      </c>
    </row>
    <row r="55" spans="1:16" x14ac:dyDescent="0.3">
      <c r="A55" s="9" t="s">
        <v>1879</v>
      </c>
      <c r="B55" s="36">
        <v>45677</v>
      </c>
      <c r="C55" s="10" t="s">
        <v>1020</v>
      </c>
      <c r="D55" s="10" t="str">
        <f>VLOOKUP($C55,'Customer_Dim Cleaned'!$A$1:$H$501,4,FALSE)</f>
        <v>Male</v>
      </c>
      <c r="E55" s="10" t="str">
        <f>VLOOKUP($C55,'Customer_Dim Cleaned'!$A$1:$H$501,5,FALSE)</f>
        <v>South Zacharychester</v>
      </c>
      <c r="F55" s="10" t="str">
        <f>VLOOKUP($C55,'Customer_Dim Cleaned'!$A$1:$H$501,6,FALSE)</f>
        <v>Oklahoma</v>
      </c>
      <c r="G55" s="10" t="s">
        <v>1570</v>
      </c>
      <c r="H55" s="10" t="str">
        <f>VLOOKUP($G55,'Product_Dim Cleaned'!$A$1:$G$101,2,FALSE)</f>
        <v>HD Smart TV Stick</v>
      </c>
      <c r="I55" s="10" t="str">
        <f>VLOOKUP($G55,'Product_Dim Cleaned'!$A$1:$G$101,3,FALSE)</f>
        <v>Electronics</v>
      </c>
      <c r="J55" s="10" t="str">
        <f>VLOOKUP($G55,'Product_Dim Cleaned'!$A$1:$G$101,4,FALSE)</f>
        <v>Accessories</v>
      </c>
      <c r="K55" s="10" t="s">
        <v>1782</v>
      </c>
      <c r="L55" s="11">
        <v>1</v>
      </c>
      <c r="M55" s="17">
        <v>900.35</v>
      </c>
      <c r="N55" s="11">
        <v>0.13</v>
      </c>
      <c r="O55" s="10" t="s">
        <v>1829</v>
      </c>
      <c r="P55" s="34">
        <v>783.30449999999996</v>
      </c>
    </row>
    <row r="56" spans="1:16" x14ac:dyDescent="0.3">
      <c r="A56" s="9" t="s">
        <v>1880</v>
      </c>
      <c r="B56" s="36">
        <v>45706</v>
      </c>
      <c r="C56" s="10" t="s">
        <v>341</v>
      </c>
      <c r="D56" s="10" t="str">
        <f>VLOOKUP($C56,'Customer_Dim Cleaned'!$A$1:$H$501,4,FALSE)</f>
        <v>Female</v>
      </c>
      <c r="E56" s="10" t="str">
        <f>VLOOKUP($C56,'Customer_Dim Cleaned'!$A$1:$H$501,5,FALSE)</f>
        <v>West Bobbyshire</v>
      </c>
      <c r="F56" s="10" t="str">
        <f>VLOOKUP($C56,'Customer_Dim Cleaned'!$A$1:$H$501,6,FALSE)</f>
        <v>New York</v>
      </c>
      <c r="G56" s="10" t="s">
        <v>1570</v>
      </c>
      <c r="H56" s="10" t="str">
        <f>VLOOKUP($G56,'Product_Dim Cleaned'!$A$1:$G$101,2,FALSE)</f>
        <v>HD Smart TV Stick</v>
      </c>
      <c r="I56" s="10" t="str">
        <f>VLOOKUP($G56,'Product_Dim Cleaned'!$A$1:$G$101,3,FALSE)</f>
        <v>Electronics</v>
      </c>
      <c r="J56" s="10" t="str">
        <f>VLOOKUP($G56,'Product_Dim Cleaned'!$A$1:$G$101,4,FALSE)</f>
        <v>Accessories</v>
      </c>
      <c r="K56" s="10" t="s">
        <v>1789</v>
      </c>
      <c r="L56" s="11">
        <v>4</v>
      </c>
      <c r="M56" s="17">
        <v>428.09</v>
      </c>
      <c r="N56" s="11">
        <v>7.0000000000000007E-2</v>
      </c>
      <c r="O56" s="10" t="s">
        <v>1824</v>
      </c>
      <c r="P56" s="34">
        <v>1592.4947999999999</v>
      </c>
    </row>
    <row r="57" spans="1:16" x14ac:dyDescent="0.3">
      <c r="A57" s="9" t="s">
        <v>1881</v>
      </c>
      <c r="B57" s="36">
        <v>45589</v>
      </c>
      <c r="C57" s="10" t="s">
        <v>1292</v>
      </c>
      <c r="D57" s="10" t="str">
        <f>VLOOKUP($C57,'Customer_Dim Cleaned'!$A$1:$H$501,4,FALSE)</f>
        <v>Male</v>
      </c>
      <c r="E57" s="10" t="str">
        <f>VLOOKUP($C57,'Customer_Dim Cleaned'!$A$1:$H$501,5,FALSE)</f>
        <v>Marthaborough</v>
      </c>
      <c r="F57" s="10" t="str">
        <f>VLOOKUP($C57,'Customer_Dim Cleaned'!$A$1:$H$501,6,FALSE)</f>
        <v>Wisconsin</v>
      </c>
      <c r="G57" s="10" t="s">
        <v>1570</v>
      </c>
      <c r="H57" s="10" t="str">
        <f>VLOOKUP($G57,'Product_Dim Cleaned'!$A$1:$G$101,2,FALSE)</f>
        <v>HD Smart TV Stick</v>
      </c>
      <c r="I57" s="10" t="str">
        <f>VLOOKUP($G57,'Product_Dim Cleaned'!$A$1:$G$101,3,FALSE)</f>
        <v>Electronics</v>
      </c>
      <c r="J57" s="10" t="str">
        <f>VLOOKUP($G57,'Product_Dim Cleaned'!$A$1:$G$101,4,FALSE)</f>
        <v>Accessories</v>
      </c>
      <c r="K57" s="10" t="s">
        <v>1792</v>
      </c>
      <c r="L57" s="11">
        <v>2</v>
      </c>
      <c r="M57" s="17">
        <v>559.71</v>
      </c>
      <c r="N57" s="11">
        <v>0.3</v>
      </c>
      <c r="O57" s="10" t="s">
        <v>1829</v>
      </c>
      <c r="P57" s="34">
        <v>783.59400000000005</v>
      </c>
    </row>
    <row r="58" spans="1:16" x14ac:dyDescent="0.3">
      <c r="A58" s="9" t="s">
        <v>1882</v>
      </c>
      <c r="B58" s="36">
        <v>45282</v>
      </c>
      <c r="C58" s="10" t="s">
        <v>292</v>
      </c>
      <c r="D58" s="10" t="str">
        <f>VLOOKUP($C58,'Customer_Dim Cleaned'!$A$1:$H$501,4,FALSE)</f>
        <v>Female</v>
      </c>
      <c r="E58" s="10" t="str">
        <f>VLOOKUP($C58,'Customer_Dim Cleaned'!$A$1:$H$501,5,FALSE)</f>
        <v>New Sean</v>
      </c>
      <c r="F58" s="10" t="str">
        <f>VLOOKUP($C58,'Customer_Dim Cleaned'!$A$1:$H$501,6,FALSE)</f>
        <v>New Mexico</v>
      </c>
      <c r="G58" s="10" t="s">
        <v>1570</v>
      </c>
      <c r="H58" s="10" t="str">
        <f>VLOOKUP($G58,'Product_Dim Cleaned'!$A$1:$G$101,2,FALSE)</f>
        <v>HD Smart TV Stick</v>
      </c>
      <c r="I58" s="10" t="str">
        <f>VLOOKUP($G58,'Product_Dim Cleaned'!$A$1:$G$101,3,FALSE)</f>
        <v>Electronics</v>
      </c>
      <c r="J58" s="10" t="str">
        <f>VLOOKUP($G58,'Product_Dim Cleaned'!$A$1:$G$101,4,FALSE)</f>
        <v>Accessories</v>
      </c>
      <c r="K58" s="10" t="s">
        <v>1776</v>
      </c>
      <c r="L58" s="11">
        <v>2</v>
      </c>
      <c r="M58" s="17">
        <v>833.7</v>
      </c>
      <c r="N58" s="11">
        <v>0.06</v>
      </c>
      <c r="O58" s="10" t="s">
        <v>1826</v>
      </c>
      <c r="P58" s="34">
        <v>1567.356</v>
      </c>
    </row>
    <row r="59" spans="1:16" x14ac:dyDescent="0.3">
      <c r="A59" s="9" t="s">
        <v>1883</v>
      </c>
      <c r="B59" s="36">
        <v>45462</v>
      </c>
      <c r="C59" s="10" t="s">
        <v>1440</v>
      </c>
      <c r="D59" s="10" t="str">
        <f>VLOOKUP($C59,'Customer_Dim Cleaned'!$A$1:$H$501,4,FALSE)</f>
        <v>Female</v>
      </c>
      <c r="E59" s="10" t="str">
        <f>VLOOKUP($C59,'Customer_Dim Cleaned'!$A$1:$H$501,5,FALSE)</f>
        <v>Oneillfurt</v>
      </c>
      <c r="F59" s="10" t="str">
        <f>VLOOKUP($C59,'Customer_Dim Cleaned'!$A$1:$H$501,6,FALSE)</f>
        <v>Vermont</v>
      </c>
      <c r="G59" s="10" t="s">
        <v>1570</v>
      </c>
      <c r="H59" s="10" t="str">
        <f>VLOOKUP($G59,'Product_Dim Cleaned'!$A$1:$G$101,2,FALSE)</f>
        <v>HD Smart TV Stick</v>
      </c>
      <c r="I59" s="10" t="str">
        <f>VLOOKUP($G59,'Product_Dim Cleaned'!$A$1:$G$101,3,FALSE)</f>
        <v>Electronics</v>
      </c>
      <c r="J59" s="10" t="str">
        <f>VLOOKUP($G59,'Product_Dim Cleaned'!$A$1:$G$101,4,FALSE)</f>
        <v>Accessories</v>
      </c>
      <c r="K59" s="10" t="s">
        <v>1799</v>
      </c>
      <c r="L59" s="11">
        <v>2</v>
      </c>
      <c r="M59" s="17">
        <v>680.16</v>
      </c>
      <c r="N59" s="11">
        <v>0.28000000000000003</v>
      </c>
      <c r="O59" s="10" t="s">
        <v>1824</v>
      </c>
      <c r="P59" s="34">
        <v>979.43039999999996</v>
      </c>
    </row>
    <row r="60" spans="1:16" x14ac:dyDescent="0.3">
      <c r="A60" s="9" t="s">
        <v>1884</v>
      </c>
      <c r="B60" s="36">
        <v>45633</v>
      </c>
      <c r="C60" s="10" t="s">
        <v>1257</v>
      </c>
      <c r="D60" s="10" t="str">
        <f>VLOOKUP($C60,'Customer_Dim Cleaned'!$A$1:$H$501,4,FALSE)</f>
        <v>Female</v>
      </c>
      <c r="E60" s="10" t="str">
        <f>VLOOKUP($C60,'Customer_Dim Cleaned'!$A$1:$H$501,5,FALSE)</f>
        <v>South Angela</v>
      </c>
      <c r="F60" s="10" t="str">
        <f>VLOOKUP($C60,'Customer_Dim Cleaned'!$A$1:$H$501,6,FALSE)</f>
        <v>Arkansas</v>
      </c>
      <c r="G60" s="10" t="s">
        <v>1570</v>
      </c>
      <c r="H60" s="10" t="str">
        <f>VLOOKUP($G60,'Product_Dim Cleaned'!$A$1:$G$101,2,FALSE)</f>
        <v>HD Smart TV Stick</v>
      </c>
      <c r="I60" s="10" t="str">
        <f>VLOOKUP($G60,'Product_Dim Cleaned'!$A$1:$G$101,3,FALSE)</f>
        <v>Electronics</v>
      </c>
      <c r="J60" s="10" t="str">
        <f>VLOOKUP($G60,'Product_Dim Cleaned'!$A$1:$G$101,4,FALSE)</f>
        <v>Accessories</v>
      </c>
      <c r="K60" s="10" t="s">
        <v>1779</v>
      </c>
      <c r="L60" s="11">
        <v>4</v>
      </c>
      <c r="M60" s="17">
        <v>733.42</v>
      </c>
      <c r="N60" s="11">
        <v>0.13</v>
      </c>
      <c r="O60" s="10" t="s">
        <v>1826</v>
      </c>
      <c r="P60" s="34">
        <v>2552.3015999999998</v>
      </c>
    </row>
    <row r="61" spans="1:16" x14ac:dyDescent="0.3">
      <c r="A61" s="9" t="s">
        <v>1885</v>
      </c>
      <c r="B61" s="36">
        <v>45257</v>
      </c>
      <c r="C61" s="10" t="s">
        <v>1148</v>
      </c>
      <c r="D61" s="10" t="str">
        <f>VLOOKUP($C61,'Customer_Dim Cleaned'!$A$1:$H$501,4,FALSE)</f>
        <v>Male</v>
      </c>
      <c r="E61" s="10" t="str">
        <f>VLOOKUP($C61,'Customer_Dim Cleaned'!$A$1:$H$501,5,FALSE)</f>
        <v>Kaufmanfurt</v>
      </c>
      <c r="F61" s="10" t="str">
        <f>VLOOKUP($C61,'Customer_Dim Cleaned'!$A$1:$H$501,6,FALSE)</f>
        <v>Ohio</v>
      </c>
      <c r="G61" s="10" t="s">
        <v>1570</v>
      </c>
      <c r="H61" s="10" t="str">
        <f>VLOOKUP($G61,'Product_Dim Cleaned'!$A$1:$G$101,2,FALSE)</f>
        <v>HD Smart TV Stick</v>
      </c>
      <c r="I61" s="10" t="str">
        <f>VLOOKUP($G61,'Product_Dim Cleaned'!$A$1:$G$101,3,FALSE)</f>
        <v>Electronics</v>
      </c>
      <c r="J61" s="10" t="str">
        <f>VLOOKUP($G61,'Product_Dim Cleaned'!$A$1:$G$101,4,FALSE)</f>
        <v>Accessories</v>
      </c>
      <c r="K61" s="10" t="s">
        <v>1792</v>
      </c>
      <c r="L61" s="11">
        <v>1</v>
      </c>
      <c r="M61" s="17">
        <v>996.33</v>
      </c>
      <c r="N61" s="11">
        <v>0.23</v>
      </c>
      <c r="O61" s="10" t="s">
        <v>1826</v>
      </c>
      <c r="P61" s="34">
        <v>767.17410000000007</v>
      </c>
    </row>
    <row r="62" spans="1:16" x14ac:dyDescent="0.3">
      <c r="A62" s="9" t="s">
        <v>1886</v>
      </c>
      <c r="B62" s="36">
        <v>45854</v>
      </c>
      <c r="C62" s="10" t="s">
        <v>1269</v>
      </c>
      <c r="D62" s="10" t="str">
        <f>VLOOKUP($C62,'Customer_Dim Cleaned'!$A$1:$H$501,4,FALSE)</f>
        <v>Male</v>
      </c>
      <c r="E62" s="10" t="str">
        <f>VLOOKUP($C62,'Customer_Dim Cleaned'!$A$1:$H$501,5,FALSE)</f>
        <v>Port Joshuaville</v>
      </c>
      <c r="F62" s="10" t="str">
        <f>VLOOKUP($C62,'Customer_Dim Cleaned'!$A$1:$H$501,6,FALSE)</f>
        <v>New Jersey</v>
      </c>
      <c r="G62" s="10" t="s">
        <v>1570</v>
      </c>
      <c r="H62" s="10" t="str">
        <f>VLOOKUP($G62,'Product_Dim Cleaned'!$A$1:$G$101,2,FALSE)</f>
        <v>HD Smart TV Stick</v>
      </c>
      <c r="I62" s="10" t="str">
        <f>VLOOKUP($G62,'Product_Dim Cleaned'!$A$1:$G$101,3,FALSE)</f>
        <v>Electronics</v>
      </c>
      <c r="J62" s="10" t="str">
        <f>VLOOKUP($G62,'Product_Dim Cleaned'!$A$1:$G$101,4,FALSE)</f>
        <v>Accessories</v>
      </c>
      <c r="K62" s="10" t="s">
        <v>1789</v>
      </c>
      <c r="L62" s="11">
        <v>1</v>
      </c>
      <c r="M62" s="17">
        <v>198.83</v>
      </c>
      <c r="N62" s="11">
        <v>0.09</v>
      </c>
      <c r="O62" s="10" t="s">
        <v>1829</v>
      </c>
      <c r="P62" s="34">
        <v>180.93530000000001</v>
      </c>
    </row>
    <row r="63" spans="1:16" x14ac:dyDescent="0.3">
      <c r="A63" s="9" t="s">
        <v>1887</v>
      </c>
      <c r="B63" s="36">
        <v>45716</v>
      </c>
      <c r="C63" s="10" t="s">
        <v>767</v>
      </c>
      <c r="D63" s="10" t="str">
        <f>VLOOKUP($C63,'Customer_Dim Cleaned'!$A$1:$H$501,4,FALSE)</f>
        <v>Female</v>
      </c>
      <c r="E63" s="10" t="str">
        <f>VLOOKUP($C63,'Customer_Dim Cleaned'!$A$1:$H$501,5,FALSE)</f>
        <v>Zamoraborough</v>
      </c>
      <c r="F63" s="10" t="str">
        <f>VLOOKUP($C63,'Customer_Dim Cleaned'!$A$1:$H$501,6,FALSE)</f>
        <v>Nevada</v>
      </c>
      <c r="G63" s="10" t="s">
        <v>1570</v>
      </c>
      <c r="H63" s="10" t="str">
        <f>VLOOKUP($G63,'Product_Dim Cleaned'!$A$1:$G$101,2,FALSE)</f>
        <v>HD Smart TV Stick</v>
      </c>
      <c r="I63" s="10" t="str">
        <f>VLOOKUP($G63,'Product_Dim Cleaned'!$A$1:$G$101,3,FALSE)</f>
        <v>Electronics</v>
      </c>
      <c r="J63" s="10" t="str">
        <f>VLOOKUP($G63,'Product_Dim Cleaned'!$A$1:$G$101,4,FALSE)</f>
        <v>Accessories</v>
      </c>
      <c r="K63" s="10" t="s">
        <v>1779</v>
      </c>
      <c r="L63" s="11">
        <v>1</v>
      </c>
      <c r="M63" s="17">
        <v>374.92</v>
      </c>
      <c r="N63" s="11">
        <v>0.18</v>
      </c>
      <c r="O63" s="10" t="s">
        <v>1826</v>
      </c>
      <c r="P63" s="34">
        <v>307.43439999999998</v>
      </c>
    </row>
    <row r="64" spans="1:16" x14ac:dyDescent="0.3">
      <c r="A64" s="9" t="s">
        <v>1888</v>
      </c>
      <c r="B64" s="36">
        <v>45515</v>
      </c>
      <c r="C64" s="10" t="s">
        <v>1431</v>
      </c>
      <c r="D64" s="10" t="str">
        <f>VLOOKUP($C64,'Customer_Dim Cleaned'!$A$1:$H$501,4,FALSE)</f>
        <v>Female</v>
      </c>
      <c r="E64" s="10" t="str">
        <f>VLOOKUP($C64,'Customer_Dim Cleaned'!$A$1:$H$501,5,FALSE)</f>
        <v>Grayland</v>
      </c>
      <c r="F64" s="10" t="str">
        <f>VLOOKUP($C64,'Customer_Dim Cleaned'!$A$1:$H$501,6,FALSE)</f>
        <v>Washington</v>
      </c>
      <c r="G64" s="10" t="s">
        <v>1570</v>
      </c>
      <c r="H64" s="10" t="str">
        <f>VLOOKUP($G64,'Product_Dim Cleaned'!$A$1:$G$101,2,FALSE)</f>
        <v>HD Smart TV Stick</v>
      </c>
      <c r="I64" s="10" t="str">
        <f>VLOOKUP($G64,'Product_Dim Cleaned'!$A$1:$G$101,3,FALSE)</f>
        <v>Electronics</v>
      </c>
      <c r="J64" s="10" t="str">
        <f>VLOOKUP($G64,'Product_Dim Cleaned'!$A$1:$G$101,4,FALSE)</f>
        <v>Accessories</v>
      </c>
      <c r="K64" s="10" t="s">
        <v>1804</v>
      </c>
      <c r="L64" s="11">
        <v>1</v>
      </c>
      <c r="M64" s="17">
        <v>468.94</v>
      </c>
      <c r="N64" s="11">
        <v>0.12</v>
      </c>
      <c r="O64" s="10" t="s">
        <v>1824</v>
      </c>
      <c r="P64" s="34">
        <v>412.66719999999998</v>
      </c>
    </row>
    <row r="65" spans="1:16" x14ac:dyDescent="0.3">
      <c r="A65" s="9" t="s">
        <v>1889</v>
      </c>
      <c r="B65" s="36">
        <v>45927</v>
      </c>
      <c r="C65" s="10" t="s">
        <v>435</v>
      </c>
      <c r="D65" s="10" t="str">
        <f>VLOOKUP($C65,'Customer_Dim Cleaned'!$A$1:$H$501,4,FALSE)</f>
        <v>Female</v>
      </c>
      <c r="E65" s="10" t="str">
        <f>VLOOKUP($C65,'Customer_Dim Cleaned'!$A$1:$H$501,5,FALSE)</f>
        <v>Benjaminton</v>
      </c>
      <c r="F65" s="10" t="str">
        <f>VLOOKUP($C65,'Customer_Dim Cleaned'!$A$1:$H$501,6,FALSE)</f>
        <v>Arizona</v>
      </c>
      <c r="G65" s="10" t="s">
        <v>1570</v>
      </c>
      <c r="H65" s="10" t="str">
        <f>VLOOKUP($G65,'Product_Dim Cleaned'!$A$1:$G$101,2,FALSE)</f>
        <v>HD Smart TV Stick</v>
      </c>
      <c r="I65" s="10" t="str">
        <f>VLOOKUP($G65,'Product_Dim Cleaned'!$A$1:$G$101,3,FALSE)</f>
        <v>Electronics</v>
      </c>
      <c r="J65" s="10" t="str">
        <f>VLOOKUP($G65,'Product_Dim Cleaned'!$A$1:$G$101,4,FALSE)</f>
        <v>Accessories</v>
      </c>
      <c r="K65" s="10" t="s">
        <v>1794</v>
      </c>
      <c r="L65" s="11">
        <v>2</v>
      </c>
      <c r="M65" s="17">
        <v>121.37</v>
      </c>
      <c r="N65" s="11">
        <v>0.05</v>
      </c>
      <c r="O65" s="10" t="s">
        <v>1824</v>
      </c>
      <c r="P65" s="34">
        <v>230.60300000000001</v>
      </c>
    </row>
    <row r="66" spans="1:16" x14ac:dyDescent="0.3">
      <c r="A66" s="9" t="s">
        <v>1890</v>
      </c>
      <c r="B66" s="36">
        <v>45914</v>
      </c>
      <c r="C66" s="10" t="s">
        <v>815</v>
      </c>
      <c r="D66" s="10" t="str">
        <f>VLOOKUP($C66,'Customer_Dim Cleaned'!$A$1:$H$501,4,FALSE)</f>
        <v>Male</v>
      </c>
      <c r="E66" s="10" t="str">
        <f>VLOOKUP($C66,'Customer_Dim Cleaned'!$A$1:$H$501,5,FALSE)</f>
        <v>Jasonton</v>
      </c>
      <c r="F66" s="10" t="str">
        <f>VLOOKUP($C66,'Customer_Dim Cleaned'!$A$1:$H$501,6,FALSE)</f>
        <v>Ohio</v>
      </c>
      <c r="G66" s="10" t="s">
        <v>1570</v>
      </c>
      <c r="H66" s="10" t="str">
        <f>VLOOKUP($G66,'Product_Dim Cleaned'!$A$1:$G$101,2,FALSE)</f>
        <v>HD Smart TV Stick</v>
      </c>
      <c r="I66" s="10" t="str">
        <f>VLOOKUP($G66,'Product_Dim Cleaned'!$A$1:$G$101,3,FALSE)</f>
        <v>Electronics</v>
      </c>
      <c r="J66" s="10" t="str">
        <f>VLOOKUP($G66,'Product_Dim Cleaned'!$A$1:$G$101,4,FALSE)</f>
        <v>Accessories</v>
      </c>
      <c r="K66" s="10" t="s">
        <v>1789</v>
      </c>
      <c r="L66" s="11">
        <v>3</v>
      </c>
      <c r="M66" s="17">
        <v>480.06</v>
      </c>
      <c r="N66" s="11">
        <v>0.01</v>
      </c>
      <c r="O66" s="10" t="s">
        <v>1824</v>
      </c>
      <c r="P66" s="34">
        <v>1425.7782</v>
      </c>
    </row>
    <row r="67" spans="1:16" x14ac:dyDescent="0.3">
      <c r="A67" s="9" t="s">
        <v>1891</v>
      </c>
      <c r="B67" s="36">
        <v>45290</v>
      </c>
      <c r="C67" s="10" t="s">
        <v>541</v>
      </c>
      <c r="D67" s="10" t="str">
        <f>VLOOKUP($C67,'Customer_Dim Cleaned'!$A$1:$H$501,4,FALSE)</f>
        <v>Male</v>
      </c>
      <c r="E67" s="10" t="str">
        <f>VLOOKUP($C67,'Customer_Dim Cleaned'!$A$1:$H$501,5,FALSE)</f>
        <v>Palmerbury</v>
      </c>
      <c r="F67" s="10" t="str">
        <f>VLOOKUP($C67,'Customer_Dim Cleaned'!$A$1:$H$501,6,FALSE)</f>
        <v>Tennessee</v>
      </c>
      <c r="G67" s="10" t="s">
        <v>1570</v>
      </c>
      <c r="H67" s="10" t="str">
        <f>VLOOKUP($G67,'Product_Dim Cleaned'!$A$1:$G$101,2,FALSE)</f>
        <v>HD Smart TV Stick</v>
      </c>
      <c r="I67" s="10" t="str">
        <f>VLOOKUP($G67,'Product_Dim Cleaned'!$A$1:$G$101,3,FALSE)</f>
        <v>Electronics</v>
      </c>
      <c r="J67" s="10" t="str">
        <f>VLOOKUP($G67,'Product_Dim Cleaned'!$A$1:$G$101,4,FALSE)</f>
        <v>Accessories</v>
      </c>
      <c r="K67" s="10" t="s">
        <v>1807</v>
      </c>
      <c r="L67" s="11">
        <v>2</v>
      </c>
      <c r="M67" s="17">
        <v>856.57</v>
      </c>
      <c r="N67" s="11">
        <v>0.24</v>
      </c>
      <c r="O67" s="10" t="s">
        <v>1824</v>
      </c>
      <c r="P67" s="34">
        <v>1301.9864</v>
      </c>
    </row>
    <row r="68" spans="1:16" x14ac:dyDescent="0.3">
      <c r="A68" s="9" t="s">
        <v>1892</v>
      </c>
      <c r="B68" s="36">
        <v>45213</v>
      </c>
      <c r="C68" s="10" t="s">
        <v>857</v>
      </c>
      <c r="D68" s="10" t="str">
        <f>VLOOKUP($C68,'Customer_Dim Cleaned'!$A$1:$H$501,4,FALSE)</f>
        <v>Female</v>
      </c>
      <c r="E68" s="10" t="str">
        <f>VLOOKUP($C68,'Customer_Dim Cleaned'!$A$1:$H$501,5,FALSE)</f>
        <v>Emilytown</v>
      </c>
      <c r="F68" s="10" t="str">
        <f>VLOOKUP($C68,'Customer_Dim Cleaned'!$A$1:$H$501,6,FALSE)</f>
        <v>California</v>
      </c>
      <c r="G68" s="10" t="s">
        <v>1570</v>
      </c>
      <c r="H68" s="10" t="str">
        <f>VLOOKUP($G68,'Product_Dim Cleaned'!$A$1:$G$101,2,FALSE)</f>
        <v>HD Smart TV Stick</v>
      </c>
      <c r="I68" s="10" t="str">
        <f>VLOOKUP($G68,'Product_Dim Cleaned'!$A$1:$G$101,3,FALSE)</f>
        <v>Electronics</v>
      </c>
      <c r="J68" s="10" t="str">
        <f>VLOOKUP($G68,'Product_Dim Cleaned'!$A$1:$G$101,4,FALSE)</f>
        <v>Accessories</v>
      </c>
      <c r="K68" s="10" t="s">
        <v>1761</v>
      </c>
      <c r="L68" s="11">
        <v>4</v>
      </c>
      <c r="M68" s="17">
        <v>814.25</v>
      </c>
      <c r="N68" s="11">
        <v>0.18</v>
      </c>
      <c r="O68" s="10" t="s">
        <v>1824</v>
      </c>
      <c r="P68" s="34">
        <v>2670.74</v>
      </c>
    </row>
    <row r="69" spans="1:16" x14ac:dyDescent="0.3">
      <c r="A69" s="9" t="s">
        <v>1893</v>
      </c>
      <c r="B69" s="36">
        <v>45255</v>
      </c>
      <c r="C69" s="10" t="s">
        <v>1487</v>
      </c>
      <c r="D69" s="10" t="str">
        <f>VLOOKUP($C69,'Customer_Dim Cleaned'!$A$1:$H$501,4,FALSE)</f>
        <v>Male</v>
      </c>
      <c r="E69" s="10" t="str">
        <f>VLOOKUP($C69,'Customer_Dim Cleaned'!$A$1:$H$501,5,FALSE)</f>
        <v>East Rodney</v>
      </c>
      <c r="F69" s="10" t="str">
        <f>VLOOKUP($C69,'Customer_Dim Cleaned'!$A$1:$H$501,6,FALSE)</f>
        <v>Nevada</v>
      </c>
      <c r="G69" s="10" t="s">
        <v>1570</v>
      </c>
      <c r="H69" s="10" t="str">
        <f>VLOOKUP($G69,'Product_Dim Cleaned'!$A$1:$G$101,2,FALSE)</f>
        <v>HD Smart TV Stick</v>
      </c>
      <c r="I69" s="10" t="str">
        <f>VLOOKUP($G69,'Product_Dim Cleaned'!$A$1:$G$101,3,FALSE)</f>
        <v>Electronics</v>
      </c>
      <c r="J69" s="10" t="str">
        <f>VLOOKUP($G69,'Product_Dim Cleaned'!$A$1:$G$101,4,FALSE)</f>
        <v>Accessories</v>
      </c>
      <c r="K69" s="10" t="s">
        <v>1761</v>
      </c>
      <c r="L69" s="11">
        <v>1</v>
      </c>
      <c r="M69" s="17">
        <v>989.17</v>
      </c>
      <c r="N69" s="11">
        <v>0.2</v>
      </c>
      <c r="O69" s="10" t="s">
        <v>1826</v>
      </c>
      <c r="P69" s="34">
        <v>791.33600000000001</v>
      </c>
    </row>
    <row r="70" spans="1:16" x14ac:dyDescent="0.3">
      <c r="A70" s="9" t="s">
        <v>1894</v>
      </c>
      <c r="B70" s="36">
        <v>45270</v>
      </c>
      <c r="C70" s="10" t="s">
        <v>1163</v>
      </c>
      <c r="D70" s="10" t="str">
        <f>VLOOKUP($C70,'Customer_Dim Cleaned'!$A$1:$H$501,4,FALSE)</f>
        <v>Male</v>
      </c>
      <c r="E70" s="10" t="str">
        <f>VLOOKUP($C70,'Customer_Dim Cleaned'!$A$1:$H$501,5,FALSE)</f>
        <v>Vincentside</v>
      </c>
      <c r="F70" s="10" t="str">
        <f>VLOOKUP($C70,'Customer_Dim Cleaned'!$A$1:$H$501,6,FALSE)</f>
        <v>Ohio</v>
      </c>
      <c r="G70" s="10" t="s">
        <v>1570</v>
      </c>
      <c r="H70" s="10" t="str">
        <f>VLOOKUP($G70,'Product_Dim Cleaned'!$A$1:$G$101,2,FALSE)</f>
        <v>HD Smart TV Stick</v>
      </c>
      <c r="I70" s="10" t="str">
        <f>VLOOKUP($G70,'Product_Dim Cleaned'!$A$1:$G$101,3,FALSE)</f>
        <v>Electronics</v>
      </c>
      <c r="J70" s="10" t="str">
        <f>VLOOKUP($G70,'Product_Dim Cleaned'!$A$1:$G$101,4,FALSE)</f>
        <v>Accessories</v>
      </c>
      <c r="K70" s="10" t="s">
        <v>1789</v>
      </c>
      <c r="L70" s="11">
        <v>4</v>
      </c>
      <c r="M70" s="17">
        <v>62.48</v>
      </c>
      <c r="N70" s="11">
        <v>0.18</v>
      </c>
      <c r="O70" s="10" t="s">
        <v>1824</v>
      </c>
      <c r="P70" s="34">
        <v>204.93440000000001</v>
      </c>
    </row>
    <row r="71" spans="1:16" x14ac:dyDescent="0.3">
      <c r="A71" s="9" t="s">
        <v>1895</v>
      </c>
      <c r="B71" s="36">
        <v>45897</v>
      </c>
      <c r="C71" s="10" t="s">
        <v>1313</v>
      </c>
      <c r="D71" s="10" t="str">
        <f>VLOOKUP($C71,'Customer_Dim Cleaned'!$A$1:$H$501,4,FALSE)</f>
        <v>Male</v>
      </c>
      <c r="E71" s="10" t="str">
        <f>VLOOKUP($C71,'Customer_Dim Cleaned'!$A$1:$H$501,5,FALSE)</f>
        <v>New Katherine</v>
      </c>
      <c r="F71" s="10" t="str">
        <f>VLOOKUP($C71,'Customer_Dim Cleaned'!$A$1:$H$501,6,FALSE)</f>
        <v>Kansas</v>
      </c>
      <c r="G71" s="10" t="s">
        <v>1570</v>
      </c>
      <c r="H71" s="10" t="str">
        <f>VLOOKUP($G71,'Product_Dim Cleaned'!$A$1:$G$101,2,FALSE)</f>
        <v>HD Smart TV Stick</v>
      </c>
      <c r="I71" s="10" t="str">
        <f>VLOOKUP($G71,'Product_Dim Cleaned'!$A$1:$G$101,3,FALSE)</f>
        <v>Electronics</v>
      </c>
      <c r="J71" s="10" t="str">
        <f>VLOOKUP($G71,'Product_Dim Cleaned'!$A$1:$G$101,4,FALSE)</f>
        <v>Accessories</v>
      </c>
      <c r="K71" s="10" t="s">
        <v>1804</v>
      </c>
      <c r="L71" s="11">
        <v>4</v>
      </c>
      <c r="M71" s="17">
        <v>561.24</v>
      </c>
      <c r="N71" s="11">
        <v>0.24</v>
      </c>
      <c r="O71" s="10" t="s">
        <v>1824</v>
      </c>
      <c r="P71" s="34">
        <v>1706.1695999999999</v>
      </c>
    </row>
    <row r="72" spans="1:16" x14ac:dyDescent="0.3">
      <c r="A72" s="9" t="s">
        <v>1896</v>
      </c>
      <c r="B72" s="36">
        <v>45849</v>
      </c>
      <c r="C72" s="10" t="s">
        <v>218</v>
      </c>
      <c r="D72" s="10" t="str">
        <f>VLOOKUP($C72,'Customer_Dim Cleaned'!$A$1:$H$501,4,FALSE)</f>
        <v>Male</v>
      </c>
      <c r="E72" s="10" t="str">
        <f>VLOOKUP($C72,'Customer_Dim Cleaned'!$A$1:$H$501,5,FALSE)</f>
        <v>Snowmouth</v>
      </c>
      <c r="F72" s="10" t="str">
        <f>VLOOKUP($C72,'Customer_Dim Cleaned'!$A$1:$H$501,6,FALSE)</f>
        <v>Maryland</v>
      </c>
      <c r="G72" s="10" t="s">
        <v>1570</v>
      </c>
      <c r="H72" s="10" t="str">
        <f>VLOOKUP($G72,'Product_Dim Cleaned'!$A$1:$G$101,2,FALSE)</f>
        <v>HD Smart TV Stick</v>
      </c>
      <c r="I72" s="10" t="str">
        <f>VLOOKUP($G72,'Product_Dim Cleaned'!$A$1:$G$101,3,FALSE)</f>
        <v>Electronics</v>
      </c>
      <c r="J72" s="10" t="str">
        <f>VLOOKUP($G72,'Product_Dim Cleaned'!$A$1:$G$101,4,FALSE)</f>
        <v>Accessories</v>
      </c>
      <c r="K72" s="10" t="s">
        <v>1773</v>
      </c>
      <c r="L72" s="11">
        <v>3</v>
      </c>
      <c r="M72" s="17">
        <v>92.24</v>
      </c>
      <c r="N72" s="11">
        <v>0.28000000000000003</v>
      </c>
      <c r="O72" s="10" t="s">
        <v>1829</v>
      </c>
      <c r="P72" s="34">
        <v>199.23839999999998</v>
      </c>
    </row>
    <row r="73" spans="1:16" x14ac:dyDescent="0.3">
      <c r="A73" s="9" t="s">
        <v>1897</v>
      </c>
      <c r="B73" s="36">
        <v>45889</v>
      </c>
      <c r="C73" s="10" t="s">
        <v>559</v>
      </c>
      <c r="D73" s="10" t="str">
        <f>VLOOKUP($C73,'Customer_Dim Cleaned'!$A$1:$H$501,4,FALSE)</f>
        <v>Female</v>
      </c>
      <c r="E73" s="10" t="str">
        <f>VLOOKUP($C73,'Customer_Dim Cleaned'!$A$1:$H$501,5,FALSE)</f>
        <v>Robertview</v>
      </c>
      <c r="F73" s="10" t="str">
        <f>VLOOKUP($C73,'Customer_Dim Cleaned'!$A$1:$H$501,6,FALSE)</f>
        <v>Florida</v>
      </c>
      <c r="G73" s="10" t="s">
        <v>1572</v>
      </c>
      <c r="H73" s="10" t="str">
        <f>VLOOKUP($G73,'Product_Dim Cleaned'!$A$1:$G$101,2,FALSE)</f>
        <v>Hair Strengthening Shampoo</v>
      </c>
      <c r="I73" s="10" t="str">
        <f>VLOOKUP($G73,'Product_Dim Cleaned'!$A$1:$G$101,3,FALSE)</f>
        <v>Beauty</v>
      </c>
      <c r="J73" s="10" t="str">
        <f>VLOOKUP($G73,'Product_Dim Cleaned'!$A$1:$G$101,4,FALSE)</f>
        <v>Haircare</v>
      </c>
      <c r="K73" s="10" t="s">
        <v>1757</v>
      </c>
      <c r="L73" s="11">
        <v>2</v>
      </c>
      <c r="M73" s="17">
        <v>668.3</v>
      </c>
      <c r="N73" s="11">
        <v>7.0000000000000007E-2</v>
      </c>
      <c r="O73" s="10" t="s">
        <v>1824</v>
      </c>
      <c r="P73" s="34">
        <v>1243.038</v>
      </c>
    </row>
    <row r="74" spans="1:16" x14ac:dyDescent="0.3">
      <c r="A74" s="9" t="s">
        <v>1898</v>
      </c>
      <c r="B74" s="36">
        <v>45533</v>
      </c>
      <c r="C74" s="10" t="s">
        <v>1272</v>
      </c>
      <c r="D74" s="10" t="str">
        <f>VLOOKUP($C74,'Customer_Dim Cleaned'!$A$1:$H$501,4,FALSE)</f>
        <v>Male</v>
      </c>
      <c r="E74" s="10" t="str">
        <f>VLOOKUP($C74,'Customer_Dim Cleaned'!$A$1:$H$501,5,FALSE)</f>
        <v>Kathleenport</v>
      </c>
      <c r="F74" s="10" t="str">
        <f>VLOOKUP($C74,'Customer_Dim Cleaned'!$A$1:$H$501,6,FALSE)</f>
        <v>Wyoming</v>
      </c>
      <c r="G74" s="10" t="s">
        <v>1572</v>
      </c>
      <c r="H74" s="10" t="str">
        <f>VLOOKUP($G74,'Product_Dim Cleaned'!$A$1:$G$101,2,FALSE)</f>
        <v>Hair Strengthening Shampoo</v>
      </c>
      <c r="I74" s="10" t="str">
        <f>VLOOKUP($G74,'Product_Dim Cleaned'!$A$1:$G$101,3,FALSE)</f>
        <v>Beauty</v>
      </c>
      <c r="J74" s="10" t="str">
        <f>VLOOKUP($G74,'Product_Dim Cleaned'!$A$1:$G$101,4,FALSE)</f>
        <v>Haircare</v>
      </c>
      <c r="K74" s="10" t="s">
        <v>1773</v>
      </c>
      <c r="L74" s="11">
        <v>1</v>
      </c>
      <c r="M74" s="17">
        <v>553.82000000000005</v>
      </c>
      <c r="N74" s="11">
        <v>0.09</v>
      </c>
      <c r="O74" s="10" t="s">
        <v>1824</v>
      </c>
      <c r="P74" s="34">
        <v>503.97620000000012</v>
      </c>
    </row>
    <row r="75" spans="1:16" x14ac:dyDescent="0.3">
      <c r="A75" s="9" t="s">
        <v>1899</v>
      </c>
      <c r="B75" s="36">
        <v>45626</v>
      </c>
      <c r="C75" s="10" t="s">
        <v>147</v>
      </c>
      <c r="D75" s="10" t="str">
        <f>VLOOKUP($C75,'Customer_Dim Cleaned'!$A$1:$H$501,4,FALSE)</f>
        <v>Female</v>
      </c>
      <c r="E75" s="10" t="str">
        <f>VLOOKUP($C75,'Customer_Dim Cleaned'!$A$1:$H$501,5,FALSE)</f>
        <v>Brendastad</v>
      </c>
      <c r="F75" s="10" t="str">
        <f>VLOOKUP($C75,'Customer_Dim Cleaned'!$A$1:$H$501,6,FALSE)</f>
        <v>South Dakota</v>
      </c>
      <c r="G75" s="10" t="s">
        <v>1572</v>
      </c>
      <c r="H75" s="10" t="str">
        <f>VLOOKUP($G75,'Product_Dim Cleaned'!$A$1:$G$101,2,FALSE)</f>
        <v>Hair Strengthening Shampoo</v>
      </c>
      <c r="I75" s="10" t="str">
        <f>VLOOKUP($G75,'Product_Dim Cleaned'!$A$1:$G$101,3,FALSE)</f>
        <v>Beauty</v>
      </c>
      <c r="J75" s="10" t="str">
        <f>VLOOKUP($G75,'Product_Dim Cleaned'!$A$1:$G$101,4,FALSE)</f>
        <v>Haircare</v>
      </c>
      <c r="K75" s="10" t="s">
        <v>1792</v>
      </c>
      <c r="L75" s="11">
        <v>2</v>
      </c>
      <c r="M75" s="17">
        <v>556.42999999999995</v>
      </c>
      <c r="N75" s="11">
        <v>0.13</v>
      </c>
      <c r="O75" s="10" t="s">
        <v>1824</v>
      </c>
      <c r="P75" s="34">
        <v>968.18819999999994</v>
      </c>
    </row>
    <row r="76" spans="1:16" x14ac:dyDescent="0.3">
      <c r="A76" s="9" t="s">
        <v>1900</v>
      </c>
      <c r="B76" s="36">
        <v>45942</v>
      </c>
      <c r="C76" s="10" t="s">
        <v>869</v>
      </c>
      <c r="D76" s="10" t="str">
        <f>VLOOKUP($C76,'Customer_Dim Cleaned'!$A$1:$H$501,4,FALSE)</f>
        <v>Male</v>
      </c>
      <c r="E76" s="10" t="str">
        <f>VLOOKUP($C76,'Customer_Dim Cleaned'!$A$1:$H$501,5,FALSE)</f>
        <v>North Roy</v>
      </c>
      <c r="F76" s="10" t="str">
        <f>VLOOKUP($C76,'Customer_Dim Cleaned'!$A$1:$H$501,6,FALSE)</f>
        <v>Mississippi</v>
      </c>
      <c r="G76" s="10" t="s">
        <v>1572</v>
      </c>
      <c r="H76" s="10" t="str">
        <f>VLOOKUP($G76,'Product_Dim Cleaned'!$A$1:$G$101,2,FALSE)</f>
        <v>Hair Strengthening Shampoo</v>
      </c>
      <c r="I76" s="10" t="str">
        <f>VLOOKUP($G76,'Product_Dim Cleaned'!$A$1:$G$101,3,FALSE)</f>
        <v>Beauty</v>
      </c>
      <c r="J76" s="10" t="str">
        <f>VLOOKUP($G76,'Product_Dim Cleaned'!$A$1:$G$101,4,FALSE)</f>
        <v>Haircare</v>
      </c>
      <c r="K76" s="10" t="s">
        <v>1782</v>
      </c>
      <c r="L76" s="11">
        <v>1</v>
      </c>
      <c r="M76" s="17">
        <v>184.98</v>
      </c>
      <c r="N76" s="11">
        <v>0.1</v>
      </c>
      <c r="O76" s="10" t="s">
        <v>1829</v>
      </c>
      <c r="P76" s="34">
        <v>166.482</v>
      </c>
    </row>
    <row r="77" spans="1:16" x14ac:dyDescent="0.3">
      <c r="A77" s="9" t="s">
        <v>1901</v>
      </c>
      <c r="B77" s="36">
        <v>45500</v>
      </c>
      <c r="C77" s="10" t="s">
        <v>141</v>
      </c>
      <c r="D77" s="10" t="str">
        <f>VLOOKUP($C77,'Customer_Dim Cleaned'!$A$1:$H$501,4,FALSE)</f>
        <v>Male</v>
      </c>
      <c r="E77" s="10" t="str">
        <f>VLOOKUP($C77,'Customer_Dim Cleaned'!$A$1:$H$501,5,FALSE)</f>
        <v>Robertberg</v>
      </c>
      <c r="F77" s="10" t="str">
        <f>VLOOKUP($C77,'Customer_Dim Cleaned'!$A$1:$H$501,6,FALSE)</f>
        <v>North Dakota</v>
      </c>
      <c r="G77" s="10" t="s">
        <v>1572</v>
      </c>
      <c r="H77" s="10" t="str">
        <f>VLOOKUP($G77,'Product_Dim Cleaned'!$A$1:$G$101,2,FALSE)</f>
        <v>Hair Strengthening Shampoo</v>
      </c>
      <c r="I77" s="10" t="str">
        <f>VLOOKUP($G77,'Product_Dim Cleaned'!$A$1:$G$101,3,FALSE)</f>
        <v>Beauty</v>
      </c>
      <c r="J77" s="10" t="str">
        <f>VLOOKUP($G77,'Product_Dim Cleaned'!$A$1:$G$101,4,FALSE)</f>
        <v>Haircare</v>
      </c>
      <c r="K77" s="10" t="s">
        <v>1794</v>
      </c>
      <c r="L77" s="11">
        <v>4</v>
      </c>
      <c r="M77" s="17">
        <v>700.18</v>
      </c>
      <c r="N77" s="11">
        <v>0.23</v>
      </c>
      <c r="O77" s="10" t="s">
        <v>1824</v>
      </c>
      <c r="P77" s="34">
        <v>2156.5544</v>
      </c>
    </row>
    <row r="78" spans="1:16" x14ac:dyDescent="0.3">
      <c r="A78" s="9" t="s">
        <v>1902</v>
      </c>
      <c r="B78" s="36">
        <v>45285</v>
      </c>
      <c r="C78" s="10" t="s">
        <v>85</v>
      </c>
      <c r="D78" s="10" t="str">
        <f>VLOOKUP($C78,'Customer_Dim Cleaned'!$A$1:$H$501,4,FALSE)</f>
        <v>Female</v>
      </c>
      <c r="E78" s="10" t="str">
        <f>VLOOKUP($C78,'Customer_Dim Cleaned'!$A$1:$H$501,5,FALSE)</f>
        <v>Gonzalezfort</v>
      </c>
      <c r="F78" s="10" t="str">
        <f>VLOOKUP($C78,'Customer_Dim Cleaned'!$A$1:$H$501,6,FALSE)</f>
        <v>New Jersey</v>
      </c>
      <c r="G78" s="10" t="s">
        <v>1572</v>
      </c>
      <c r="H78" s="10" t="str">
        <f>VLOOKUP($G78,'Product_Dim Cleaned'!$A$1:$G$101,2,FALSE)</f>
        <v>Hair Strengthening Shampoo</v>
      </c>
      <c r="I78" s="10" t="str">
        <f>VLOOKUP($G78,'Product_Dim Cleaned'!$A$1:$G$101,3,FALSE)</f>
        <v>Beauty</v>
      </c>
      <c r="J78" s="10" t="str">
        <f>VLOOKUP($G78,'Product_Dim Cleaned'!$A$1:$G$101,4,FALSE)</f>
        <v>Haircare</v>
      </c>
      <c r="K78" s="10" t="s">
        <v>1789</v>
      </c>
      <c r="L78" s="11">
        <v>2</v>
      </c>
      <c r="M78" s="17">
        <v>686.31</v>
      </c>
      <c r="N78" s="11">
        <v>0.25</v>
      </c>
      <c r="O78" s="10" t="s">
        <v>1824</v>
      </c>
      <c r="P78" s="34">
        <v>1029.4649999999999</v>
      </c>
    </row>
    <row r="79" spans="1:16" x14ac:dyDescent="0.3">
      <c r="A79" s="9" t="s">
        <v>1903</v>
      </c>
      <c r="B79" s="36">
        <v>45800</v>
      </c>
      <c r="C79" s="10" t="s">
        <v>40</v>
      </c>
      <c r="D79" s="10" t="str">
        <f>VLOOKUP($C79,'Customer_Dim Cleaned'!$A$1:$H$501,4,FALSE)</f>
        <v>Female</v>
      </c>
      <c r="E79" s="10" t="str">
        <f>VLOOKUP($C79,'Customer_Dim Cleaned'!$A$1:$H$501,5,FALSE)</f>
        <v>West Pamelafurt</v>
      </c>
      <c r="F79" s="10" t="str">
        <f>VLOOKUP($C79,'Customer_Dim Cleaned'!$A$1:$H$501,6,FALSE)</f>
        <v>West Virginia</v>
      </c>
      <c r="G79" s="10" t="s">
        <v>1572</v>
      </c>
      <c r="H79" s="10" t="str">
        <f>VLOOKUP($G79,'Product_Dim Cleaned'!$A$1:$G$101,2,FALSE)</f>
        <v>Hair Strengthening Shampoo</v>
      </c>
      <c r="I79" s="10" t="str">
        <f>VLOOKUP($G79,'Product_Dim Cleaned'!$A$1:$G$101,3,FALSE)</f>
        <v>Beauty</v>
      </c>
      <c r="J79" s="10" t="str">
        <f>VLOOKUP($G79,'Product_Dim Cleaned'!$A$1:$G$101,4,FALSE)</f>
        <v>Haircare</v>
      </c>
      <c r="K79" s="10" t="s">
        <v>1801</v>
      </c>
      <c r="L79" s="11">
        <v>1</v>
      </c>
      <c r="M79" s="17">
        <v>687.82</v>
      </c>
      <c r="N79" s="11">
        <v>0.27</v>
      </c>
      <c r="O79" s="10" t="s">
        <v>1829</v>
      </c>
      <c r="P79" s="34">
        <v>502.10860000000002</v>
      </c>
    </row>
    <row r="80" spans="1:16" x14ac:dyDescent="0.3">
      <c r="A80" s="9" t="s">
        <v>1904</v>
      </c>
      <c r="B80" s="36">
        <v>45609</v>
      </c>
      <c r="C80" s="10" t="s">
        <v>716</v>
      </c>
      <c r="D80" s="10" t="str">
        <f>VLOOKUP($C80,'Customer_Dim Cleaned'!$A$1:$H$501,4,FALSE)</f>
        <v>Male</v>
      </c>
      <c r="E80" s="10" t="str">
        <f>VLOOKUP($C80,'Customer_Dim Cleaned'!$A$1:$H$501,5,FALSE)</f>
        <v>Maybury</v>
      </c>
      <c r="F80" s="10" t="str">
        <f>VLOOKUP($C80,'Customer_Dim Cleaned'!$A$1:$H$501,6,FALSE)</f>
        <v>Georgia</v>
      </c>
      <c r="G80" s="10" t="s">
        <v>1572</v>
      </c>
      <c r="H80" s="10" t="str">
        <f>VLOOKUP($G80,'Product_Dim Cleaned'!$A$1:$G$101,2,FALSE)</f>
        <v>Hair Strengthening Shampoo</v>
      </c>
      <c r="I80" s="10" t="str">
        <f>VLOOKUP($G80,'Product_Dim Cleaned'!$A$1:$G$101,3,FALSE)</f>
        <v>Beauty</v>
      </c>
      <c r="J80" s="10" t="str">
        <f>VLOOKUP($G80,'Product_Dim Cleaned'!$A$1:$G$101,4,FALSE)</f>
        <v>Haircare</v>
      </c>
      <c r="K80" s="10" t="s">
        <v>1782</v>
      </c>
      <c r="L80" s="11">
        <v>2</v>
      </c>
      <c r="M80" s="17">
        <v>900.55</v>
      </c>
      <c r="N80" s="11">
        <v>0.16</v>
      </c>
      <c r="O80" s="10" t="s">
        <v>1824</v>
      </c>
      <c r="P80" s="34">
        <v>1512.924</v>
      </c>
    </row>
    <row r="81" spans="1:16" x14ac:dyDescent="0.3">
      <c r="A81" s="9" t="s">
        <v>1905</v>
      </c>
      <c r="B81" s="36">
        <v>45268</v>
      </c>
      <c r="C81" s="10" t="s">
        <v>402</v>
      </c>
      <c r="D81" s="10" t="str">
        <f>VLOOKUP($C81,'Customer_Dim Cleaned'!$A$1:$H$501,4,FALSE)</f>
        <v>Female</v>
      </c>
      <c r="E81" s="10" t="str">
        <f>VLOOKUP($C81,'Customer_Dim Cleaned'!$A$1:$H$501,5,FALSE)</f>
        <v>North Curtischester</v>
      </c>
      <c r="F81" s="10" t="str">
        <f>VLOOKUP($C81,'Customer_Dim Cleaned'!$A$1:$H$501,6,FALSE)</f>
        <v>North Dakota</v>
      </c>
      <c r="G81" s="10" t="s">
        <v>1572</v>
      </c>
      <c r="H81" s="10" t="str">
        <f>VLOOKUP($G81,'Product_Dim Cleaned'!$A$1:$G$101,2,FALSE)</f>
        <v>Hair Strengthening Shampoo</v>
      </c>
      <c r="I81" s="10" t="str">
        <f>VLOOKUP($G81,'Product_Dim Cleaned'!$A$1:$G$101,3,FALSE)</f>
        <v>Beauty</v>
      </c>
      <c r="J81" s="10" t="str">
        <f>VLOOKUP($G81,'Product_Dim Cleaned'!$A$1:$G$101,4,FALSE)</f>
        <v>Haircare</v>
      </c>
      <c r="K81" s="10" t="s">
        <v>1761</v>
      </c>
      <c r="L81" s="11">
        <v>1</v>
      </c>
      <c r="M81" s="17">
        <v>341.17</v>
      </c>
      <c r="N81" s="11">
        <v>0.15</v>
      </c>
      <c r="O81" s="10" t="s">
        <v>1824</v>
      </c>
      <c r="P81" s="34">
        <v>289.99450000000002</v>
      </c>
    </row>
    <row r="82" spans="1:16" x14ac:dyDescent="0.3">
      <c r="A82" s="9" t="s">
        <v>1906</v>
      </c>
      <c r="B82" s="36">
        <v>45885</v>
      </c>
      <c r="C82" s="10" t="s">
        <v>582</v>
      </c>
      <c r="D82" s="10" t="str">
        <f>VLOOKUP($C82,'Customer_Dim Cleaned'!$A$1:$H$501,4,FALSE)</f>
        <v>Male</v>
      </c>
      <c r="E82" s="10" t="str">
        <f>VLOOKUP($C82,'Customer_Dim Cleaned'!$A$1:$H$501,5,FALSE)</f>
        <v>Anabury</v>
      </c>
      <c r="F82" s="10" t="str">
        <f>VLOOKUP($C82,'Customer_Dim Cleaned'!$A$1:$H$501,6,FALSE)</f>
        <v>Vermont</v>
      </c>
      <c r="G82" s="10" t="s">
        <v>1572</v>
      </c>
      <c r="H82" s="10" t="str">
        <f>VLOOKUP($G82,'Product_Dim Cleaned'!$A$1:$G$101,2,FALSE)</f>
        <v>Hair Strengthening Shampoo</v>
      </c>
      <c r="I82" s="10" t="str">
        <f>VLOOKUP($G82,'Product_Dim Cleaned'!$A$1:$G$101,3,FALSE)</f>
        <v>Beauty</v>
      </c>
      <c r="J82" s="10" t="str">
        <f>VLOOKUP($G82,'Product_Dim Cleaned'!$A$1:$G$101,4,FALSE)</f>
        <v>Haircare</v>
      </c>
      <c r="K82" s="10" t="s">
        <v>1782</v>
      </c>
      <c r="L82" s="11">
        <v>1</v>
      </c>
      <c r="M82" s="17">
        <v>442.27</v>
      </c>
      <c r="N82" s="11">
        <v>0.06</v>
      </c>
      <c r="O82" s="10" t="s">
        <v>1829</v>
      </c>
      <c r="P82" s="34">
        <v>415.73379999999997</v>
      </c>
    </row>
    <row r="83" spans="1:16" x14ac:dyDescent="0.3">
      <c r="A83" s="9" t="s">
        <v>1907</v>
      </c>
      <c r="B83" s="36">
        <v>45616</v>
      </c>
      <c r="C83" s="10" t="s">
        <v>809</v>
      </c>
      <c r="D83" s="10" t="str">
        <f>VLOOKUP($C83,'Customer_Dim Cleaned'!$A$1:$H$501,4,FALSE)</f>
        <v>Male</v>
      </c>
      <c r="E83" s="10" t="str">
        <f>VLOOKUP($C83,'Customer_Dim Cleaned'!$A$1:$H$501,5,FALSE)</f>
        <v>New Maria</v>
      </c>
      <c r="F83" s="10" t="str">
        <f>VLOOKUP($C83,'Customer_Dim Cleaned'!$A$1:$H$501,6,FALSE)</f>
        <v>Wisconsin</v>
      </c>
      <c r="G83" s="10" t="s">
        <v>1572</v>
      </c>
      <c r="H83" s="10" t="str">
        <f>VLOOKUP($G83,'Product_Dim Cleaned'!$A$1:$G$101,2,FALSE)</f>
        <v>Hair Strengthening Shampoo</v>
      </c>
      <c r="I83" s="10" t="str">
        <f>VLOOKUP($G83,'Product_Dim Cleaned'!$A$1:$G$101,3,FALSE)</f>
        <v>Beauty</v>
      </c>
      <c r="J83" s="10" t="str">
        <f>VLOOKUP($G83,'Product_Dim Cleaned'!$A$1:$G$101,4,FALSE)</f>
        <v>Haircare</v>
      </c>
      <c r="K83" s="10" t="s">
        <v>1786</v>
      </c>
      <c r="L83" s="11">
        <v>1</v>
      </c>
      <c r="M83" s="17">
        <v>363.73</v>
      </c>
      <c r="N83" s="11">
        <v>0.25</v>
      </c>
      <c r="O83" s="10" t="s">
        <v>1826</v>
      </c>
      <c r="P83" s="34">
        <v>272.79750000000001</v>
      </c>
    </row>
    <row r="84" spans="1:16" x14ac:dyDescent="0.3">
      <c r="A84" s="9" t="s">
        <v>1908</v>
      </c>
      <c r="B84" s="36">
        <v>45518</v>
      </c>
      <c r="C84" s="10" t="s">
        <v>1181</v>
      </c>
      <c r="D84" s="10" t="str">
        <f>VLOOKUP($C84,'Customer_Dim Cleaned'!$A$1:$H$501,4,FALSE)</f>
        <v>Female</v>
      </c>
      <c r="E84" s="10" t="str">
        <f>VLOOKUP($C84,'Customer_Dim Cleaned'!$A$1:$H$501,5,FALSE)</f>
        <v>Fischerborough</v>
      </c>
      <c r="F84" s="10" t="str">
        <f>VLOOKUP($C84,'Customer_Dim Cleaned'!$A$1:$H$501,6,FALSE)</f>
        <v>Delaware</v>
      </c>
      <c r="G84" s="10" t="s">
        <v>1572</v>
      </c>
      <c r="H84" s="10" t="str">
        <f>VLOOKUP($G84,'Product_Dim Cleaned'!$A$1:$G$101,2,FALSE)</f>
        <v>Hair Strengthening Shampoo</v>
      </c>
      <c r="I84" s="10" t="str">
        <f>VLOOKUP($G84,'Product_Dim Cleaned'!$A$1:$G$101,3,FALSE)</f>
        <v>Beauty</v>
      </c>
      <c r="J84" s="10" t="str">
        <f>VLOOKUP($G84,'Product_Dim Cleaned'!$A$1:$G$101,4,FALSE)</f>
        <v>Haircare</v>
      </c>
      <c r="K84" s="10" t="s">
        <v>1807</v>
      </c>
      <c r="L84" s="11">
        <v>2</v>
      </c>
      <c r="M84" s="17">
        <v>601.33000000000004</v>
      </c>
      <c r="N84" s="11">
        <v>0.16</v>
      </c>
      <c r="O84" s="10" t="s">
        <v>1826</v>
      </c>
      <c r="P84" s="34">
        <v>1010.2344000000001</v>
      </c>
    </row>
    <row r="85" spans="1:16" x14ac:dyDescent="0.3">
      <c r="A85" s="9" t="s">
        <v>1909</v>
      </c>
      <c r="B85" s="36">
        <v>45427</v>
      </c>
      <c r="C85" s="10" t="s">
        <v>1254</v>
      </c>
      <c r="D85" s="10" t="str">
        <f>VLOOKUP($C85,'Customer_Dim Cleaned'!$A$1:$H$501,4,FALSE)</f>
        <v>Male</v>
      </c>
      <c r="E85" s="10" t="str">
        <f>VLOOKUP($C85,'Customer_Dim Cleaned'!$A$1:$H$501,5,FALSE)</f>
        <v>Lake Lisaland</v>
      </c>
      <c r="F85" s="10" t="str">
        <f>VLOOKUP($C85,'Customer_Dim Cleaned'!$A$1:$H$501,6,FALSE)</f>
        <v>Louisiana</v>
      </c>
      <c r="G85" s="10" t="s">
        <v>1572</v>
      </c>
      <c r="H85" s="10" t="str">
        <f>VLOOKUP($G85,'Product_Dim Cleaned'!$A$1:$G$101,2,FALSE)</f>
        <v>Hair Strengthening Shampoo</v>
      </c>
      <c r="I85" s="10" t="str">
        <f>VLOOKUP($G85,'Product_Dim Cleaned'!$A$1:$G$101,3,FALSE)</f>
        <v>Beauty</v>
      </c>
      <c r="J85" s="10" t="str">
        <f>VLOOKUP($G85,'Product_Dim Cleaned'!$A$1:$G$101,4,FALSE)</f>
        <v>Haircare</v>
      </c>
      <c r="K85" s="10" t="s">
        <v>1810</v>
      </c>
      <c r="L85" s="11">
        <v>4</v>
      </c>
      <c r="M85" s="17">
        <v>34.39</v>
      </c>
      <c r="N85" s="11">
        <v>0.03</v>
      </c>
      <c r="O85" s="10" t="s">
        <v>1826</v>
      </c>
      <c r="P85" s="34">
        <v>133.4332</v>
      </c>
    </row>
    <row r="86" spans="1:16" x14ac:dyDescent="0.3">
      <c r="A86" s="9" t="s">
        <v>1910</v>
      </c>
      <c r="B86" s="36">
        <v>45268</v>
      </c>
      <c r="C86" s="10" t="s">
        <v>1313</v>
      </c>
      <c r="D86" s="10" t="str">
        <f>VLOOKUP($C86,'Customer_Dim Cleaned'!$A$1:$H$501,4,FALSE)</f>
        <v>Male</v>
      </c>
      <c r="E86" s="10" t="str">
        <f>VLOOKUP($C86,'Customer_Dim Cleaned'!$A$1:$H$501,5,FALSE)</f>
        <v>New Katherine</v>
      </c>
      <c r="F86" s="10" t="str">
        <f>VLOOKUP($C86,'Customer_Dim Cleaned'!$A$1:$H$501,6,FALSE)</f>
        <v>Kansas</v>
      </c>
      <c r="G86" s="10" t="s">
        <v>1572</v>
      </c>
      <c r="H86" s="10" t="str">
        <f>VLOOKUP($G86,'Product_Dim Cleaned'!$A$1:$G$101,2,FALSE)</f>
        <v>Hair Strengthening Shampoo</v>
      </c>
      <c r="I86" s="10" t="str">
        <f>VLOOKUP($G86,'Product_Dim Cleaned'!$A$1:$G$101,3,FALSE)</f>
        <v>Beauty</v>
      </c>
      <c r="J86" s="10" t="str">
        <f>VLOOKUP($G86,'Product_Dim Cleaned'!$A$1:$G$101,4,FALSE)</f>
        <v>Haircare</v>
      </c>
      <c r="K86" s="10" t="s">
        <v>1807</v>
      </c>
      <c r="L86" s="11">
        <v>1</v>
      </c>
      <c r="M86" s="17">
        <v>773.57</v>
      </c>
      <c r="N86" s="11">
        <v>0.05</v>
      </c>
      <c r="O86" s="10" t="s">
        <v>1829</v>
      </c>
      <c r="P86" s="34">
        <v>734.89150000000006</v>
      </c>
    </row>
    <row r="87" spans="1:16" x14ac:dyDescent="0.3">
      <c r="A87" s="9" t="s">
        <v>1911</v>
      </c>
      <c r="B87" s="36">
        <v>45282</v>
      </c>
      <c r="C87" s="10" t="s">
        <v>205</v>
      </c>
      <c r="D87" s="10" t="str">
        <f>VLOOKUP($C87,'Customer_Dim Cleaned'!$A$1:$H$501,4,FALSE)</f>
        <v>Male</v>
      </c>
      <c r="E87" s="10" t="str">
        <f>VLOOKUP($C87,'Customer_Dim Cleaned'!$A$1:$H$501,5,FALSE)</f>
        <v>Christopherland</v>
      </c>
      <c r="F87" s="10" t="str">
        <f>VLOOKUP($C87,'Customer_Dim Cleaned'!$A$1:$H$501,6,FALSE)</f>
        <v>Oklahoma</v>
      </c>
      <c r="G87" s="10" t="s">
        <v>1572</v>
      </c>
      <c r="H87" s="10" t="str">
        <f>VLOOKUP($G87,'Product_Dim Cleaned'!$A$1:$G$101,2,FALSE)</f>
        <v>Hair Strengthening Shampoo</v>
      </c>
      <c r="I87" s="10" t="str">
        <f>VLOOKUP($G87,'Product_Dim Cleaned'!$A$1:$G$101,3,FALSE)</f>
        <v>Beauty</v>
      </c>
      <c r="J87" s="10" t="str">
        <f>VLOOKUP($G87,'Product_Dim Cleaned'!$A$1:$G$101,4,FALSE)</f>
        <v>Haircare</v>
      </c>
      <c r="K87" s="10" t="s">
        <v>1779</v>
      </c>
      <c r="L87" s="11">
        <v>4</v>
      </c>
      <c r="M87" s="17">
        <v>127.1</v>
      </c>
      <c r="N87" s="11">
        <v>0.24</v>
      </c>
      <c r="O87" s="10" t="s">
        <v>1829</v>
      </c>
      <c r="P87" s="34">
        <v>386.38400000000001</v>
      </c>
    </row>
    <row r="88" spans="1:16" x14ac:dyDescent="0.3">
      <c r="A88" s="9" t="s">
        <v>1912</v>
      </c>
      <c r="B88" s="36">
        <v>45545</v>
      </c>
      <c r="C88" s="10" t="s">
        <v>957</v>
      </c>
      <c r="D88" s="10" t="str">
        <f>VLOOKUP($C88,'Customer_Dim Cleaned'!$A$1:$H$501,4,FALSE)</f>
        <v>Female</v>
      </c>
      <c r="E88" s="10" t="str">
        <f>VLOOKUP($C88,'Customer_Dim Cleaned'!$A$1:$H$501,5,FALSE)</f>
        <v>East Johntown</v>
      </c>
      <c r="F88" s="10" t="str">
        <f>VLOOKUP($C88,'Customer_Dim Cleaned'!$A$1:$H$501,6,FALSE)</f>
        <v>Delaware</v>
      </c>
      <c r="G88" s="10" t="s">
        <v>1572</v>
      </c>
      <c r="H88" s="10" t="str">
        <f>VLOOKUP($G88,'Product_Dim Cleaned'!$A$1:$G$101,2,FALSE)</f>
        <v>Hair Strengthening Shampoo</v>
      </c>
      <c r="I88" s="10" t="str">
        <f>VLOOKUP($G88,'Product_Dim Cleaned'!$A$1:$G$101,3,FALSE)</f>
        <v>Beauty</v>
      </c>
      <c r="J88" s="10" t="str">
        <f>VLOOKUP($G88,'Product_Dim Cleaned'!$A$1:$G$101,4,FALSE)</f>
        <v>Haircare</v>
      </c>
      <c r="K88" s="10" t="s">
        <v>1766</v>
      </c>
      <c r="L88" s="11">
        <v>3</v>
      </c>
      <c r="M88" s="17">
        <v>899.58</v>
      </c>
      <c r="N88" s="11">
        <v>0.28000000000000003</v>
      </c>
      <c r="O88" s="10" t="s">
        <v>1826</v>
      </c>
      <c r="P88" s="34">
        <v>1943.0927999999999</v>
      </c>
    </row>
    <row r="89" spans="1:16" x14ac:dyDescent="0.3">
      <c r="A89" s="9" t="s">
        <v>1913</v>
      </c>
      <c r="B89" s="36">
        <v>45755</v>
      </c>
      <c r="C89" s="10" t="s">
        <v>1029</v>
      </c>
      <c r="D89" s="10" t="str">
        <f>VLOOKUP($C89,'Customer_Dim Cleaned'!$A$1:$H$501,4,FALSE)</f>
        <v>Female</v>
      </c>
      <c r="E89" s="10" t="str">
        <f>VLOOKUP($C89,'Customer_Dim Cleaned'!$A$1:$H$501,5,FALSE)</f>
        <v>Kellybury</v>
      </c>
      <c r="F89" s="10" t="str">
        <f>VLOOKUP($C89,'Customer_Dim Cleaned'!$A$1:$H$501,6,FALSE)</f>
        <v>New York</v>
      </c>
      <c r="G89" s="10" t="s">
        <v>1572</v>
      </c>
      <c r="H89" s="10" t="str">
        <f>VLOOKUP($G89,'Product_Dim Cleaned'!$A$1:$G$101,2,FALSE)</f>
        <v>Hair Strengthening Shampoo</v>
      </c>
      <c r="I89" s="10" t="str">
        <f>VLOOKUP($G89,'Product_Dim Cleaned'!$A$1:$G$101,3,FALSE)</f>
        <v>Beauty</v>
      </c>
      <c r="J89" s="10" t="str">
        <f>VLOOKUP($G89,'Product_Dim Cleaned'!$A$1:$G$101,4,FALSE)</f>
        <v>Haircare</v>
      </c>
      <c r="K89" s="10" t="s">
        <v>1789</v>
      </c>
      <c r="L89" s="11">
        <v>3</v>
      </c>
      <c r="M89" s="17">
        <v>964.39</v>
      </c>
      <c r="N89" s="11">
        <v>0.04</v>
      </c>
      <c r="O89" s="10" t="s">
        <v>1824</v>
      </c>
      <c r="P89" s="34">
        <v>2777.4432000000002</v>
      </c>
    </row>
    <row r="90" spans="1:16" x14ac:dyDescent="0.3">
      <c r="A90" s="9" t="s">
        <v>1914</v>
      </c>
      <c r="B90" s="36">
        <v>45588</v>
      </c>
      <c r="C90" s="10" t="s">
        <v>604</v>
      </c>
      <c r="D90" s="10" t="str">
        <f>VLOOKUP($C90,'Customer_Dim Cleaned'!$A$1:$H$501,4,FALSE)</f>
        <v>Male</v>
      </c>
      <c r="E90" s="10" t="str">
        <f>VLOOKUP($C90,'Customer_Dim Cleaned'!$A$1:$H$501,5,FALSE)</f>
        <v>Port James</v>
      </c>
      <c r="F90" s="10" t="str">
        <f>VLOOKUP($C90,'Customer_Dim Cleaned'!$A$1:$H$501,6,FALSE)</f>
        <v>New York</v>
      </c>
      <c r="G90" s="10" t="s">
        <v>1572</v>
      </c>
      <c r="H90" s="10" t="str">
        <f>VLOOKUP($G90,'Product_Dim Cleaned'!$A$1:$G$101,2,FALSE)</f>
        <v>Hair Strengthening Shampoo</v>
      </c>
      <c r="I90" s="10" t="str">
        <f>VLOOKUP($G90,'Product_Dim Cleaned'!$A$1:$G$101,3,FALSE)</f>
        <v>Beauty</v>
      </c>
      <c r="J90" s="10" t="str">
        <f>VLOOKUP($G90,'Product_Dim Cleaned'!$A$1:$G$101,4,FALSE)</f>
        <v>Haircare</v>
      </c>
      <c r="K90" s="10" t="s">
        <v>1752</v>
      </c>
      <c r="L90" s="11">
        <v>2</v>
      </c>
      <c r="M90" s="17">
        <v>217.83</v>
      </c>
      <c r="N90" s="11">
        <v>0.14000000000000001</v>
      </c>
      <c r="O90" s="10" t="s">
        <v>1826</v>
      </c>
      <c r="P90" s="34">
        <v>374.66759999999999</v>
      </c>
    </row>
    <row r="91" spans="1:16" x14ac:dyDescent="0.3">
      <c r="A91" s="9" t="s">
        <v>1915</v>
      </c>
      <c r="B91" s="36">
        <v>45848</v>
      </c>
      <c r="C91" s="10" t="s">
        <v>484</v>
      </c>
      <c r="D91" s="10" t="str">
        <f>VLOOKUP($C91,'Customer_Dim Cleaned'!$A$1:$H$501,4,FALSE)</f>
        <v>Male</v>
      </c>
      <c r="E91" s="10" t="str">
        <f>VLOOKUP($C91,'Customer_Dim Cleaned'!$A$1:$H$501,5,FALSE)</f>
        <v>Dwaynemouth</v>
      </c>
      <c r="F91" s="10" t="str">
        <f>VLOOKUP($C91,'Customer_Dim Cleaned'!$A$1:$H$501,6,FALSE)</f>
        <v>Alabama</v>
      </c>
      <c r="G91" s="10" t="s">
        <v>1572</v>
      </c>
      <c r="H91" s="10" t="str">
        <f>VLOOKUP($G91,'Product_Dim Cleaned'!$A$1:$G$101,2,FALSE)</f>
        <v>Hair Strengthening Shampoo</v>
      </c>
      <c r="I91" s="10" t="str">
        <f>VLOOKUP($G91,'Product_Dim Cleaned'!$A$1:$G$101,3,FALSE)</f>
        <v>Beauty</v>
      </c>
      <c r="J91" s="10" t="str">
        <f>VLOOKUP($G91,'Product_Dim Cleaned'!$A$1:$G$101,4,FALSE)</f>
        <v>Haircare</v>
      </c>
      <c r="K91" s="10" t="s">
        <v>1757</v>
      </c>
      <c r="L91" s="11">
        <v>4</v>
      </c>
      <c r="M91" s="17">
        <v>187.71</v>
      </c>
      <c r="N91" s="11">
        <v>0.06</v>
      </c>
      <c r="O91" s="10" t="s">
        <v>1829</v>
      </c>
      <c r="P91" s="34">
        <v>705.78959999999995</v>
      </c>
    </row>
    <row r="92" spans="1:16" x14ac:dyDescent="0.3">
      <c r="A92" s="9" t="s">
        <v>1916</v>
      </c>
      <c r="B92" s="36">
        <v>45577</v>
      </c>
      <c r="C92" s="10" t="s">
        <v>52</v>
      </c>
      <c r="D92" s="10" t="str">
        <f>VLOOKUP($C92,'Customer_Dim Cleaned'!$A$1:$H$501,4,FALSE)</f>
        <v>Male</v>
      </c>
      <c r="E92" s="10" t="str">
        <f>VLOOKUP($C92,'Customer_Dim Cleaned'!$A$1:$H$501,5,FALSE)</f>
        <v>Port Michaelburgh</v>
      </c>
      <c r="F92" s="10" t="str">
        <f>VLOOKUP($C92,'Customer_Dim Cleaned'!$A$1:$H$501,6,FALSE)</f>
        <v>Pennsylvania</v>
      </c>
      <c r="G92" s="10" t="s">
        <v>1574</v>
      </c>
      <c r="H92" s="10" t="str">
        <f>VLOOKUP($G92,'Product_Dim Cleaned'!$A$1:$G$101,2,FALSE)</f>
        <v>USB-C Fast Charger</v>
      </c>
      <c r="I92" s="10" t="str">
        <f>VLOOKUP($G92,'Product_Dim Cleaned'!$A$1:$G$101,3,FALSE)</f>
        <v>Electronics</v>
      </c>
      <c r="J92" s="10" t="str">
        <f>VLOOKUP($G92,'Product_Dim Cleaned'!$A$1:$G$101,4,FALSE)</f>
        <v>Accessories</v>
      </c>
      <c r="K92" s="10" t="s">
        <v>1810</v>
      </c>
      <c r="L92" s="11">
        <v>2</v>
      </c>
      <c r="M92" s="17">
        <v>350.12</v>
      </c>
      <c r="N92" s="11">
        <v>0.12</v>
      </c>
      <c r="O92" s="10" t="s">
        <v>1829</v>
      </c>
      <c r="P92" s="34">
        <v>616.21119999999996</v>
      </c>
    </row>
    <row r="93" spans="1:16" x14ac:dyDescent="0.3">
      <c r="A93" s="9" t="s">
        <v>1917</v>
      </c>
      <c r="B93" s="36">
        <v>45312</v>
      </c>
      <c r="C93" s="10" t="s">
        <v>1263</v>
      </c>
      <c r="D93" s="10" t="str">
        <f>VLOOKUP($C93,'Customer_Dim Cleaned'!$A$1:$H$501,4,FALSE)</f>
        <v>Female</v>
      </c>
      <c r="E93" s="10" t="str">
        <f>VLOOKUP($C93,'Customer_Dim Cleaned'!$A$1:$H$501,5,FALSE)</f>
        <v>North Michaelfurt</v>
      </c>
      <c r="F93" s="10" t="str">
        <f>VLOOKUP($C93,'Customer_Dim Cleaned'!$A$1:$H$501,6,FALSE)</f>
        <v>Wisconsin</v>
      </c>
      <c r="G93" s="10" t="s">
        <v>1574</v>
      </c>
      <c r="H93" s="10" t="str">
        <f>VLOOKUP($G93,'Product_Dim Cleaned'!$A$1:$G$101,2,FALSE)</f>
        <v>USB-C Fast Charger</v>
      </c>
      <c r="I93" s="10" t="str">
        <f>VLOOKUP($G93,'Product_Dim Cleaned'!$A$1:$G$101,3,FALSE)</f>
        <v>Electronics</v>
      </c>
      <c r="J93" s="10" t="str">
        <f>VLOOKUP($G93,'Product_Dim Cleaned'!$A$1:$G$101,4,FALSE)</f>
        <v>Accessories</v>
      </c>
      <c r="K93" s="10" t="s">
        <v>1757</v>
      </c>
      <c r="L93" s="11">
        <v>4</v>
      </c>
      <c r="M93" s="17">
        <v>102.19</v>
      </c>
      <c r="N93" s="11">
        <v>0.17</v>
      </c>
      <c r="O93" s="10" t="s">
        <v>1826</v>
      </c>
      <c r="P93" s="34">
        <v>339.27080000000001</v>
      </c>
    </row>
    <row r="94" spans="1:16" x14ac:dyDescent="0.3">
      <c r="A94" s="9" t="s">
        <v>1918</v>
      </c>
      <c r="B94" s="36">
        <v>45350</v>
      </c>
      <c r="C94" s="10" t="s">
        <v>40</v>
      </c>
      <c r="D94" s="10" t="str">
        <f>VLOOKUP($C94,'Customer_Dim Cleaned'!$A$1:$H$501,4,FALSE)</f>
        <v>Female</v>
      </c>
      <c r="E94" s="10" t="str">
        <f>VLOOKUP($C94,'Customer_Dim Cleaned'!$A$1:$H$501,5,FALSE)</f>
        <v>West Pamelafurt</v>
      </c>
      <c r="F94" s="10" t="str">
        <f>VLOOKUP($C94,'Customer_Dim Cleaned'!$A$1:$H$501,6,FALSE)</f>
        <v>West Virginia</v>
      </c>
      <c r="G94" s="10" t="s">
        <v>1574</v>
      </c>
      <c r="H94" s="10" t="str">
        <f>VLOOKUP($G94,'Product_Dim Cleaned'!$A$1:$G$101,2,FALSE)</f>
        <v>USB-C Fast Charger</v>
      </c>
      <c r="I94" s="10" t="str">
        <f>VLOOKUP($G94,'Product_Dim Cleaned'!$A$1:$G$101,3,FALSE)</f>
        <v>Electronics</v>
      </c>
      <c r="J94" s="10" t="str">
        <f>VLOOKUP($G94,'Product_Dim Cleaned'!$A$1:$G$101,4,FALSE)</f>
        <v>Accessories</v>
      </c>
      <c r="K94" s="10" t="s">
        <v>1769</v>
      </c>
      <c r="L94" s="11">
        <v>1</v>
      </c>
      <c r="M94" s="17">
        <v>696.53</v>
      </c>
      <c r="N94" s="11">
        <v>0.17</v>
      </c>
      <c r="O94" s="10" t="s">
        <v>1824</v>
      </c>
      <c r="P94" s="34">
        <v>578.11989999999992</v>
      </c>
    </row>
    <row r="95" spans="1:16" x14ac:dyDescent="0.3">
      <c r="A95" s="9" t="s">
        <v>1919</v>
      </c>
      <c r="B95" s="36">
        <v>45657</v>
      </c>
      <c r="C95" s="10" t="s">
        <v>241</v>
      </c>
      <c r="D95" s="10" t="str">
        <f>VLOOKUP($C95,'Customer_Dim Cleaned'!$A$1:$H$501,4,FALSE)</f>
        <v>Female</v>
      </c>
      <c r="E95" s="10" t="str">
        <f>VLOOKUP($C95,'Customer_Dim Cleaned'!$A$1:$H$501,5,FALSE)</f>
        <v>Woodmouth</v>
      </c>
      <c r="F95" s="10" t="str">
        <f>VLOOKUP($C95,'Customer_Dim Cleaned'!$A$1:$H$501,6,FALSE)</f>
        <v>Nevada</v>
      </c>
      <c r="G95" s="10" t="s">
        <v>1574</v>
      </c>
      <c r="H95" s="10" t="str">
        <f>VLOOKUP($G95,'Product_Dim Cleaned'!$A$1:$G$101,2,FALSE)</f>
        <v>USB-C Fast Charger</v>
      </c>
      <c r="I95" s="10" t="str">
        <f>VLOOKUP($G95,'Product_Dim Cleaned'!$A$1:$G$101,3,FALSE)</f>
        <v>Electronics</v>
      </c>
      <c r="J95" s="10" t="str">
        <f>VLOOKUP($G95,'Product_Dim Cleaned'!$A$1:$G$101,4,FALSE)</f>
        <v>Accessories</v>
      </c>
      <c r="K95" s="10" t="s">
        <v>1769</v>
      </c>
      <c r="L95" s="11">
        <v>2</v>
      </c>
      <c r="M95" s="17">
        <v>327.52</v>
      </c>
      <c r="N95" s="11">
        <v>0.15</v>
      </c>
      <c r="O95" s="10" t="s">
        <v>1826</v>
      </c>
      <c r="P95" s="34">
        <v>556.78399999999999</v>
      </c>
    </row>
    <row r="96" spans="1:16" x14ac:dyDescent="0.3">
      <c r="A96" s="9" t="s">
        <v>1920</v>
      </c>
      <c r="B96" s="36">
        <v>45530</v>
      </c>
      <c r="C96" s="10" t="s">
        <v>942</v>
      </c>
      <c r="D96" s="10" t="str">
        <f>VLOOKUP($C96,'Customer_Dim Cleaned'!$A$1:$H$501,4,FALSE)</f>
        <v>Male</v>
      </c>
      <c r="E96" s="10" t="str">
        <f>VLOOKUP($C96,'Customer_Dim Cleaned'!$A$1:$H$501,5,FALSE)</f>
        <v>New Joshuatown</v>
      </c>
      <c r="F96" s="10" t="str">
        <f>VLOOKUP($C96,'Customer_Dim Cleaned'!$A$1:$H$501,6,FALSE)</f>
        <v>Maine</v>
      </c>
      <c r="G96" s="10" t="s">
        <v>1574</v>
      </c>
      <c r="H96" s="10" t="str">
        <f>VLOOKUP($G96,'Product_Dim Cleaned'!$A$1:$G$101,2,FALSE)</f>
        <v>USB-C Fast Charger</v>
      </c>
      <c r="I96" s="10" t="str">
        <f>VLOOKUP($G96,'Product_Dim Cleaned'!$A$1:$G$101,3,FALSE)</f>
        <v>Electronics</v>
      </c>
      <c r="J96" s="10" t="str">
        <f>VLOOKUP($G96,'Product_Dim Cleaned'!$A$1:$G$101,4,FALSE)</f>
        <v>Accessories</v>
      </c>
      <c r="K96" s="10" t="s">
        <v>1813</v>
      </c>
      <c r="L96" s="11">
        <v>2</v>
      </c>
      <c r="M96" s="17">
        <v>569.36</v>
      </c>
      <c r="N96" s="11">
        <v>0.01</v>
      </c>
      <c r="O96" s="10" t="s">
        <v>1826</v>
      </c>
      <c r="P96" s="34">
        <v>1127.3327999999999</v>
      </c>
    </row>
    <row r="97" spans="1:16" x14ac:dyDescent="0.3">
      <c r="A97" s="9" t="s">
        <v>1921</v>
      </c>
      <c r="B97" s="36">
        <v>45556</v>
      </c>
      <c r="C97" s="10" t="s">
        <v>1011</v>
      </c>
      <c r="D97" s="10" t="str">
        <f>VLOOKUP($C97,'Customer_Dim Cleaned'!$A$1:$H$501,4,FALSE)</f>
        <v>Female</v>
      </c>
      <c r="E97" s="10" t="str">
        <f>VLOOKUP($C97,'Customer_Dim Cleaned'!$A$1:$H$501,5,FALSE)</f>
        <v>Lake Alice</v>
      </c>
      <c r="F97" s="10" t="str">
        <f>VLOOKUP($C97,'Customer_Dim Cleaned'!$A$1:$H$501,6,FALSE)</f>
        <v>Tennessee</v>
      </c>
      <c r="G97" s="10" t="s">
        <v>1574</v>
      </c>
      <c r="H97" s="10" t="str">
        <f>VLOOKUP($G97,'Product_Dim Cleaned'!$A$1:$G$101,2,FALSE)</f>
        <v>USB-C Fast Charger</v>
      </c>
      <c r="I97" s="10" t="str">
        <f>VLOOKUP($G97,'Product_Dim Cleaned'!$A$1:$G$101,3,FALSE)</f>
        <v>Electronics</v>
      </c>
      <c r="J97" s="10" t="str">
        <f>VLOOKUP($G97,'Product_Dim Cleaned'!$A$1:$G$101,4,FALSE)</f>
        <v>Accessories</v>
      </c>
      <c r="K97" s="10" t="s">
        <v>1776</v>
      </c>
      <c r="L97" s="11">
        <v>2</v>
      </c>
      <c r="M97" s="17">
        <v>68.290000000000006</v>
      </c>
      <c r="N97" s="11">
        <v>0.14000000000000001</v>
      </c>
      <c r="O97" s="10" t="s">
        <v>1829</v>
      </c>
      <c r="P97" s="34">
        <v>117.4588</v>
      </c>
    </row>
    <row r="98" spans="1:16" x14ac:dyDescent="0.3">
      <c r="A98" s="9" t="s">
        <v>1922</v>
      </c>
      <c r="B98" s="36">
        <v>45523</v>
      </c>
      <c r="C98" s="10" t="s">
        <v>782</v>
      </c>
      <c r="D98" s="10" t="str">
        <f>VLOOKUP($C98,'Customer_Dim Cleaned'!$A$1:$H$501,4,FALSE)</f>
        <v>Male</v>
      </c>
      <c r="E98" s="10" t="str">
        <f>VLOOKUP($C98,'Customer_Dim Cleaned'!$A$1:$H$501,5,FALSE)</f>
        <v>West Julia</v>
      </c>
      <c r="F98" s="10" t="str">
        <f>VLOOKUP($C98,'Customer_Dim Cleaned'!$A$1:$H$501,6,FALSE)</f>
        <v>Utah</v>
      </c>
      <c r="G98" s="10" t="s">
        <v>1574</v>
      </c>
      <c r="H98" s="10" t="str">
        <f>VLOOKUP($G98,'Product_Dim Cleaned'!$A$1:$G$101,2,FALSE)</f>
        <v>USB-C Fast Charger</v>
      </c>
      <c r="I98" s="10" t="str">
        <f>VLOOKUP($G98,'Product_Dim Cleaned'!$A$1:$G$101,3,FALSE)</f>
        <v>Electronics</v>
      </c>
      <c r="J98" s="10" t="str">
        <f>VLOOKUP($G98,'Product_Dim Cleaned'!$A$1:$G$101,4,FALSE)</f>
        <v>Accessories</v>
      </c>
      <c r="K98" s="10" t="s">
        <v>1789</v>
      </c>
      <c r="L98" s="11">
        <v>1</v>
      </c>
      <c r="M98" s="17">
        <v>842.9</v>
      </c>
      <c r="N98" s="11">
        <v>0.06</v>
      </c>
      <c r="O98" s="10" t="s">
        <v>1829</v>
      </c>
      <c r="P98" s="34">
        <v>792.32599999999991</v>
      </c>
    </row>
    <row r="99" spans="1:16" x14ac:dyDescent="0.3">
      <c r="A99" s="9" t="s">
        <v>1923</v>
      </c>
      <c r="B99" s="36">
        <v>45587</v>
      </c>
      <c r="C99" s="10" t="s">
        <v>911</v>
      </c>
      <c r="D99" s="10" t="str">
        <f>VLOOKUP($C99,'Customer_Dim Cleaned'!$A$1:$H$501,4,FALSE)</f>
        <v>Female</v>
      </c>
      <c r="E99" s="10" t="str">
        <f>VLOOKUP($C99,'Customer_Dim Cleaned'!$A$1:$H$501,5,FALSE)</f>
        <v>Millerfort</v>
      </c>
      <c r="F99" s="10" t="str">
        <f>VLOOKUP($C99,'Customer_Dim Cleaned'!$A$1:$H$501,6,FALSE)</f>
        <v>Vermont</v>
      </c>
      <c r="G99" s="10" t="s">
        <v>1574</v>
      </c>
      <c r="H99" s="10" t="str">
        <f>VLOOKUP($G99,'Product_Dim Cleaned'!$A$1:$G$101,2,FALSE)</f>
        <v>USB-C Fast Charger</v>
      </c>
      <c r="I99" s="10" t="str">
        <f>VLOOKUP($G99,'Product_Dim Cleaned'!$A$1:$G$101,3,FALSE)</f>
        <v>Electronics</v>
      </c>
      <c r="J99" s="10" t="str">
        <f>VLOOKUP($G99,'Product_Dim Cleaned'!$A$1:$G$101,4,FALSE)</f>
        <v>Accessories</v>
      </c>
      <c r="K99" s="10" t="s">
        <v>1766</v>
      </c>
      <c r="L99" s="11">
        <v>3</v>
      </c>
      <c r="M99" s="17">
        <v>751.94</v>
      </c>
      <c r="N99" s="11">
        <v>0.26</v>
      </c>
      <c r="O99" s="10" t="s">
        <v>1826</v>
      </c>
      <c r="P99" s="34">
        <v>1669.3068000000001</v>
      </c>
    </row>
    <row r="100" spans="1:16" x14ac:dyDescent="0.3">
      <c r="A100" s="9" t="s">
        <v>1924</v>
      </c>
      <c r="B100" s="36">
        <v>45580</v>
      </c>
      <c r="C100" s="10" t="s">
        <v>449</v>
      </c>
      <c r="D100" s="10" t="str">
        <f>VLOOKUP($C100,'Customer_Dim Cleaned'!$A$1:$H$501,4,FALSE)</f>
        <v>Female</v>
      </c>
      <c r="E100" s="10" t="str">
        <f>VLOOKUP($C100,'Customer_Dim Cleaned'!$A$1:$H$501,5,FALSE)</f>
        <v>Wigginsville</v>
      </c>
      <c r="F100" s="10" t="str">
        <f>VLOOKUP($C100,'Customer_Dim Cleaned'!$A$1:$H$501,6,FALSE)</f>
        <v>Alabama</v>
      </c>
      <c r="G100" s="10" t="s">
        <v>1574</v>
      </c>
      <c r="H100" s="10" t="str">
        <f>VLOOKUP($G100,'Product_Dim Cleaned'!$A$1:$G$101,2,FALSE)</f>
        <v>USB-C Fast Charger</v>
      </c>
      <c r="I100" s="10" t="str">
        <f>VLOOKUP($G100,'Product_Dim Cleaned'!$A$1:$G$101,3,FALSE)</f>
        <v>Electronics</v>
      </c>
      <c r="J100" s="10" t="str">
        <f>VLOOKUP($G100,'Product_Dim Cleaned'!$A$1:$G$101,4,FALSE)</f>
        <v>Accessories</v>
      </c>
      <c r="K100" s="10" t="s">
        <v>1779</v>
      </c>
      <c r="L100" s="11">
        <v>4</v>
      </c>
      <c r="M100" s="17">
        <v>476.28</v>
      </c>
      <c r="N100" s="11">
        <v>0.17</v>
      </c>
      <c r="O100" s="10" t="s">
        <v>1824</v>
      </c>
      <c r="P100" s="34">
        <v>1581.2496000000001</v>
      </c>
    </row>
    <row r="101" spans="1:16" x14ac:dyDescent="0.3">
      <c r="A101" s="9" t="s">
        <v>1925</v>
      </c>
      <c r="B101" s="36">
        <v>45479</v>
      </c>
      <c r="C101" s="10" t="s">
        <v>1023</v>
      </c>
      <c r="D101" s="10" t="str">
        <f>VLOOKUP($C101,'Customer_Dim Cleaned'!$A$1:$H$501,4,FALSE)</f>
        <v>Male</v>
      </c>
      <c r="E101" s="10" t="str">
        <f>VLOOKUP($C101,'Customer_Dim Cleaned'!$A$1:$H$501,5,FALSE)</f>
        <v>East Matthew</v>
      </c>
      <c r="F101" s="10" t="str">
        <f>VLOOKUP($C101,'Customer_Dim Cleaned'!$A$1:$H$501,6,FALSE)</f>
        <v>Wisconsin</v>
      </c>
      <c r="G101" s="10" t="s">
        <v>1574</v>
      </c>
      <c r="H101" s="10" t="str">
        <f>VLOOKUP($G101,'Product_Dim Cleaned'!$A$1:$G$101,2,FALSE)</f>
        <v>USB-C Fast Charger</v>
      </c>
      <c r="I101" s="10" t="str">
        <f>VLOOKUP($G101,'Product_Dim Cleaned'!$A$1:$G$101,3,FALSE)</f>
        <v>Electronics</v>
      </c>
      <c r="J101" s="10" t="str">
        <f>VLOOKUP($G101,'Product_Dim Cleaned'!$A$1:$G$101,4,FALSE)</f>
        <v>Accessories</v>
      </c>
      <c r="K101" s="10" t="s">
        <v>1766</v>
      </c>
      <c r="L101" s="11">
        <v>3</v>
      </c>
      <c r="M101" s="17">
        <v>541.99</v>
      </c>
      <c r="N101" s="11">
        <v>0.24</v>
      </c>
      <c r="O101" s="10" t="s">
        <v>1829</v>
      </c>
      <c r="P101" s="34">
        <v>1235.7372</v>
      </c>
    </row>
    <row r="102" spans="1:16" x14ac:dyDescent="0.3">
      <c r="A102" s="9" t="s">
        <v>1926</v>
      </c>
      <c r="B102" s="36">
        <v>45677</v>
      </c>
      <c r="C102" s="10" t="s">
        <v>1154</v>
      </c>
      <c r="D102" s="10" t="str">
        <f>VLOOKUP($C102,'Customer_Dim Cleaned'!$A$1:$H$501,4,FALSE)</f>
        <v>Female</v>
      </c>
      <c r="E102" s="10" t="str">
        <f>VLOOKUP($C102,'Customer_Dim Cleaned'!$A$1:$H$501,5,FALSE)</f>
        <v>West Bruce</v>
      </c>
      <c r="F102" s="10" t="str">
        <f>VLOOKUP($C102,'Customer_Dim Cleaned'!$A$1:$H$501,6,FALSE)</f>
        <v>Vermont</v>
      </c>
      <c r="G102" s="10" t="s">
        <v>1574</v>
      </c>
      <c r="H102" s="10" t="str">
        <f>VLOOKUP($G102,'Product_Dim Cleaned'!$A$1:$G$101,2,FALSE)</f>
        <v>USB-C Fast Charger</v>
      </c>
      <c r="I102" s="10" t="str">
        <f>VLOOKUP($G102,'Product_Dim Cleaned'!$A$1:$G$101,3,FALSE)</f>
        <v>Electronics</v>
      </c>
      <c r="J102" s="10" t="str">
        <f>VLOOKUP($G102,'Product_Dim Cleaned'!$A$1:$G$101,4,FALSE)</f>
        <v>Accessories</v>
      </c>
      <c r="K102" s="10" t="s">
        <v>1773</v>
      </c>
      <c r="L102" s="11">
        <v>2</v>
      </c>
      <c r="M102" s="17">
        <v>401.5</v>
      </c>
      <c r="N102" s="11">
        <v>0.18</v>
      </c>
      <c r="O102" s="10" t="s">
        <v>1824</v>
      </c>
      <c r="P102" s="34">
        <v>658.46</v>
      </c>
    </row>
    <row r="103" spans="1:16" x14ac:dyDescent="0.3">
      <c r="A103" s="9" t="s">
        <v>1927</v>
      </c>
      <c r="B103" s="36">
        <v>45453</v>
      </c>
      <c r="C103" s="10" t="s">
        <v>304</v>
      </c>
      <c r="D103" s="10" t="str">
        <f>VLOOKUP($C103,'Customer_Dim Cleaned'!$A$1:$H$501,4,FALSE)</f>
        <v>Female</v>
      </c>
      <c r="E103" s="10" t="str">
        <f>VLOOKUP($C103,'Customer_Dim Cleaned'!$A$1:$H$501,5,FALSE)</f>
        <v>Garyberg</v>
      </c>
      <c r="F103" s="10" t="str">
        <f>VLOOKUP($C103,'Customer_Dim Cleaned'!$A$1:$H$501,6,FALSE)</f>
        <v>Indiana</v>
      </c>
      <c r="G103" s="10" t="s">
        <v>1574</v>
      </c>
      <c r="H103" s="10" t="str">
        <f>VLOOKUP($G103,'Product_Dim Cleaned'!$A$1:$G$101,2,FALSE)</f>
        <v>USB-C Fast Charger</v>
      </c>
      <c r="I103" s="10" t="str">
        <f>VLOOKUP($G103,'Product_Dim Cleaned'!$A$1:$G$101,3,FALSE)</f>
        <v>Electronics</v>
      </c>
      <c r="J103" s="10" t="str">
        <f>VLOOKUP($G103,'Product_Dim Cleaned'!$A$1:$G$101,4,FALSE)</f>
        <v>Accessories</v>
      </c>
      <c r="K103" s="10" t="s">
        <v>1797</v>
      </c>
      <c r="L103" s="11">
        <v>3</v>
      </c>
      <c r="M103" s="17">
        <v>359.56</v>
      </c>
      <c r="N103" s="11">
        <v>0.17</v>
      </c>
      <c r="O103" s="10" t="s">
        <v>1826</v>
      </c>
      <c r="P103" s="34">
        <v>895.30439999999999</v>
      </c>
    </row>
    <row r="104" spans="1:16" x14ac:dyDescent="0.3">
      <c r="A104" s="9" t="s">
        <v>1928</v>
      </c>
      <c r="B104" s="36">
        <v>45552</v>
      </c>
      <c r="C104" s="10" t="s">
        <v>347</v>
      </c>
      <c r="D104" s="10" t="str">
        <f>VLOOKUP($C104,'Customer_Dim Cleaned'!$A$1:$H$501,4,FALSE)</f>
        <v>Male</v>
      </c>
      <c r="E104" s="10" t="str">
        <f>VLOOKUP($C104,'Customer_Dim Cleaned'!$A$1:$H$501,5,FALSE)</f>
        <v>Lake Thomas</v>
      </c>
      <c r="F104" s="10" t="str">
        <f>VLOOKUP($C104,'Customer_Dim Cleaned'!$A$1:$H$501,6,FALSE)</f>
        <v>South Dakota</v>
      </c>
      <c r="G104" s="10" t="s">
        <v>1574</v>
      </c>
      <c r="H104" s="10" t="str">
        <f>VLOOKUP($G104,'Product_Dim Cleaned'!$A$1:$G$101,2,FALSE)</f>
        <v>USB-C Fast Charger</v>
      </c>
      <c r="I104" s="10" t="str">
        <f>VLOOKUP($G104,'Product_Dim Cleaned'!$A$1:$G$101,3,FALSE)</f>
        <v>Electronics</v>
      </c>
      <c r="J104" s="10" t="str">
        <f>VLOOKUP($G104,'Product_Dim Cleaned'!$A$1:$G$101,4,FALSE)</f>
        <v>Accessories</v>
      </c>
      <c r="K104" s="10" t="s">
        <v>1794</v>
      </c>
      <c r="L104" s="11">
        <v>2</v>
      </c>
      <c r="M104" s="17">
        <v>471.88</v>
      </c>
      <c r="N104" s="11">
        <v>0.24</v>
      </c>
      <c r="O104" s="10" t="s">
        <v>1826</v>
      </c>
      <c r="P104" s="34">
        <v>717.25760000000002</v>
      </c>
    </row>
    <row r="105" spans="1:16" x14ac:dyDescent="0.3">
      <c r="A105" s="9" t="s">
        <v>1929</v>
      </c>
      <c r="B105" s="36">
        <v>45907</v>
      </c>
      <c r="C105" s="10" t="s">
        <v>601</v>
      </c>
      <c r="D105" s="10" t="str">
        <f>VLOOKUP($C105,'Customer_Dim Cleaned'!$A$1:$H$501,4,FALSE)</f>
        <v>Female</v>
      </c>
      <c r="E105" s="10" t="str">
        <f>VLOOKUP($C105,'Customer_Dim Cleaned'!$A$1:$H$501,5,FALSE)</f>
        <v>Hutchinsonville</v>
      </c>
      <c r="F105" s="10" t="str">
        <f>VLOOKUP($C105,'Customer_Dim Cleaned'!$A$1:$H$501,6,FALSE)</f>
        <v>Oklahoma</v>
      </c>
      <c r="G105" s="10" t="s">
        <v>1574</v>
      </c>
      <c r="H105" s="10" t="str">
        <f>VLOOKUP($G105,'Product_Dim Cleaned'!$A$1:$G$101,2,FALSE)</f>
        <v>USB-C Fast Charger</v>
      </c>
      <c r="I105" s="10" t="str">
        <f>VLOOKUP($G105,'Product_Dim Cleaned'!$A$1:$G$101,3,FALSE)</f>
        <v>Electronics</v>
      </c>
      <c r="J105" s="10" t="str">
        <f>VLOOKUP($G105,'Product_Dim Cleaned'!$A$1:$G$101,4,FALSE)</f>
        <v>Accessories</v>
      </c>
      <c r="K105" s="10" t="s">
        <v>1769</v>
      </c>
      <c r="L105" s="11">
        <v>4</v>
      </c>
      <c r="M105" s="17">
        <v>925.19</v>
      </c>
      <c r="N105" s="11">
        <v>0.19</v>
      </c>
      <c r="O105" s="10" t="s">
        <v>1826</v>
      </c>
      <c r="P105" s="34">
        <v>2997.615600000001</v>
      </c>
    </row>
    <row r="106" spans="1:16" x14ac:dyDescent="0.3">
      <c r="A106" s="9" t="s">
        <v>1930</v>
      </c>
      <c r="B106" s="36">
        <v>45330</v>
      </c>
      <c r="C106" s="10" t="s">
        <v>121</v>
      </c>
      <c r="D106" s="10" t="str">
        <f>VLOOKUP($C106,'Customer_Dim Cleaned'!$A$1:$H$501,4,FALSE)</f>
        <v>Female</v>
      </c>
      <c r="E106" s="10" t="str">
        <f>VLOOKUP($C106,'Customer_Dim Cleaned'!$A$1:$H$501,5,FALSE)</f>
        <v>East Jennifer</v>
      </c>
      <c r="F106" s="10" t="str">
        <f>VLOOKUP($C106,'Customer_Dim Cleaned'!$A$1:$H$501,6,FALSE)</f>
        <v>California</v>
      </c>
      <c r="G106" s="10" t="s">
        <v>1574</v>
      </c>
      <c r="H106" s="10" t="str">
        <f>VLOOKUP($G106,'Product_Dim Cleaned'!$A$1:$G$101,2,FALSE)</f>
        <v>USB-C Fast Charger</v>
      </c>
      <c r="I106" s="10" t="str">
        <f>VLOOKUP($G106,'Product_Dim Cleaned'!$A$1:$G$101,3,FALSE)</f>
        <v>Electronics</v>
      </c>
      <c r="J106" s="10" t="str">
        <f>VLOOKUP($G106,'Product_Dim Cleaned'!$A$1:$G$101,4,FALSE)</f>
        <v>Accessories</v>
      </c>
      <c r="K106" s="10" t="s">
        <v>1792</v>
      </c>
      <c r="L106" s="11">
        <v>2</v>
      </c>
      <c r="M106" s="17">
        <v>879.63</v>
      </c>
      <c r="N106" s="11">
        <v>7.0000000000000007E-2</v>
      </c>
      <c r="O106" s="10" t="s">
        <v>1829</v>
      </c>
      <c r="P106" s="34">
        <v>1636.1117999999999</v>
      </c>
    </row>
    <row r="107" spans="1:16" x14ac:dyDescent="0.3">
      <c r="A107" s="9" t="s">
        <v>1931</v>
      </c>
      <c r="B107" s="36">
        <v>45214</v>
      </c>
      <c r="C107" s="10" t="s">
        <v>20</v>
      </c>
      <c r="D107" s="10" t="str">
        <f>VLOOKUP($C107,'Customer_Dim Cleaned'!$A$1:$H$501,4,FALSE)</f>
        <v>Female</v>
      </c>
      <c r="E107" s="10" t="str">
        <f>VLOOKUP($C107,'Customer_Dim Cleaned'!$A$1:$H$501,5,FALSE)</f>
        <v>Kylebury</v>
      </c>
      <c r="F107" s="10" t="str">
        <f>VLOOKUP($C107,'Customer_Dim Cleaned'!$A$1:$H$501,6,FALSE)</f>
        <v>Alabama</v>
      </c>
      <c r="G107" s="10" t="s">
        <v>1574</v>
      </c>
      <c r="H107" s="10" t="str">
        <f>VLOOKUP($G107,'Product_Dim Cleaned'!$A$1:$G$101,2,FALSE)</f>
        <v>USB-C Fast Charger</v>
      </c>
      <c r="I107" s="10" t="str">
        <f>VLOOKUP($G107,'Product_Dim Cleaned'!$A$1:$G$101,3,FALSE)</f>
        <v>Electronics</v>
      </c>
      <c r="J107" s="10" t="str">
        <f>VLOOKUP($G107,'Product_Dim Cleaned'!$A$1:$G$101,4,FALSE)</f>
        <v>Accessories</v>
      </c>
      <c r="K107" s="10" t="s">
        <v>1807</v>
      </c>
      <c r="L107" s="11">
        <v>2</v>
      </c>
      <c r="M107" s="17">
        <v>418.23</v>
      </c>
      <c r="N107" s="11">
        <v>0.28000000000000003</v>
      </c>
      <c r="O107" s="10" t="s">
        <v>1824</v>
      </c>
      <c r="P107" s="34">
        <v>602.25120000000004</v>
      </c>
    </row>
    <row r="108" spans="1:16" x14ac:dyDescent="0.3">
      <c r="A108" s="9" t="s">
        <v>1932</v>
      </c>
      <c r="B108" s="36">
        <v>45891</v>
      </c>
      <c r="C108" s="10" t="s">
        <v>857</v>
      </c>
      <c r="D108" s="10" t="str">
        <f>VLOOKUP($C108,'Customer_Dim Cleaned'!$A$1:$H$501,4,FALSE)</f>
        <v>Female</v>
      </c>
      <c r="E108" s="10" t="str">
        <f>VLOOKUP($C108,'Customer_Dim Cleaned'!$A$1:$H$501,5,FALSE)</f>
        <v>Emilytown</v>
      </c>
      <c r="F108" s="10" t="str">
        <f>VLOOKUP($C108,'Customer_Dim Cleaned'!$A$1:$H$501,6,FALSE)</f>
        <v>California</v>
      </c>
      <c r="G108" s="10" t="s">
        <v>1574</v>
      </c>
      <c r="H108" s="10" t="str">
        <f>VLOOKUP($G108,'Product_Dim Cleaned'!$A$1:$G$101,2,FALSE)</f>
        <v>USB-C Fast Charger</v>
      </c>
      <c r="I108" s="10" t="str">
        <f>VLOOKUP($G108,'Product_Dim Cleaned'!$A$1:$G$101,3,FALSE)</f>
        <v>Electronics</v>
      </c>
      <c r="J108" s="10" t="str">
        <f>VLOOKUP($G108,'Product_Dim Cleaned'!$A$1:$G$101,4,FALSE)</f>
        <v>Accessories</v>
      </c>
      <c r="K108" s="10" t="s">
        <v>1810</v>
      </c>
      <c r="L108" s="11">
        <v>3</v>
      </c>
      <c r="M108" s="17">
        <v>551.72</v>
      </c>
      <c r="N108" s="11">
        <v>0.03</v>
      </c>
      <c r="O108" s="10" t="s">
        <v>1829</v>
      </c>
      <c r="P108" s="34">
        <v>1605.5052000000001</v>
      </c>
    </row>
    <row r="109" spans="1:16" x14ac:dyDescent="0.3">
      <c r="A109" s="9" t="s">
        <v>1933</v>
      </c>
      <c r="B109" s="36">
        <v>45323</v>
      </c>
      <c r="C109" s="10" t="s">
        <v>1062</v>
      </c>
      <c r="D109" s="10" t="str">
        <f>VLOOKUP($C109,'Customer_Dim Cleaned'!$A$1:$H$501,4,FALSE)</f>
        <v>Female</v>
      </c>
      <c r="E109" s="10" t="str">
        <f>VLOOKUP($C109,'Customer_Dim Cleaned'!$A$1:$H$501,5,FALSE)</f>
        <v>Hudsonfort</v>
      </c>
      <c r="F109" s="10" t="str">
        <f>VLOOKUP($C109,'Customer_Dim Cleaned'!$A$1:$H$501,6,FALSE)</f>
        <v>Connecticut</v>
      </c>
      <c r="G109" s="10" t="s">
        <v>1574</v>
      </c>
      <c r="H109" s="10" t="str">
        <f>VLOOKUP($G109,'Product_Dim Cleaned'!$A$1:$G$101,2,FALSE)</f>
        <v>USB-C Fast Charger</v>
      </c>
      <c r="I109" s="10" t="str">
        <f>VLOOKUP($G109,'Product_Dim Cleaned'!$A$1:$G$101,3,FALSE)</f>
        <v>Electronics</v>
      </c>
      <c r="J109" s="10" t="str">
        <f>VLOOKUP($G109,'Product_Dim Cleaned'!$A$1:$G$101,4,FALSE)</f>
        <v>Accessories</v>
      </c>
      <c r="K109" s="10" t="s">
        <v>1779</v>
      </c>
      <c r="L109" s="11">
        <v>4</v>
      </c>
      <c r="M109" s="17">
        <v>525.61</v>
      </c>
      <c r="N109" s="11">
        <v>0.02</v>
      </c>
      <c r="O109" s="10" t="s">
        <v>1826</v>
      </c>
      <c r="P109" s="34">
        <v>2060.3912</v>
      </c>
    </row>
    <row r="110" spans="1:16" x14ac:dyDescent="0.3">
      <c r="A110" s="9" t="s">
        <v>1934</v>
      </c>
      <c r="B110" s="36">
        <v>45785</v>
      </c>
      <c r="C110" s="10" t="s">
        <v>160</v>
      </c>
      <c r="D110" s="10" t="str">
        <f>VLOOKUP($C110,'Customer_Dim Cleaned'!$A$1:$H$501,4,FALSE)</f>
        <v>Male</v>
      </c>
      <c r="E110" s="10" t="str">
        <f>VLOOKUP($C110,'Customer_Dim Cleaned'!$A$1:$H$501,5,FALSE)</f>
        <v>Mooneyshire</v>
      </c>
      <c r="F110" s="10" t="str">
        <f>VLOOKUP($C110,'Customer_Dim Cleaned'!$A$1:$H$501,6,FALSE)</f>
        <v>Alaska</v>
      </c>
      <c r="G110" s="10" t="s">
        <v>1574</v>
      </c>
      <c r="H110" s="10" t="str">
        <f>VLOOKUP($G110,'Product_Dim Cleaned'!$A$1:$G$101,2,FALSE)</f>
        <v>USB-C Fast Charger</v>
      </c>
      <c r="I110" s="10" t="str">
        <f>VLOOKUP($G110,'Product_Dim Cleaned'!$A$1:$G$101,3,FALSE)</f>
        <v>Electronics</v>
      </c>
      <c r="J110" s="10" t="str">
        <f>VLOOKUP($G110,'Product_Dim Cleaned'!$A$1:$G$101,4,FALSE)</f>
        <v>Accessories</v>
      </c>
      <c r="K110" s="10" t="s">
        <v>1797</v>
      </c>
      <c r="L110" s="11">
        <v>3</v>
      </c>
      <c r="M110" s="17">
        <v>815.3</v>
      </c>
      <c r="N110" s="11">
        <v>0.03</v>
      </c>
      <c r="O110" s="10" t="s">
        <v>1824</v>
      </c>
      <c r="P110" s="34">
        <v>2372.5230000000001</v>
      </c>
    </row>
    <row r="111" spans="1:16" x14ac:dyDescent="0.3">
      <c r="A111" s="9" t="s">
        <v>1935</v>
      </c>
      <c r="B111" s="36">
        <v>45738</v>
      </c>
      <c r="C111" s="10" t="s">
        <v>696</v>
      </c>
      <c r="D111" s="10" t="str">
        <f>VLOOKUP($C111,'Customer_Dim Cleaned'!$A$1:$H$501,4,FALSE)</f>
        <v>Male</v>
      </c>
      <c r="E111" s="10" t="str">
        <f>VLOOKUP($C111,'Customer_Dim Cleaned'!$A$1:$H$501,5,FALSE)</f>
        <v>Danielstad</v>
      </c>
      <c r="F111" s="10" t="str">
        <f>VLOOKUP($C111,'Customer_Dim Cleaned'!$A$1:$H$501,6,FALSE)</f>
        <v>Montana</v>
      </c>
      <c r="G111" s="10" t="s">
        <v>1574</v>
      </c>
      <c r="H111" s="10" t="str">
        <f>VLOOKUP($G111,'Product_Dim Cleaned'!$A$1:$G$101,2,FALSE)</f>
        <v>USB-C Fast Charger</v>
      </c>
      <c r="I111" s="10" t="str">
        <f>VLOOKUP($G111,'Product_Dim Cleaned'!$A$1:$G$101,3,FALSE)</f>
        <v>Electronics</v>
      </c>
      <c r="J111" s="10" t="str">
        <f>VLOOKUP($G111,'Product_Dim Cleaned'!$A$1:$G$101,4,FALSE)</f>
        <v>Accessories</v>
      </c>
      <c r="K111" s="10" t="s">
        <v>1752</v>
      </c>
      <c r="L111" s="11">
        <v>3</v>
      </c>
      <c r="M111" s="17">
        <v>376.46</v>
      </c>
      <c r="N111" s="11">
        <v>0.09</v>
      </c>
      <c r="O111" s="10" t="s">
        <v>1829</v>
      </c>
      <c r="P111" s="34">
        <v>1027.7357999999999</v>
      </c>
    </row>
    <row r="112" spans="1:16" x14ac:dyDescent="0.3">
      <c r="A112" s="9" t="s">
        <v>1936</v>
      </c>
      <c r="B112" s="36">
        <v>45851</v>
      </c>
      <c r="C112" s="10" t="s">
        <v>40</v>
      </c>
      <c r="D112" s="10" t="str">
        <f>VLOOKUP($C112,'Customer_Dim Cleaned'!$A$1:$H$501,4,FALSE)</f>
        <v>Female</v>
      </c>
      <c r="E112" s="10" t="str">
        <f>VLOOKUP($C112,'Customer_Dim Cleaned'!$A$1:$H$501,5,FALSE)</f>
        <v>West Pamelafurt</v>
      </c>
      <c r="F112" s="10" t="str">
        <f>VLOOKUP($C112,'Customer_Dim Cleaned'!$A$1:$H$501,6,FALSE)</f>
        <v>West Virginia</v>
      </c>
      <c r="G112" s="10" t="s">
        <v>1574</v>
      </c>
      <c r="H112" s="10" t="str">
        <f>VLOOKUP($G112,'Product_Dim Cleaned'!$A$1:$G$101,2,FALSE)</f>
        <v>USB-C Fast Charger</v>
      </c>
      <c r="I112" s="10" t="str">
        <f>VLOOKUP($G112,'Product_Dim Cleaned'!$A$1:$G$101,3,FALSE)</f>
        <v>Electronics</v>
      </c>
      <c r="J112" s="10" t="str">
        <f>VLOOKUP($G112,'Product_Dim Cleaned'!$A$1:$G$101,4,FALSE)</f>
        <v>Accessories</v>
      </c>
      <c r="K112" s="10" t="s">
        <v>1782</v>
      </c>
      <c r="L112" s="11">
        <v>4</v>
      </c>
      <c r="M112" s="17">
        <v>239.83</v>
      </c>
      <c r="N112" s="11">
        <v>0.08</v>
      </c>
      <c r="O112" s="10" t="s">
        <v>1824</v>
      </c>
      <c r="P112" s="34">
        <v>882.57440000000008</v>
      </c>
    </row>
    <row r="113" spans="1:16" x14ac:dyDescent="0.3">
      <c r="A113" s="9" t="s">
        <v>1937</v>
      </c>
      <c r="B113" s="36">
        <v>45798</v>
      </c>
      <c r="C113" s="10" t="s">
        <v>414</v>
      </c>
      <c r="D113" s="10" t="str">
        <f>VLOOKUP($C113,'Customer_Dim Cleaned'!$A$1:$H$501,4,FALSE)</f>
        <v>Male</v>
      </c>
      <c r="E113" s="10" t="str">
        <f>VLOOKUP($C113,'Customer_Dim Cleaned'!$A$1:$H$501,5,FALSE)</f>
        <v>North Edwardton</v>
      </c>
      <c r="F113" s="10" t="str">
        <f>VLOOKUP($C113,'Customer_Dim Cleaned'!$A$1:$H$501,6,FALSE)</f>
        <v>Tennessee</v>
      </c>
      <c r="G113" s="10" t="s">
        <v>1574</v>
      </c>
      <c r="H113" s="10" t="str">
        <f>VLOOKUP($G113,'Product_Dim Cleaned'!$A$1:$G$101,2,FALSE)</f>
        <v>USB-C Fast Charger</v>
      </c>
      <c r="I113" s="10" t="str">
        <f>VLOOKUP($G113,'Product_Dim Cleaned'!$A$1:$G$101,3,FALSE)</f>
        <v>Electronics</v>
      </c>
      <c r="J113" s="10" t="str">
        <f>VLOOKUP($G113,'Product_Dim Cleaned'!$A$1:$G$101,4,FALSE)</f>
        <v>Accessories</v>
      </c>
      <c r="K113" s="10" t="s">
        <v>1766</v>
      </c>
      <c r="L113" s="11">
        <v>2</v>
      </c>
      <c r="M113" s="17">
        <v>845.71</v>
      </c>
      <c r="N113" s="11">
        <v>0.01</v>
      </c>
      <c r="O113" s="10" t="s">
        <v>1826</v>
      </c>
      <c r="P113" s="34">
        <v>1674.5057999999999</v>
      </c>
    </row>
    <row r="114" spans="1:16" x14ac:dyDescent="0.3">
      <c r="A114" s="9" t="s">
        <v>1938</v>
      </c>
      <c r="B114" s="36">
        <v>45705</v>
      </c>
      <c r="C114" s="10" t="s">
        <v>314</v>
      </c>
      <c r="D114" s="10" t="str">
        <f>VLOOKUP($C114,'Customer_Dim Cleaned'!$A$1:$H$501,4,FALSE)</f>
        <v>Female</v>
      </c>
      <c r="E114" s="10" t="str">
        <f>VLOOKUP($C114,'Customer_Dim Cleaned'!$A$1:$H$501,5,FALSE)</f>
        <v>East Jenna</v>
      </c>
      <c r="F114" s="10" t="str">
        <f>VLOOKUP($C114,'Customer_Dim Cleaned'!$A$1:$H$501,6,FALSE)</f>
        <v>South Carolina</v>
      </c>
      <c r="G114" s="10" t="s">
        <v>1576</v>
      </c>
      <c r="H114" s="10" t="str">
        <f>VLOOKUP($G114,'Product_Dim Cleaned'!$A$1:$G$101,2,FALSE)</f>
        <v>Decorative Wall Mirror</v>
      </c>
      <c r="I114" s="10" t="str">
        <f>VLOOKUP($G114,'Product_Dim Cleaned'!$A$1:$G$101,3,FALSE)</f>
        <v>Home</v>
      </c>
      <c r="J114" s="10" t="str">
        <f>VLOOKUP($G114,'Product_Dim Cleaned'!$A$1:$G$101,4,FALSE)</f>
        <v>Decor</v>
      </c>
      <c r="K114" s="10" t="s">
        <v>1797</v>
      </c>
      <c r="L114" s="11">
        <v>3</v>
      </c>
      <c r="M114" s="17">
        <v>948.69</v>
      </c>
      <c r="N114" s="11">
        <v>0.28999999999999998</v>
      </c>
      <c r="O114" s="10" t="s">
        <v>1824</v>
      </c>
      <c r="P114" s="34">
        <v>2020.7097000000001</v>
      </c>
    </row>
    <row r="115" spans="1:16" x14ac:dyDescent="0.3">
      <c r="A115" s="9" t="s">
        <v>1939</v>
      </c>
      <c r="B115" s="36">
        <v>45413</v>
      </c>
      <c r="C115" s="10" t="s">
        <v>1440</v>
      </c>
      <c r="D115" s="10" t="str">
        <f>VLOOKUP($C115,'Customer_Dim Cleaned'!$A$1:$H$501,4,FALSE)</f>
        <v>Female</v>
      </c>
      <c r="E115" s="10" t="str">
        <f>VLOOKUP($C115,'Customer_Dim Cleaned'!$A$1:$H$501,5,FALSE)</f>
        <v>Oneillfurt</v>
      </c>
      <c r="F115" s="10" t="str">
        <f>VLOOKUP($C115,'Customer_Dim Cleaned'!$A$1:$H$501,6,FALSE)</f>
        <v>Vermont</v>
      </c>
      <c r="G115" s="10" t="s">
        <v>1576</v>
      </c>
      <c r="H115" s="10" t="str">
        <f>VLOOKUP($G115,'Product_Dim Cleaned'!$A$1:$G$101,2,FALSE)</f>
        <v>Decorative Wall Mirror</v>
      </c>
      <c r="I115" s="10" t="str">
        <f>VLOOKUP($G115,'Product_Dim Cleaned'!$A$1:$G$101,3,FALSE)</f>
        <v>Home</v>
      </c>
      <c r="J115" s="10" t="str">
        <f>VLOOKUP($G115,'Product_Dim Cleaned'!$A$1:$G$101,4,FALSE)</f>
        <v>Decor</v>
      </c>
      <c r="K115" s="10" t="s">
        <v>1789</v>
      </c>
      <c r="L115" s="11">
        <v>1</v>
      </c>
      <c r="M115" s="17">
        <v>281.97000000000003</v>
      </c>
      <c r="N115" s="11">
        <v>0.2</v>
      </c>
      <c r="O115" s="10" t="s">
        <v>1826</v>
      </c>
      <c r="P115" s="34">
        <v>225.57599999999999</v>
      </c>
    </row>
    <row r="116" spans="1:16" x14ac:dyDescent="0.3">
      <c r="A116" s="9" t="s">
        <v>1940</v>
      </c>
      <c r="B116" s="36">
        <v>45482</v>
      </c>
      <c r="C116" s="10" t="s">
        <v>511</v>
      </c>
      <c r="D116" s="10" t="str">
        <f>VLOOKUP($C116,'Customer_Dim Cleaned'!$A$1:$H$501,4,FALSE)</f>
        <v>Female</v>
      </c>
      <c r="E116" s="10" t="str">
        <f>VLOOKUP($C116,'Customer_Dim Cleaned'!$A$1:$H$501,5,FALSE)</f>
        <v>Jaredville</v>
      </c>
      <c r="F116" s="10" t="str">
        <f>VLOOKUP($C116,'Customer_Dim Cleaned'!$A$1:$H$501,6,FALSE)</f>
        <v>Missouri</v>
      </c>
      <c r="G116" s="10" t="s">
        <v>1576</v>
      </c>
      <c r="H116" s="10" t="str">
        <f>VLOOKUP($G116,'Product_Dim Cleaned'!$A$1:$G$101,2,FALSE)</f>
        <v>Decorative Wall Mirror</v>
      </c>
      <c r="I116" s="10" t="str">
        <f>VLOOKUP($G116,'Product_Dim Cleaned'!$A$1:$G$101,3,FALSE)</f>
        <v>Home</v>
      </c>
      <c r="J116" s="10" t="str">
        <f>VLOOKUP($G116,'Product_Dim Cleaned'!$A$1:$G$101,4,FALSE)</f>
        <v>Decor</v>
      </c>
      <c r="K116" s="10" t="s">
        <v>1769</v>
      </c>
      <c r="L116" s="11">
        <v>2</v>
      </c>
      <c r="M116" s="17">
        <v>731.01</v>
      </c>
      <c r="N116" s="11">
        <v>0.05</v>
      </c>
      <c r="O116" s="10" t="s">
        <v>1826</v>
      </c>
      <c r="P116" s="34">
        <v>1388.9190000000001</v>
      </c>
    </row>
    <row r="117" spans="1:16" x14ac:dyDescent="0.3">
      <c r="A117" s="9" t="s">
        <v>1941</v>
      </c>
      <c r="B117" s="36">
        <v>45925</v>
      </c>
      <c r="C117" s="10" t="s">
        <v>821</v>
      </c>
      <c r="D117" s="10" t="str">
        <f>VLOOKUP($C117,'Customer_Dim Cleaned'!$A$1:$H$501,4,FALSE)</f>
        <v>Male</v>
      </c>
      <c r="E117" s="10" t="str">
        <f>VLOOKUP($C117,'Customer_Dim Cleaned'!$A$1:$H$501,5,FALSE)</f>
        <v>Karenmouth</v>
      </c>
      <c r="F117" s="10" t="str">
        <f>VLOOKUP($C117,'Customer_Dim Cleaned'!$A$1:$H$501,6,FALSE)</f>
        <v>Massachusetts</v>
      </c>
      <c r="G117" s="10" t="s">
        <v>1576</v>
      </c>
      <c r="H117" s="10" t="str">
        <f>VLOOKUP($G117,'Product_Dim Cleaned'!$A$1:$G$101,2,FALSE)</f>
        <v>Decorative Wall Mirror</v>
      </c>
      <c r="I117" s="10" t="str">
        <f>VLOOKUP($G117,'Product_Dim Cleaned'!$A$1:$G$101,3,FALSE)</f>
        <v>Home</v>
      </c>
      <c r="J117" s="10" t="str">
        <f>VLOOKUP($G117,'Product_Dim Cleaned'!$A$1:$G$101,4,FALSE)</f>
        <v>Decor</v>
      </c>
      <c r="K117" s="10" t="s">
        <v>1779</v>
      </c>
      <c r="L117" s="11">
        <v>4</v>
      </c>
      <c r="M117" s="17">
        <v>930.85</v>
      </c>
      <c r="N117" s="11">
        <v>0.13</v>
      </c>
      <c r="O117" s="10" t="s">
        <v>1826</v>
      </c>
      <c r="P117" s="34">
        <v>3239.3580000000002</v>
      </c>
    </row>
    <row r="118" spans="1:16" x14ac:dyDescent="0.3">
      <c r="A118" s="9" t="s">
        <v>1942</v>
      </c>
      <c r="B118" s="36">
        <v>45420</v>
      </c>
      <c r="C118" s="10" t="s">
        <v>1301</v>
      </c>
      <c r="D118" s="10" t="str">
        <f>VLOOKUP($C118,'Customer_Dim Cleaned'!$A$1:$H$501,4,FALSE)</f>
        <v>Male</v>
      </c>
      <c r="E118" s="10" t="str">
        <f>VLOOKUP($C118,'Customer_Dim Cleaned'!$A$1:$H$501,5,FALSE)</f>
        <v>Lake David</v>
      </c>
      <c r="F118" s="10" t="str">
        <f>VLOOKUP($C118,'Customer_Dim Cleaned'!$A$1:$H$501,6,FALSE)</f>
        <v>Mississippi</v>
      </c>
      <c r="G118" s="10" t="s">
        <v>1576</v>
      </c>
      <c r="H118" s="10" t="str">
        <f>VLOOKUP($G118,'Product_Dim Cleaned'!$A$1:$G$101,2,FALSE)</f>
        <v>Decorative Wall Mirror</v>
      </c>
      <c r="I118" s="10" t="str">
        <f>VLOOKUP($G118,'Product_Dim Cleaned'!$A$1:$G$101,3,FALSE)</f>
        <v>Home</v>
      </c>
      <c r="J118" s="10" t="str">
        <f>VLOOKUP($G118,'Product_Dim Cleaned'!$A$1:$G$101,4,FALSE)</f>
        <v>Decor</v>
      </c>
      <c r="K118" s="10" t="s">
        <v>1782</v>
      </c>
      <c r="L118" s="11">
        <v>4</v>
      </c>
      <c r="M118" s="17">
        <v>770.77</v>
      </c>
      <c r="N118" s="11">
        <v>0.22</v>
      </c>
      <c r="O118" s="10" t="s">
        <v>1824</v>
      </c>
      <c r="P118" s="34">
        <v>2404.8024</v>
      </c>
    </row>
    <row r="119" spans="1:16" x14ac:dyDescent="0.3">
      <c r="A119" s="9" t="s">
        <v>1943</v>
      </c>
      <c r="B119" s="36">
        <v>45554</v>
      </c>
      <c r="C119" s="10" t="s">
        <v>247</v>
      </c>
      <c r="D119" s="10" t="str">
        <f>VLOOKUP($C119,'Customer_Dim Cleaned'!$A$1:$H$501,4,FALSE)</f>
        <v>Male</v>
      </c>
      <c r="E119" s="10" t="str">
        <f>VLOOKUP($C119,'Customer_Dim Cleaned'!$A$1:$H$501,5,FALSE)</f>
        <v>Brendaburgh</v>
      </c>
      <c r="F119" s="10" t="str">
        <f>VLOOKUP($C119,'Customer_Dim Cleaned'!$A$1:$H$501,6,FALSE)</f>
        <v>Florida</v>
      </c>
      <c r="G119" s="10" t="s">
        <v>1576</v>
      </c>
      <c r="H119" s="10" t="str">
        <f>VLOOKUP($G119,'Product_Dim Cleaned'!$A$1:$G$101,2,FALSE)</f>
        <v>Decorative Wall Mirror</v>
      </c>
      <c r="I119" s="10" t="str">
        <f>VLOOKUP($G119,'Product_Dim Cleaned'!$A$1:$G$101,3,FALSE)</f>
        <v>Home</v>
      </c>
      <c r="J119" s="10" t="str">
        <f>VLOOKUP($G119,'Product_Dim Cleaned'!$A$1:$G$101,4,FALSE)</f>
        <v>Decor</v>
      </c>
      <c r="K119" s="10" t="s">
        <v>1769</v>
      </c>
      <c r="L119" s="11">
        <v>3</v>
      </c>
      <c r="M119" s="17">
        <v>479.63</v>
      </c>
      <c r="N119" s="11">
        <v>0.3</v>
      </c>
      <c r="O119" s="10" t="s">
        <v>1826</v>
      </c>
      <c r="P119" s="34">
        <v>1007.223</v>
      </c>
    </row>
    <row r="120" spans="1:16" x14ac:dyDescent="0.3">
      <c r="A120" s="9" t="s">
        <v>1944</v>
      </c>
      <c r="B120" s="36">
        <v>45405</v>
      </c>
      <c r="C120" s="10" t="s">
        <v>372</v>
      </c>
      <c r="D120" s="10" t="str">
        <f>VLOOKUP($C120,'Customer_Dim Cleaned'!$A$1:$H$501,4,FALSE)</f>
        <v>Female</v>
      </c>
      <c r="E120" s="10" t="str">
        <f>VLOOKUP($C120,'Customer_Dim Cleaned'!$A$1:$H$501,5,FALSE)</f>
        <v>Port Victoria</v>
      </c>
      <c r="F120" s="10" t="str">
        <f>VLOOKUP($C120,'Customer_Dim Cleaned'!$A$1:$H$501,6,FALSE)</f>
        <v>Florida</v>
      </c>
      <c r="G120" s="10" t="s">
        <v>1576</v>
      </c>
      <c r="H120" s="10" t="str">
        <f>VLOOKUP($G120,'Product_Dim Cleaned'!$A$1:$G$101,2,FALSE)</f>
        <v>Decorative Wall Mirror</v>
      </c>
      <c r="I120" s="10" t="str">
        <f>VLOOKUP($G120,'Product_Dim Cleaned'!$A$1:$G$101,3,FALSE)</f>
        <v>Home</v>
      </c>
      <c r="J120" s="10" t="str">
        <f>VLOOKUP($G120,'Product_Dim Cleaned'!$A$1:$G$101,4,FALSE)</f>
        <v>Decor</v>
      </c>
      <c r="K120" s="10" t="s">
        <v>1792</v>
      </c>
      <c r="L120" s="11">
        <v>1</v>
      </c>
      <c r="M120" s="17">
        <v>165</v>
      </c>
      <c r="N120" s="11">
        <v>0.3</v>
      </c>
      <c r="O120" s="10" t="s">
        <v>1829</v>
      </c>
      <c r="P120" s="34">
        <v>115.5</v>
      </c>
    </row>
    <row r="121" spans="1:16" x14ac:dyDescent="0.3">
      <c r="A121" s="9" t="s">
        <v>1945</v>
      </c>
      <c r="B121" s="36">
        <v>45503</v>
      </c>
      <c r="C121" s="10" t="s">
        <v>529</v>
      </c>
      <c r="D121" s="10" t="str">
        <f>VLOOKUP($C121,'Customer_Dim Cleaned'!$A$1:$H$501,4,FALSE)</f>
        <v>Male</v>
      </c>
      <c r="E121" s="10" t="str">
        <f>VLOOKUP($C121,'Customer_Dim Cleaned'!$A$1:$H$501,5,FALSE)</f>
        <v>South Kevin</v>
      </c>
      <c r="F121" s="10" t="str">
        <f>VLOOKUP($C121,'Customer_Dim Cleaned'!$A$1:$H$501,6,FALSE)</f>
        <v>Vermont</v>
      </c>
      <c r="G121" s="10" t="s">
        <v>1576</v>
      </c>
      <c r="H121" s="10" t="str">
        <f>VLOOKUP($G121,'Product_Dim Cleaned'!$A$1:$G$101,2,FALSE)</f>
        <v>Decorative Wall Mirror</v>
      </c>
      <c r="I121" s="10" t="str">
        <f>VLOOKUP($G121,'Product_Dim Cleaned'!$A$1:$G$101,3,FALSE)</f>
        <v>Home</v>
      </c>
      <c r="J121" s="10" t="str">
        <f>VLOOKUP($G121,'Product_Dim Cleaned'!$A$1:$G$101,4,FALSE)</f>
        <v>Decor</v>
      </c>
      <c r="K121" s="10" t="s">
        <v>1782</v>
      </c>
      <c r="L121" s="11">
        <v>2</v>
      </c>
      <c r="M121" s="17">
        <v>151.51</v>
      </c>
      <c r="N121" s="11">
        <v>0.28999999999999998</v>
      </c>
      <c r="O121" s="10" t="s">
        <v>1829</v>
      </c>
      <c r="P121" s="34">
        <v>215.14420000000001</v>
      </c>
    </row>
    <row r="122" spans="1:16" x14ac:dyDescent="0.3">
      <c r="A122" s="9" t="s">
        <v>1946</v>
      </c>
      <c r="B122" s="36">
        <v>45274</v>
      </c>
      <c r="C122" s="10" t="s">
        <v>743</v>
      </c>
      <c r="D122" s="10" t="str">
        <f>VLOOKUP($C122,'Customer_Dim Cleaned'!$A$1:$H$501,4,FALSE)</f>
        <v>Female</v>
      </c>
      <c r="E122" s="10" t="str">
        <f>VLOOKUP($C122,'Customer_Dim Cleaned'!$A$1:$H$501,5,FALSE)</f>
        <v>Grahamstad</v>
      </c>
      <c r="F122" s="10" t="str">
        <f>VLOOKUP($C122,'Customer_Dim Cleaned'!$A$1:$H$501,6,FALSE)</f>
        <v>South Carolina</v>
      </c>
      <c r="G122" s="10" t="s">
        <v>1576</v>
      </c>
      <c r="H122" s="10" t="str">
        <f>VLOOKUP($G122,'Product_Dim Cleaned'!$A$1:$G$101,2,FALSE)</f>
        <v>Decorative Wall Mirror</v>
      </c>
      <c r="I122" s="10" t="str">
        <f>VLOOKUP($G122,'Product_Dim Cleaned'!$A$1:$G$101,3,FALSE)</f>
        <v>Home</v>
      </c>
      <c r="J122" s="10" t="str">
        <f>VLOOKUP($G122,'Product_Dim Cleaned'!$A$1:$G$101,4,FALSE)</f>
        <v>Decor</v>
      </c>
      <c r="K122" s="10" t="s">
        <v>1807</v>
      </c>
      <c r="L122" s="11">
        <v>2</v>
      </c>
      <c r="M122" s="17">
        <v>872.93</v>
      </c>
      <c r="N122" s="11">
        <v>0.28999999999999998</v>
      </c>
      <c r="O122" s="10" t="s">
        <v>1829</v>
      </c>
      <c r="P122" s="34">
        <v>1239.5606</v>
      </c>
    </row>
    <row r="123" spans="1:16" x14ac:dyDescent="0.3">
      <c r="A123" s="9" t="s">
        <v>1947</v>
      </c>
      <c r="B123" s="36">
        <v>45558</v>
      </c>
      <c r="C123" s="10" t="s">
        <v>842</v>
      </c>
      <c r="D123" s="10" t="str">
        <f>VLOOKUP($C123,'Customer_Dim Cleaned'!$A$1:$H$501,4,FALSE)</f>
        <v>Male</v>
      </c>
      <c r="E123" s="10" t="str">
        <f>VLOOKUP($C123,'Customer_Dim Cleaned'!$A$1:$H$501,5,FALSE)</f>
        <v>Grahamfurt</v>
      </c>
      <c r="F123" s="10" t="str">
        <f>VLOOKUP($C123,'Customer_Dim Cleaned'!$A$1:$H$501,6,FALSE)</f>
        <v>Wyoming</v>
      </c>
      <c r="G123" s="10" t="s">
        <v>1576</v>
      </c>
      <c r="H123" s="10" t="str">
        <f>VLOOKUP($G123,'Product_Dim Cleaned'!$A$1:$G$101,2,FALSE)</f>
        <v>Decorative Wall Mirror</v>
      </c>
      <c r="I123" s="10" t="str">
        <f>VLOOKUP($G123,'Product_Dim Cleaned'!$A$1:$G$101,3,FALSE)</f>
        <v>Home</v>
      </c>
      <c r="J123" s="10" t="str">
        <f>VLOOKUP($G123,'Product_Dim Cleaned'!$A$1:$G$101,4,FALSE)</f>
        <v>Decor</v>
      </c>
      <c r="K123" s="10" t="s">
        <v>1789</v>
      </c>
      <c r="L123" s="11">
        <v>3</v>
      </c>
      <c r="M123" s="17">
        <v>432.4</v>
      </c>
      <c r="N123" s="11">
        <v>0.04</v>
      </c>
      <c r="O123" s="10" t="s">
        <v>1824</v>
      </c>
      <c r="P123" s="34">
        <v>1245.3119999999999</v>
      </c>
    </row>
    <row r="124" spans="1:16" x14ac:dyDescent="0.3">
      <c r="A124" s="9" t="s">
        <v>1948</v>
      </c>
      <c r="B124" s="36">
        <v>45886</v>
      </c>
      <c r="C124" s="10" t="s">
        <v>1062</v>
      </c>
      <c r="D124" s="10" t="str">
        <f>VLOOKUP($C124,'Customer_Dim Cleaned'!$A$1:$H$501,4,FALSE)</f>
        <v>Female</v>
      </c>
      <c r="E124" s="10" t="str">
        <f>VLOOKUP($C124,'Customer_Dim Cleaned'!$A$1:$H$501,5,FALSE)</f>
        <v>Hudsonfort</v>
      </c>
      <c r="F124" s="10" t="str">
        <f>VLOOKUP($C124,'Customer_Dim Cleaned'!$A$1:$H$501,6,FALSE)</f>
        <v>Connecticut</v>
      </c>
      <c r="G124" s="10" t="s">
        <v>1576</v>
      </c>
      <c r="H124" s="10" t="str">
        <f>VLOOKUP($G124,'Product_Dim Cleaned'!$A$1:$G$101,2,FALSE)</f>
        <v>Decorative Wall Mirror</v>
      </c>
      <c r="I124" s="10" t="str">
        <f>VLOOKUP($G124,'Product_Dim Cleaned'!$A$1:$G$101,3,FALSE)</f>
        <v>Home</v>
      </c>
      <c r="J124" s="10" t="str">
        <f>VLOOKUP($G124,'Product_Dim Cleaned'!$A$1:$G$101,4,FALSE)</f>
        <v>Decor</v>
      </c>
      <c r="K124" s="10" t="s">
        <v>1779</v>
      </c>
      <c r="L124" s="11">
        <v>2</v>
      </c>
      <c r="M124" s="17">
        <v>197.76</v>
      </c>
      <c r="N124" s="11">
        <v>0.04</v>
      </c>
      <c r="O124" s="10" t="s">
        <v>1824</v>
      </c>
      <c r="P124" s="34">
        <v>379.69920000000002</v>
      </c>
    </row>
    <row r="125" spans="1:16" x14ac:dyDescent="0.3">
      <c r="A125" s="9" t="s">
        <v>1949</v>
      </c>
      <c r="B125" s="36">
        <v>45674</v>
      </c>
      <c r="C125" s="10" t="s">
        <v>1466</v>
      </c>
      <c r="D125" s="10" t="str">
        <f>VLOOKUP($C125,'Customer_Dim Cleaned'!$A$1:$H$501,4,FALSE)</f>
        <v>Female</v>
      </c>
      <c r="E125" s="10" t="str">
        <f>VLOOKUP($C125,'Customer_Dim Cleaned'!$A$1:$H$501,5,FALSE)</f>
        <v>Anthonymouth</v>
      </c>
      <c r="F125" s="10" t="str">
        <f>VLOOKUP($C125,'Customer_Dim Cleaned'!$A$1:$H$501,6,FALSE)</f>
        <v>Oklahoma</v>
      </c>
      <c r="G125" s="10" t="s">
        <v>1576</v>
      </c>
      <c r="H125" s="10" t="str">
        <f>VLOOKUP($G125,'Product_Dim Cleaned'!$A$1:$G$101,2,FALSE)</f>
        <v>Decorative Wall Mirror</v>
      </c>
      <c r="I125" s="10" t="str">
        <f>VLOOKUP($G125,'Product_Dim Cleaned'!$A$1:$G$101,3,FALSE)</f>
        <v>Home</v>
      </c>
      <c r="J125" s="10" t="str">
        <f>VLOOKUP($G125,'Product_Dim Cleaned'!$A$1:$G$101,4,FALSE)</f>
        <v>Decor</v>
      </c>
      <c r="K125" s="10" t="s">
        <v>1761</v>
      </c>
      <c r="L125" s="11">
        <v>3</v>
      </c>
      <c r="M125" s="17">
        <v>334.6</v>
      </c>
      <c r="N125" s="11">
        <v>0.11</v>
      </c>
      <c r="O125" s="10" t="s">
        <v>1826</v>
      </c>
      <c r="P125" s="34">
        <v>893.38200000000006</v>
      </c>
    </row>
    <row r="126" spans="1:16" x14ac:dyDescent="0.3">
      <c r="A126" s="9" t="s">
        <v>1950</v>
      </c>
      <c r="B126" s="36">
        <v>45777</v>
      </c>
      <c r="C126" s="10" t="s">
        <v>314</v>
      </c>
      <c r="D126" s="10" t="str">
        <f>VLOOKUP($C126,'Customer_Dim Cleaned'!$A$1:$H$501,4,FALSE)</f>
        <v>Female</v>
      </c>
      <c r="E126" s="10" t="str">
        <f>VLOOKUP($C126,'Customer_Dim Cleaned'!$A$1:$H$501,5,FALSE)</f>
        <v>East Jenna</v>
      </c>
      <c r="F126" s="10" t="str">
        <f>VLOOKUP($C126,'Customer_Dim Cleaned'!$A$1:$H$501,6,FALSE)</f>
        <v>South Carolina</v>
      </c>
      <c r="G126" s="10" t="s">
        <v>1576</v>
      </c>
      <c r="H126" s="10" t="str">
        <f>VLOOKUP($G126,'Product_Dim Cleaned'!$A$1:$G$101,2,FALSE)</f>
        <v>Decorative Wall Mirror</v>
      </c>
      <c r="I126" s="10" t="str">
        <f>VLOOKUP($G126,'Product_Dim Cleaned'!$A$1:$G$101,3,FALSE)</f>
        <v>Home</v>
      </c>
      <c r="J126" s="10" t="str">
        <f>VLOOKUP($G126,'Product_Dim Cleaned'!$A$1:$G$101,4,FALSE)</f>
        <v>Decor</v>
      </c>
      <c r="K126" s="10" t="s">
        <v>1766</v>
      </c>
      <c r="L126" s="11">
        <v>2</v>
      </c>
      <c r="M126" s="17">
        <v>44.35</v>
      </c>
      <c r="N126" s="11">
        <v>0.2</v>
      </c>
      <c r="O126" s="10" t="s">
        <v>1829</v>
      </c>
      <c r="P126" s="34">
        <v>70.960000000000008</v>
      </c>
    </row>
    <row r="127" spans="1:16" x14ac:dyDescent="0.3">
      <c r="A127" s="9" t="s">
        <v>1951</v>
      </c>
      <c r="B127" s="36">
        <v>45598</v>
      </c>
      <c r="C127" s="10" t="s">
        <v>1530</v>
      </c>
      <c r="D127" s="10" t="str">
        <f>VLOOKUP($C127,'Customer_Dim Cleaned'!$A$1:$H$501,4,FALSE)</f>
        <v>Male</v>
      </c>
      <c r="E127" s="10" t="str">
        <f>VLOOKUP($C127,'Customer_Dim Cleaned'!$A$1:$H$501,5,FALSE)</f>
        <v>Snyderfurt</v>
      </c>
      <c r="F127" s="10" t="str">
        <f>VLOOKUP($C127,'Customer_Dim Cleaned'!$A$1:$H$501,6,FALSE)</f>
        <v>New Mexico</v>
      </c>
      <c r="G127" s="10" t="s">
        <v>1576</v>
      </c>
      <c r="H127" s="10" t="str">
        <f>VLOOKUP($G127,'Product_Dim Cleaned'!$A$1:$G$101,2,FALSE)</f>
        <v>Decorative Wall Mirror</v>
      </c>
      <c r="I127" s="10" t="str">
        <f>VLOOKUP($G127,'Product_Dim Cleaned'!$A$1:$G$101,3,FALSE)</f>
        <v>Home</v>
      </c>
      <c r="J127" s="10" t="str">
        <f>VLOOKUP($G127,'Product_Dim Cleaned'!$A$1:$G$101,4,FALSE)</f>
        <v>Decor</v>
      </c>
      <c r="K127" s="10" t="s">
        <v>1776</v>
      </c>
      <c r="L127" s="11">
        <v>1</v>
      </c>
      <c r="M127" s="17">
        <v>846.31</v>
      </c>
      <c r="N127" s="11">
        <v>0.05</v>
      </c>
      <c r="O127" s="10" t="s">
        <v>1826</v>
      </c>
      <c r="P127" s="34">
        <v>803.9944999999999</v>
      </c>
    </row>
    <row r="128" spans="1:16" x14ac:dyDescent="0.3">
      <c r="A128" s="9" t="s">
        <v>1952</v>
      </c>
      <c r="B128" s="36">
        <v>45884</v>
      </c>
      <c r="C128" s="10" t="s">
        <v>449</v>
      </c>
      <c r="D128" s="10" t="str">
        <f>VLOOKUP($C128,'Customer_Dim Cleaned'!$A$1:$H$501,4,FALSE)</f>
        <v>Female</v>
      </c>
      <c r="E128" s="10" t="str">
        <f>VLOOKUP($C128,'Customer_Dim Cleaned'!$A$1:$H$501,5,FALSE)</f>
        <v>Wigginsville</v>
      </c>
      <c r="F128" s="10" t="str">
        <f>VLOOKUP($C128,'Customer_Dim Cleaned'!$A$1:$H$501,6,FALSE)</f>
        <v>Alabama</v>
      </c>
      <c r="G128" s="10" t="s">
        <v>1576</v>
      </c>
      <c r="H128" s="10" t="str">
        <f>VLOOKUP($G128,'Product_Dim Cleaned'!$A$1:$G$101,2,FALSE)</f>
        <v>Decorative Wall Mirror</v>
      </c>
      <c r="I128" s="10" t="str">
        <f>VLOOKUP($G128,'Product_Dim Cleaned'!$A$1:$G$101,3,FALSE)</f>
        <v>Home</v>
      </c>
      <c r="J128" s="10" t="str">
        <f>VLOOKUP($G128,'Product_Dim Cleaned'!$A$1:$G$101,4,FALSE)</f>
        <v>Decor</v>
      </c>
      <c r="K128" s="10" t="s">
        <v>1794</v>
      </c>
      <c r="L128" s="11">
        <v>1</v>
      </c>
      <c r="M128" s="17">
        <v>996.48</v>
      </c>
      <c r="N128" s="11">
        <v>7.0000000000000007E-2</v>
      </c>
      <c r="O128" s="10" t="s">
        <v>1829</v>
      </c>
      <c r="P128" s="34">
        <v>926.7263999999999</v>
      </c>
    </row>
    <row r="129" spans="1:16" x14ac:dyDescent="0.3">
      <c r="A129" s="9" t="s">
        <v>1953</v>
      </c>
      <c r="B129" s="36">
        <v>45916</v>
      </c>
      <c r="C129" s="10" t="s">
        <v>881</v>
      </c>
      <c r="D129" s="10" t="str">
        <f>VLOOKUP($C129,'Customer_Dim Cleaned'!$A$1:$H$501,4,FALSE)</f>
        <v>Female</v>
      </c>
      <c r="E129" s="10" t="str">
        <f>VLOOKUP($C129,'Customer_Dim Cleaned'!$A$1:$H$501,5,FALSE)</f>
        <v>Lake Nicole</v>
      </c>
      <c r="F129" s="10" t="str">
        <f>VLOOKUP($C129,'Customer_Dim Cleaned'!$A$1:$H$501,6,FALSE)</f>
        <v>Colorado</v>
      </c>
      <c r="G129" s="10" t="s">
        <v>1576</v>
      </c>
      <c r="H129" s="10" t="str">
        <f>VLOOKUP($G129,'Product_Dim Cleaned'!$A$1:$G$101,2,FALSE)</f>
        <v>Decorative Wall Mirror</v>
      </c>
      <c r="I129" s="10" t="str">
        <f>VLOOKUP($G129,'Product_Dim Cleaned'!$A$1:$G$101,3,FALSE)</f>
        <v>Home</v>
      </c>
      <c r="J129" s="10" t="str">
        <f>VLOOKUP($G129,'Product_Dim Cleaned'!$A$1:$G$101,4,FALSE)</f>
        <v>Decor</v>
      </c>
      <c r="K129" s="10" t="s">
        <v>1776</v>
      </c>
      <c r="L129" s="11">
        <v>3</v>
      </c>
      <c r="M129" s="17">
        <v>949.19</v>
      </c>
      <c r="N129" s="11">
        <v>0.03</v>
      </c>
      <c r="O129" s="10" t="s">
        <v>1829</v>
      </c>
      <c r="P129" s="34">
        <v>2762.1428999999998</v>
      </c>
    </row>
    <row r="130" spans="1:16" x14ac:dyDescent="0.3">
      <c r="A130" s="9" t="s">
        <v>1954</v>
      </c>
      <c r="B130" s="36">
        <v>45347</v>
      </c>
      <c r="C130" s="10" t="s">
        <v>1238</v>
      </c>
      <c r="D130" s="10" t="str">
        <f>VLOOKUP($C130,'Customer_Dim Cleaned'!$A$1:$H$501,4,FALSE)</f>
        <v>Female</v>
      </c>
      <c r="E130" s="10" t="str">
        <f>VLOOKUP($C130,'Customer_Dim Cleaned'!$A$1:$H$501,5,FALSE)</f>
        <v>East Jennifer</v>
      </c>
      <c r="F130" s="10" t="str">
        <f>VLOOKUP($C130,'Customer_Dim Cleaned'!$A$1:$H$501,6,FALSE)</f>
        <v>Kansas</v>
      </c>
      <c r="G130" s="10" t="s">
        <v>1576</v>
      </c>
      <c r="H130" s="10" t="str">
        <f>VLOOKUP($G130,'Product_Dim Cleaned'!$A$1:$G$101,2,FALSE)</f>
        <v>Decorative Wall Mirror</v>
      </c>
      <c r="I130" s="10" t="str">
        <f>VLOOKUP($G130,'Product_Dim Cleaned'!$A$1:$G$101,3,FALSE)</f>
        <v>Home</v>
      </c>
      <c r="J130" s="10" t="str">
        <f>VLOOKUP($G130,'Product_Dim Cleaned'!$A$1:$G$101,4,FALSE)</f>
        <v>Decor</v>
      </c>
      <c r="K130" s="10" t="s">
        <v>1786</v>
      </c>
      <c r="L130" s="11">
        <v>2</v>
      </c>
      <c r="M130" s="17">
        <v>724.97</v>
      </c>
      <c r="N130" s="11">
        <v>0.1</v>
      </c>
      <c r="O130" s="10" t="s">
        <v>1824</v>
      </c>
      <c r="P130" s="34">
        <v>1304.9459999999999</v>
      </c>
    </row>
    <row r="131" spans="1:16" x14ac:dyDescent="0.3">
      <c r="A131" s="9" t="s">
        <v>1955</v>
      </c>
      <c r="B131" s="36">
        <v>45723</v>
      </c>
      <c r="C131" s="10" t="s">
        <v>993</v>
      </c>
      <c r="D131" s="10" t="str">
        <f>VLOOKUP($C131,'Customer_Dim Cleaned'!$A$1:$H$501,4,FALSE)</f>
        <v>Male</v>
      </c>
      <c r="E131" s="10" t="str">
        <f>VLOOKUP($C131,'Customer_Dim Cleaned'!$A$1:$H$501,5,FALSE)</f>
        <v>Port Chad</v>
      </c>
      <c r="F131" s="10" t="str">
        <f>VLOOKUP($C131,'Customer_Dim Cleaned'!$A$1:$H$501,6,FALSE)</f>
        <v>Massachusetts</v>
      </c>
      <c r="G131" s="10" t="s">
        <v>1576</v>
      </c>
      <c r="H131" s="10" t="str">
        <f>VLOOKUP($G131,'Product_Dim Cleaned'!$A$1:$G$101,2,FALSE)</f>
        <v>Decorative Wall Mirror</v>
      </c>
      <c r="I131" s="10" t="str">
        <f>VLOOKUP($G131,'Product_Dim Cleaned'!$A$1:$G$101,3,FALSE)</f>
        <v>Home</v>
      </c>
      <c r="J131" s="10" t="str">
        <f>VLOOKUP($G131,'Product_Dim Cleaned'!$A$1:$G$101,4,FALSE)</f>
        <v>Decor</v>
      </c>
      <c r="K131" s="10" t="s">
        <v>1804</v>
      </c>
      <c r="L131" s="11">
        <v>1</v>
      </c>
      <c r="M131" s="17">
        <v>783.25</v>
      </c>
      <c r="N131" s="11">
        <v>0.3</v>
      </c>
      <c r="O131" s="10" t="s">
        <v>1824</v>
      </c>
      <c r="P131" s="34">
        <v>548.27499999999998</v>
      </c>
    </row>
    <row r="132" spans="1:16" x14ac:dyDescent="0.3">
      <c r="A132" s="9" t="s">
        <v>1956</v>
      </c>
      <c r="B132" s="36">
        <v>45495</v>
      </c>
      <c r="C132" s="10" t="s">
        <v>1077</v>
      </c>
      <c r="D132" s="10" t="str">
        <f>VLOOKUP($C132,'Customer_Dim Cleaned'!$A$1:$H$501,4,FALSE)</f>
        <v>Male</v>
      </c>
      <c r="E132" s="10" t="str">
        <f>VLOOKUP($C132,'Customer_Dim Cleaned'!$A$1:$H$501,5,FALSE)</f>
        <v>Cartershire</v>
      </c>
      <c r="F132" s="10" t="str">
        <f>VLOOKUP($C132,'Customer_Dim Cleaned'!$A$1:$H$501,6,FALSE)</f>
        <v>Virginia</v>
      </c>
      <c r="G132" s="10" t="s">
        <v>1578</v>
      </c>
      <c r="H132" s="10" t="str">
        <f>VLOOKUP($G132,'Product_Dim Cleaned'!$A$1:$G$101,2,FALSE)</f>
        <v>4K Home Projector</v>
      </c>
      <c r="I132" s="10" t="str">
        <f>VLOOKUP($G132,'Product_Dim Cleaned'!$A$1:$G$101,3,FALSE)</f>
        <v>Electronics</v>
      </c>
      <c r="J132" s="10" t="str">
        <f>VLOOKUP($G132,'Product_Dim Cleaned'!$A$1:$G$101,4,FALSE)</f>
        <v>Appliances</v>
      </c>
      <c r="K132" s="10" t="s">
        <v>1766</v>
      </c>
      <c r="L132" s="11">
        <v>1</v>
      </c>
      <c r="M132" s="17">
        <v>942.38</v>
      </c>
      <c r="N132" s="11">
        <v>0.17</v>
      </c>
      <c r="O132" s="10" t="s">
        <v>1824</v>
      </c>
      <c r="P132" s="34">
        <v>782.17539999999997</v>
      </c>
    </row>
    <row r="133" spans="1:16" x14ac:dyDescent="0.3">
      <c r="A133" s="9" t="s">
        <v>1957</v>
      </c>
      <c r="B133" s="36">
        <v>45444</v>
      </c>
      <c r="C133" s="10" t="s">
        <v>1524</v>
      </c>
      <c r="D133" s="10" t="str">
        <f>VLOOKUP($C133,'Customer_Dim Cleaned'!$A$1:$H$501,4,FALSE)</f>
        <v>Male</v>
      </c>
      <c r="E133" s="10" t="str">
        <f>VLOOKUP($C133,'Customer_Dim Cleaned'!$A$1:$H$501,5,FALSE)</f>
        <v>North Seanfurt</v>
      </c>
      <c r="F133" s="10" t="str">
        <f>VLOOKUP($C133,'Customer_Dim Cleaned'!$A$1:$H$501,6,FALSE)</f>
        <v>Ohio</v>
      </c>
      <c r="G133" s="10" t="s">
        <v>1578</v>
      </c>
      <c r="H133" s="10" t="str">
        <f>VLOOKUP($G133,'Product_Dim Cleaned'!$A$1:$G$101,2,FALSE)</f>
        <v>4K Home Projector</v>
      </c>
      <c r="I133" s="10" t="str">
        <f>VLOOKUP($G133,'Product_Dim Cleaned'!$A$1:$G$101,3,FALSE)</f>
        <v>Electronics</v>
      </c>
      <c r="J133" s="10" t="str">
        <f>VLOOKUP($G133,'Product_Dim Cleaned'!$A$1:$G$101,4,FALSE)</f>
        <v>Appliances</v>
      </c>
      <c r="K133" s="10" t="s">
        <v>1792</v>
      </c>
      <c r="L133" s="11">
        <v>3</v>
      </c>
      <c r="M133" s="17">
        <v>298.35000000000002</v>
      </c>
      <c r="N133" s="11">
        <v>0.05</v>
      </c>
      <c r="O133" s="10" t="s">
        <v>1829</v>
      </c>
      <c r="P133" s="34">
        <v>850.29750000000001</v>
      </c>
    </row>
    <row r="134" spans="1:16" x14ac:dyDescent="0.3">
      <c r="A134" s="9" t="s">
        <v>1958</v>
      </c>
      <c r="B134" s="36">
        <v>45662</v>
      </c>
      <c r="C134" s="10" t="s">
        <v>547</v>
      </c>
      <c r="D134" s="10" t="str">
        <f>VLOOKUP($C134,'Customer_Dim Cleaned'!$A$1:$H$501,4,FALSE)</f>
        <v>Female</v>
      </c>
      <c r="E134" s="10" t="str">
        <f>VLOOKUP($C134,'Customer_Dim Cleaned'!$A$1:$H$501,5,FALSE)</f>
        <v>Dominiquefort</v>
      </c>
      <c r="F134" s="10" t="str">
        <f>VLOOKUP($C134,'Customer_Dim Cleaned'!$A$1:$H$501,6,FALSE)</f>
        <v>Georgia</v>
      </c>
      <c r="G134" s="10" t="s">
        <v>1578</v>
      </c>
      <c r="H134" s="10" t="str">
        <f>VLOOKUP($G134,'Product_Dim Cleaned'!$A$1:$G$101,2,FALSE)</f>
        <v>4K Home Projector</v>
      </c>
      <c r="I134" s="10" t="str">
        <f>VLOOKUP($G134,'Product_Dim Cleaned'!$A$1:$G$101,3,FALSE)</f>
        <v>Electronics</v>
      </c>
      <c r="J134" s="10" t="str">
        <f>VLOOKUP($G134,'Product_Dim Cleaned'!$A$1:$G$101,4,FALSE)</f>
        <v>Appliances</v>
      </c>
      <c r="K134" s="10" t="s">
        <v>1794</v>
      </c>
      <c r="L134" s="11">
        <v>4</v>
      </c>
      <c r="M134" s="17">
        <v>950.04</v>
      </c>
      <c r="N134" s="11">
        <v>0.13</v>
      </c>
      <c r="O134" s="10" t="s">
        <v>1826</v>
      </c>
      <c r="P134" s="34">
        <v>3306.1392000000001</v>
      </c>
    </row>
    <row r="135" spans="1:16" x14ac:dyDescent="0.3">
      <c r="A135" s="9" t="s">
        <v>1959</v>
      </c>
      <c r="B135" s="36">
        <v>45910</v>
      </c>
      <c r="C135" s="10" t="s">
        <v>1035</v>
      </c>
      <c r="D135" s="10" t="str">
        <f>VLOOKUP($C135,'Customer_Dim Cleaned'!$A$1:$H$501,4,FALSE)</f>
        <v>Female</v>
      </c>
      <c r="E135" s="10" t="str">
        <f>VLOOKUP($C135,'Customer_Dim Cleaned'!$A$1:$H$501,5,FALSE)</f>
        <v>Tiffanyshire</v>
      </c>
      <c r="F135" s="10" t="str">
        <f>VLOOKUP($C135,'Customer_Dim Cleaned'!$A$1:$H$501,6,FALSE)</f>
        <v>Minnesota</v>
      </c>
      <c r="G135" s="10" t="s">
        <v>1578</v>
      </c>
      <c r="H135" s="10" t="str">
        <f>VLOOKUP($G135,'Product_Dim Cleaned'!$A$1:$G$101,2,FALSE)</f>
        <v>4K Home Projector</v>
      </c>
      <c r="I135" s="10" t="str">
        <f>VLOOKUP($G135,'Product_Dim Cleaned'!$A$1:$G$101,3,FALSE)</f>
        <v>Electronics</v>
      </c>
      <c r="J135" s="10" t="str">
        <f>VLOOKUP($G135,'Product_Dim Cleaned'!$A$1:$G$101,4,FALSE)</f>
        <v>Appliances</v>
      </c>
      <c r="K135" s="10" t="s">
        <v>1769</v>
      </c>
      <c r="L135" s="11">
        <v>2</v>
      </c>
      <c r="M135" s="17">
        <v>267.19</v>
      </c>
      <c r="N135" s="11">
        <v>7.0000000000000007E-2</v>
      </c>
      <c r="O135" s="10" t="s">
        <v>1824</v>
      </c>
      <c r="P135" s="34">
        <v>496.97340000000003</v>
      </c>
    </row>
    <row r="136" spans="1:16" x14ac:dyDescent="0.3">
      <c r="A136" s="9" t="s">
        <v>1960</v>
      </c>
      <c r="B136" s="36">
        <v>45827</v>
      </c>
      <c r="C136" s="10" t="s">
        <v>657</v>
      </c>
      <c r="D136" s="10" t="str">
        <f>VLOOKUP($C136,'Customer_Dim Cleaned'!$A$1:$H$501,4,FALSE)</f>
        <v>Female</v>
      </c>
      <c r="E136" s="10" t="str">
        <f>VLOOKUP($C136,'Customer_Dim Cleaned'!$A$1:$H$501,5,FALSE)</f>
        <v>New Logan</v>
      </c>
      <c r="F136" s="10" t="str">
        <f>VLOOKUP($C136,'Customer_Dim Cleaned'!$A$1:$H$501,6,FALSE)</f>
        <v>Michigan</v>
      </c>
      <c r="G136" s="10" t="s">
        <v>1578</v>
      </c>
      <c r="H136" s="10" t="str">
        <f>VLOOKUP($G136,'Product_Dim Cleaned'!$A$1:$G$101,2,FALSE)</f>
        <v>4K Home Projector</v>
      </c>
      <c r="I136" s="10" t="str">
        <f>VLOOKUP($G136,'Product_Dim Cleaned'!$A$1:$G$101,3,FALSE)</f>
        <v>Electronics</v>
      </c>
      <c r="J136" s="10" t="str">
        <f>VLOOKUP($G136,'Product_Dim Cleaned'!$A$1:$G$101,4,FALSE)</f>
        <v>Appliances</v>
      </c>
      <c r="K136" s="10" t="s">
        <v>1801</v>
      </c>
      <c r="L136" s="11">
        <v>4</v>
      </c>
      <c r="M136" s="17">
        <v>72.63</v>
      </c>
      <c r="N136" s="11">
        <v>0.06</v>
      </c>
      <c r="O136" s="10" t="s">
        <v>1826</v>
      </c>
      <c r="P136" s="34">
        <v>273.08879999999999</v>
      </c>
    </row>
    <row r="137" spans="1:16" x14ac:dyDescent="0.3">
      <c r="A137" s="9" t="s">
        <v>1961</v>
      </c>
      <c r="B137" s="36">
        <v>45544</v>
      </c>
      <c r="C137" s="10" t="s">
        <v>1325</v>
      </c>
      <c r="D137" s="10" t="str">
        <f>VLOOKUP($C137,'Customer_Dim Cleaned'!$A$1:$H$501,4,FALSE)</f>
        <v>Female</v>
      </c>
      <c r="E137" s="10" t="str">
        <f>VLOOKUP($C137,'Customer_Dim Cleaned'!$A$1:$H$501,5,FALSE)</f>
        <v>South Robert</v>
      </c>
      <c r="F137" s="10" t="str">
        <f>VLOOKUP($C137,'Customer_Dim Cleaned'!$A$1:$H$501,6,FALSE)</f>
        <v>Maine</v>
      </c>
      <c r="G137" s="10" t="s">
        <v>1578</v>
      </c>
      <c r="H137" s="10" t="str">
        <f>VLOOKUP($G137,'Product_Dim Cleaned'!$A$1:$G$101,2,FALSE)</f>
        <v>4K Home Projector</v>
      </c>
      <c r="I137" s="10" t="str">
        <f>VLOOKUP($G137,'Product_Dim Cleaned'!$A$1:$G$101,3,FALSE)</f>
        <v>Electronics</v>
      </c>
      <c r="J137" s="10" t="str">
        <f>VLOOKUP($G137,'Product_Dim Cleaned'!$A$1:$G$101,4,FALSE)</f>
        <v>Appliances</v>
      </c>
      <c r="K137" s="10" t="s">
        <v>1773</v>
      </c>
      <c r="L137" s="11">
        <v>3</v>
      </c>
      <c r="M137" s="17">
        <v>576.52</v>
      </c>
      <c r="N137" s="11">
        <v>0.22</v>
      </c>
      <c r="O137" s="10" t="s">
        <v>1829</v>
      </c>
      <c r="P137" s="34">
        <v>1349.0568000000001</v>
      </c>
    </row>
    <row r="138" spans="1:16" x14ac:dyDescent="0.3">
      <c r="A138" s="9" t="s">
        <v>1962</v>
      </c>
      <c r="B138" s="36">
        <v>45751</v>
      </c>
      <c r="C138" s="10" t="s">
        <v>1095</v>
      </c>
      <c r="D138" s="10" t="str">
        <f>VLOOKUP($C138,'Customer_Dim Cleaned'!$A$1:$H$501,4,FALSE)</f>
        <v>Male</v>
      </c>
      <c r="E138" s="10" t="str">
        <f>VLOOKUP($C138,'Customer_Dim Cleaned'!$A$1:$H$501,5,FALSE)</f>
        <v>New Angiefurt</v>
      </c>
      <c r="F138" s="10" t="str">
        <f>VLOOKUP($C138,'Customer_Dim Cleaned'!$A$1:$H$501,6,FALSE)</f>
        <v>Alaska</v>
      </c>
      <c r="G138" s="10" t="s">
        <v>1578</v>
      </c>
      <c r="H138" s="10" t="str">
        <f>VLOOKUP($G138,'Product_Dim Cleaned'!$A$1:$G$101,2,FALSE)</f>
        <v>4K Home Projector</v>
      </c>
      <c r="I138" s="10" t="str">
        <f>VLOOKUP($G138,'Product_Dim Cleaned'!$A$1:$G$101,3,FALSE)</f>
        <v>Electronics</v>
      </c>
      <c r="J138" s="10" t="str">
        <f>VLOOKUP($G138,'Product_Dim Cleaned'!$A$1:$G$101,4,FALSE)</f>
        <v>Appliances</v>
      </c>
      <c r="K138" s="10" t="s">
        <v>1786</v>
      </c>
      <c r="L138" s="11">
        <v>3</v>
      </c>
      <c r="M138" s="17">
        <v>849.36</v>
      </c>
      <c r="N138" s="11">
        <v>0.03</v>
      </c>
      <c r="O138" s="10" t="s">
        <v>1824</v>
      </c>
      <c r="P138" s="34">
        <v>2471.6376</v>
      </c>
    </row>
    <row r="139" spans="1:16" x14ac:dyDescent="0.3">
      <c r="A139" s="9" t="s">
        <v>1963</v>
      </c>
      <c r="B139" s="36">
        <v>45392</v>
      </c>
      <c r="C139" s="10" t="s">
        <v>1458</v>
      </c>
      <c r="D139" s="10" t="str">
        <f>VLOOKUP($C139,'Customer_Dim Cleaned'!$A$1:$H$501,4,FALSE)</f>
        <v>Male</v>
      </c>
      <c r="E139" s="10" t="str">
        <f>VLOOKUP($C139,'Customer_Dim Cleaned'!$A$1:$H$501,5,FALSE)</f>
        <v>Chambersfurt</v>
      </c>
      <c r="F139" s="10" t="str">
        <f>VLOOKUP($C139,'Customer_Dim Cleaned'!$A$1:$H$501,6,FALSE)</f>
        <v>Wisconsin</v>
      </c>
      <c r="G139" s="10" t="s">
        <v>1578</v>
      </c>
      <c r="H139" s="10" t="str">
        <f>VLOOKUP($G139,'Product_Dim Cleaned'!$A$1:$G$101,2,FALSE)</f>
        <v>4K Home Projector</v>
      </c>
      <c r="I139" s="10" t="str">
        <f>VLOOKUP($G139,'Product_Dim Cleaned'!$A$1:$G$101,3,FALSE)</f>
        <v>Electronics</v>
      </c>
      <c r="J139" s="10" t="str">
        <f>VLOOKUP($G139,'Product_Dim Cleaned'!$A$1:$G$101,4,FALSE)</f>
        <v>Appliances</v>
      </c>
      <c r="K139" s="10" t="s">
        <v>1776</v>
      </c>
      <c r="L139" s="11">
        <v>1</v>
      </c>
      <c r="M139" s="17">
        <v>245.85</v>
      </c>
      <c r="N139" s="11">
        <v>0.18</v>
      </c>
      <c r="O139" s="10" t="s">
        <v>1829</v>
      </c>
      <c r="P139" s="34">
        <v>201.59700000000001</v>
      </c>
    </row>
    <row r="140" spans="1:16" x14ac:dyDescent="0.3">
      <c r="A140" s="9" t="s">
        <v>1964</v>
      </c>
      <c r="B140" s="36">
        <v>45589</v>
      </c>
      <c r="C140" s="10" t="s">
        <v>589</v>
      </c>
      <c r="D140" s="10" t="str">
        <f>VLOOKUP($C140,'Customer_Dim Cleaned'!$A$1:$H$501,4,FALSE)</f>
        <v>Female</v>
      </c>
      <c r="E140" s="10" t="str">
        <f>VLOOKUP($C140,'Customer_Dim Cleaned'!$A$1:$H$501,5,FALSE)</f>
        <v>West Daniel</v>
      </c>
      <c r="F140" s="10" t="str">
        <f>VLOOKUP($C140,'Customer_Dim Cleaned'!$A$1:$H$501,6,FALSE)</f>
        <v>South Carolina</v>
      </c>
      <c r="G140" s="10" t="s">
        <v>1578</v>
      </c>
      <c r="H140" s="10" t="str">
        <f>VLOOKUP($G140,'Product_Dim Cleaned'!$A$1:$G$101,2,FALSE)</f>
        <v>4K Home Projector</v>
      </c>
      <c r="I140" s="10" t="str">
        <f>VLOOKUP($G140,'Product_Dim Cleaned'!$A$1:$G$101,3,FALSE)</f>
        <v>Electronics</v>
      </c>
      <c r="J140" s="10" t="str">
        <f>VLOOKUP($G140,'Product_Dim Cleaned'!$A$1:$G$101,4,FALSE)</f>
        <v>Appliances</v>
      </c>
      <c r="K140" s="10" t="s">
        <v>1789</v>
      </c>
      <c r="L140" s="11">
        <v>3</v>
      </c>
      <c r="M140" s="17">
        <v>237.68</v>
      </c>
      <c r="N140" s="11">
        <v>0.1</v>
      </c>
      <c r="O140" s="10" t="s">
        <v>1829</v>
      </c>
      <c r="P140" s="34">
        <v>641.73599999999999</v>
      </c>
    </row>
    <row r="141" spans="1:16" x14ac:dyDescent="0.3">
      <c r="A141" s="9" t="s">
        <v>1965</v>
      </c>
      <c r="B141" s="36">
        <v>45756</v>
      </c>
      <c r="C141" s="10" t="s">
        <v>1059</v>
      </c>
      <c r="D141" s="10" t="str">
        <f>VLOOKUP($C141,'Customer_Dim Cleaned'!$A$1:$H$501,4,FALSE)</f>
        <v>Female</v>
      </c>
      <c r="E141" s="10" t="str">
        <f>VLOOKUP($C141,'Customer_Dim Cleaned'!$A$1:$H$501,5,FALSE)</f>
        <v>Ryanport</v>
      </c>
      <c r="F141" s="10" t="str">
        <f>VLOOKUP($C141,'Customer_Dim Cleaned'!$A$1:$H$501,6,FALSE)</f>
        <v>North Carolina</v>
      </c>
      <c r="G141" s="10" t="s">
        <v>1578</v>
      </c>
      <c r="H141" s="10" t="str">
        <f>VLOOKUP($G141,'Product_Dim Cleaned'!$A$1:$G$101,2,FALSE)</f>
        <v>4K Home Projector</v>
      </c>
      <c r="I141" s="10" t="str">
        <f>VLOOKUP($G141,'Product_Dim Cleaned'!$A$1:$G$101,3,FALSE)</f>
        <v>Electronics</v>
      </c>
      <c r="J141" s="10" t="str">
        <f>VLOOKUP($G141,'Product_Dim Cleaned'!$A$1:$G$101,4,FALSE)</f>
        <v>Appliances</v>
      </c>
      <c r="K141" s="10" t="s">
        <v>1799</v>
      </c>
      <c r="L141" s="11">
        <v>4</v>
      </c>
      <c r="M141" s="17">
        <v>715.85</v>
      </c>
      <c r="N141" s="11">
        <v>0.25</v>
      </c>
      <c r="O141" s="10" t="s">
        <v>1826</v>
      </c>
      <c r="P141" s="34">
        <v>2147.5500000000002</v>
      </c>
    </row>
    <row r="142" spans="1:16" x14ac:dyDescent="0.3">
      <c r="A142" s="9" t="s">
        <v>1966</v>
      </c>
      <c r="B142" s="36">
        <v>45255</v>
      </c>
      <c r="C142" s="10" t="s">
        <v>568</v>
      </c>
      <c r="D142" s="10" t="str">
        <f>VLOOKUP($C142,'Customer_Dim Cleaned'!$A$1:$H$501,4,FALSE)</f>
        <v>Female</v>
      </c>
      <c r="E142" s="10" t="str">
        <f>VLOOKUP($C142,'Customer_Dim Cleaned'!$A$1:$H$501,5,FALSE)</f>
        <v>Morrisburgh</v>
      </c>
      <c r="F142" s="10" t="str">
        <f>VLOOKUP($C142,'Customer_Dim Cleaned'!$A$1:$H$501,6,FALSE)</f>
        <v>Indiana</v>
      </c>
      <c r="G142" s="10" t="s">
        <v>1578</v>
      </c>
      <c r="H142" s="10" t="str">
        <f>VLOOKUP($G142,'Product_Dim Cleaned'!$A$1:$G$101,2,FALSE)</f>
        <v>4K Home Projector</v>
      </c>
      <c r="I142" s="10" t="str">
        <f>VLOOKUP($G142,'Product_Dim Cleaned'!$A$1:$G$101,3,FALSE)</f>
        <v>Electronics</v>
      </c>
      <c r="J142" s="10" t="str">
        <f>VLOOKUP($G142,'Product_Dim Cleaned'!$A$1:$G$101,4,FALSE)</f>
        <v>Appliances</v>
      </c>
      <c r="K142" s="10" t="s">
        <v>1773</v>
      </c>
      <c r="L142" s="11">
        <v>2</v>
      </c>
      <c r="M142" s="17">
        <v>478.85</v>
      </c>
      <c r="N142" s="11">
        <v>0.01</v>
      </c>
      <c r="O142" s="10" t="s">
        <v>1829</v>
      </c>
      <c r="P142" s="34">
        <v>948.12300000000005</v>
      </c>
    </row>
    <row r="143" spans="1:16" x14ac:dyDescent="0.3">
      <c r="A143" s="9" t="s">
        <v>1967</v>
      </c>
      <c r="B143" s="36">
        <v>45718</v>
      </c>
      <c r="C143" s="10" t="s">
        <v>396</v>
      </c>
      <c r="D143" s="10" t="str">
        <f>VLOOKUP($C143,'Customer_Dim Cleaned'!$A$1:$H$501,4,FALSE)</f>
        <v>Male</v>
      </c>
      <c r="E143" s="10" t="str">
        <f>VLOOKUP($C143,'Customer_Dim Cleaned'!$A$1:$H$501,5,FALSE)</f>
        <v>New William</v>
      </c>
      <c r="F143" s="10" t="str">
        <f>VLOOKUP($C143,'Customer_Dim Cleaned'!$A$1:$H$501,6,FALSE)</f>
        <v>New Mexico</v>
      </c>
      <c r="G143" s="10" t="s">
        <v>1578</v>
      </c>
      <c r="H143" s="10" t="str">
        <f>VLOOKUP($G143,'Product_Dim Cleaned'!$A$1:$G$101,2,FALSE)</f>
        <v>4K Home Projector</v>
      </c>
      <c r="I143" s="10" t="str">
        <f>VLOOKUP($G143,'Product_Dim Cleaned'!$A$1:$G$101,3,FALSE)</f>
        <v>Electronics</v>
      </c>
      <c r="J143" s="10" t="str">
        <f>VLOOKUP($G143,'Product_Dim Cleaned'!$A$1:$G$101,4,FALSE)</f>
        <v>Appliances</v>
      </c>
      <c r="K143" s="10" t="s">
        <v>1752</v>
      </c>
      <c r="L143" s="11">
        <v>1</v>
      </c>
      <c r="M143" s="17">
        <v>503.95</v>
      </c>
      <c r="N143" s="11">
        <v>0.26</v>
      </c>
      <c r="O143" s="10" t="s">
        <v>1829</v>
      </c>
      <c r="P143" s="34">
        <v>372.923</v>
      </c>
    </row>
    <row r="144" spans="1:16" x14ac:dyDescent="0.3">
      <c r="A144" s="9" t="s">
        <v>1968</v>
      </c>
      <c r="B144" s="36">
        <v>45573</v>
      </c>
      <c r="C144" s="10" t="s">
        <v>1243</v>
      </c>
      <c r="D144" s="10" t="str">
        <f>VLOOKUP($C144,'Customer_Dim Cleaned'!$A$1:$H$501,4,FALSE)</f>
        <v>Male</v>
      </c>
      <c r="E144" s="10" t="str">
        <f>VLOOKUP($C144,'Customer_Dim Cleaned'!$A$1:$H$501,5,FALSE)</f>
        <v>New Edward</v>
      </c>
      <c r="F144" s="10" t="str">
        <f>VLOOKUP($C144,'Customer_Dim Cleaned'!$A$1:$H$501,6,FALSE)</f>
        <v>Maine</v>
      </c>
      <c r="G144" s="10" t="s">
        <v>1578</v>
      </c>
      <c r="H144" s="10" t="str">
        <f>VLOOKUP($G144,'Product_Dim Cleaned'!$A$1:$G$101,2,FALSE)</f>
        <v>4K Home Projector</v>
      </c>
      <c r="I144" s="10" t="str">
        <f>VLOOKUP($G144,'Product_Dim Cleaned'!$A$1:$G$101,3,FALSE)</f>
        <v>Electronics</v>
      </c>
      <c r="J144" s="10" t="str">
        <f>VLOOKUP($G144,'Product_Dim Cleaned'!$A$1:$G$101,4,FALSE)</f>
        <v>Appliances</v>
      </c>
      <c r="K144" s="10" t="s">
        <v>1794</v>
      </c>
      <c r="L144" s="11">
        <v>2</v>
      </c>
      <c r="M144" s="17">
        <v>975.48</v>
      </c>
      <c r="N144" s="11">
        <v>0.26</v>
      </c>
      <c r="O144" s="10" t="s">
        <v>1829</v>
      </c>
      <c r="P144" s="34">
        <v>1443.7103999999999</v>
      </c>
    </row>
    <row r="145" spans="1:16" x14ac:dyDescent="0.3">
      <c r="A145" s="9" t="s">
        <v>1969</v>
      </c>
      <c r="B145" s="36">
        <v>45884</v>
      </c>
      <c r="C145" s="10" t="s">
        <v>1249</v>
      </c>
      <c r="D145" s="10" t="str">
        <f>VLOOKUP($C145,'Customer_Dim Cleaned'!$A$1:$H$501,4,FALSE)</f>
        <v>Female</v>
      </c>
      <c r="E145" s="10" t="str">
        <f>VLOOKUP($C145,'Customer_Dim Cleaned'!$A$1:$H$501,5,FALSE)</f>
        <v>Leahmouth</v>
      </c>
      <c r="F145" s="10" t="str">
        <f>VLOOKUP($C145,'Customer_Dim Cleaned'!$A$1:$H$501,6,FALSE)</f>
        <v>Nevada</v>
      </c>
      <c r="G145" s="10" t="s">
        <v>1578</v>
      </c>
      <c r="H145" s="10" t="str">
        <f>VLOOKUP($G145,'Product_Dim Cleaned'!$A$1:$G$101,2,FALSE)</f>
        <v>4K Home Projector</v>
      </c>
      <c r="I145" s="10" t="str">
        <f>VLOOKUP($G145,'Product_Dim Cleaned'!$A$1:$G$101,3,FALSE)</f>
        <v>Electronics</v>
      </c>
      <c r="J145" s="10" t="str">
        <f>VLOOKUP($G145,'Product_Dim Cleaned'!$A$1:$G$101,4,FALSE)</f>
        <v>Appliances</v>
      </c>
      <c r="K145" s="10" t="s">
        <v>1804</v>
      </c>
      <c r="L145" s="11">
        <v>4</v>
      </c>
      <c r="M145" s="17">
        <v>450.12</v>
      </c>
      <c r="N145" s="11">
        <v>0.28999999999999998</v>
      </c>
      <c r="O145" s="10" t="s">
        <v>1829</v>
      </c>
      <c r="P145" s="34">
        <v>1278.3407999999999</v>
      </c>
    </row>
    <row r="146" spans="1:16" x14ac:dyDescent="0.3">
      <c r="A146" s="9" t="s">
        <v>1970</v>
      </c>
      <c r="B146" s="36">
        <v>45448</v>
      </c>
      <c r="C146" s="10" t="s">
        <v>1349</v>
      </c>
      <c r="D146" s="10" t="str">
        <f>VLOOKUP($C146,'Customer_Dim Cleaned'!$A$1:$H$501,4,FALSE)</f>
        <v>Female</v>
      </c>
      <c r="E146" s="10" t="str">
        <f>VLOOKUP($C146,'Customer_Dim Cleaned'!$A$1:$H$501,5,FALSE)</f>
        <v>Wesleyhaven</v>
      </c>
      <c r="F146" s="10" t="str">
        <f>VLOOKUP($C146,'Customer_Dim Cleaned'!$A$1:$H$501,6,FALSE)</f>
        <v>Idaho</v>
      </c>
      <c r="G146" s="10" t="s">
        <v>1578</v>
      </c>
      <c r="H146" s="10" t="str">
        <f>VLOOKUP($G146,'Product_Dim Cleaned'!$A$1:$G$101,2,FALSE)</f>
        <v>4K Home Projector</v>
      </c>
      <c r="I146" s="10" t="str">
        <f>VLOOKUP($G146,'Product_Dim Cleaned'!$A$1:$G$101,3,FALSE)</f>
        <v>Electronics</v>
      </c>
      <c r="J146" s="10" t="str">
        <f>VLOOKUP($G146,'Product_Dim Cleaned'!$A$1:$G$101,4,FALSE)</f>
        <v>Appliances</v>
      </c>
      <c r="K146" s="10" t="s">
        <v>1782</v>
      </c>
      <c r="L146" s="11">
        <v>3</v>
      </c>
      <c r="M146" s="17">
        <v>237.24</v>
      </c>
      <c r="N146" s="11">
        <v>0.24</v>
      </c>
      <c r="O146" s="10" t="s">
        <v>1826</v>
      </c>
      <c r="P146" s="34">
        <v>540.90719999999999</v>
      </c>
    </row>
    <row r="147" spans="1:16" x14ac:dyDescent="0.3">
      <c r="A147" s="9" t="s">
        <v>1971</v>
      </c>
      <c r="B147" s="36">
        <v>45522</v>
      </c>
      <c r="C147" s="10" t="s">
        <v>1417</v>
      </c>
      <c r="D147" s="10" t="str">
        <f>VLOOKUP($C147,'Customer_Dim Cleaned'!$A$1:$H$501,4,FALSE)</f>
        <v>Female</v>
      </c>
      <c r="E147" s="10" t="str">
        <f>VLOOKUP($C147,'Customer_Dim Cleaned'!$A$1:$H$501,5,FALSE)</f>
        <v>Brandontown</v>
      </c>
      <c r="F147" s="10" t="str">
        <f>VLOOKUP($C147,'Customer_Dim Cleaned'!$A$1:$H$501,6,FALSE)</f>
        <v>South Carolina</v>
      </c>
      <c r="G147" s="10" t="s">
        <v>1578</v>
      </c>
      <c r="H147" s="10" t="str">
        <f>VLOOKUP($G147,'Product_Dim Cleaned'!$A$1:$G$101,2,FALSE)</f>
        <v>4K Home Projector</v>
      </c>
      <c r="I147" s="10" t="str">
        <f>VLOOKUP($G147,'Product_Dim Cleaned'!$A$1:$G$101,3,FALSE)</f>
        <v>Electronics</v>
      </c>
      <c r="J147" s="10" t="str">
        <f>VLOOKUP($G147,'Product_Dim Cleaned'!$A$1:$G$101,4,FALSE)</f>
        <v>Appliances</v>
      </c>
      <c r="K147" s="10" t="s">
        <v>1801</v>
      </c>
      <c r="L147" s="11">
        <v>2</v>
      </c>
      <c r="M147" s="17">
        <v>536.84</v>
      </c>
      <c r="N147" s="11">
        <v>0.09</v>
      </c>
      <c r="O147" s="10" t="s">
        <v>1829</v>
      </c>
      <c r="P147" s="34">
        <v>977.04880000000014</v>
      </c>
    </row>
    <row r="148" spans="1:16" x14ac:dyDescent="0.3">
      <c r="A148" s="9" t="s">
        <v>1972</v>
      </c>
      <c r="B148" s="36">
        <v>45626</v>
      </c>
      <c r="C148" s="10" t="s">
        <v>1371</v>
      </c>
      <c r="D148" s="10" t="str">
        <f>VLOOKUP($C148,'Customer_Dim Cleaned'!$A$1:$H$501,4,FALSE)</f>
        <v>Male</v>
      </c>
      <c r="E148" s="10" t="str">
        <f>VLOOKUP($C148,'Customer_Dim Cleaned'!$A$1:$H$501,5,FALSE)</f>
        <v>New Donnabury</v>
      </c>
      <c r="F148" s="10" t="str">
        <f>VLOOKUP($C148,'Customer_Dim Cleaned'!$A$1:$H$501,6,FALSE)</f>
        <v>Texas</v>
      </c>
      <c r="G148" s="10" t="s">
        <v>1578</v>
      </c>
      <c r="H148" s="10" t="str">
        <f>VLOOKUP($G148,'Product_Dim Cleaned'!$A$1:$G$101,2,FALSE)</f>
        <v>4K Home Projector</v>
      </c>
      <c r="I148" s="10" t="str">
        <f>VLOOKUP($G148,'Product_Dim Cleaned'!$A$1:$G$101,3,FALSE)</f>
        <v>Electronics</v>
      </c>
      <c r="J148" s="10" t="str">
        <f>VLOOKUP($G148,'Product_Dim Cleaned'!$A$1:$G$101,4,FALSE)</f>
        <v>Appliances</v>
      </c>
      <c r="K148" s="10" t="s">
        <v>1813</v>
      </c>
      <c r="L148" s="11">
        <v>3</v>
      </c>
      <c r="M148" s="17">
        <v>584.41</v>
      </c>
      <c r="N148" s="11">
        <v>0</v>
      </c>
      <c r="O148" s="10" t="s">
        <v>1829</v>
      </c>
      <c r="P148" s="34">
        <v>1753.23</v>
      </c>
    </row>
    <row r="149" spans="1:16" x14ac:dyDescent="0.3">
      <c r="A149" s="9" t="s">
        <v>1973</v>
      </c>
      <c r="B149" s="36">
        <v>45617</v>
      </c>
      <c r="C149" s="10" t="s">
        <v>932</v>
      </c>
      <c r="D149" s="10" t="str">
        <f>VLOOKUP($C149,'Customer_Dim Cleaned'!$A$1:$H$501,4,FALSE)</f>
        <v>Male</v>
      </c>
      <c r="E149" s="10" t="str">
        <f>VLOOKUP($C149,'Customer_Dim Cleaned'!$A$1:$H$501,5,FALSE)</f>
        <v>Port Richard</v>
      </c>
      <c r="F149" s="10" t="str">
        <f>VLOOKUP($C149,'Customer_Dim Cleaned'!$A$1:$H$501,6,FALSE)</f>
        <v>Montana</v>
      </c>
      <c r="G149" s="10" t="s">
        <v>1578</v>
      </c>
      <c r="H149" s="10" t="str">
        <f>VLOOKUP($G149,'Product_Dim Cleaned'!$A$1:$G$101,2,FALSE)</f>
        <v>4K Home Projector</v>
      </c>
      <c r="I149" s="10" t="str">
        <f>VLOOKUP($G149,'Product_Dim Cleaned'!$A$1:$G$101,3,FALSE)</f>
        <v>Electronics</v>
      </c>
      <c r="J149" s="10" t="str">
        <f>VLOOKUP($G149,'Product_Dim Cleaned'!$A$1:$G$101,4,FALSE)</f>
        <v>Appliances</v>
      </c>
      <c r="K149" s="10" t="s">
        <v>1813</v>
      </c>
      <c r="L149" s="11">
        <v>1</v>
      </c>
      <c r="M149" s="17">
        <v>653.87</v>
      </c>
      <c r="N149" s="11">
        <v>0.14000000000000001</v>
      </c>
      <c r="O149" s="10" t="s">
        <v>1826</v>
      </c>
      <c r="P149" s="34">
        <v>562.32820000000004</v>
      </c>
    </row>
    <row r="150" spans="1:16" x14ac:dyDescent="0.3">
      <c r="A150" s="9" t="s">
        <v>1974</v>
      </c>
      <c r="B150" s="36">
        <v>45878</v>
      </c>
      <c r="C150" s="10" t="s">
        <v>1516</v>
      </c>
      <c r="D150" s="10" t="str">
        <f>VLOOKUP($C150,'Customer_Dim Cleaned'!$A$1:$H$501,4,FALSE)</f>
        <v>Male</v>
      </c>
      <c r="E150" s="10" t="str">
        <f>VLOOKUP($C150,'Customer_Dim Cleaned'!$A$1:$H$501,5,FALSE)</f>
        <v>South William</v>
      </c>
      <c r="F150" s="10" t="str">
        <f>VLOOKUP($C150,'Customer_Dim Cleaned'!$A$1:$H$501,6,FALSE)</f>
        <v>Alabama</v>
      </c>
      <c r="G150" s="10" t="s">
        <v>1578</v>
      </c>
      <c r="H150" s="10" t="str">
        <f>VLOOKUP($G150,'Product_Dim Cleaned'!$A$1:$G$101,2,FALSE)</f>
        <v>4K Home Projector</v>
      </c>
      <c r="I150" s="10" t="str">
        <f>VLOOKUP($G150,'Product_Dim Cleaned'!$A$1:$G$101,3,FALSE)</f>
        <v>Electronics</v>
      </c>
      <c r="J150" s="10" t="str">
        <f>VLOOKUP($G150,'Product_Dim Cleaned'!$A$1:$G$101,4,FALSE)</f>
        <v>Appliances</v>
      </c>
      <c r="K150" s="10" t="s">
        <v>1752</v>
      </c>
      <c r="L150" s="11">
        <v>1</v>
      </c>
      <c r="M150" s="17">
        <v>652.03</v>
      </c>
      <c r="N150" s="11">
        <v>0.27</v>
      </c>
      <c r="O150" s="10" t="s">
        <v>1824</v>
      </c>
      <c r="P150" s="34">
        <v>475.9819</v>
      </c>
    </row>
    <row r="151" spans="1:16" x14ac:dyDescent="0.3">
      <c r="A151" s="9" t="s">
        <v>1975</v>
      </c>
      <c r="B151" s="36">
        <v>45502</v>
      </c>
      <c r="C151" s="10" t="s">
        <v>335</v>
      </c>
      <c r="D151" s="10" t="str">
        <f>VLOOKUP($C151,'Customer_Dim Cleaned'!$A$1:$H$501,4,FALSE)</f>
        <v>Female</v>
      </c>
      <c r="E151" s="10" t="str">
        <f>VLOOKUP($C151,'Customer_Dim Cleaned'!$A$1:$H$501,5,FALSE)</f>
        <v>Port Travisstad</v>
      </c>
      <c r="F151" s="10" t="str">
        <f>VLOOKUP($C151,'Customer_Dim Cleaned'!$A$1:$H$501,6,FALSE)</f>
        <v>South Carolina</v>
      </c>
      <c r="G151" s="10" t="s">
        <v>1578</v>
      </c>
      <c r="H151" s="10" t="str">
        <f>VLOOKUP($G151,'Product_Dim Cleaned'!$A$1:$G$101,2,FALSE)</f>
        <v>4K Home Projector</v>
      </c>
      <c r="I151" s="10" t="str">
        <f>VLOOKUP($G151,'Product_Dim Cleaned'!$A$1:$G$101,3,FALSE)</f>
        <v>Electronics</v>
      </c>
      <c r="J151" s="10" t="str">
        <f>VLOOKUP($G151,'Product_Dim Cleaned'!$A$1:$G$101,4,FALSE)</f>
        <v>Appliances</v>
      </c>
      <c r="K151" s="10" t="s">
        <v>1794</v>
      </c>
      <c r="L151" s="11">
        <v>3</v>
      </c>
      <c r="M151" s="17">
        <v>513.36</v>
      </c>
      <c r="N151" s="11">
        <v>7.0000000000000007E-2</v>
      </c>
      <c r="O151" s="10" t="s">
        <v>1829</v>
      </c>
      <c r="P151" s="34">
        <v>1432.2744</v>
      </c>
    </row>
    <row r="152" spans="1:16" x14ac:dyDescent="0.3">
      <c r="A152" s="9" t="s">
        <v>1976</v>
      </c>
      <c r="B152" s="36">
        <v>45433</v>
      </c>
      <c r="C152" s="10" t="s">
        <v>251</v>
      </c>
      <c r="D152" s="10" t="str">
        <f>VLOOKUP($C152,'Customer_Dim Cleaned'!$A$1:$H$501,4,FALSE)</f>
        <v>Female</v>
      </c>
      <c r="E152" s="10" t="str">
        <f>VLOOKUP($C152,'Customer_Dim Cleaned'!$A$1:$H$501,5,FALSE)</f>
        <v>West Johnchester</v>
      </c>
      <c r="F152" s="10" t="str">
        <f>VLOOKUP($C152,'Customer_Dim Cleaned'!$A$1:$H$501,6,FALSE)</f>
        <v>Indiana</v>
      </c>
      <c r="G152" s="10" t="s">
        <v>1578</v>
      </c>
      <c r="H152" s="10" t="str">
        <f>VLOOKUP($G152,'Product_Dim Cleaned'!$A$1:$G$101,2,FALSE)</f>
        <v>4K Home Projector</v>
      </c>
      <c r="I152" s="10" t="str">
        <f>VLOOKUP($G152,'Product_Dim Cleaned'!$A$1:$G$101,3,FALSE)</f>
        <v>Electronics</v>
      </c>
      <c r="J152" s="10" t="str">
        <f>VLOOKUP($G152,'Product_Dim Cleaned'!$A$1:$G$101,4,FALSE)</f>
        <v>Appliances</v>
      </c>
      <c r="K152" s="10" t="s">
        <v>1773</v>
      </c>
      <c r="L152" s="11">
        <v>4</v>
      </c>
      <c r="M152" s="17">
        <v>355.64</v>
      </c>
      <c r="N152" s="11">
        <v>0.16</v>
      </c>
      <c r="O152" s="10" t="s">
        <v>1829</v>
      </c>
      <c r="P152" s="34">
        <v>1194.9503999999999</v>
      </c>
    </row>
    <row r="153" spans="1:16" x14ac:dyDescent="0.3">
      <c r="A153" s="9" t="s">
        <v>1977</v>
      </c>
      <c r="B153" s="36">
        <v>45594</v>
      </c>
      <c r="C153" s="10" t="s">
        <v>97</v>
      </c>
      <c r="D153" s="10" t="str">
        <f>VLOOKUP($C153,'Customer_Dim Cleaned'!$A$1:$H$501,4,FALSE)</f>
        <v>Female</v>
      </c>
      <c r="E153" s="10" t="str">
        <f>VLOOKUP($C153,'Customer_Dim Cleaned'!$A$1:$H$501,5,FALSE)</f>
        <v>Michaelton</v>
      </c>
      <c r="F153" s="10" t="str">
        <f>VLOOKUP($C153,'Customer_Dim Cleaned'!$A$1:$H$501,6,FALSE)</f>
        <v>Hawaii</v>
      </c>
      <c r="G153" s="10" t="s">
        <v>1578</v>
      </c>
      <c r="H153" s="10" t="str">
        <f>VLOOKUP($G153,'Product_Dim Cleaned'!$A$1:$G$101,2,FALSE)</f>
        <v>4K Home Projector</v>
      </c>
      <c r="I153" s="10" t="str">
        <f>VLOOKUP($G153,'Product_Dim Cleaned'!$A$1:$G$101,3,FALSE)</f>
        <v>Electronics</v>
      </c>
      <c r="J153" s="10" t="str">
        <f>VLOOKUP($G153,'Product_Dim Cleaned'!$A$1:$G$101,4,FALSE)</f>
        <v>Appliances</v>
      </c>
      <c r="K153" s="10" t="s">
        <v>1782</v>
      </c>
      <c r="L153" s="11">
        <v>4</v>
      </c>
      <c r="M153" s="17">
        <v>535.4</v>
      </c>
      <c r="N153" s="11">
        <v>0.26</v>
      </c>
      <c r="O153" s="10" t="s">
        <v>1826</v>
      </c>
      <c r="P153" s="34">
        <v>1584.7840000000001</v>
      </c>
    </row>
    <row r="154" spans="1:16" x14ac:dyDescent="0.3">
      <c r="A154" s="9" t="s">
        <v>1978</v>
      </c>
      <c r="B154" s="36">
        <v>45798</v>
      </c>
      <c r="C154" s="10" t="s">
        <v>779</v>
      </c>
      <c r="D154" s="10" t="str">
        <f>VLOOKUP($C154,'Customer_Dim Cleaned'!$A$1:$H$501,4,FALSE)</f>
        <v>Female</v>
      </c>
      <c r="E154" s="10" t="str">
        <f>VLOOKUP($C154,'Customer_Dim Cleaned'!$A$1:$H$501,5,FALSE)</f>
        <v>North Nicholas</v>
      </c>
      <c r="F154" s="10" t="str">
        <f>VLOOKUP($C154,'Customer_Dim Cleaned'!$A$1:$H$501,6,FALSE)</f>
        <v>Texas</v>
      </c>
      <c r="G154" s="10" t="s">
        <v>1578</v>
      </c>
      <c r="H154" s="10" t="str">
        <f>VLOOKUP($G154,'Product_Dim Cleaned'!$A$1:$G$101,2,FALSE)</f>
        <v>4K Home Projector</v>
      </c>
      <c r="I154" s="10" t="str">
        <f>VLOOKUP($G154,'Product_Dim Cleaned'!$A$1:$G$101,3,FALSE)</f>
        <v>Electronics</v>
      </c>
      <c r="J154" s="10" t="str">
        <f>VLOOKUP($G154,'Product_Dim Cleaned'!$A$1:$G$101,4,FALSE)</f>
        <v>Appliances</v>
      </c>
      <c r="K154" s="10" t="s">
        <v>1813</v>
      </c>
      <c r="L154" s="11">
        <v>2</v>
      </c>
      <c r="M154" s="17">
        <v>108.74</v>
      </c>
      <c r="N154" s="11">
        <v>0.11</v>
      </c>
      <c r="O154" s="10" t="s">
        <v>1826</v>
      </c>
      <c r="P154" s="34">
        <v>193.55719999999999</v>
      </c>
    </row>
    <row r="155" spans="1:16" x14ac:dyDescent="0.3">
      <c r="A155" s="9" t="s">
        <v>1979</v>
      </c>
      <c r="B155" s="36">
        <v>45579</v>
      </c>
      <c r="C155" s="10" t="s">
        <v>990</v>
      </c>
      <c r="D155" s="10" t="str">
        <f>VLOOKUP($C155,'Customer_Dim Cleaned'!$A$1:$H$501,4,FALSE)</f>
        <v>Female</v>
      </c>
      <c r="E155" s="10" t="str">
        <f>VLOOKUP($C155,'Customer_Dim Cleaned'!$A$1:$H$501,5,FALSE)</f>
        <v>Anitaland</v>
      </c>
      <c r="F155" s="10" t="str">
        <f>VLOOKUP($C155,'Customer_Dim Cleaned'!$A$1:$H$501,6,FALSE)</f>
        <v>Washington</v>
      </c>
      <c r="G155" s="10" t="s">
        <v>1578</v>
      </c>
      <c r="H155" s="10" t="str">
        <f>VLOOKUP($G155,'Product_Dim Cleaned'!$A$1:$G$101,2,FALSE)</f>
        <v>4K Home Projector</v>
      </c>
      <c r="I155" s="10" t="str">
        <f>VLOOKUP($G155,'Product_Dim Cleaned'!$A$1:$G$101,3,FALSE)</f>
        <v>Electronics</v>
      </c>
      <c r="J155" s="10" t="str">
        <f>VLOOKUP($G155,'Product_Dim Cleaned'!$A$1:$G$101,4,FALSE)</f>
        <v>Appliances</v>
      </c>
      <c r="K155" s="10" t="s">
        <v>1813</v>
      </c>
      <c r="L155" s="11">
        <v>3</v>
      </c>
      <c r="M155" s="17">
        <v>591.98</v>
      </c>
      <c r="N155" s="11">
        <v>0.16</v>
      </c>
      <c r="O155" s="10" t="s">
        <v>1824</v>
      </c>
      <c r="P155" s="34">
        <v>1491.7896000000001</v>
      </c>
    </row>
    <row r="156" spans="1:16" x14ac:dyDescent="0.3">
      <c r="A156" s="9" t="s">
        <v>1980</v>
      </c>
      <c r="B156" s="36">
        <v>45613</v>
      </c>
      <c r="C156" s="10" t="s">
        <v>1260</v>
      </c>
      <c r="D156" s="10" t="str">
        <f>VLOOKUP($C156,'Customer_Dim Cleaned'!$A$1:$H$501,4,FALSE)</f>
        <v>Female</v>
      </c>
      <c r="E156" s="10" t="str">
        <f>VLOOKUP($C156,'Customer_Dim Cleaned'!$A$1:$H$501,5,FALSE)</f>
        <v>Garciaview</v>
      </c>
      <c r="F156" s="10" t="str">
        <f>VLOOKUP($C156,'Customer_Dim Cleaned'!$A$1:$H$501,6,FALSE)</f>
        <v>Louisiana</v>
      </c>
      <c r="G156" s="10" t="s">
        <v>1578</v>
      </c>
      <c r="H156" s="10" t="str">
        <f>VLOOKUP($G156,'Product_Dim Cleaned'!$A$1:$G$101,2,FALSE)</f>
        <v>4K Home Projector</v>
      </c>
      <c r="I156" s="10" t="str">
        <f>VLOOKUP($G156,'Product_Dim Cleaned'!$A$1:$G$101,3,FALSE)</f>
        <v>Electronics</v>
      </c>
      <c r="J156" s="10" t="str">
        <f>VLOOKUP($G156,'Product_Dim Cleaned'!$A$1:$G$101,4,FALSE)</f>
        <v>Appliances</v>
      </c>
      <c r="K156" s="10" t="s">
        <v>1761</v>
      </c>
      <c r="L156" s="11">
        <v>1</v>
      </c>
      <c r="M156" s="17">
        <v>345.06</v>
      </c>
      <c r="N156" s="11">
        <v>0.13</v>
      </c>
      <c r="O156" s="10" t="s">
        <v>1829</v>
      </c>
      <c r="P156" s="34">
        <v>300.2022</v>
      </c>
    </row>
    <row r="157" spans="1:16" x14ac:dyDescent="0.3">
      <c r="A157" s="9" t="s">
        <v>1981</v>
      </c>
      <c r="B157" s="36">
        <v>45745</v>
      </c>
      <c r="C157" s="10" t="s">
        <v>969</v>
      </c>
      <c r="D157" s="10" t="str">
        <f>VLOOKUP($C157,'Customer_Dim Cleaned'!$A$1:$H$501,4,FALSE)</f>
        <v>Female</v>
      </c>
      <c r="E157" s="10" t="str">
        <f>VLOOKUP($C157,'Customer_Dim Cleaned'!$A$1:$H$501,5,FALSE)</f>
        <v>West Patriciaview</v>
      </c>
      <c r="F157" s="10" t="str">
        <f>VLOOKUP($C157,'Customer_Dim Cleaned'!$A$1:$H$501,6,FALSE)</f>
        <v>Alabama</v>
      </c>
      <c r="G157" s="10" t="s">
        <v>1578</v>
      </c>
      <c r="H157" s="10" t="str">
        <f>VLOOKUP($G157,'Product_Dim Cleaned'!$A$1:$G$101,2,FALSE)</f>
        <v>4K Home Projector</v>
      </c>
      <c r="I157" s="10" t="str">
        <f>VLOOKUP($G157,'Product_Dim Cleaned'!$A$1:$G$101,3,FALSE)</f>
        <v>Electronics</v>
      </c>
      <c r="J157" s="10" t="str">
        <f>VLOOKUP($G157,'Product_Dim Cleaned'!$A$1:$G$101,4,FALSE)</f>
        <v>Appliances</v>
      </c>
      <c r="K157" s="10" t="s">
        <v>1794</v>
      </c>
      <c r="L157" s="11">
        <v>4</v>
      </c>
      <c r="M157" s="17">
        <v>986.41</v>
      </c>
      <c r="N157" s="11">
        <v>0.22</v>
      </c>
      <c r="O157" s="10" t="s">
        <v>1824</v>
      </c>
      <c r="P157" s="34">
        <v>3077.5992000000001</v>
      </c>
    </row>
    <row r="158" spans="1:16" x14ac:dyDescent="0.3">
      <c r="A158" s="9" t="s">
        <v>1982</v>
      </c>
      <c r="B158" s="36">
        <v>45494</v>
      </c>
      <c r="C158" s="10" t="s">
        <v>1005</v>
      </c>
      <c r="D158" s="10" t="str">
        <f>VLOOKUP($C158,'Customer_Dim Cleaned'!$A$1:$H$501,4,FALSE)</f>
        <v>Male</v>
      </c>
      <c r="E158" s="10" t="str">
        <f>VLOOKUP($C158,'Customer_Dim Cleaned'!$A$1:$H$501,5,FALSE)</f>
        <v>West Mathewside</v>
      </c>
      <c r="F158" s="10" t="str">
        <f>VLOOKUP($C158,'Customer_Dim Cleaned'!$A$1:$H$501,6,FALSE)</f>
        <v>Mississippi</v>
      </c>
      <c r="G158" s="10" t="s">
        <v>1578</v>
      </c>
      <c r="H158" s="10" t="str">
        <f>VLOOKUP($G158,'Product_Dim Cleaned'!$A$1:$G$101,2,FALSE)</f>
        <v>4K Home Projector</v>
      </c>
      <c r="I158" s="10" t="str">
        <f>VLOOKUP($G158,'Product_Dim Cleaned'!$A$1:$G$101,3,FALSE)</f>
        <v>Electronics</v>
      </c>
      <c r="J158" s="10" t="str">
        <f>VLOOKUP($G158,'Product_Dim Cleaned'!$A$1:$G$101,4,FALSE)</f>
        <v>Appliances</v>
      </c>
      <c r="K158" s="10" t="s">
        <v>1752</v>
      </c>
      <c r="L158" s="11">
        <v>2</v>
      </c>
      <c r="M158" s="17">
        <v>921.52</v>
      </c>
      <c r="N158" s="11">
        <v>0</v>
      </c>
      <c r="O158" s="10" t="s">
        <v>1826</v>
      </c>
      <c r="P158" s="34">
        <v>1843.04</v>
      </c>
    </row>
    <row r="159" spans="1:16" x14ac:dyDescent="0.3">
      <c r="A159" s="9" t="s">
        <v>1983</v>
      </c>
      <c r="B159" s="36">
        <v>45883</v>
      </c>
      <c r="C159" s="10" t="s">
        <v>347</v>
      </c>
      <c r="D159" s="10" t="str">
        <f>VLOOKUP($C159,'Customer_Dim Cleaned'!$A$1:$H$501,4,FALSE)</f>
        <v>Male</v>
      </c>
      <c r="E159" s="10" t="str">
        <f>VLOOKUP($C159,'Customer_Dim Cleaned'!$A$1:$H$501,5,FALSE)</f>
        <v>Lake Thomas</v>
      </c>
      <c r="F159" s="10" t="str">
        <f>VLOOKUP($C159,'Customer_Dim Cleaned'!$A$1:$H$501,6,FALSE)</f>
        <v>South Dakota</v>
      </c>
      <c r="G159" s="10" t="s">
        <v>1578</v>
      </c>
      <c r="H159" s="10" t="str">
        <f>VLOOKUP($G159,'Product_Dim Cleaned'!$A$1:$G$101,2,FALSE)</f>
        <v>4K Home Projector</v>
      </c>
      <c r="I159" s="10" t="str">
        <f>VLOOKUP($G159,'Product_Dim Cleaned'!$A$1:$G$101,3,FALSE)</f>
        <v>Electronics</v>
      </c>
      <c r="J159" s="10" t="str">
        <f>VLOOKUP($G159,'Product_Dim Cleaned'!$A$1:$G$101,4,FALSE)</f>
        <v>Appliances</v>
      </c>
      <c r="K159" s="10" t="s">
        <v>1773</v>
      </c>
      <c r="L159" s="11">
        <v>1</v>
      </c>
      <c r="M159" s="17">
        <v>83.1</v>
      </c>
      <c r="N159" s="11">
        <v>0.04</v>
      </c>
      <c r="O159" s="10" t="s">
        <v>1826</v>
      </c>
      <c r="P159" s="34">
        <v>79.775999999999996</v>
      </c>
    </row>
    <row r="160" spans="1:16" x14ac:dyDescent="0.3">
      <c r="A160" s="9" t="s">
        <v>1984</v>
      </c>
      <c r="B160" s="36">
        <v>45601</v>
      </c>
      <c r="C160" s="10" t="s">
        <v>1154</v>
      </c>
      <c r="D160" s="10" t="str">
        <f>VLOOKUP($C160,'Customer_Dim Cleaned'!$A$1:$H$501,4,FALSE)</f>
        <v>Female</v>
      </c>
      <c r="E160" s="10" t="str">
        <f>VLOOKUP($C160,'Customer_Dim Cleaned'!$A$1:$H$501,5,FALSE)</f>
        <v>West Bruce</v>
      </c>
      <c r="F160" s="10" t="str">
        <f>VLOOKUP($C160,'Customer_Dim Cleaned'!$A$1:$H$501,6,FALSE)</f>
        <v>Vermont</v>
      </c>
      <c r="G160" s="10" t="s">
        <v>1578</v>
      </c>
      <c r="H160" s="10" t="str">
        <f>VLOOKUP($G160,'Product_Dim Cleaned'!$A$1:$G$101,2,FALSE)</f>
        <v>4K Home Projector</v>
      </c>
      <c r="I160" s="10" t="str">
        <f>VLOOKUP($G160,'Product_Dim Cleaned'!$A$1:$G$101,3,FALSE)</f>
        <v>Electronics</v>
      </c>
      <c r="J160" s="10" t="str">
        <f>VLOOKUP($G160,'Product_Dim Cleaned'!$A$1:$G$101,4,FALSE)</f>
        <v>Appliances</v>
      </c>
      <c r="K160" s="10" t="s">
        <v>1792</v>
      </c>
      <c r="L160" s="11">
        <v>2</v>
      </c>
      <c r="M160" s="17">
        <v>60.98</v>
      </c>
      <c r="N160" s="11">
        <v>0.23</v>
      </c>
      <c r="O160" s="10" t="s">
        <v>1826</v>
      </c>
      <c r="P160" s="34">
        <v>93.909199999999998</v>
      </c>
    </row>
    <row r="161" spans="1:16" x14ac:dyDescent="0.3">
      <c r="A161" s="9" t="s">
        <v>1985</v>
      </c>
      <c r="B161" s="36">
        <v>45454</v>
      </c>
      <c r="C161" s="10" t="s">
        <v>1229</v>
      </c>
      <c r="D161" s="10" t="str">
        <f>VLOOKUP($C161,'Customer_Dim Cleaned'!$A$1:$H$501,4,FALSE)</f>
        <v>Female</v>
      </c>
      <c r="E161" s="10" t="str">
        <f>VLOOKUP($C161,'Customer_Dim Cleaned'!$A$1:$H$501,5,FALSE)</f>
        <v>Cannonberg</v>
      </c>
      <c r="F161" s="10" t="str">
        <f>VLOOKUP($C161,'Customer_Dim Cleaned'!$A$1:$H$501,6,FALSE)</f>
        <v>Connecticut</v>
      </c>
      <c r="G161" s="10" t="s">
        <v>1580</v>
      </c>
      <c r="H161" s="10" t="str">
        <f>VLOOKUP($G161,'Product_Dim Cleaned'!$A$1:$G$101,2,FALSE)</f>
        <v>Beard Grooming Kit</v>
      </c>
      <c r="I161" s="10" t="str">
        <f>VLOOKUP($G161,'Product_Dim Cleaned'!$A$1:$G$101,3,FALSE)</f>
        <v>Beauty</v>
      </c>
      <c r="J161" s="10" t="str">
        <f>VLOOKUP($G161,'Product_Dim Cleaned'!$A$1:$G$101,4,FALSE)</f>
        <v>Grooming</v>
      </c>
      <c r="K161" s="10" t="s">
        <v>1804</v>
      </c>
      <c r="L161" s="11">
        <v>2</v>
      </c>
      <c r="M161" s="17">
        <v>122.23</v>
      </c>
      <c r="N161" s="11">
        <v>0.21</v>
      </c>
      <c r="O161" s="10" t="s">
        <v>1829</v>
      </c>
      <c r="P161" s="34">
        <v>193.1234</v>
      </c>
    </row>
    <row r="162" spans="1:16" x14ac:dyDescent="0.3">
      <c r="A162" s="9" t="s">
        <v>1986</v>
      </c>
      <c r="B162" s="36">
        <v>45918</v>
      </c>
      <c r="C162" s="10" t="s">
        <v>89</v>
      </c>
      <c r="D162" s="10" t="str">
        <f>VLOOKUP($C162,'Customer_Dim Cleaned'!$A$1:$H$501,4,FALSE)</f>
        <v>Male</v>
      </c>
      <c r="E162" s="10" t="str">
        <f>VLOOKUP($C162,'Customer_Dim Cleaned'!$A$1:$H$501,5,FALSE)</f>
        <v>Lake Shaneburgh</v>
      </c>
      <c r="F162" s="10" t="str">
        <f>VLOOKUP($C162,'Customer_Dim Cleaned'!$A$1:$H$501,6,FALSE)</f>
        <v>Delaware</v>
      </c>
      <c r="G162" s="10" t="s">
        <v>1580</v>
      </c>
      <c r="H162" s="10" t="str">
        <f>VLOOKUP($G162,'Product_Dim Cleaned'!$A$1:$G$101,2,FALSE)</f>
        <v>Beard Grooming Kit</v>
      </c>
      <c r="I162" s="10" t="str">
        <f>VLOOKUP($G162,'Product_Dim Cleaned'!$A$1:$G$101,3,FALSE)</f>
        <v>Beauty</v>
      </c>
      <c r="J162" s="10" t="str">
        <f>VLOOKUP($G162,'Product_Dim Cleaned'!$A$1:$G$101,4,FALSE)</f>
        <v>Grooming</v>
      </c>
      <c r="K162" s="10" t="s">
        <v>1810</v>
      </c>
      <c r="L162" s="11">
        <v>2</v>
      </c>
      <c r="M162" s="17">
        <v>623.38</v>
      </c>
      <c r="N162" s="11">
        <v>0.13</v>
      </c>
      <c r="O162" s="10" t="s">
        <v>1824</v>
      </c>
      <c r="P162" s="34">
        <v>1084.6812</v>
      </c>
    </row>
    <row r="163" spans="1:16" x14ac:dyDescent="0.3">
      <c r="A163" s="9" t="s">
        <v>1987</v>
      </c>
      <c r="B163" s="36">
        <v>45729</v>
      </c>
      <c r="C163" s="10" t="s">
        <v>218</v>
      </c>
      <c r="D163" s="10" t="str">
        <f>VLOOKUP($C163,'Customer_Dim Cleaned'!$A$1:$H$501,4,FALSE)</f>
        <v>Male</v>
      </c>
      <c r="E163" s="10" t="str">
        <f>VLOOKUP($C163,'Customer_Dim Cleaned'!$A$1:$H$501,5,FALSE)</f>
        <v>Snowmouth</v>
      </c>
      <c r="F163" s="10" t="str">
        <f>VLOOKUP($C163,'Customer_Dim Cleaned'!$A$1:$H$501,6,FALSE)</f>
        <v>Maryland</v>
      </c>
      <c r="G163" s="10" t="s">
        <v>1580</v>
      </c>
      <c r="H163" s="10" t="str">
        <f>VLOOKUP($G163,'Product_Dim Cleaned'!$A$1:$G$101,2,FALSE)</f>
        <v>Beard Grooming Kit</v>
      </c>
      <c r="I163" s="10" t="str">
        <f>VLOOKUP($G163,'Product_Dim Cleaned'!$A$1:$G$101,3,FALSE)</f>
        <v>Beauty</v>
      </c>
      <c r="J163" s="10" t="str">
        <f>VLOOKUP($G163,'Product_Dim Cleaned'!$A$1:$G$101,4,FALSE)</f>
        <v>Grooming</v>
      </c>
      <c r="K163" s="10" t="s">
        <v>1752</v>
      </c>
      <c r="L163" s="11">
        <v>1</v>
      </c>
      <c r="M163" s="17">
        <v>479.58</v>
      </c>
      <c r="N163" s="11">
        <v>0.05</v>
      </c>
      <c r="O163" s="10" t="s">
        <v>1826</v>
      </c>
      <c r="P163" s="34">
        <v>455.60099999999989</v>
      </c>
    </row>
    <row r="164" spans="1:16" x14ac:dyDescent="0.3">
      <c r="A164" s="9" t="s">
        <v>1988</v>
      </c>
      <c r="B164" s="36">
        <v>45276</v>
      </c>
      <c r="C164" s="10" t="s">
        <v>942</v>
      </c>
      <c r="D164" s="10" t="str">
        <f>VLOOKUP($C164,'Customer_Dim Cleaned'!$A$1:$H$501,4,FALSE)</f>
        <v>Male</v>
      </c>
      <c r="E164" s="10" t="str">
        <f>VLOOKUP($C164,'Customer_Dim Cleaned'!$A$1:$H$501,5,FALSE)</f>
        <v>New Joshuatown</v>
      </c>
      <c r="F164" s="10" t="str">
        <f>VLOOKUP($C164,'Customer_Dim Cleaned'!$A$1:$H$501,6,FALSE)</f>
        <v>Maine</v>
      </c>
      <c r="G164" s="10" t="s">
        <v>1580</v>
      </c>
      <c r="H164" s="10" t="str">
        <f>VLOOKUP($G164,'Product_Dim Cleaned'!$A$1:$G$101,2,FALSE)</f>
        <v>Beard Grooming Kit</v>
      </c>
      <c r="I164" s="10" t="str">
        <f>VLOOKUP($G164,'Product_Dim Cleaned'!$A$1:$G$101,3,FALSE)</f>
        <v>Beauty</v>
      </c>
      <c r="J164" s="10" t="str">
        <f>VLOOKUP($G164,'Product_Dim Cleaned'!$A$1:$G$101,4,FALSE)</f>
        <v>Grooming</v>
      </c>
      <c r="K164" s="10" t="s">
        <v>1776</v>
      </c>
      <c r="L164" s="11">
        <v>3</v>
      </c>
      <c r="M164" s="17">
        <v>369.32</v>
      </c>
      <c r="N164" s="11">
        <v>0.14000000000000001</v>
      </c>
      <c r="O164" s="10" t="s">
        <v>1826</v>
      </c>
      <c r="P164" s="34">
        <v>952.84559999999999</v>
      </c>
    </row>
    <row r="165" spans="1:16" x14ac:dyDescent="0.3">
      <c r="A165" s="9" t="s">
        <v>1989</v>
      </c>
      <c r="B165" s="36">
        <v>45851</v>
      </c>
      <c r="C165" s="10" t="s">
        <v>278</v>
      </c>
      <c r="D165" s="10" t="str">
        <f>VLOOKUP($C165,'Customer_Dim Cleaned'!$A$1:$H$501,4,FALSE)</f>
        <v>Male</v>
      </c>
      <c r="E165" s="10" t="str">
        <f>VLOOKUP($C165,'Customer_Dim Cleaned'!$A$1:$H$501,5,FALSE)</f>
        <v>Rodrigueztown</v>
      </c>
      <c r="F165" s="10" t="str">
        <f>VLOOKUP($C165,'Customer_Dim Cleaned'!$A$1:$H$501,6,FALSE)</f>
        <v>Oklahoma</v>
      </c>
      <c r="G165" s="10" t="s">
        <v>1580</v>
      </c>
      <c r="H165" s="10" t="str">
        <f>VLOOKUP($G165,'Product_Dim Cleaned'!$A$1:$G$101,2,FALSE)</f>
        <v>Beard Grooming Kit</v>
      </c>
      <c r="I165" s="10" t="str">
        <f>VLOOKUP($G165,'Product_Dim Cleaned'!$A$1:$G$101,3,FALSE)</f>
        <v>Beauty</v>
      </c>
      <c r="J165" s="10" t="str">
        <f>VLOOKUP($G165,'Product_Dim Cleaned'!$A$1:$G$101,4,FALSE)</f>
        <v>Grooming</v>
      </c>
      <c r="K165" s="10" t="s">
        <v>1757</v>
      </c>
      <c r="L165" s="11">
        <v>1</v>
      </c>
      <c r="M165" s="17">
        <v>488.31</v>
      </c>
      <c r="N165" s="11">
        <v>0.03</v>
      </c>
      <c r="O165" s="10" t="s">
        <v>1826</v>
      </c>
      <c r="P165" s="34">
        <v>473.66070000000002</v>
      </c>
    </row>
    <row r="166" spans="1:16" x14ac:dyDescent="0.3">
      <c r="A166" s="9" t="s">
        <v>1990</v>
      </c>
      <c r="B166" s="36">
        <v>45418</v>
      </c>
      <c r="C166" s="10" t="s">
        <v>878</v>
      </c>
      <c r="D166" s="10" t="str">
        <f>VLOOKUP($C166,'Customer_Dim Cleaned'!$A$1:$H$501,4,FALSE)</f>
        <v>Male</v>
      </c>
      <c r="E166" s="10" t="str">
        <f>VLOOKUP($C166,'Customer_Dim Cleaned'!$A$1:$H$501,5,FALSE)</f>
        <v>Ericshire</v>
      </c>
      <c r="F166" s="10" t="str">
        <f>VLOOKUP($C166,'Customer_Dim Cleaned'!$A$1:$H$501,6,FALSE)</f>
        <v>Nevada</v>
      </c>
      <c r="G166" s="10" t="s">
        <v>1580</v>
      </c>
      <c r="H166" s="10" t="str">
        <f>VLOOKUP($G166,'Product_Dim Cleaned'!$A$1:$G$101,2,FALSE)</f>
        <v>Beard Grooming Kit</v>
      </c>
      <c r="I166" s="10" t="str">
        <f>VLOOKUP($G166,'Product_Dim Cleaned'!$A$1:$G$101,3,FALSE)</f>
        <v>Beauty</v>
      </c>
      <c r="J166" s="10" t="str">
        <f>VLOOKUP($G166,'Product_Dim Cleaned'!$A$1:$G$101,4,FALSE)</f>
        <v>Grooming</v>
      </c>
      <c r="K166" s="10" t="s">
        <v>1794</v>
      </c>
      <c r="L166" s="11">
        <v>4</v>
      </c>
      <c r="M166" s="17">
        <v>164.04</v>
      </c>
      <c r="N166" s="11">
        <v>0.26</v>
      </c>
      <c r="O166" s="10" t="s">
        <v>1824</v>
      </c>
      <c r="P166" s="34">
        <v>485.55839999999989</v>
      </c>
    </row>
    <row r="167" spans="1:16" x14ac:dyDescent="0.3">
      <c r="A167" s="9" t="s">
        <v>1991</v>
      </c>
      <c r="B167" s="36">
        <v>45508</v>
      </c>
      <c r="C167" s="10" t="s">
        <v>268</v>
      </c>
      <c r="D167" s="10" t="str">
        <f>VLOOKUP($C167,'Customer_Dim Cleaned'!$A$1:$H$501,4,FALSE)</f>
        <v>Female</v>
      </c>
      <c r="E167" s="10" t="str">
        <f>VLOOKUP($C167,'Customer_Dim Cleaned'!$A$1:$H$501,5,FALSE)</f>
        <v>Sandrastad</v>
      </c>
      <c r="F167" s="10" t="str">
        <f>VLOOKUP($C167,'Customer_Dim Cleaned'!$A$1:$H$501,6,FALSE)</f>
        <v>West Virginia</v>
      </c>
      <c r="G167" s="10" t="s">
        <v>1580</v>
      </c>
      <c r="H167" s="10" t="str">
        <f>VLOOKUP($G167,'Product_Dim Cleaned'!$A$1:$G$101,2,FALSE)</f>
        <v>Beard Grooming Kit</v>
      </c>
      <c r="I167" s="10" t="str">
        <f>VLOOKUP($G167,'Product_Dim Cleaned'!$A$1:$G$101,3,FALSE)</f>
        <v>Beauty</v>
      </c>
      <c r="J167" s="10" t="str">
        <f>VLOOKUP($G167,'Product_Dim Cleaned'!$A$1:$G$101,4,FALSE)</f>
        <v>Grooming</v>
      </c>
      <c r="K167" s="10" t="s">
        <v>1807</v>
      </c>
      <c r="L167" s="11">
        <v>3</v>
      </c>
      <c r="M167" s="17">
        <v>707.95</v>
      </c>
      <c r="N167" s="11">
        <v>0.18</v>
      </c>
      <c r="O167" s="10" t="s">
        <v>1826</v>
      </c>
      <c r="P167" s="34">
        <v>1741.557</v>
      </c>
    </row>
    <row r="168" spans="1:16" x14ac:dyDescent="0.3">
      <c r="A168" s="9" t="s">
        <v>1992</v>
      </c>
      <c r="B168" s="36">
        <v>45269</v>
      </c>
      <c r="C168" s="10" t="s">
        <v>934</v>
      </c>
      <c r="D168" s="10" t="str">
        <f>VLOOKUP($C168,'Customer_Dim Cleaned'!$A$1:$H$501,4,FALSE)</f>
        <v>Female</v>
      </c>
      <c r="E168" s="10" t="str">
        <f>VLOOKUP($C168,'Customer_Dim Cleaned'!$A$1:$H$501,5,FALSE)</f>
        <v>North Michelleport</v>
      </c>
      <c r="F168" s="10" t="str">
        <f>VLOOKUP($C168,'Customer_Dim Cleaned'!$A$1:$H$501,6,FALSE)</f>
        <v>Kansas</v>
      </c>
      <c r="G168" s="10" t="s">
        <v>1580</v>
      </c>
      <c r="H168" s="10" t="str">
        <f>VLOOKUP($G168,'Product_Dim Cleaned'!$A$1:$G$101,2,FALSE)</f>
        <v>Beard Grooming Kit</v>
      </c>
      <c r="I168" s="10" t="str">
        <f>VLOOKUP($G168,'Product_Dim Cleaned'!$A$1:$G$101,3,FALSE)</f>
        <v>Beauty</v>
      </c>
      <c r="J168" s="10" t="str">
        <f>VLOOKUP($G168,'Product_Dim Cleaned'!$A$1:$G$101,4,FALSE)</f>
        <v>Grooming</v>
      </c>
      <c r="K168" s="10" t="s">
        <v>1782</v>
      </c>
      <c r="L168" s="11">
        <v>4</v>
      </c>
      <c r="M168" s="17">
        <v>714.47</v>
      </c>
      <c r="N168" s="11">
        <v>0.18</v>
      </c>
      <c r="O168" s="10" t="s">
        <v>1829</v>
      </c>
      <c r="P168" s="34">
        <v>2343.4616000000001</v>
      </c>
    </row>
    <row r="169" spans="1:16" x14ac:dyDescent="0.3">
      <c r="A169" s="9" t="s">
        <v>1993</v>
      </c>
      <c r="B169" s="36">
        <v>45866</v>
      </c>
      <c r="C169" s="10" t="s">
        <v>1289</v>
      </c>
      <c r="D169" s="10" t="str">
        <f>VLOOKUP($C169,'Customer_Dim Cleaned'!$A$1:$H$501,4,FALSE)</f>
        <v>Female</v>
      </c>
      <c r="E169" s="10" t="str">
        <f>VLOOKUP($C169,'Customer_Dim Cleaned'!$A$1:$H$501,5,FALSE)</f>
        <v>Kramerview</v>
      </c>
      <c r="F169" s="10" t="str">
        <f>VLOOKUP($C169,'Customer_Dim Cleaned'!$A$1:$H$501,6,FALSE)</f>
        <v>Alaska</v>
      </c>
      <c r="G169" s="10" t="s">
        <v>1580</v>
      </c>
      <c r="H169" s="10" t="str">
        <f>VLOOKUP($G169,'Product_Dim Cleaned'!$A$1:$G$101,2,FALSE)</f>
        <v>Beard Grooming Kit</v>
      </c>
      <c r="I169" s="10" t="str">
        <f>VLOOKUP($G169,'Product_Dim Cleaned'!$A$1:$G$101,3,FALSE)</f>
        <v>Beauty</v>
      </c>
      <c r="J169" s="10" t="str">
        <f>VLOOKUP($G169,'Product_Dim Cleaned'!$A$1:$G$101,4,FALSE)</f>
        <v>Grooming</v>
      </c>
      <c r="K169" s="10" t="s">
        <v>1779</v>
      </c>
      <c r="L169" s="11">
        <v>4</v>
      </c>
      <c r="M169" s="17">
        <v>422.09</v>
      </c>
      <c r="N169" s="11">
        <v>0.04</v>
      </c>
      <c r="O169" s="10" t="s">
        <v>1824</v>
      </c>
      <c r="P169" s="34">
        <v>1620.8255999999999</v>
      </c>
    </row>
    <row r="170" spans="1:16" x14ac:dyDescent="0.3">
      <c r="A170" s="9" t="s">
        <v>1994</v>
      </c>
      <c r="B170" s="36">
        <v>45462</v>
      </c>
      <c r="C170" s="10" t="s">
        <v>381</v>
      </c>
      <c r="D170" s="10" t="str">
        <f>VLOOKUP($C170,'Customer_Dim Cleaned'!$A$1:$H$501,4,FALSE)</f>
        <v>Male</v>
      </c>
      <c r="E170" s="10" t="str">
        <f>VLOOKUP($C170,'Customer_Dim Cleaned'!$A$1:$H$501,5,FALSE)</f>
        <v>Webstermouth</v>
      </c>
      <c r="F170" s="10" t="str">
        <f>VLOOKUP($C170,'Customer_Dim Cleaned'!$A$1:$H$501,6,FALSE)</f>
        <v>New Hampshire</v>
      </c>
      <c r="G170" s="10" t="s">
        <v>1580</v>
      </c>
      <c r="H170" s="10" t="str">
        <f>VLOOKUP($G170,'Product_Dim Cleaned'!$A$1:$G$101,2,FALSE)</f>
        <v>Beard Grooming Kit</v>
      </c>
      <c r="I170" s="10" t="str">
        <f>VLOOKUP($G170,'Product_Dim Cleaned'!$A$1:$G$101,3,FALSE)</f>
        <v>Beauty</v>
      </c>
      <c r="J170" s="10" t="str">
        <f>VLOOKUP($G170,'Product_Dim Cleaned'!$A$1:$G$101,4,FALSE)</f>
        <v>Grooming</v>
      </c>
      <c r="K170" s="10" t="s">
        <v>1786</v>
      </c>
      <c r="L170" s="11">
        <v>1</v>
      </c>
      <c r="M170" s="17">
        <v>998.19</v>
      </c>
      <c r="N170" s="11">
        <v>0.2</v>
      </c>
      <c r="O170" s="10" t="s">
        <v>1824</v>
      </c>
      <c r="P170" s="34">
        <v>798.55200000000013</v>
      </c>
    </row>
    <row r="171" spans="1:16" x14ac:dyDescent="0.3">
      <c r="A171" s="9" t="s">
        <v>1995</v>
      </c>
      <c r="B171" s="36">
        <v>45313</v>
      </c>
      <c r="C171" s="10" t="s">
        <v>1166</v>
      </c>
      <c r="D171" s="10" t="str">
        <f>VLOOKUP($C171,'Customer_Dim Cleaned'!$A$1:$H$501,4,FALSE)</f>
        <v>Female</v>
      </c>
      <c r="E171" s="10" t="str">
        <f>VLOOKUP($C171,'Customer_Dim Cleaned'!$A$1:$H$501,5,FALSE)</f>
        <v>Simpsonfort</v>
      </c>
      <c r="F171" s="10" t="str">
        <f>VLOOKUP($C171,'Customer_Dim Cleaned'!$A$1:$H$501,6,FALSE)</f>
        <v>Maine</v>
      </c>
      <c r="G171" s="10" t="s">
        <v>1580</v>
      </c>
      <c r="H171" s="10" t="str">
        <f>VLOOKUP($G171,'Product_Dim Cleaned'!$A$1:$G$101,2,FALSE)</f>
        <v>Beard Grooming Kit</v>
      </c>
      <c r="I171" s="10" t="str">
        <f>VLOOKUP($G171,'Product_Dim Cleaned'!$A$1:$G$101,3,FALSE)</f>
        <v>Beauty</v>
      </c>
      <c r="J171" s="10" t="str">
        <f>VLOOKUP($G171,'Product_Dim Cleaned'!$A$1:$G$101,4,FALSE)</f>
        <v>Grooming</v>
      </c>
      <c r="K171" s="10" t="s">
        <v>1779</v>
      </c>
      <c r="L171" s="11">
        <v>2</v>
      </c>
      <c r="M171" s="17">
        <v>343.42</v>
      </c>
      <c r="N171" s="11">
        <v>0.12</v>
      </c>
      <c r="O171" s="10" t="s">
        <v>1829</v>
      </c>
      <c r="P171" s="34">
        <v>604.41920000000005</v>
      </c>
    </row>
    <row r="172" spans="1:16" x14ac:dyDescent="0.3">
      <c r="A172" s="9" t="s">
        <v>1996</v>
      </c>
      <c r="B172" s="36">
        <v>45390</v>
      </c>
      <c r="C172" s="10" t="s">
        <v>818</v>
      </c>
      <c r="D172" s="10" t="str">
        <f>VLOOKUP($C172,'Customer_Dim Cleaned'!$A$1:$H$501,4,FALSE)</f>
        <v>Male</v>
      </c>
      <c r="E172" s="10" t="str">
        <f>VLOOKUP($C172,'Customer_Dim Cleaned'!$A$1:$H$501,5,FALSE)</f>
        <v>Lake Christopher</v>
      </c>
      <c r="F172" s="10" t="str">
        <f>VLOOKUP($C172,'Customer_Dim Cleaned'!$A$1:$H$501,6,FALSE)</f>
        <v>Arkansas</v>
      </c>
      <c r="G172" s="10" t="s">
        <v>1580</v>
      </c>
      <c r="H172" s="10" t="str">
        <f>VLOOKUP($G172,'Product_Dim Cleaned'!$A$1:$G$101,2,FALSE)</f>
        <v>Beard Grooming Kit</v>
      </c>
      <c r="I172" s="10" t="str">
        <f>VLOOKUP($G172,'Product_Dim Cleaned'!$A$1:$G$101,3,FALSE)</f>
        <v>Beauty</v>
      </c>
      <c r="J172" s="10" t="str">
        <f>VLOOKUP($G172,'Product_Dim Cleaned'!$A$1:$G$101,4,FALSE)</f>
        <v>Grooming</v>
      </c>
      <c r="K172" s="10" t="s">
        <v>1776</v>
      </c>
      <c r="L172" s="11">
        <v>1</v>
      </c>
      <c r="M172" s="17">
        <v>152.16999999999999</v>
      </c>
      <c r="N172" s="11">
        <v>0.28000000000000003</v>
      </c>
      <c r="O172" s="10" t="s">
        <v>1829</v>
      </c>
      <c r="P172" s="34">
        <v>109.5624</v>
      </c>
    </row>
    <row r="173" spans="1:16" x14ac:dyDescent="0.3">
      <c r="A173" s="9" t="s">
        <v>1997</v>
      </c>
      <c r="B173" s="36">
        <v>45795</v>
      </c>
      <c r="C173" s="10" t="s">
        <v>579</v>
      </c>
      <c r="D173" s="10" t="str">
        <f>VLOOKUP($C173,'Customer_Dim Cleaned'!$A$1:$H$501,4,FALSE)</f>
        <v>Male</v>
      </c>
      <c r="E173" s="10" t="str">
        <f>VLOOKUP($C173,'Customer_Dim Cleaned'!$A$1:$H$501,5,FALSE)</f>
        <v>East Jessicaborough</v>
      </c>
      <c r="F173" s="10" t="str">
        <f>VLOOKUP($C173,'Customer_Dim Cleaned'!$A$1:$H$501,6,FALSE)</f>
        <v>Hawaii</v>
      </c>
      <c r="G173" s="10" t="s">
        <v>1580</v>
      </c>
      <c r="H173" s="10" t="str">
        <f>VLOOKUP($G173,'Product_Dim Cleaned'!$A$1:$G$101,2,FALSE)</f>
        <v>Beard Grooming Kit</v>
      </c>
      <c r="I173" s="10" t="str">
        <f>VLOOKUP($G173,'Product_Dim Cleaned'!$A$1:$G$101,3,FALSE)</f>
        <v>Beauty</v>
      </c>
      <c r="J173" s="10" t="str">
        <f>VLOOKUP($G173,'Product_Dim Cleaned'!$A$1:$G$101,4,FALSE)</f>
        <v>Grooming</v>
      </c>
      <c r="K173" s="10" t="s">
        <v>1792</v>
      </c>
      <c r="L173" s="11">
        <v>1</v>
      </c>
      <c r="M173" s="17">
        <v>325.08</v>
      </c>
      <c r="N173" s="11">
        <v>0.26</v>
      </c>
      <c r="O173" s="10" t="s">
        <v>1826</v>
      </c>
      <c r="P173" s="34">
        <v>240.5592</v>
      </c>
    </row>
    <row r="174" spans="1:16" x14ac:dyDescent="0.3">
      <c r="A174" s="9" t="s">
        <v>1998</v>
      </c>
      <c r="B174" s="36">
        <v>45267</v>
      </c>
      <c r="C174" s="10" t="s">
        <v>1080</v>
      </c>
      <c r="D174" s="10" t="str">
        <f>VLOOKUP($C174,'Customer_Dim Cleaned'!$A$1:$H$501,4,FALSE)</f>
        <v>Male</v>
      </c>
      <c r="E174" s="10" t="str">
        <f>VLOOKUP($C174,'Customer_Dim Cleaned'!$A$1:$H$501,5,FALSE)</f>
        <v>West Victoriaborough</v>
      </c>
      <c r="F174" s="10" t="str">
        <f>VLOOKUP($C174,'Customer_Dim Cleaned'!$A$1:$H$501,6,FALSE)</f>
        <v>New Mexico</v>
      </c>
      <c r="G174" s="10" t="s">
        <v>1580</v>
      </c>
      <c r="H174" s="10" t="str">
        <f>VLOOKUP($G174,'Product_Dim Cleaned'!$A$1:$G$101,2,FALSE)</f>
        <v>Beard Grooming Kit</v>
      </c>
      <c r="I174" s="10" t="str">
        <f>VLOOKUP($G174,'Product_Dim Cleaned'!$A$1:$G$101,3,FALSE)</f>
        <v>Beauty</v>
      </c>
      <c r="J174" s="10" t="str">
        <f>VLOOKUP($G174,'Product_Dim Cleaned'!$A$1:$G$101,4,FALSE)</f>
        <v>Grooming</v>
      </c>
      <c r="K174" s="10" t="s">
        <v>1789</v>
      </c>
      <c r="L174" s="11">
        <v>2</v>
      </c>
      <c r="M174" s="17">
        <v>827.92</v>
      </c>
      <c r="N174" s="11">
        <v>0.25</v>
      </c>
      <c r="O174" s="10" t="s">
        <v>1829</v>
      </c>
      <c r="P174" s="34">
        <v>1241.8800000000001</v>
      </c>
    </row>
    <row r="175" spans="1:16" x14ac:dyDescent="0.3">
      <c r="A175" s="9" t="s">
        <v>1999</v>
      </c>
      <c r="B175" s="36">
        <v>45314</v>
      </c>
      <c r="C175" s="10" t="s">
        <v>1492</v>
      </c>
      <c r="D175" s="10" t="str">
        <f>VLOOKUP($C175,'Customer_Dim Cleaned'!$A$1:$H$501,4,FALSE)</f>
        <v>Female</v>
      </c>
      <c r="E175" s="10" t="str">
        <f>VLOOKUP($C175,'Customer_Dim Cleaned'!$A$1:$H$501,5,FALSE)</f>
        <v>East Dillonview</v>
      </c>
      <c r="F175" s="10" t="str">
        <f>VLOOKUP($C175,'Customer_Dim Cleaned'!$A$1:$H$501,6,FALSE)</f>
        <v>Virginia</v>
      </c>
      <c r="G175" s="10" t="s">
        <v>1580</v>
      </c>
      <c r="H175" s="10" t="str">
        <f>VLOOKUP($G175,'Product_Dim Cleaned'!$A$1:$G$101,2,FALSE)</f>
        <v>Beard Grooming Kit</v>
      </c>
      <c r="I175" s="10" t="str">
        <f>VLOOKUP($G175,'Product_Dim Cleaned'!$A$1:$G$101,3,FALSE)</f>
        <v>Beauty</v>
      </c>
      <c r="J175" s="10" t="str">
        <f>VLOOKUP($G175,'Product_Dim Cleaned'!$A$1:$G$101,4,FALSE)</f>
        <v>Grooming</v>
      </c>
      <c r="K175" s="10" t="s">
        <v>1761</v>
      </c>
      <c r="L175" s="11">
        <v>2</v>
      </c>
      <c r="M175" s="17">
        <v>593.47</v>
      </c>
      <c r="N175" s="11">
        <v>0.1</v>
      </c>
      <c r="O175" s="10" t="s">
        <v>1829</v>
      </c>
      <c r="P175" s="34">
        <v>1068.2460000000001</v>
      </c>
    </row>
    <row r="176" spans="1:16" x14ac:dyDescent="0.3">
      <c r="A176" s="9" t="s">
        <v>2000</v>
      </c>
      <c r="B176" s="36">
        <v>45267</v>
      </c>
      <c r="C176" s="10" t="s">
        <v>929</v>
      </c>
      <c r="D176" s="10" t="str">
        <f>VLOOKUP($C176,'Customer_Dim Cleaned'!$A$1:$H$501,4,FALSE)</f>
        <v>Female</v>
      </c>
      <c r="E176" s="10" t="str">
        <f>VLOOKUP($C176,'Customer_Dim Cleaned'!$A$1:$H$501,5,FALSE)</f>
        <v>North Daniel</v>
      </c>
      <c r="F176" s="10" t="str">
        <f>VLOOKUP($C176,'Customer_Dim Cleaned'!$A$1:$H$501,6,FALSE)</f>
        <v>Louisiana</v>
      </c>
      <c r="G176" s="10" t="s">
        <v>1580</v>
      </c>
      <c r="H176" s="10" t="str">
        <f>VLOOKUP($G176,'Product_Dim Cleaned'!$A$1:$G$101,2,FALSE)</f>
        <v>Beard Grooming Kit</v>
      </c>
      <c r="I176" s="10" t="str">
        <f>VLOOKUP($G176,'Product_Dim Cleaned'!$A$1:$G$101,3,FALSE)</f>
        <v>Beauty</v>
      </c>
      <c r="J176" s="10" t="str">
        <f>VLOOKUP($G176,'Product_Dim Cleaned'!$A$1:$G$101,4,FALSE)</f>
        <v>Grooming</v>
      </c>
      <c r="K176" s="10" t="s">
        <v>1779</v>
      </c>
      <c r="L176" s="11">
        <v>4</v>
      </c>
      <c r="M176" s="17">
        <v>756.28</v>
      </c>
      <c r="N176" s="11">
        <v>0.05</v>
      </c>
      <c r="O176" s="10" t="s">
        <v>1829</v>
      </c>
      <c r="P176" s="34">
        <v>2873.864</v>
      </c>
    </row>
    <row r="177" spans="1:16" x14ac:dyDescent="0.3">
      <c r="A177" s="9" t="s">
        <v>2001</v>
      </c>
      <c r="B177" s="36">
        <v>45641</v>
      </c>
      <c r="C177" s="10" t="s">
        <v>1178</v>
      </c>
      <c r="D177" s="10" t="str">
        <f>VLOOKUP($C177,'Customer_Dim Cleaned'!$A$1:$H$501,4,FALSE)</f>
        <v>Female</v>
      </c>
      <c r="E177" s="10" t="str">
        <f>VLOOKUP($C177,'Customer_Dim Cleaned'!$A$1:$H$501,5,FALSE)</f>
        <v>Nathanshire</v>
      </c>
      <c r="F177" s="10" t="str">
        <f>VLOOKUP($C177,'Customer_Dim Cleaned'!$A$1:$H$501,6,FALSE)</f>
        <v>Maine</v>
      </c>
      <c r="G177" s="10" t="s">
        <v>1580</v>
      </c>
      <c r="H177" s="10" t="str">
        <f>VLOOKUP($G177,'Product_Dim Cleaned'!$A$1:$G$101,2,FALSE)</f>
        <v>Beard Grooming Kit</v>
      </c>
      <c r="I177" s="10" t="str">
        <f>VLOOKUP($G177,'Product_Dim Cleaned'!$A$1:$G$101,3,FALSE)</f>
        <v>Beauty</v>
      </c>
      <c r="J177" s="10" t="str">
        <f>VLOOKUP($G177,'Product_Dim Cleaned'!$A$1:$G$101,4,FALSE)</f>
        <v>Grooming</v>
      </c>
      <c r="K177" s="10" t="s">
        <v>1757</v>
      </c>
      <c r="L177" s="11">
        <v>2</v>
      </c>
      <c r="M177" s="17">
        <v>707.65</v>
      </c>
      <c r="N177" s="11">
        <v>0.14000000000000001</v>
      </c>
      <c r="O177" s="10" t="s">
        <v>1824</v>
      </c>
      <c r="P177" s="34">
        <v>1217.1579999999999</v>
      </c>
    </row>
    <row r="178" spans="1:16" x14ac:dyDescent="0.3">
      <c r="A178" s="9" t="s">
        <v>2002</v>
      </c>
      <c r="B178" s="36">
        <v>45371</v>
      </c>
      <c r="C178" s="10" t="s">
        <v>441</v>
      </c>
      <c r="D178" s="10" t="str">
        <f>VLOOKUP($C178,'Customer_Dim Cleaned'!$A$1:$H$501,4,FALSE)</f>
        <v>Male</v>
      </c>
      <c r="E178" s="10" t="str">
        <f>VLOOKUP($C178,'Customer_Dim Cleaned'!$A$1:$H$501,5,FALSE)</f>
        <v>East Ellen</v>
      </c>
      <c r="F178" s="10" t="str">
        <f>VLOOKUP($C178,'Customer_Dim Cleaned'!$A$1:$H$501,6,FALSE)</f>
        <v>Arkansas</v>
      </c>
      <c r="G178" s="10" t="s">
        <v>1580</v>
      </c>
      <c r="H178" s="10" t="str">
        <f>VLOOKUP($G178,'Product_Dim Cleaned'!$A$1:$G$101,2,FALSE)</f>
        <v>Beard Grooming Kit</v>
      </c>
      <c r="I178" s="10" t="str">
        <f>VLOOKUP($G178,'Product_Dim Cleaned'!$A$1:$G$101,3,FALSE)</f>
        <v>Beauty</v>
      </c>
      <c r="J178" s="10" t="str">
        <f>VLOOKUP($G178,'Product_Dim Cleaned'!$A$1:$G$101,4,FALSE)</f>
        <v>Grooming</v>
      </c>
      <c r="K178" s="10" t="s">
        <v>1801</v>
      </c>
      <c r="L178" s="11">
        <v>1</v>
      </c>
      <c r="M178" s="17">
        <v>857.35</v>
      </c>
      <c r="N178" s="11">
        <v>0.28000000000000003</v>
      </c>
      <c r="O178" s="10" t="s">
        <v>1826</v>
      </c>
      <c r="P178" s="34">
        <v>617.29200000000003</v>
      </c>
    </row>
    <row r="179" spans="1:16" x14ac:dyDescent="0.3">
      <c r="A179" s="9" t="s">
        <v>2003</v>
      </c>
      <c r="B179" s="36">
        <v>45670</v>
      </c>
      <c r="C179" s="10" t="s">
        <v>1533</v>
      </c>
      <c r="D179" s="10" t="str">
        <f>VLOOKUP($C179,'Customer_Dim Cleaned'!$A$1:$H$501,4,FALSE)</f>
        <v>Female</v>
      </c>
      <c r="E179" s="10" t="str">
        <f>VLOOKUP($C179,'Customer_Dim Cleaned'!$A$1:$H$501,5,FALSE)</f>
        <v>East Valerieview</v>
      </c>
      <c r="F179" s="10" t="str">
        <f>VLOOKUP($C179,'Customer_Dim Cleaned'!$A$1:$H$501,6,FALSE)</f>
        <v>Oregon</v>
      </c>
      <c r="G179" s="10" t="s">
        <v>1580</v>
      </c>
      <c r="H179" s="10" t="str">
        <f>VLOOKUP($G179,'Product_Dim Cleaned'!$A$1:$G$101,2,FALSE)</f>
        <v>Beard Grooming Kit</v>
      </c>
      <c r="I179" s="10" t="str">
        <f>VLOOKUP($G179,'Product_Dim Cleaned'!$A$1:$G$101,3,FALSE)</f>
        <v>Beauty</v>
      </c>
      <c r="J179" s="10" t="str">
        <f>VLOOKUP($G179,'Product_Dim Cleaned'!$A$1:$G$101,4,FALSE)</f>
        <v>Grooming</v>
      </c>
      <c r="K179" s="10" t="s">
        <v>1782</v>
      </c>
      <c r="L179" s="11">
        <v>1</v>
      </c>
      <c r="M179" s="17">
        <v>79</v>
      </c>
      <c r="N179" s="11">
        <v>0.04</v>
      </c>
      <c r="O179" s="10" t="s">
        <v>1826</v>
      </c>
      <c r="P179" s="34">
        <v>75.84</v>
      </c>
    </row>
    <row r="180" spans="1:16" x14ac:dyDescent="0.3">
      <c r="A180" s="9" t="s">
        <v>2004</v>
      </c>
      <c r="B180" s="36">
        <v>45885</v>
      </c>
      <c r="C180" s="10" t="s">
        <v>244</v>
      </c>
      <c r="D180" s="10" t="str">
        <f>VLOOKUP($C180,'Customer_Dim Cleaned'!$A$1:$H$501,4,FALSE)</f>
        <v>Female</v>
      </c>
      <c r="E180" s="10" t="str">
        <f>VLOOKUP($C180,'Customer_Dim Cleaned'!$A$1:$H$501,5,FALSE)</f>
        <v>South Aaronside</v>
      </c>
      <c r="F180" s="10" t="str">
        <f>VLOOKUP($C180,'Customer_Dim Cleaned'!$A$1:$H$501,6,FALSE)</f>
        <v>New Hampshire</v>
      </c>
      <c r="G180" s="10" t="s">
        <v>1580</v>
      </c>
      <c r="H180" s="10" t="str">
        <f>VLOOKUP($G180,'Product_Dim Cleaned'!$A$1:$G$101,2,FALSE)</f>
        <v>Beard Grooming Kit</v>
      </c>
      <c r="I180" s="10" t="str">
        <f>VLOOKUP($G180,'Product_Dim Cleaned'!$A$1:$G$101,3,FALSE)</f>
        <v>Beauty</v>
      </c>
      <c r="J180" s="10" t="str">
        <f>VLOOKUP($G180,'Product_Dim Cleaned'!$A$1:$G$101,4,FALSE)</f>
        <v>Grooming</v>
      </c>
      <c r="K180" s="10" t="s">
        <v>1773</v>
      </c>
      <c r="L180" s="11">
        <v>4</v>
      </c>
      <c r="M180" s="17">
        <v>638.91</v>
      </c>
      <c r="N180" s="11">
        <v>0</v>
      </c>
      <c r="O180" s="10" t="s">
        <v>1829</v>
      </c>
      <c r="P180" s="34">
        <v>2555.64</v>
      </c>
    </row>
    <row r="181" spans="1:16" x14ac:dyDescent="0.3">
      <c r="A181" s="9" t="s">
        <v>2005</v>
      </c>
      <c r="B181" s="36">
        <v>45812</v>
      </c>
      <c r="C181" s="10" t="s">
        <v>295</v>
      </c>
      <c r="D181" s="10" t="str">
        <f>VLOOKUP($C181,'Customer_Dim Cleaned'!$A$1:$H$501,4,FALSE)</f>
        <v>Female</v>
      </c>
      <c r="E181" s="10" t="str">
        <f>VLOOKUP($C181,'Customer_Dim Cleaned'!$A$1:$H$501,5,FALSE)</f>
        <v>South David</v>
      </c>
      <c r="F181" s="10" t="str">
        <f>VLOOKUP($C181,'Customer_Dim Cleaned'!$A$1:$H$501,6,FALSE)</f>
        <v>Arizona</v>
      </c>
      <c r="G181" s="10" t="s">
        <v>1580</v>
      </c>
      <c r="H181" s="10" t="str">
        <f>VLOOKUP($G181,'Product_Dim Cleaned'!$A$1:$G$101,2,FALSE)</f>
        <v>Beard Grooming Kit</v>
      </c>
      <c r="I181" s="10" t="str">
        <f>VLOOKUP($G181,'Product_Dim Cleaned'!$A$1:$G$101,3,FALSE)</f>
        <v>Beauty</v>
      </c>
      <c r="J181" s="10" t="str">
        <f>VLOOKUP($G181,'Product_Dim Cleaned'!$A$1:$G$101,4,FALSE)</f>
        <v>Grooming</v>
      </c>
      <c r="K181" s="10" t="s">
        <v>1752</v>
      </c>
      <c r="L181" s="11">
        <v>2</v>
      </c>
      <c r="M181" s="17">
        <v>522.16999999999996</v>
      </c>
      <c r="N181" s="11">
        <v>0.27</v>
      </c>
      <c r="O181" s="10" t="s">
        <v>1824</v>
      </c>
      <c r="P181" s="34">
        <v>762.36819999999989</v>
      </c>
    </row>
    <row r="182" spans="1:16" x14ac:dyDescent="0.3">
      <c r="A182" s="9" t="s">
        <v>2006</v>
      </c>
      <c r="B182" s="36">
        <v>45235</v>
      </c>
      <c r="C182" s="10" t="s">
        <v>1472</v>
      </c>
      <c r="D182" s="10" t="str">
        <f>VLOOKUP($C182,'Customer_Dim Cleaned'!$A$1:$H$501,4,FALSE)</f>
        <v>Male</v>
      </c>
      <c r="E182" s="10" t="str">
        <f>VLOOKUP($C182,'Customer_Dim Cleaned'!$A$1:$H$501,5,FALSE)</f>
        <v>West Sarah</v>
      </c>
      <c r="F182" s="10" t="str">
        <f>VLOOKUP($C182,'Customer_Dim Cleaned'!$A$1:$H$501,6,FALSE)</f>
        <v>South Dakota</v>
      </c>
      <c r="G182" s="10" t="s">
        <v>1580</v>
      </c>
      <c r="H182" s="10" t="str">
        <f>VLOOKUP($G182,'Product_Dim Cleaned'!$A$1:$G$101,2,FALSE)</f>
        <v>Beard Grooming Kit</v>
      </c>
      <c r="I182" s="10" t="str">
        <f>VLOOKUP($G182,'Product_Dim Cleaned'!$A$1:$G$101,3,FALSE)</f>
        <v>Beauty</v>
      </c>
      <c r="J182" s="10" t="str">
        <f>VLOOKUP($G182,'Product_Dim Cleaned'!$A$1:$G$101,4,FALSE)</f>
        <v>Grooming</v>
      </c>
      <c r="K182" s="10" t="s">
        <v>1794</v>
      </c>
      <c r="L182" s="11">
        <v>3</v>
      </c>
      <c r="M182" s="17">
        <v>954.29</v>
      </c>
      <c r="N182" s="11">
        <v>0.27</v>
      </c>
      <c r="O182" s="10" t="s">
        <v>1824</v>
      </c>
      <c r="P182" s="34">
        <v>2089.8951000000002</v>
      </c>
    </row>
    <row r="183" spans="1:16" x14ac:dyDescent="0.3">
      <c r="A183" s="9" t="s">
        <v>2007</v>
      </c>
      <c r="B183" s="36">
        <v>45710</v>
      </c>
      <c r="C183" s="10" t="s">
        <v>1425</v>
      </c>
      <c r="D183" s="10" t="str">
        <f>VLOOKUP($C183,'Customer_Dim Cleaned'!$A$1:$H$501,4,FALSE)</f>
        <v>Female</v>
      </c>
      <c r="E183" s="10" t="str">
        <f>VLOOKUP($C183,'Customer_Dim Cleaned'!$A$1:$H$501,5,FALSE)</f>
        <v>Burkefurt</v>
      </c>
      <c r="F183" s="10" t="str">
        <f>VLOOKUP($C183,'Customer_Dim Cleaned'!$A$1:$H$501,6,FALSE)</f>
        <v>West Virginia</v>
      </c>
      <c r="G183" s="10" t="s">
        <v>1582</v>
      </c>
      <c r="H183" s="10" t="str">
        <f>VLOOKUP($G183,'Product_Dim Cleaned'!$A$1:$G$101,2,FALSE)</f>
        <v>Soccer Training Cone Set</v>
      </c>
      <c r="I183" s="10" t="str">
        <f>VLOOKUP($G183,'Product_Dim Cleaned'!$A$1:$G$101,3,FALSE)</f>
        <v>Sports</v>
      </c>
      <c r="J183" s="10" t="str">
        <f>VLOOKUP($G183,'Product_Dim Cleaned'!$A$1:$G$101,4,FALSE)</f>
        <v>Accessories</v>
      </c>
      <c r="K183" s="10" t="s">
        <v>1797</v>
      </c>
      <c r="L183" s="11">
        <v>3</v>
      </c>
      <c r="M183" s="17">
        <v>53.92</v>
      </c>
      <c r="N183" s="11">
        <v>0.15</v>
      </c>
      <c r="O183" s="10" t="s">
        <v>1826</v>
      </c>
      <c r="P183" s="34">
        <v>137.49600000000001</v>
      </c>
    </row>
    <row r="184" spans="1:16" x14ac:dyDescent="0.3">
      <c r="A184" s="9" t="s">
        <v>2008</v>
      </c>
      <c r="B184" s="36">
        <v>45753</v>
      </c>
      <c r="C184" s="10" t="s">
        <v>1235</v>
      </c>
      <c r="D184" s="10" t="str">
        <f>VLOOKUP($C184,'Customer_Dim Cleaned'!$A$1:$H$501,4,FALSE)</f>
        <v>Female</v>
      </c>
      <c r="E184" s="10" t="str">
        <f>VLOOKUP($C184,'Customer_Dim Cleaned'!$A$1:$H$501,5,FALSE)</f>
        <v>Parkerview</v>
      </c>
      <c r="F184" s="10" t="str">
        <f>VLOOKUP($C184,'Customer_Dim Cleaned'!$A$1:$H$501,6,FALSE)</f>
        <v>New York</v>
      </c>
      <c r="G184" s="10" t="s">
        <v>1582</v>
      </c>
      <c r="H184" s="10" t="str">
        <f>VLOOKUP($G184,'Product_Dim Cleaned'!$A$1:$G$101,2,FALSE)</f>
        <v>Soccer Training Cone Set</v>
      </c>
      <c r="I184" s="10" t="str">
        <f>VLOOKUP($G184,'Product_Dim Cleaned'!$A$1:$G$101,3,FALSE)</f>
        <v>Sports</v>
      </c>
      <c r="J184" s="10" t="str">
        <f>VLOOKUP($G184,'Product_Dim Cleaned'!$A$1:$G$101,4,FALSE)</f>
        <v>Accessories</v>
      </c>
      <c r="K184" s="10" t="s">
        <v>1752</v>
      </c>
      <c r="L184" s="11">
        <v>4</v>
      </c>
      <c r="M184" s="17">
        <v>741.88</v>
      </c>
      <c r="N184" s="11">
        <v>0.02</v>
      </c>
      <c r="O184" s="10" t="s">
        <v>1829</v>
      </c>
      <c r="P184" s="34">
        <v>2908.1696000000002</v>
      </c>
    </row>
    <row r="185" spans="1:16" x14ac:dyDescent="0.3">
      <c r="A185" s="9" t="s">
        <v>2009</v>
      </c>
      <c r="B185" s="36">
        <v>45594</v>
      </c>
      <c r="C185" s="10" t="s">
        <v>134</v>
      </c>
      <c r="D185" s="10" t="str">
        <f>VLOOKUP($C185,'Customer_Dim Cleaned'!$A$1:$H$501,4,FALSE)</f>
        <v>Male</v>
      </c>
      <c r="E185" s="10" t="str">
        <f>VLOOKUP($C185,'Customer_Dim Cleaned'!$A$1:$H$501,5,FALSE)</f>
        <v>Tristanton</v>
      </c>
      <c r="F185" s="10" t="str">
        <f>VLOOKUP($C185,'Customer_Dim Cleaned'!$A$1:$H$501,6,FALSE)</f>
        <v>Oklahoma</v>
      </c>
      <c r="G185" s="10" t="s">
        <v>1582</v>
      </c>
      <c r="H185" s="10" t="str">
        <f>VLOOKUP($G185,'Product_Dim Cleaned'!$A$1:$G$101,2,FALSE)</f>
        <v>Soccer Training Cone Set</v>
      </c>
      <c r="I185" s="10" t="str">
        <f>VLOOKUP($G185,'Product_Dim Cleaned'!$A$1:$G$101,3,FALSE)</f>
        <v>Sports</v>
      </c>
      <c r="J185" s="10" t="str">
        <f>VLOOKUP($G185,'Product_Dim Cleaned'!$A$1:$G$101,4,FALSE)</f>
        <v>Accessories</v>
      </c>
      <c r="K185" s="10" t="s">
        <v>1766</v>
      </c>
      <c r="L185" s="11">
        <v>1</v>
      </c>
      <c r="M185" s="17">
        <v>547.09</v>
      </c>
      <c r="N185" s="11">
        <v>0.01</v>
      </c>
      <c r="O185" s="10" t="s">
        <v>1826</v>
      </c>
      <c r="P185" s="34">
        <v>541.6191</v>
      </c>
    </row>
    <row r="186" spans="1:16" x14ac:dyDescent="0.3">
      <c r="A186" s="9" t="s">
        <v>2010</v>
      </c>
      <c r="B186" s="36">
        <v>45686</v>
      </c>
      <c r="C186" s="10" t="s">
        <v>1504</v>
      </c>
      <c r="D186" s="10" t="str">
        <f>VLOOKUP($C186,'Customer_Dim Cleaned'!$A$1:$H$501,4,FALSE)</f>
        <v>Female</v>
      </c>
      <c r="E186" s="10" t="str">
        <f>VLOOKUP($C186,'Customer_Dim Cleaned'!$A$1:$H$501,5,FALSE)</f>
        <v>Lake Elizabethside</v>
      </c>
      <c r="F186" s="10" t="str">
        <f>VLOOKUP($C186,'Customer_Dim Cleaned'!$A$1:$H$501,6,FALSE)</f>
        <v>Indiana</v>
      </c>
      <c r="G186" s="10" t="s">
        <v>1582</v>
      </c>
      <c r="H186" s="10" t="str">
        <f>VLOOKUP($G186,'Product_Dim Cleaned'!$A$1:$G$101,2,FALSE)</f>
        <v>Soccer Training Cone Set</v>
      </c>
      <c r="I186" s="10" t="str">
        <f>VLOOKUP($G186,'Product_Dim Cleaned'!$A$1:$G$101,3,FALSE)</f>
        <v>Sports</v>
      </c>
      <c r="J186" s="10" t="str">
        <f>VLOOKUP($G186,'Product_Dim Cleaned'!$A$1:$G$101,4,FALSE)</f>
        <v>Accessories</v>
      </c>
      <c r="K186" s="10" t="s">
        <v>1766</v>
      </c>
      <c r="L186" s="11">
        <v>1</v>
      </c>
      <c r="M186" s="17">
        <v>789.35</v>
      </c>
      <c r="N186" s="11">
        <v>0.14000000000000001</v>
      </c>
      <c r="O186" s="10" t="s">
        <v>1826</v>
      </c>
      <c r="P186" s="34">
        <v>678.84100000000001</v>
      </c>
    </row>
    <row r="187" spans="1:16" x14ac:dyDescent="0.3">
      <c r="A187" s="9" t="s">
        <v>2011</v>
      </c>
      <c r="B187" s="36">
        <v>45354</v>
      </c>
      <c r="C187" s="10" t="s">
        <v>1328</v>
      </c>
      <c r="D187" s="10" t="str">
        <f>VLOOKUP($C187,'Customer_Dim Cleaned'!$A$1:$H$501,4,FALSE)</f>
        <v>Female</v>
      </c>
      <c r="E187" s="10" t="str">
        <f>VLOOKUP($C187,'Customer_Dim Cleaned'!$A$1:$H$501,5,FALSE)</f>
        <v>Hartmouth</v>
      </c>
      <c r="F187" s="10" t="str">
        <f>VLOOKUP($C187,'Customer_Dim Cleaned'!$A$1:$H$501,6,FALSE)</f>
        <v>Louisiana</v>
      </c>
      <c r="G187" s="10" t="s">
        <v>1582</v>
      </c>
      <c r="H187" s="10" t="str">
        <f>VLOOKUP($G187,'Product_Dim Cleaned'!$A$1:$G$101,2,FALSE)</f>
        <v>Soccer Training Cone Set</v>
      </c>
      <c r="I187" s="10" t="str">
        <f>VLOOKUP($G187,'Product_Dim Cleaned'!$A$1:$G$101,3,FALSE)</f>
        <v>Sports</v>
      </c>
      <c r="J187" s="10" t="str">
        <f>VLOOKUP($G187,'Product_Dim Cleaned'!$A$1:$G$101,4,FALSE)</f>
        <v>Accessories</v>
      </c>
      <c r="K187" s="10" t="s">
        <v>1766</v>
      </c>
      <c r="L187" s="11">
        <v>3</v>
      </c>
      <c r="M187" s="17">
        <v>476.78</v>
      </c>
      <c r="N187" s="11">
        <v>0.09</v>
      </c>
      <c r="O187" s="10" t="s">
        <v>1829</v>
      </c>
      <c r="P187" s="34">
        <v>1301.6094000000001</v>
      </c>
    </row>
    <row r="188" spans="1:16" x14ac:dyDescent="0.3">
      <c r="A188" s="9" t="s">
        <v>2012</v>
      </c>
      <c r="B188" s="36">
        <v>45600</v>
      </c>
      <c r="C188" s="10" t="s">
        <v>1400</v>
      </c>
      <c r="D188" s="10" t="str">
        <f>VLOOKUP($C188,'Customer_Dim Cleaned'!$A$1:$H$501,4,FALSE)</f>
        <v>Female</v>
      </c>
      <c r="E188" s="10" t="str">
        <f>VLOOKUP($C188,'Customer_Dim Cleaned'!$A$1:$H$501,5,FALSE)</f>
        <v>Lake Carolyn</v>
      </c>
      <c r="F188" s="10" t="str">
        <f>VLOOKUP($C188,'Customer_Dim Cleaned'!$A$1:$H$501,6,FALSE)</f>
        <v>Hawaii</v>
      </c>
      <c r="G188" s="10" t="s">
        <v>1582</v>
      </c>
      <c r="H188" s="10" t="str">
        <f>VLOOKUP($G188,'Product_Dim Cleaned'!$A$1:$G$101,2,FALSE)</f>
        <v>Soccer Training Cone Set</v>
      </c>
      <c r="I188" s="10" t="str">
        <f>VLOOKUP($G188,'Product_Dim Cleaned'!$A$1:$G$101,3,FALSE)</f>
        <v>Sports</v>
      </c>
      <c r="J188" s="10" t="str">
        <f>VLOOKUP($G188,'Product_Dim Cleaned'!$A$1:$G$101,4,FALSE)</f>
        <v>Accessories</v>
      </c>
      <c r="K188" s="10" t="s">
        <v>1810</v>
      </c>
      <c r="L188" s="11">
        <v>2</v>
      </c>
      <c r="M188" s="17">
        <v>504.26</v>
      </c>
      <c r="N188" s="11">
        <v>0.04</v>
      </c>
      <c r="O188" s="10" t="s">
        <v>1826</v>
      </c>
      <c r="P188" s="34">
        <v>968.17919999999992</v>
      </c>
    </row>
    <row r="189" spans="1:16" x14ac:dyDescent="0.3">
      <c r="A189" s="9" t="s">
        <v>2013</v>
      </c>
      <c r="B189" s="36">
        <v>45538</v>
      </c>
      <c r="C189" s="10" t="s">
        <v>866</v>
      </c>
      <c r="D189" s="10" t="str">
        <f>VLOOKUP($C189,'Customer_Dim Cleaned'!$A$1:$H$501,4,FALSE)</f>
        <v>Female</v>
      </c>
      <c r="E189" s="10" t="str">
        <f>VLOOKUP($C189,'Customer_Dim Cleaned'!$A$1:$H$501,5,FALSE)</f>
        <v>Welchview</v>
      </c>
      <c r="F189" s="10" t="str">
        <f>VLOOKUP($C189,'Customer_Dim Cleaned'!$A$1:$H$501,6,FALSE)</f>
        <v>California</v>
      </c>
      <c r="G189" s="10" t="s">
        <v>1582</v>
      </c>
      <c r="H189" s="10" t="str">
        <f>VLOOKUP($G189,'Product_Dim Cleaned'!$A$1:$G$101,2,FALSE)</f>
        <v>Soccer Training Cone Set</v>
      </c>
      <c r="I189" s="10" t="str">
        <f>VLOOKUP($G189,'Product_Dim Cleaned'!$A$1:$G$101,3,FALSE)</f>
        <v>Sports</v>
      </c>
      <c r="J189" s="10" t="str">
        <f>VLOOKUP($G189,'Product_Dim Cleaned'!$A$1:$G$101,4,FALSE)</f>
        <v>Accessories</v>
      </c>
      <c r="K189" s="10" t="s">
        <v>1776</v>
      </c>
      <c r="L189" s="11">
        <v>2</v>
      </c>
      <c r="M189" s="17">
        <v>549.33000000000004</v>
      </c>
      <c r="N189" s="11">
        <v>0.01</v>
      </c>
      <c r="O189" s="10" t="s">
        <v>1829</v>
      </c>
      <c r="P189" s="34">
        <v>1087.6733999999999</v>
      </c>
    </row>
    <row r="190" spans="1:16" x14ac:dyDescent="0.3">
      <c r="A190" s="9" t="s">
        <v>2014</v>
      </c>
      <c r="B190" s="36">
        <v>45411</v>
      </c>
      <c r="C190" s="10" t="s">
        <v>1193</v>
      </c>
      <c r="D190" s="10" t="str">
        <f>VLOOKUP($C190,'Customer_Dim Cleaned'!$A$1:$H$501,4,FALSE)</f>
        <v>Female</v>
      </c>
      <c r="E190" s="10" t="str">
        <f>VLOOKUP($C190,'Customer_Dim Cleaned'!$A$1:$H$501,5,FALSE)</f>
        <v>Novakstad</v>
      </c>
      <c r="F190" s="10" t="str">
        <f>VLOOKUP($C190,'Customer_Dim Cleaned'!$A$1:$H$501,6,FALSE)</f>
        <v>California</v>
      </c>
      <c r="G190" s="10" t="s">
        <v>1582</v>
      </c>
      <c r="H190" s="10" t="str">
        <f>VLOOKUP($G190,'Product_Dim Cleaned'!$A$1:$G$101,2,FALSE)</f>
        <v>Soccer Training Cone Set</v>
      </c>
      <c r="I190" s="10" t="str">
        <f>VLOOKUP($G190,'Product_Dim Cleaned'!$A$1:$G$101,3,FALSE)</f>
        <v>Sports</v>
      </c>
      <c r="J190" s="10" t="str">
        <f>VLOOKUP($G190,'Product_Dim Cleaned'!$A$1:$G$101,4,FALSE)</f>
        <v>Accessories</v>
      </c>
      <c r="K190" s="10" t="s">
        <v>1766</v>
      </c>
      <c r="L190" s="11">
        <v>3</v>
      </c>
      <c r="M190" s="17">
        <v>620.22</v>
      </c>
      <c r="N190" s="11">
        <v>0.04</v>
      </c>
      <c r="O190" s="10" t="s">
        <v>1824</v>
      </c>
      <c r="P190" s="34">
        <v>1786.2336</v>
      </c>
    </row>
    <row r="191" spans="1:16" x14ac:dyDescent="0.3">
      <c r="A191" s="9" t="s">
        <v>2015</v>
      </c>
      <c r="B191" s="36">
        <v>45411</v>
      </c>
      <c r="C191" s="10" t="s">
        <v>329</v>
      </c>
      <c r="D191" s="10" t="str">
        <f>VLOOKUP($C191,'Customer_Dim Cleaned'!$A$1:$H$501,4,FALSE)</f>
        <v>Female</v>
      </c>
      <c r="E191" s="10" t="str">
        <f>VLOOKUP($C191,'Customer_Dim Cleaned'!$A$1:$H$501,5,FALSE)</f>
        <v>South Amandahaven</v>
      </c>
      <c r="F191" s="10" t="str">
        <f>VLOOKUP($C191,'Customer_Dim Cleaned'!$A$1:$H$501,6,FALSE)</f>
        <v>Arizona</v>
      </c>
      <c r="G191" s="10" t="s">
        <v>1582</v>
      </c>
      <c r="H191" s="10" t="str">
        <f>VLOOKUP($G191,'Product_Dim Cleaned'!$A$1:$G$101,2,FALSE)</f>
        <v>Soccer Training Cone Set</v>
      </c>
      <c r="I191" s="10" t="str">
        <f>VLOOKUP($G191,'Product_Dim Cleaned'!$A$1:$G$101,3,FALSE)</f>
        <v>Sports</v>
      </c>
      <c r="J191" s="10" t="str">
        <f>VLOOKUP($G191,'Product_Dim Cleaned'!$A$1:$G$101,4,FALSE)</f>
        <v>Accessories</v>
      </c>
      <c r="K191" s="10" t="s">
        <v>1766</v>
      </c>
      <c r="L191" s="11">
        <v>1</v>
      </c>
      <c r="M191" s="17">
        <v>580.76</v>
      </c>
      <c r="N191" s="11">
        <v>0.1</v>
      </c>
      <c r="O191" s="10" t="s">
        <v>1829</v>
      </c>
      <c r="P191" s="34">
        <v>522.68399999999997</v>
      </c>
    </row>
    <row r="192" spans="1:16" x14ac:dyDescent="0.3">
      <c r="A192" s="9" t="s">
        <v>2016</v>
      </c>
      <c r="B192" s="36">
        <v>45775</v>
      </c>
      <c r="C192" s="10" t="s">
        <v>1050</v>
      </c>
      <c r="D192" s="10" t="str">
        <f>VLOOKUP($C192,'Customer_Dim Cleaned'!$A$1:$H$501,4,FALSE)</f>
        <v>Female</v>
      </c>
      <c r="E192" s="10" t="str">
        <f>VLOOKUP($C192,'Customer_Dim Cleaned'!$A$1:$H$501,5,FALSE)</f>
        <v>Donaldsontown</v>
      </c>
      <c r="F192" s="10" t="str">
        <f>VLOOKUP($C192,'Customer_Dim Cleaned'!$A$1:$H$501,6,FALSE)</f>
        <v>Connecticut</v>
      </c>
      <c r="G192" s="10" t="s">
        <v>1582</v>
      </c>
      <c r="H192" s="10" t="str">
        <f>VLOOKUP($G192,'Product_Dim Cleaned'!$A$1:$G$101,2,FALSE)</f>
        <v>Soccer Training Cone Set</v>
      </c>
      <c r="I192" s="10" t="str">
        <f>VLOOKUP($G192,'Product_Dim Cleaned'!$A$1:$G$101,3,FALSE)</f>
        <v>Sports</v>
      </c>
      <c r="J192" s="10" t="str">
        <f>VLOOKUP($G192,'Product_Dim Cleaned'!$A$1:$G$101,4,FALSE)</f>
        <v>Accessories</v>
      </c>
      <c r="K192" s="10" t="s">
        <v>1786</v>
      </c>
      <c r="L192" s="11">
        <v>3</v>
      </c>
      <c r="M192" s="17">
        <v>444.55</v>
      </c>
      <c r="N192" s="11">
        <v>0.14000000000000001</v>
      </c>
      <c r="O192" s="10" t="s">
        <v>1826</v>
      </c>
      <c r="P192" s="34">
        <v>1146.9390000000001</v>
      </c>
    </row>
    <row r="193" spans="1:16" x14ac:dyDescent="0.3">
      <c r="A193" s="9" t="s">
        <v>2017</v>
      </c>
      <c r="B193" s="36">
        <v>45459</v>
      </c>
      <c r="C193" s="10" t="s">
        <v>470</v>
      </c>
      <c r="D193" s="10" t="str">
        <f>VLOOKUP($C193,'Customer_Dim Cleaned'!$A$1:$H$501,4,FALSE)</f>
        <v>Male</v>
      </c>
      <c r="E193" s="10" t="str">
        <f>VLOOKUP($C193,'Customer_Dim Cleaned'!$A$1:$H$501,5,FALSE)</f>
        <v>Lake Michael</v>
      </c>
      <c r="F193" s="10" t="str">
        <f>VLOOKUP($C193,'Customer_Dim Cleaned'!$A$1:$H$501,6,FALSE)</f>
        <v>Virginia</v>
      </c>
      <c r="G193" s="10" t="s">
        <v>1582</v>
      </c>
      <c r="H193" s="10" t="str">
        <f>VLOOKUP($G193,'Product_Dim Cleaned'!$A$1:$G$101,2,FALSE)</f>
        <v>Soccer Training Cone Set</v>
      </c>
      <c r="I193" s="10" t="str">
        <f>VLOOKUP($G193,'Product_Dim Cleaned'!$A$1:$G$101,3,FALSE)</f>
        <v>Sports</v>
      </c>
      <c r="J193" s="10" t="str">
        <f>VLOOKUP($G193,'Product_Dim Cleaned'!$A$1:$G$101,4,FALSE)</f>
        <v>Accessories</v>
      </c>
      <c r="K193" s="10" t="s">
        <v>1810</v>
      </c>
      <c r="L193" s="11">
        <v>1</v>
      </c>
      <c r="M193" s="17">
        <v>804.9</v>
      </c>
      <c r="N193" s="11">
        <v>0.03</v>
      </c>
      <c r="O193" s="10" t="s">
        <v>1826</v>
      </c>
      <c r="P193" s="34">
        <v>780.75299999999993</v>
      </c>
    </row>
    <row r="194" spans="1:16" x14ac:dyDescent="0.3">
      <c r="A194" s="9" t="s">
        <v>2018</v>
      </c>
      <c r="B194" s="36">
        <v>45617</v>
      </c>
      <c r="C194" s="10" t="s">
        <v>1316</v>
      </c>
      <c r="D194" s="10" t="str">
        <f>VLOOKUP($C194,'Customer_Dim Cleaned'!$A$1:$H$501,4,FALSE)</f>
        <v>Male</v>
      </c>
      <c r="E194" s="10" t="str">
        <f>VLOOKUP($C194,'Customer_Dim Cleaned'!$A$1:$H$501,5,FALSE)</f>
        <v>Lake Alexandra</v>
      </c>
      <c r="F194" s="10" t="str">
        <f>VLOOKUP($C194,'Customer_Dim Cleaned'!$A$1:$H$501,6,FALSE)</f>
        <v>North Carolina</v>
      </c>
      <c r="G194" s="10" t="s">
        <v>1582</v>
      </c>
      <c r="H194" s="10" t="str">
        <f>VLOOKUP($G194,'Product_Dim Cleaned'!$A$1:$G$101,2,FALSE)</f>
        <v>Soccer Training Cone Set</v>
      </c>
      <c r="I194" s="10" t="str">
        <f>VLOOKUP($G194,'Product_Dim Cleaned'!$A$1:$G$101,3,FALSE)</f>
        <v>Sports</v>
      </c>
      <c r="J194" s="10" t="str">
        <f>VLOOKUP($G194,'Product_Dim Cleaned'!$A$1:$G$101,4,FALSE)</f>
        <v>Accessories</v>
      </c>
      <c r="K194" s="10" t="s">
        <v>1799</v>
      </c>
      <c r="L194" s="11">
        <v>3</v>
      </c>
      <c r="M194" s="17">
        <v>361.65</v>
      </c>
      <c r="N194" s="11">
        <v>0.15</v>
      </c>
      <c r="O194" s="10" t="s">
        <v>1829</v>
      </c>
      <c r="P194" s="34">
        <v>922.20749999999987</v>
      </c>
    </row>
    <row r="195" spans="1:16" x14ac:dyDescent="0.3">
      <c r="A195" s="9" t="s">
        <v>2019</v>
      </c>
      <c r="B195" s="36">
        <v>45763</v>
      </c>
      <c r="C195" s="10" t="s">
        <v>541</v>
      </c>
      <c r="D195" s="10" t="str">
        <f>VLOOKUP($C195,'Customer_Dim Cleaned'!$A$1:$H$501,4,FALSE)</f>
        <v>Male</v>
      </c>
      <c r="E195" s="10" t="str">
        <f>VLOOKUP($C195,'Customer_Dim Cleaned'!$A$1:$H$501,5,FALSE)</f>
        <v>Palmerbury</v>
      </c>
      <c r="F195" s="10" t="str">
        <f>VLOOKUP($C195,'Customer_Dim Cleaned'!$A$1:$H$501,6,FALSE)</f>
        <v>Tennessee</v>
      </c>
      <c r="G195" s="10" t="s">
        <v>1582</v>
      </c>
      <c r="H195" s="10" t="str">
        <f>VLOOKUP($G195,'Product_Dim Cleaned'!$A$1:$G$101,2,FALSE)</f>
        <v>Soccer Training Cone Set</v>
      </c>
      <c r="I195" s="10" t="str">
        <f>VLOOKUP($G195,'Product_Dim Cleaned'!$A$1:$G$101,3,FALSE)</f>
        <v>Sports</v>
      </c>
      <c r="J195" s="10" t="str">
        <f>VLOOKUP($G195,'Product_Dim Cleaned'!$A$1:$G$101,4,FALSE)</f>
        <v>Accessories</v>
      </c>
      <c r="K195" s="10" t="s">
        <v>1769</v>
      </c>
      <c r="L195" s="11">
        <v>1</v>
      </c>
      <c r="M195" s="17">
        <v>271.76</v>
      </c>
      <c r="N195" s="11">
        <v>0.03</v>
      </c>
      <c r="O195" s="10" t="s">
        <v>1824</v>
      </c>
      <c r="P195" s="34">
        <v>263.60719999999998</v>
      </c>
    </row>
    <row r="196" spans="1:16" x14ac:dyDescent="0.3">
      <c r="A196" s="9" t="s">
        <v>2020</v>
      </c>
      <c r="B196" s="36">
        <v>45618</v>
      </c>
      <c r="C196" s="10" t="s">
        <v>1017</v>
      </c>
      <c r="D196" s="10" t="str">
        <f>VLOOKUP($C196,'Customer_Dim Cleaned'!$A$1:$H$501,4,FALSE)</f>
        <v>Female</v>
      </c>
      <c r="E196" s="10" t="str">
        <f>VLOOKUP($C196,'Customer_Dim Cleaned'!$A$1:$H$501,5,FALSE)</f>
        <v>Whiteport</v>
      </c>
      <c r="F196" s="10" t="str">
        <f>VLOOKUP($C196,'Customer_Dim Cleaned'!$A$1:$H$501,6,FALSE)</f>
        <v>North Carolina</v>
      </c>
      <c r="G196" s="10" t="s">
        <v>1582</v>
      </c>
      <c r="H196" s="10" t="str">
        <f>VLOOKUP($G196,'Product_Dim Cleaned'!$A$1:$G$101,2,FALSE)</f>
        <v>Soccer Training Cone Set</v>
      </c>
      <c r="I196" s="10" t="str">
        <f>VLOOKUP($G196,'Product_Dim Cleaned'!$A$1:$G$101,3,FALSE)</f>
        <v>Sports</v>
      </c>
      <c r="J196" s="10" t="str">
        <f>VLOOKUP($G196,'Product_Dim Cleaned'!$A$1:$G$101,4,FALSE)</f>
        <v>Accessories</v>
      </c>
      <c r="K196" s="10" t="s">
        <v>1789</v>
      </c>
      <c r="L196" s="11">
        <v>3</v>
      </c>
      <c r="M196" s="17">
        <v>958.15</v>
      </c>
      <c r="N196" s="11">
        <v>0.24</v>
      </c>
      <c r="O196" s="10" t="s">
        <v>1829</v>
      </c>
      <c r="P196" s="34">
        <v>2184.5819999999999</v>
      </c>
    </row>
    <row r="197" spans="1:16" x14ac:dyDescent="0.3">
      <c r="A197" s="9" t="s">
        <v>2021</v>
      </c>
      <c r="B197" s="36">
        <v>45290</v>
      </c>
      <c r="C197" s="10" t="s">
        <v>1325</v>
      </c>
      <c r="D197" s="10" t="str">
        <f>VLOOKUP($C197,'Customer_Dim Cleaned'!$A$1:$H$501,4,FALSE)</f>
        <v>Female</v>
      </c>
      <c r="E197" s="10" t="str">
        <f>VLOOKUP($C197,'Customer_Dim Cleaned'!$A$1:$H$501,5,FALSE)</f>
        <v>South Robert</v>
      </c>
      <c r="F197" s="10" t="str">
        <f>VLOOKUP($C197,'Customer_Dim Cleaned'!$A$1:$H$501,6,FALSE)</f>
        <v>Maine</v>
      </c>
      <c r="G197" s="10" t="s">
        <v>1582</v>
      </c>
      <c r="H197" s="10" t="str">
        <f>VLOOKUP($G197,'Product_Dim Cleaned'!$A$1:$G$101,2,FALSE)</f>
        <v>Soccer Training Cone Set</v>
      </c>
      <c r="I197" s="10" t="str">
        <f>VLOOKUP($G197,'Product_Dim Cleaned'!$A$1:$G$101,3,FALSE)</f>
        <v>Sports</v>
      </c>
      <c r="J197" s="10" t="str">
        <f>VLOOKUP($G197,'Product_Dim Cleaned'!$A$1:$G$101,4,FALSE)</f>
        <v>Accessories</v>
      </c>
      <c r="K197" s="10" t="s">
        <v>1807</v>
      </c>
      <c r="L197" s="11">
        <v>1</v>
      </c>
      <c r="M197" s="17">
        <v>889.19</v>
      </c>
      <c r="N197" s="11">
        <v>0.03</v>
      </c>
      <c r="O197" s="10" t="s">
        <v>1824</v>
      </c>
      <c r="P197" s="34">
        <v>862.51430000000005</v>
      </c>
    </row>
    <row r="198" spans="1:16" x14ac:dyDescent="0.3">
      <c r="A198" s="9" t="s">
        <v>2022</v>
      </c>
      <c r="B198" s="36">
        <v>45904</v>
      </c>
      <c r="C198" s="10" t="s">
        <v>1431</v>
      </c>
      <c r="D198" s="10" t="str">
        <f>VLOOKUP($C198,'Customer_Dim Cleaned'!$A$1:$H$501,4,FALSE)</f>
        <v>Female</v>
      </c>
      <c r="E198" s="10" t="str">
        <f>VLOOKUP($C198,'Customer_Dim Cleaned'!$A$1:$H$501,5,FALSE)</f>
        <v>Grayland</v>
      </c>
      <c r="F198" s="10" t="str">
        <f>VLOOKUP($C198,'Customer_Dim Cleaned'!$A$1:$H$501,6,FALSE)</f>
        <v>Washington</v>
      </c>
      <c r="G198" s="10" t="s">
        <v>1582</v>
      </c>
      <c r="H198" s="10" t="str">
        <f>VLOOKUP($G198,'Product_Dim Cleaned'!$A$1:$G$101,2,FALSE)</f>
        <v>Soccer Training Cone Set</v>
      </c>
      <c r="I198" s="10" t="str">
        <f>VLOOKUP($G198,'Product_Dim Cleaned'!$A$1:$G$101,3,FALSE)</f>
        <v>Sports</v>
      </c>
      <c r="J198" s="10" t="str">
        <f>VLOOKUP($G198,'Product_Dim Cleaned'!$A$1:$G$101,4,FALSE)</f>
        <v>Accessories</v>
      </c>
      <c r="K198" s="10" t="s">
        <v>1804</v>
      </c>
      <c r="L198" s="11">
        <v>4</v>
      </c>
      <c r="M198" s="17">
        <v>689.67</v>
      </c>
      <c r="N198" s="11">
        <v>0.05</v>
      </c>
      <c r="O198" s="10" t="s">
        <v>1829</v>
      </c>
      <c r="P198" s="34">
        <v>2620.7460000000001</v>
      </c>
    </row>
    <row r="199" spans="1:16" x14ac:dyDescent="0.3">
      <c r="A199" s="9" t="s">
        <v>2023</v>
      </c>
      <c r="B199" s="36">
        <v>45227</v>
      </c>
      <c r="C199" s="10" t="s">
        <v>461</v>
      </c>
      <c r="D199" s="10" t="str">
        <f>VLOOKUP($C199,'Customer_Dim Cleaned'!$A$1:$H$501,4,FALSE)</f>
        <v>Female</v>
      </c>
      <c r="E199" s="10" t="str">
        <f>VLOOKUP($C199,'Customer_Dim Cleaned'!$A$1:$H$501,5,FALSE)</f>
        <v>Gonzalezbury</v>
      </c>
      <c r="F199" s="10" t="str">
        <f>VLOOKUP($C199,'Customer_Dim Cleaned'!$A$1:$H$501,6,FALSE)</f>
        <v>Michigan</v>
      </c>
      <c r="G199" s="10" t="s">
        <v>1582</v>
      </c>
      <c r="H199" s="10" t="str">
        <f>VLOOKUP($G199,'Product_Dim Cleaned'!$A$1:$G$101,2,FALSE)</f>
        <v>Soccer Training Cone Set</v>
      </c>
      <c r="I199" s="10" t="str">
        <f>VLOOKUP($G199,'Product_Dim Cleaned'!$A$1:$G$101,3,FALSE)</f>
        <v>Sports</v>
      </c>
      <c r="J199" s="10" t="str">
        <f>VLOOKUP($G199,'Product_Dim Cleaned'!$A$1:$G$101,4,FALSE)</f>
        <v>Accessories</v>
      </c>
      <c r="K199" s="10" t="s">
        <v>1792</v>
      </c>
      <c r="L199" s="11">
        <v>1</v>
      </c>
      <c r="M199" s="17">
        <v>541.24</v>
      </c>
      <c r="N199" s="11">
        <v>0.03</v>
      </c>
      <c r="O199" s="10" t="s">
        <v>1826</v>
      </c>
      <c r="P199" s="34">
        <v>525.00279999999998</v>
      </c>
    </row>
    <row r="200" spans="1:16" x14ac:dyDescent="0.3">
      <c r="A200" s="9" t="s">
        <v>2024</v>
      </c>
      <c r="B200" s="36">
        <v>45600</v>
      </c>
      <c r="C200" s="10" t="s">
        <v>1386</v>
      </c>
      <c r="D200" s="10" t="str">
        <f>VLOOKUP($C200,'Customer_Dim Cleaned'!$A$1:$H$501,4,FALSE)</f>
        <v>Female</v>
      </c>
      <c r="E200" s="10" t="str">
        <f>VLOOKUP($C200,'Customer_Dim Cleaned'!$A$1:$H$501,5,FALSE)</f>
        <v>Smithville</v>
      </c>
      <c r="F200" s="10" t="str">
        <f>VLOOKUP($C200,'Customer_Dim Cleaned'!$A$1:$H$501,6,FALSE)</f>
        <v>Wyoming</v>
      </c>
      <c r="G200" s="10" t="s">
        <v>1582</v>
      </c>
      <c r="H200" s="10" t="str">
        <f>VLOOKUP($G200,'Product_Dim Cleaned'!$A$1:$G$101,2,FALSE)</f>
        <v>Soccer Training Cone Set</v>
      </c>
      <c r="I200" s="10" t="str">
        <f>VLOOKUP($G200,'Product_Dim Cleaned'!$A$1:$G$101,3,FALSE)</f>
        <v>Sports</v>
      </c>
      <c r="J200" s="10" t="str">
        <f>VLOOKUP($G200,'Product_Dim Cleaned'!$A$1:$G$101,4,FALSE)</f>
        <v>Accessories</v>
      </c>
      <c r="K200" s="10" t="s">
        <v>1776</v>
      </c>
      <c r="L200" s="11">
        <v>1</v>
      </c>
      <c r="M200" s="17">
        <v>454.71</v>
      </c>
      <c r="N200" s="11">
        <v>0.16</v>
      </c>
      <c r="O200" s="10" t="s">
        <v>1826</v>
      </c>
      <c r="P200" s="34">
        <v>381.95639999999997</v>
      </c>
    </row>
    <row r="201" spans="1:16" x14ac:dyDescent="0.3">
      <c r="A201" s="9" t="s">
        <v>2025</v>
      </c>
      <c r="B201" s="36">
        <v>45646</v>
      </c>
      <c r="C201" s="10" t="s">
        <v>150</v>
      </c>
      <c r="D201" s="10" t="str">
        <f>VLOOKUP($C201,'Customer_Dim Cleaned'!$A$1:$H$501,4,FALSE)</f>
        <v>Female</v>
      </c>
      <c r="E201" s="10" t="str">
        <f>VLOOKUP($C201,'Customer_Dim Cleaned'!$A$1:$H$501,5,FALSE)</f>
        <v>Brownport</v>
      </c>
      <c r="F201" s="10" t="str">
        <f>VLOOKUP($C201,'Customer_Dim Cleaned'!$A$1:$H$501,6,FALSE)</f>
        <v>North Dakota</v>
      </c>
      <c r="G201" s="10" t="s">
        <v>1582</v>
      </c>
      <c r="H201" s="10" t="str">
        <f>VLOOKUP($G201,'Product_Dim Cleaned'!$A$1:$G$101,2,FALSE)</f>
        <v>Soccer Training Cone Set</v>
      </c>
      <c r="I201" s="10" t="str">
        <f>VLOOKUP($G201,'Product_Dim Cleaned'!$A$1:$G$101,3,FALSE)</f>
        <v>Sports</v>
      </c>
      <c r="J201" s="10" t="str">
        <f>VLOOKUP($G201,'Product_Dim Cleaned'!$A$1:$G$101,4,FALSE)</f>
        <v>Accessories</v>
      </c>
      <c r="K201" s="10" t="s">
        <v>1773</v>
      </c>
      <c r="L201" s="11">
        <v>2</v>
      </c>
      <c r="M201" s="17">
        <v>397.63</v>
      </c>
      <c r="N201" s="11">
        <v>0.26</v>
      </c>
      <c r="O201" s="10" t="s">
        <v>1824</v>
      </c>
      <c r="P201" s="34">
        <v>588.49239999999998</v>
      </c>
    </row>
    <row r="202" spans="1:16" x14ac:dyDescent="0.3">
      <c r="A202" s="9" t="s">
        <v>2026</v>
      </c>
      <c r="B202" s="36">
        <v>45725</v>
      </c>
      <c r="C202" s="10" t="s">
        <v>565</v>
      </c>
      <c r="D202" s="10" t="str">
        <f>VLOOKUP($C202,'Customer_Dim Cleaned'!$A$1:$H$501,4,FALSE)</f>
        <v>Male</v>
      </c>
      <c r="E202" s="10" t="str">
        <f>VLOOKUP($C202,'Customer_Dim Cleaned'!$A$1:$H$501,5,FALSE)</f>
        <v>New Joseph</v>
      </c>
      <c r="F202" s="10" t="str">
        <f>VLOOKUP($C202,'Customer_Dim Cleaned'!$A$1:$H$501,6,FALSE)</f>
        <v>Missouri</v>
      </c>
      <c r="G202" s="10" t="s">
        <v>1582</v>
      </c>
      <c r="H202" s="10" t="str">
        <f>VLOOKUP($G202,'Product_Dim Cleaned'!$A$1:$G$101,2,FALSE)</f>
        <v>Soccer Training Cone Set</v>
      </c>
      <c r="I202" s="10" t="str">
        <f>VLOOKUP($G202,'Product_Dim Cleaned'!$A$1:$G$101,3,FALSE)</f>
        <v>Sports</v>
      </c>
      <c r="J202" s="10" t="str">
        <f>VLOOKUP($G202,'Product_Dim Cleaned'!$A$1:$G$101,4,FALSE)</f>
        <v>Accessories</v>
      </c>
      <c r="K202" s="10" t="s">
        <v>1776</v>
      </c>
      <c r="L202" s="11">
        <v>3</v>
      </c>
      <c r="M202" s="17">
        <v>748.56</v>
      </c>
      <c r="N202" s="11">
        <v>0.26</v>
      </c>
      <c r="O202" s="10" t="s">
        <v>1826</v>
      </c>
      <c r="P202" s="34">
        <v>1661.8032000000001</v>
      </c>
    </row>
    <row r="203" spans="1:16" x14ac:dyDescent="0.3">
      <c r="A203" s="9" t="s">
        <v>2027</v>
      </c>
      <c r="B203" s="36">
        <v>45742</v>
      </c>
      <c r="C203" s="10" t="s">
        <v>487</v>
      </c>
      <c r="D203" s="10" t="str">
        <f>VLOOKUP($C203,'Customer_Dim Cleaned'!$A$1:$H$501,4,FALSE)</f>
        <v>Female</v>
      </c>
      <c r="E203" s="10" t="str">
        <f>VLOOKUP($C203,'Customer_Dim Cleaned'!$A$1:$H$501,5,FALSE)</f>
        <v>North Anthonychester</v>
      </c>
      <c r="F203" s="10" t="str">
        <f>VLOOKUP($C203,'Customer_Dim Cleaned'!$A$1:$H$501,6,FALSE)</f>
        <v>Nevada</v>
      </c>
      <c r="G203" s="10" t="s">
        <v>1582</v>
      </c>
      <c r="H203" s="10" t="str">
        <f>VLOOKUP($G203,'Product_Dim Cleaned'!$A$1:$G$101,2,FALSE)</f>
        <v>Soccer Training Cone Set</v>
      </c>
      <c r="I203" s="10" t="str">
        <f>VLOOKUP($G203,'Product_Dim Cleaned'!$A$1:$G$101,3,FALSE)</f>
        <v>Sports</v>
      </c>
      <c r="J203" s="10" t="str">
        <f>VLOOKUP($G203,'Product_Dim Cleaned'!$A$1:$G$101,4,FALSE)</f>
        <v>Accessories</v>
      </c>
      <c r="K203" s="10" t="s">
        <v>1769</v>
      </c>
      <c r="L203" s="11">
        <v>1</v>
      </c>
      <c r="M203" s="17">
        <v>885.72</v>
      </c>
      <c r="N203" s="11">
        <v>0.15</v>
      </c>
      <c r="O203" s="10" t="s">
        <v>1824</v>
      </c>
      <c r="P203" s="34">
        <v>752.86199999999997</v>
      </c>
    </row>
    <row r="204" spans="1:16" x14ac:dyDescent="0.3">
      <c r="A204" s="9" t="s">
        <v>2028</v>
      </c>
      <c r="B204" s="36">
        <v>45750</v>
      </c>
      <c r="C204" s="10" t="s">
        <v>381</v>
      </c>
      <c r="D204" s="10" t="str">
        <f>VLOOKUP($C204,'Customer_Dim Cleaned'!$A$1:$H$501,4,FALSE)</f>
        <v>Male</v>
      </c>
      <c r="E204" s="10" t="str">
        <f>VLOOKUP($C204,'Customer_Dim Cleaned'!$A$1:$H$501,5,FALSE)</f>
        <v>Webstermouth</v>
      </c>
      <c r="F204" s="10" t="str">
        <f>VLOOKUP($C204,'Customer_Dim Cleaned'!$A$1:$H$501,6,FALSE)</f>
        <v>New Hampshire</v>
      </c>
      <c r="G204" s="10" t="s">
        <v>1582</v>
      </c>
      <c r="H204" s="10" t="str">
        <f>VLOOKUP($G204,'Product_Dim Cleaned'!$A$1:$G$101,2,FALSE)</f>
        <v>Soccer Training Cone Set</v>
      </c>
      <c r="I204" s="10" t="str">
        <f>VLOOKUP($G204,'Product_Dim Cleaned'!$A$1:$G$101,3,FALSE)</f>
        <v>Sports</v>
      </c>
      <c r="J204" s="10" t="str">
        <f>VLOOKUP($G204,'Product_Dim Cleaned'!$A$1:$G$101,4,FALSE)</f>
        <v>Accessories</v>
      </c>
      <c r="K204" s="10" t="s">
        <v>1757</v>
      </c>
      <c r="L204" s="11">
        <v>4</v>
      </c>
      <c r="M204" s="17">
        <v>408.07</v>
      </c>
      <c r="N204" s="11">
        <v>0.28000000000000003</v>
      </c>
      <c r="O204" s="10" t="s">
        <v>1829</v>
      </c>
      <c r="P204" s="34">
        <v>1175.2416000000001</v>
      </c>
    </row>
    <row r="205" spans="1:16" x14ac:dyDescent="0.3">
      <c r="A205" s="9" t="s">
        <v>2029</v>
      </c>
      <c r="B205" s="36">
        <v>45327</v>
      </c>
      <c r="C205" s="10" t="s">
        <v>1455</v>
      </c>
      <c r="D205" s="10" t="str">
        <f>VLOOKUP($C205,'Customer_Dim Cleaned'!$A$1:$H$501,4,FALSE)</f>
        <v>Male</v>
      </c>
      <c r="E205" s="10" t="str">
        <f>VLOOKUP($C205,'Customer_Dim Cleaned'!$A$1:$H$501,5,FALSE)</f>
        <v>Tylermouth</v>
      </c>
      <c r="F205" s="10" t="str">
        <f>VLOOKUP($C205,'Customer_Dim Cleaned'!$A$1:$H$501,6,FALSE)</f>
        <v>Massachusetts</v>
      </c>
      <c r="G205" s="10" t="s">
        <v>1582</v>
      </c>
      <c r="H205" s="10" t="str">
        <f>VLOOKUP($G205,'Product_Dim Cleaned'!$A$1:$G$101,2,FALSE)</f>
        <v>Soccer Training Cone Set</v>
      </c>
      <c r="I205" s="10" t="str">
        <f>VLOOKUP($G205,'Product_Dim Cleaned'!$A$1:$G$101,3,FALSE)</f>
        <v>Sports</v>
      </c>
      <c r="J205" s="10" t="str">
        <f>VLOOKUP($G205,'Product_Dim Cleaned'!$A$1:$G$101,4,FALSE)</f>
        <v>Accessories</v>
      </c>
      <c r="K205" s="10" t="s">
        <v>1786</v>
      </c>
      <c r="L205" s="11">
        <v>2</v>
      </c>
      <c r="M205" s="17">
        <v>597.07000000000005</v>
      </c>
      <c r="N205" s="11">
        <v>0.28000000000000003</v>
      </c>
      <c r="O205" s="10" t="s">
        <v>1826</v>
      </c>
      <c r="P205" s="34">
        <v>859.7808</v>
      </c>
    </row>
    <row r="206" spans="1:16" x14ac:dyDescent="0.3">
      <c r="A206" s="9" t="s">
        <v>2030</v>
      </c>
      <c r="B206" s="36">
        <v>45465</v>
      </c>
      <c r="C206" s="10" t="s">
        <v>97</v>
      </c>
      <c r="D206" s="10" t="str">
        <f>VLOOKUP($C206,'Customer_Dim Cleaned'!$A$1:$H$501,4,FALSE)</f>
        <v>Female</v>
      </c>
      <c r="E206" s="10" t="str">
        <f>VLOOKUP($C206,'Customer_Dim Cleaned'!$A$1:$H$501,5,FALSE)</f>
        <v>Michaelton</v>
      </c>
      <c r="F206" s="10" t="str">
        <f>VLOOKUP($C206,'Customer_Dim Cleaned'!$A$1:$H$501,6,FALSE)</f>
        <v>Hawaii</v>
      </c>
      <c r="G206" s="10" t="s">
        <v>1582</v>
      </c>
      <c r="H206" s="10" t="str">
        <f>VLOOKUP($G206,'Product_Dim Cleaned'!$A$1:$G$101,2,FALSE)</f>
        <v>Soccer Training Cone Set</v>
      </c>
      <c r="I206" s="10" t="str">
        <f>VLOOKUP($G206,'Product_Dim Cleaned'!$A$1:$G$101,3,FALSE)</f>
        <v>Sports</v>
      </c>
      <c r="J206" s="10" t="str">
        <f>VLOOKUP($G206,'Product_Dim Cleaned'!$A$1:$G$101,4,FALSE)</f>
        <v>Accessories</v>
      </c>
      <c r="K206" s="10" t="s">
        <v>1786</v>
      </c>
      <c r="L206" s="11">
        <v>3</v>
      </c>
      <c r="M206" s="17">
        <v>723.47</v>
      </c>
      <c r="N206" s="11">
        <v>0.12</v>
      </c>
      <c r="O206" s="10" t="s">
        <v>1829</v>
      </c>
      <c r="P206" s="34">
        <v>1909.9608000000001</v>
      </c>
    </row>
    <row r="207" spans="1:16" x14ac:dyDescent="0.3">
      <c r="A207" s="9" t="s">
        <v>2031</v>
      </c>
      <c r="B207" s="36">
        <v>45883</v>
      </c>
      <c r="C207" s="10" t="s">
        <v>1355</v>
      </c>
      <c r="D207" s="10" t="str">
        <f>VLOOKUP($C207,'Customer_Dim Cleaned'!$A$1:$H$501,4,FALSE)</f>
        <v>Female</v>
      </c>
      <c r="E207" s="10" t="str">
        <f>VLOOKUP($C207,'Customer_Dim Cleaned'!$A$1:$H$501,5,FALSE)</f>
        <v>East Davidmouth</v>
      </c>
      <c r="F207" s="10" t="str">
        <f>VLOOKUP($C207,'Customer_Dim Cleaned'!$A$1:$H$501,6,FALSE)</f>
        <v>New Hampshire</v>
      </c>
      <c r="G207" s="10" t="s">
        <v>1582</v>
      </c>
      <c r="H207" s="10" t="str">
        <f>VLOOKUP($G207,'Product_Dim Cleaned'!$A$1:$G$101,2,FALSE)</f>
        <v>Soccer Training Cone Set</v>
      </c>
      <c r="I207" s="10" t="str">
        <f>VLOOKUP($G207,'Product_Dim Cleaned'!$A$1:$G$101,3,FALSE)</f>
        <v>Sports</v>
      </c>
      <c r="J207" s="10" t="str">
        <f>VLOOKUP($G207,'Product_Dim Cleaned'!$A$1:$G$101,4,FALSE)</f>
        <v>Accessories</v>
      </c>
      <c r="K207" s="10" t="s">
        <v>1773</v>
      </c>
      <c r="L207" s="11">
        <v>1</v>
      </c>
      <c r="M207" s="17">
        <v>479.93</v>
      </c>
      <c r="N207" s="11">
        <v>0.22</v>
      </c>
      <c r="O207" s="10" t="s">
        <v>1824</v>
      </c>
      <c r="P207" s="34">
        <v>374.34539999999998</v>
      </c>
    </row>
    <row r="208" spans="1:16" x14ac:dyDescent="0.3">
      <c r="A208" s="9" t="s">
        <v>2032</v>
      </c>
      <c r="B208" s="36">
        <v>45445</v>
      </c>
      <c r="C208" s="10" t="s">
        <v>779</v>
      </c>
      <c r="D208" s="10" t="str">
        <f>VLOOKUP($C208,'Customer_Dim Cleaned'!$A$1:$H$501,4,FALSE)</f>
        <v>Female</v>
      </c>
      <c r="E208" s="10" t="str">
        <f>VLOOKUP($C208,'Customer_Dim Cleaned'!$A$1:$H$501,5,FALSE)</f>
        <v>North Nicholas</v>
      </c>
      <c r="F208" s="10" t="str">
        <f>VLOOKUP($C208,'Customer_Dim Cleaned'!$A$1:$H$501,6,FALSE)</f>
        <v>Texas</v>
      </c>
      <c r="G208" s="10" t="s">
        <v>1582</v>
      </c>
      <c r="H208" s="10" t="str">
        <f>VLOOKUP($G208,'Product_Dim Cleaned'!$A$1:$G$101,2,FALSE)</f>
        <v>Soccer Training Cone Set</v>
      </c>
      <c r="I208" s="10" t="str">
        <f>VLOOKUP($G208,'Product_Dim Cleaned'!$A$1:$G$101,3,FALSE)</f>
        <v>Sports</v>
      </c>
      <c r="J208" s="10" t="str">
        <f>VLOOKUP($G208,'Product_Dim Cleaned'!$A$1:$G$101,4,FALSE)</f>
        <v>Accessories</v>
      </c>
      <c r="K208" s="10" t="s">
        <v>1804</v>
      </c>
      <c r="L208" s="11">
        <v>4</v>
      </c>
      <c r="M208" s="17">
        <v>362.81</v>
      </c>
      <c r="N208" s="11">
        <v>0.21</v>
      </c>
      <c r="O208" s="10" t="s">
        <v>1829</v>
      </c>
      <c r="P208" s="34">
        <v>1146.4795999999999</v>
      </c>
    </row>
    <row r="209" spans="1:16" x14ac:dyDescent="0.3">
      <c r="A209" s="9" t="s">
        <v>2033</v>
      </c>
      <c r="B209" s="36">
        <v>45640</v>
      </c>
      <c r="C209" s="10" t="s">
        <v>610</v>
      </c>
      <c r="D209" s="10" t="str">
        <f>VLOOKUP($C209,'Customer_Dim Cleaned'!$A$1:$H$501,4,FALSE)</f>
        <v>Female</v>
      </c>
      <c r="E209" s="10" t="str">
        <f>VLOOKUP($C209,'Customer_Dim Cleaned'!$A$1:$H$501,5,FALSE)</f>
        <v>North Kellyberg</v>
      </c>
      <c r="F209" s="10" t="str">
        <f>VLOOKUP($C209,'Customer_Dim Cleaned'!$A$1:$H$501,6,FALSE)</f>
        <v>New Jersey</v>
      </c>
      <c r="G209" s="10" t="s">
        <v>1582</v>
      </c>
      <c r="H209" s="10" t="str">
        <f>VLOOKUP($G209,'Product_Dim Cleaned'!$A$1:$G$101,2,FALSE)</f>
        <v>Soccer Training Cone Set</v>
      </c>
      <c r="I209" s="10" t="str">
        <f>VLOOKUP($G209,'Product_Dim Cleaned'!$A$1:$G$101,3,FALSE)</f>
        <v>Sports</v>
      </c>
      <c r="J209" s="10" t="str">
        <f>VLOOKUP($G209,'Product_Dim Cleaned'!$A$1:$G$101,4,FALSE)</f>
        <v>Accessories</v>
      </c>
      <c r="K209" s="10" t="s">
        <v>1766</v>
      </c>
      <c r="L209" s="11">
        <v>1</v>
      </c>
      <c r="M209" s="17">
        <v>127.11</v>
      </c>
      <c r="N209" s="11">
        <v>0.01</v>
      </c>
      <c r="O209" s="10" t="s">
        <v>1826</v>
      </c>
      <c r="P209" s="34">
        <v>125.8389</v>
      </c>
    </row>
    <row r="210" spans="1:16" x14ac:dyDescent="0.3">
      <c r="A210" s="9" t="s">
        <v>2034</v>
      </c>
      <c r="B210" s="36">
        <v>45411</v>
      </c>
      <c r="C210" s="10" t="s">
        <v>607</v>
      </c>
      <c r="D210" s="10" t="str">
        <f>VLOOKUP($C210,'Customer_Dim Cleaned'!$A$1:$H$501,4,FALSE)</f>
        <v>Female</v>
      </c>
      <c r="E210" s="10" t="str">
        <f>VLOOKUP($C210,'Customer_Dim Cleaned'!$A$1:$H$501,5,FALSE)</f>
        <v>Port Sherryview</v>
      </c>
      <c r="F210" s="10" t="str">
        <f>VLOOKUP($C210,'Customer_Dim Cleaned'!$A$1:$H$501,6,FALSE)</f>
        <v>North Dakota</v>
      </c>
      <c r="G210" s="10" t="s">
        <v>1582</v>
      </c>
      <c r="H210" s="10" t="str">
        <f>VLOOKUP($G210,'Product_Dim Cleaned'!$A$1:$G$101,2,FALSE)</f>
        <v>Soccer Training Cone Set</v>
      </c>
      <c r="I210" s="10" t="str">
        <f>VLOOKUP($G210,'Product_Dim Cleaned'!$A$1:$G$101,3,FALSE)</f>
        <v>Sports</v>
      </c>
      <c r="J210" s="10" t="str">
        <f>VLOOKUP($G210,'Product_Dim Cleaned'!$A$1:$G$101,4,FALSE)</f>
        <v>Accessories</v>
      </c>
      <c r="K210" s="10" t="s">
        <v>1807</v>
      </c>
      <c r="L210" s="11">
        <v>4</v>
      </c>
      <c r="M210" s="17">
        <v>931.26</v>
      </c>
      <c r="N210" s="11">
        <v>0.04</v>
      </c>
      <c r="O210" s="10" t="s">
        <v>1824</v>
      </c>
      <c r="P210" s="34">
        <v>3576.0383999999999</v>
      </c>
    </row>
    <row r="211" spans="1:16" x14ac:dyDescent="0.3">
      <c r="A211" s="9" t="s">
        <v>2035</v>
      </c>
      <c r="B211" s="36">
        <v>45224</v>
      </c>
      <c r="C211" s="10" t="s">
        <v>1160</v>
      </c>
      <c r="D211" s="10" t="str">
        <f>VLOOKUP($C211,'Customer_Dim Cleaned'!$A$1:$H$501,4,FALSE)</f>
        <v>Female</v>
      </c>
      <c r="E211" s="10" t="str">
        <f>VLOOKUP($C211,'Customer_Dim Cleaned'!$A$1:$H$501,5,FALSE)</f>
        <v>Port Crystal</v>
      </c>
      <c r="F211" s="10" t="str">
        <f>VLOOKUP($C211,'Customer_Dim Cleaned'!$A$1:$H$501,6,FALSE)</f>
        <v>New Hampshire</v>
      </c>
      <c r="G211" s="10" t="s">
        <v>1582</v>
      </c>
      <c r="H211" s="10" t="str">
        <f>VLOOKUP($G211,'Product_Dim Cleaned'!$A$1:$G$101,2,FALSE)</f>
        <v>Soccer Training Cone Set</v>
      </c>
      <c r="I211" s="10" t="str">
        <f>VLOOKUP($G211,'Product_Dim Cleaned'!$A$1:$G$101,3,FALSE)</f>
        <v>Sports</v>
      </c>
      <c r="J211" s="10" t="str">
        <f>VLOOKUP($G211,'Product_Dim Cleaned'!$A$1:$G$101,4,FALSE)</f>
        <v>Accessories</v>
      </c>
      <c r="K211" s="10" t="s">
        <v>1782</v>
      </c>
      <c r="L211" s="11">
        <v>1</v>
      </c>
      <c r="M211" s="17">
        <v>620.80999999999995</v>
      </c>
      <c r="N211" s="11">
        <v>0.04</v>
      </c>
      <c r="O211" s="10" t="s">
        <v>1826</v>
      </c>
      <c r="P211" s="34">
        <v>595.97759999999994</v>
      </c>
    </row>
    <row r="212" spans="1:16" x14ac:dyDescent="0.3">
      <c r="A212" s="9" t="s">
        <v>2036</v>
      </c>
      <c r="B212" s="36">
        <v>45497</v>
      </c>
      <c r="C212" s="10" t="s">
        <v>338</v>
      </c>
      <c r="D212" s="10" t="str">
        <f>VLOOKUP($C212,'Customer_Dim Cleaned'!$A$1:$H$501,4,FALSE)</f>
        <v>Female</v>
      </c>
      <c r="E212" s="10" t="str">
        <f>VLOOKUP($C212,'Customer_Dim Cleaned'!$A$1:$H$501,5,FALSE)</f>
        <v>New Amyport</v>
      </c>
      <c r="F212" s="10" t="str">
        <f>VLOOKUP($C212,'Customer_Dim Cleaned'!$A$1:$H$501,6,FALSE)</f>
        <v>Nevada</v>
      </c>
      <c r="G212" s="10" t="s">
        <v>1584</v>
      </c>
      <c r="H212" s="10" t="str">
        <f>VLOOKUP($G212,'Product_Dim Cleaned'!$A$1:$G$101,2,FALSE)</f>
        <v>Women's Denim Jeans</v>
      </c>
      <c r="I212" s="10" t="str">
        <f>VLOOKUP($G212,'Product_Dim Cleaned'!$A$1:$G$101,3,FALSE)</f>
        <v>Clothing</v>
      </c>
      <c r="J212" s="10" t="str">
        <f>VLOOKUP($G212,'Product_Dim Cleaned'!$A$1:$G$101,4,FALSE)</f>
        <v>Bottoms</v>
      </c>
      <c r="K212" s="10" t="s">
        <v>1761</v>
      </c>
      <c r="L212" s="11">
        <v>1</v>
      </c>
      <c r="M212" s="17">
        <v>823.26</v>
      </c>
      <c r="N212" s="11">
        <v>0.27</v>
      </c>
      <c r="O212" s="10" t="s">
        <v>1829</v>
      </c>
      <c r="P212" s="34">
        <v>600.97979999999995</v>
      </c>
    </row>
    <row r="213" spans="1:16" x14ac:dyDescent="0.3">
      <c r="A213" s="9" t="s">
        <v>2037</v>
      </c>
      <c r="B213" s="36">
        <v>45807</v>
      </c>
      <c r="C213" s="10" t="s">
        <v>59</v>
      </c>
      <c r="D213" s="10" t="str">
        <f>VLOOKUP($C213,'Customer_Dim Cleaned'!$A$1:$H$501,4,FALSE)</f>
        <v>Female</v>
      </c>
      <c r="E213" s="10" t="str">
        <f>VLOOKUP($C213,'Customer_Dim Cleaned'!$A$1:$H$501,5,FALSE)</f>
        <v>North Kathryn</v>
      </c>
      <c r="F213" s="10" t="str">
        <f>VLOOKUP($C213,'Customer_Dim Cleaned'!$A$1:$H$501,6,FALSE)</f>
        <v>Kansas</v>
      </c>
      <c r="G213" s="10" t="s">
        <v>1584</v>
      </c>
      <c r="H213" s="10" t="str">
        <f>VLOOKUP($G213,'Product_Dim Cleaned'!$A$1:$G$101,2,FALSE)</f>
        <v>Women's Denim Jeans</v>
      </c>
      <c r="I213" s="10" t="str">
        <f>VLOOKUP($G213,'Product_Dim Cleaned'!$A$1:$G$101,3,FALSE)</f>
        <v>Clothing</v>
      </c>
      <c r="J213" s="10" t="str">
        <f>VLOOKUP($G213,'Product_Dim Cleaned'!$A$1:$G$101,4,FALSE)</f>
        <v>Bottoms</v>
      </c>
      <c r="K213" s="10" t="s">
        <v>1782</v>
      </c>
      <c r="L213" s="11">
        <v>3</v>
      </c>
      <c r="M213" s="17">
        <v>681.01</v>
      </c>
      <c r="N213" s="11">
        <v>0.27</v>
      </c>
      <c r="O213" s="10" t="s">
        <v>1829</v>
      </c>
      <c r="P213" s="34">
        <v>1491.4119000000001</v>
      </c>
    </row>
    <row r="214" spans="1:16" x14ac:dyDescent="0.3">
      <c r="A214" s="9" t="s">
        <v>2038</v>
      </c>
      <c r="B214" s="36">
        <v>45942</v>
      </c>
      <c r="C214" s="10" t="s">
        <v>1368</v>
      </c>
      <c r="D214" s="10" t="str">
        <f>VLOOKUP($C214,'Customer_Dim Cleaned'!$A$1:$H$501,4,FALSE)</f>
        <v>Female</v>
      </c>
      <c r="E214" s="10" t="str">
        <f>VLOOKUP($C214,'Customer_Dim Cleaned'!$A$1:$H$501,5,FALSE)</f>
        <v>North Maryfort</v>
      </c>
      <c r="F214" s="10" t="str">
        <f>VLOOKUP($C214,'Customer_Dim Cleaned'!$A$1:$H$501,6,FALSE)</f>
        <v>Oregon</v>
      </c>
      <c r="G214" s="10" t="s">
        <v>1584</v>
      </c>
      <c r="H214" s="10" t="str">
        <f>VLOOKUP($G214,'Product_Dim Cleaned'!$A$1:$G$101,2,FALSE)</f>
        <v>Women's Denim Jeans</v>
      </c>
      <c r="I214" s="10" t="str">
        <f>VLOOKUP($G214,'Product_Dim Cleaned'!$A$1:$G$101,3,FALSE)</f>
        <v>Clothing</v>
      </c>
      <c r="J214" s="10" t="str">
        <f>VLOOKUP($G214,'Product_Dim Cleaned'!$A$1:$G$101,4,FALSE)</f>
        <v>Bottoms</v>
      </c>
      <c r="K214" s="10" t="s">
        <v>1813</v>
      </c>
      <c r="L214" s="11">
        <v>4</v>
      </c>
      <c r="M214" s="17">
        <v>119.83</v>
      </c>
      <c r="N214" s="11">
        <v>0.13</v>
      </c>
      <c r="O214" s="10" t="s">
        <v>1824</v>
      </c>
      <c r="P214" s="34">
        <v>417.00839999999999</v>
      </c>
    </row>
    <row r="215" spans="1:16" x14ac:dyDescent="0.3">
      <c r="A215" s="9" t="s">
        <v>2039</v>
      </c>
      <c r="B215" s="36">
        <v>45314</v>
      </c>
      <c r="C215" s="10" t="s">
        <v>969</v>
      </c>
      <c r="D215" s="10" t="str">
        <f>VLOOKUP($C215,'Customer_Dim Cleaned'!$A$1:$H$501,4,FALSE)</f>
        <v>Female</v>
      </c>
      <c r="E215" s="10" t="str">
        <f>VLOOKUP($C215,'Customer_Dim Cleaned'!$A$1:$H$501,5,FALSE)</f>
        <v>West Patriciaview</v>
      </c>
      <c r="F215" s="10" t="str">
        <f>VLOOKUP($C215,'Customer_Dim Cleaned'!$A$1:$H$501,6,FALSE)</f>
        <v>Alabama</v>
      </c>
      <c r="G215" s="10" t="s">
        <v>1584</v>
      </c>
      <c r="H215" s="10" t="str">
        <f>VLOOKUP($G215,'Product_Dim Cleaned'!$A$1:$G$101,2,FALSE)</f>
        <v>Women's Denim Jeans</v>
      </c>
      <c r="I215" s="10" t="str">
        <f>VLOOKUP($G215,'Product_Dim Cleaned'!$A$1:$G$101,3,FALSE)</f>
        <v>Clothing</v>
      </c>
      <c r="J215" s="10" t="str">
        <f>VLOOKUP($G215,'Product_Dim Cleaned'!$A$1:$G$101,4,FALSE)</f>
        <v>Bottoms</v>
      </c>
      <c r="K215" s="10" t="s">
        <v>1761</v>
      </c>
      <c r="L215" s="11">
        <v>1</v>
      </c>
      <c r="M215" s="17">
        <v>575.66</v>
      </c>
      <c r="N215" s="11">
        <v>0.03</v>
      </c>
      <c r="O215" s="10" t="s">
        <v>1826</v>
      </c>
      <c r="P215" s="34">
        <v>558.39019999999994</v>
      </c>
    </row>
    <row r="216" spans="1:16" x14ac:dyDescent="0.3">
      <c r="A216" s="9" t="s">
        <v>2040</v>
      </c>
      <c r="B216" s="36">
        <v>45943</v>
      </c>
      <c r="C216" s="10" t="s">
        <v>651</v>
      </c>
      <c r="D216" s="10" t="str">
        <f>VLOOKUP($C216,'Customer_Dim Cleaned'!$A$1:$H$501,4,FALSE)</f>
        <v>Male</v>
      </c>
      <c r="E216" s="10" t="str">
        <f>VLOOKUP($C216,'Customer_Dim Cleaned'!$A$1:$H$501,5,FALSE)</f>
        <v>North Briannamouth</v>
      </c>
      <c r="F216" s="10" t="str">
        <f>VLOOKUP($C216,'Customer_Dim Cleaned'!$A$1:$H$501,6,FALSE)</f>
        <v>Tennessee</v>
      </c>
      <c r="G216" s="10" t="s">
        <v>1584</v>
      </c>
      <c r="H216" s="10" t="str">
        <f>VLOOKUP($G216,'Product_Dim Cleaned'!$A$1:$G$101,2,FALSE)</f>
        <v>Women's Denim Jeans</v>
      </c>
      <c r="I216" s="10" t="str">
        <f>VLOOKUP($G216,'Product_Dim Cleaned'!$A$1:$G$101,3,FALSE)</f>
        <v>Clothing</v>
      </c>
      <c r="J216" s="10" t="str">
        <f>VLOOKUP($G216,'Product_Dim Cleaned'!$A$1:$G$101,4,FALSE)</f>
        <v>Bottoms</v>
      </c>
      <c r="K216" s="10" t="s">
        <v>1804</v>
      </c>
      <c r="L216" s="11">
        <v>1</v>
      </c>
      <c r="M216" s="17">
        <v>775.84</v>
      </c>
      <c r="N216" s="11">
        <v>0.26</v>
      </c>
      <c r="O216" s="10" t="s">
        <v>1824</v>
      </c>
      <c r="P216" s="34">
        <v>574.12160000000006</v>
      </c>
    </row>
    <row r="217" spans="1:16" x14ac:dyDescent="0.3">
      <c r="A217" s="9" t="s">
        <v>2041</v>
      </c>
      <c r="B217" s="36">
        <v>45356</v>
      </c>
      <c r="C217" s="10" t="s">
        <v>1371</v>
      </c>
      <c r="D217" s="10" t="str">
        <f>VLOOKUP($C217,'Customer_Dim Cleaned'!$A$1:$H$501,4,FALSE)</f>
        <v>Male</v>
      </c>
      <c r="E217" s="10" t="str">
        <f>VLOOKUP($C217,'Customer_Dim Cleaned'!$A$1:$H$501,5,FALSE)</f>
        <v>New Donnabury</v>
      </c>
      <c r="F217" s="10" t="str">
        <f>VLOOKUP($C217,'Customer_Dim Cleaned'!$A$1:$H$501,6,FALSE)</f>
        <v>Texas</v>
      </c>
      <c r="G217" s="10" t="s">
        <v>1584</v>
      </c>
      <c r="H217" s="10" t="str">
        <f>VLOOKUP($G217,'Product_Dim Cleaned'!$A$1:$G$101,2,FALSE)</f>
        <v>Women's Denim Jeans</v>
      </c>
      <c r="I217" s="10" t="str">
        <f>VLOOKUP($G217,'Product_Dim Cleaned'!$A$1:$G$101,3,FALSE)</f>
        <v>Clothing</v>
      </c>
      <c r="J217" s="10" t="str">
        <f>VLOOKUP($G217,'Product_Dim Cleaned'!$A$1:$G$101,4,FALSE)</f>
        <v>Bottoms</v>
      </c>
      <c r="K217" s="10" t="s">
        <v>1786</v>
      </c>
      <c r="L217" s="11">
        <v>3</v>
      </c>
      <c r="M217" s="17">
        <v>318.43</v>
      </c>
      <c r="N217" s="11">
        <v>0.05</v>
      </c>
      <c r="O217" s="10" t="s">
        <v>1824</v>
      </c>
      <c r="P217" s="34">
        <v>907.52549999999997</v>
      </c>
    </row>
    <row r="218" spans="1:16" x14ac:dyDescent="0.3">
      <c r="A218" s="9" t="s">
        <v>2042</v>
      </c>
      <c r="B218" s="36">
        <v>45854</v>
      </c>
      <c r="C218" s="10" t="s">
        <v>514</v>
      </c>
      <c r="D218" s="10" t="str">
        <f>VLOOKUP($C218,'Customer_Dim Cleaned'!$A$1:$H$501,4,FALSE)</f>
        <v>Male</v>
      </c>
      <c r="E218" s="10" t="str">
        <f>VLOOKUP($C218,'Customer_Dim Cleaned'!$A$1:$H$501,5,FALSE)</f>
        <v>New Leahfurt</v>
      </c>
      <c r="F218" s="10" t="str">
        <f>VLOOKUP($C218,'Customer_Dim Cleaned'!$A$1:$H$501,6,FALSE)</f>
        <v>North Dakota</v>
      </c>
      <c r="G218" s="10" t="s">
        <v>1584</v>
      </c>
      <c r="H218" s="10" t="str">
        <f>VLOOKUP($G218,'Product_Dim Cleaned'!$A$1:$G$101,2,FALSE)</f>
        <v>Women's Denim Jeans</v>
      </c>
      <c r="I218" s="10" t="str">
        <f>VLOOKUP($G218,'Product_Dim Cleaned'!$A$1:$G$101,3,FALSE)</f>
        <v>Clothing</v>
      </c>
      <c r="J218" s="10" t="str">
        <f>VLOOKUP($G218,'Product_Dim Cleaned'!$A$1:$G$101,4,FALSE)</f>
        <v>Bottoms</v>
      </c>
      <c r="K218" s="10" t="s">
        <v>1782</v>
      </c>
      <c r="L218" s="11">
        <v>3</v>
      </c>
      <c r="M218" s="17">
        <v>141.6</v>
      </c>
      <c r="N218" s="11">
        <v>0.08</v>
      </c>
      <c r="O218" s="10" t="s">
        <v>1829</v>
      </c>
      <c r="P218" s="34">
        <v>390.81599999999997</v>
      </c>
    </row>
    <row r="219" spans="1:16" x14ac:dyDescent="0.3">
      <c r="A219" s="9" t="s">
        <v>2043</v>
      </c>
      <c r="B219" s="36">
        <v>45219</v>
      </c>
      <c r="C219" s="10" t="s">
        <v>849</v>
      </c>
      <c r="D219" s="10" t="str">
        <f>VLOOKUP($C219,'Customer_Dim Cleaned'!$A$1:$H$501,4,FALSE)</f>
        <v>Female</v>
      </c>
      <c r="E219" s="10" t="str">
        <f>VLOOKUP($C219,'Customer_Dim Cleaned'!$A$1:$H$501,5,FALSE)</f>
        <v>South Gina</v>
      </c>
      <c r="F219" s="10" t="str">
        <f>VLOOKUP($C219,'Customer_Dim Cleaned'!$A$1:$H$501,6,FALSE)</f>
        <v>Kentucky</v>
      </c>
      <c r="G219" s="10" t="s">
        <v>1584</v>
      </c>
      <c r="H219" s="10" t="str">
        <f>VLOOKUP($G219,'Product_Dim Cleaned'!$A$1:$G$101,2,FALSE)</f>
        <v>Women's Denim Jeans</v>
      </c>
      <c r="I219" s="10" t="str">
        <f>VLOOKUP($G219,'Product_Dim Cleaned'!$A$1:$G$101,3,FALSE)</f>
        <v>Clothing</v>
      </c>
      <c r="J219" s="10" t="str">
        <f>VLOOKUP($G219,'Product_Dim Cleaned'!$A$1:$G$101,4,FALSE)</f>
        <v>Bottoms</v>
      </c>
      <c r="K219" s="10" t="s">
        <v>1813</v>
      </c>
      <c r="L219" s="11">
        <v>1</v>
      </c>
      <c r="M219" s="17">
        <v>332.82</v>
      </c>
      <c r="N219" s="11">
        <v>0.14000000000000001</v>
      </c>
      <c r="O219" s="10" t="s">
        <v>1826</v>
      </c>
      <c r="P219" s="34">
        <v>286.22519999999997</v>
      </c>
    </row>
    <row r="220" spans="1:16" x14ac:dyDescent="0.3">
      <c r="A220" s="9" t="s">
        <v>2044</v>
      </c>
      <c r="B220" s="36">
        <v>45447</v>
      </c>
      <c r="C220" s="10" t="s">
        <v>788</v>
      </c>
      <c r="D220" s="10" t="str">
        <f>VLOOKUP($C220,'Customer_Dim Cleaned'!$A$1:$H$501,4,FALSE)</f>
        <v>Male</v>
      </c>
      <c r="E220" s="10" t="str">
        <f>VLOOKUP($C220,'Customer_Dim Cleaned'!$A$1:$H$501,5,FALSE)</f>
        <v>South Regina</v>
      </c>
      <c r="F220" s="10" t="str">
        <f>VLOOKUP($C220,'Customer_Dim Cleaned'!$A$1:$H$501,6,FALSE)</f>
        <v>Arkansas</v>
      </c>
      <c r="G220" s="10" t="s">
        <v>1584</v>
      </c>
      <c r="H220" s="10" t="str">
        <f>VLOOKUP($G220,'Product_Dim Cleaned'!$A$1:$G$101,2,FALSE)</f>
        <v>Women's Denim Jeans</v>
      </c>
      <c r="I220" s="10" t="str">
        <f>VLOOKUP($G220,'Product_Dim Cleaned'!$A$1:$G$101,3,FALSE)</f>
        <v>Clothing</v>
      </c>
      <c r="J220" s="10" t="str">
        <f>VLOOKUP($G220,'Product_Dim Cleaned'!$A$1:$G$101,4,FALSE)</f>
        <v>Bottoms</v>
      </c>
      <c r="K220" s="10" t="s">
        <v>1757</v>
      </c>
      <c r="L220" s="11">
        <v>4</v>
      </c>
      <c r="M220" s="17">
        <v>640.97</v>
      </c>
      <c r="N220" s="11">
        <v>0.11</v>
      </c>
      <c r="O220" s="10" t="s">
        <v>1829</v>
      </c>
      <c r="P220" s="34">
        <v>2281.8532</v>
      </c>
    </row>
    <row r="221" spans="1:16" x14ac:dyDescent="0.3">
      <c r="A221" s="9" t="s">
        <v>2045</v>
      </c>
      <c r="B221" s="36">
        <v>45225</v>
      </c>
      <c r="C221" s="10" t="s">
        <v>663</v>
      </c>
      <c r="D221" s="10" t="str">
        <f>VLOOKUP($C221,'Customer_Dim Cleaned'!$A$1:$H$501,4,FALSE)</f>
        <v>Male</v>
      </c>
      <c r="E221" s="10" t="str">
        <f>VLOOKUP($C221,'Customer_Dim Cleaned'!$A$1:$H$501,5,FALSE)</f>
        <v>Johnsonland</v>
      </c>
      <c r="F221" s="10" t="str">
        <f>VLOOKUP($C221,'Customer_Dim Cleaned'!$A$1:$H$501,6,FALSE)</f>
        <v>Iowa</v>
      </c>
      <c r="G221" s="10" t="s">
        <v>1584</v>
      </c>
      <c r="H221" s="10" t="str">
        <f>VLOOKUP($G221,'Product_Dim Cleaned'!$A$1:$G$101,2,FALSE)</f>
        <v>Women's Denim Jeans</v>
      </c>
      <c r="I221" s="10" t="str">
        <f>VLOOKUP($G221,'Product_Dim Cleaned'!$A$1:$G$101,3,FALSE)</f>
        <v>Clothing</v>
      </c>
      <c r="J221" s="10" t="str">
        <f>VLOOKUP($G221,'Product_Dim Cleaned'!$A$1:$G$101,4,FALSE)</f>
        <v>Bottoms</v>
      </c>
      <c r="K221" s="10" t="s">
        <v>1801</v>
      </c>
      <c r="L221" s="11">
        <v>4</v>
      </c>
      <c r="M221" s="17">
        <v>75.37</v>
      </c>
      <c r="N221" s="11">
        <v>0.02</v>
      </c>
      <c r="O221" s="10" t="s">
        <v>1829</v>
      </c>
      <c r="P221" s="34">
        <v>295.4504</v>
      </c>
    </row>
    <row r="222" spans="1:16" x14ac:dyDescent="0.3">
      <c r="A222" s="9" t="s">
        <v>2046</v>
      </c>
      <c r="B222" s="36">
        <v>45754</v>
      </c>
      <c r="C222" s="10" t="s">
        <v>275</v>
      </c>
      <c r="D222" s="10" t="str">
        <f>VLOOKUP($C222,'Customer_Dim Cleaned'!$A$1:$H$501,4,FALSE)</f>
        <v>Female</v>
      </c>
      <c r="E222" s="10" t="str">
        <f>VLOOKUP($C222,'Customer_Dim Cleaned'!$A$1:$H$501,5,FALSE)</f>
        <v>Lake Barryfurt</v>
      </c>
      <c r="F222" s="10" t="str">
        <f>VLOOKUP($C222,'Customer_Dim Cleaned'!$A$1:$H$501,6,FALSE)</f>
        <v>California</v>
      </c>
      <c r="G222" s="10" t="s">
        <v>1584</v>
      </c>
      <c r="H222" s="10" t="str">
        <f>VLOOKUP($G222,'Product_Dim Cleaned'!$A$1:$G$101,2,FALSE)</f>
        <v>Women's Denim Jeans</v>
      </c>
      <c r="I222" s="10" t="str">
        <f>VLOOKUP($G222,'Product_Dim Cleaned'!$A$1:$G$101,3,FALSE)</f>
        <v>Clothing</v>
      </c>
      <c r="J222" s="10" t="str">
        <f>VLOOKUP($G222,'Product_Dim Cleaned'!$A$1:$G$101,4,FALSE)</f>
        <v>Bottoms</v>
      </c>
      <c r="K222" s="10" t="s">
        <v>1810</v>
      </c>
      <c r="L222" s="11">
        <v>3</v>
      </c>
      <c r="M222" s="17">
        <v>434.55</v>
      </c>
      <c r="N222" s="11">
        <v>0.08</v>
      </c>
      <c r="O222" s="10" t="s">
        <v>1829</v>
      </c>
      <c r="P222" s="34">
        <v>1199.3579999999999</v>
      </c>
    </row>
    <row r="223" spans="1:16" x14ac:dyDescent="0.3">
      <c r="A223" s="9" t="s">
        <v>2047</v>
      </c>
      <c r="B223" s="36">
        <v>45729</v>
      </c>
      <c r="C223" s="10" t="s">
        <v>353</v>
      </c>
      <c r="D223" s="10" t="str">
        <f>VLOOKUP($C223,'Customer_Dim Cleaned'!$A$1:$H$501,4,FALSE)</f>
        <v>Male</v>
      </c>
      <c r="E223" s="10" t="str">
        <f>VLOOKUP($C223,'Customer_Dim Cleaned'!$A$1:$H$501,5,FALSE)</f>
        <v>South Dustin</v>
      </c>
      <c r="F223" s="10" t="str">
        <f>VLOOKUP($C223,'Customer_Dim Cleaned'!$A$1:$H$501,6,FALSE)</f>
        <v>Tennessee</v>
      </c>
      <c r="G223" s="10" t="s">
        <v>1584</v>
      </c>
      <c r="H223" s="10" t="str">
        <f>VLOOKUP($G223,'Product_Dim Cleaned'!$A$1:$G$101,2,FALSE)</f>
        <v>Women's Denim Jeans</v>
      </c>
      <c r="I223" s="10" t="str">
        <f>VLOOKUP($G223,'Product_Dim Cleaned'!$A$1:$G$101,3,FALSE)</f>
        <v>Clothing</v>
      </c>
      <c r="J223" s="10" t="str">
        <f>VLOOKUP($G223,'Product_Dim Cleaned'!$A$1:$G$101,4,FALSE)</f>
        <v>Bottoms</v>
      </c>
      <c r="K223" s="10" t="s">
        <v>1799</v>
      </c>
      <c r="L223" s="11">
        <v>4</v>
      </c>
      <c r="M223" s="17">
        <v>652.28</v>
      </c>
      <c r="N223" s="11">
        <v>0.15</v>
      </c>
      <c r="O223" s="10" t="s">
        <v>1824</v>
      </c>
      <c r="P223" s="34">
        <v>2217.752</v>
      </c>
    </row>
    <row r="224" spans="1:16" x14ac:dyDescent="0.3">
      <c r="A224" s="9" t="s">
        <v>2048</v>
      </c>
      <c r="B224" s="36">
        <v>45480</v>
      </c>
      <c r="C224" s="10" t="s">
        <v>857</v>
      </c>
      <c r="D224" s="10" t="str">
        <f>VLOOKUP($C224,'Customer_Dim Cleaned'!$A$1:$H$501,4,FALSE)</f>
        <v>Female</v>
      </c>
      <c r="E224" s="10" t="str">
        <f>VLOOKUP($C224,'Customer_Dim Cleaned'!$A$1:$H$501,5,FALSE)</f>
        <v>Emilytown</v>
      </c>
      <c r="F224" s="10" t="str">
        <f>VLOOKUP($C224,'Customer_Dim Cleaned'!$A$1:$H$501,6,FALSE)</f>
        <v>California</v>
      </c>
      <c r="G224" s="10" t="s">
        <v>1584</v>
      </c>
      <c r="H224" s="10" t="str">
        <f>VLOOKUP($G224,'Product_Dim Cleaned'!$A$1:$G$101,2,FALSE)</f>
        <v>Women's Denim Jeans</v>
      </c>
      <c r="I224" s="10" t="str">
        <f>VLOOKUP($G224,'Product_Dim Cleaned'!$A$1:$G$101,3,FALSE)</f>
        <v>Clothing</v>
      </c>
      <c r="J224" s="10" t="str">
        <f>VLOOKUP($G224,'Product_Dim Cleaned'!$A$1:$G$101,4,FALSE)</f>
        <v>Bottoms</v>
      </c>
      <c r="K224" s="10" t="s">
        <v>1807</v>
      </c>
      <c r="L224" s="11">
        <v>3</v>
      </c>
      <c r="M224" s="17">
        <v>207.8</v>
      </c>
      <c r="N224" s="11">
        <v>0.15</v>
      </c>
      <c r="O224" s="10" t="s">
        <v>1824</v>
      </c>
      <c r="P224" s="34">
        <v>529.8900000000001</v>
      </c>
    </row>
    <row r="225" spans="1:16" x14ac:dyDescent="0.3">
      <c r="A225" s="9" t="s">
        <v>2049</v>
      </c>
      <c r="B225" s="36">
        <v>45361</v>
      </c>
      <c r="C225" s="10" t="s">
        <v>1521</v>
      </c>
      <c r="D225" s="10" t="str">
        <f>VLOOKUP($C225,'Customer_Dim Cleaned'!$A$1:$H$501,4,FALSE)</f>
        <v>Female</v>
      </c>
      <c r="E225" s="10" t="str">
        <f>VLOOKUP($C225,'Customer_Dim Cleaned'!$A$1:$H$501,5,FALSE)</f>
        <v>Bryanmouth</v>
      </c>
      <c r="F225" s="10" t="str">
        <f>VLOOKUP($C225,'Customer_Dim Cleaned'!$A$1:$H$501,6,FALSE)</f>
        <v>Delaware</v>
      </c>
      <c r="G225" s="10" t="s">
        <v>1584</v>
      </c>
      <c r="H225" s="10" t="str">
        <f>VLOOKUP($G225,'Product_Dim Cleaned'!$A$1:$G$101,2,FALSE)</f>
        <v>Women's Denim Jeans</v>
      </c>
      <c r="I225" s="10" t="str">
        <f>VLOOKUP($G225,'Product_Dim Cleaned'!$A$1:$G$101,3,FALSE)</f>
        <v>Clothing</v>
      </c>
      <c r="J225" s="10" t="str">
        <f>VLOOKUP($G225,'Product_Dim Cleaned'!$A$1:$G$101,4,FALSE)</f>
        <v>Bottoms</v>
      </c>
      <c r="K225" s="10" t="s">
        <v>1801</v>
      </c>
      <c r="L225" s="11">
        <v>4</v>
      </c>
      <c r="M225" s="17">
        <v>385.5</v>
      </c>
      <c r="N225" s="11">
        <v>0.03</v>
      </c>
      <c r="O225" s="10" t="s">
        <v>1826</v>
      </c>
      <c r="P225" s="34">
        <v>1495.74</v>
      </c>
    </row>
    <row r="226" spans="1:16" x14ac:dyDescent="0.3">
      <c r="A226" s="9" t="s">
        <v>2050</v>
      </c>
      <c r="B226" s="36">
        <v>45915</v>
      </c>
      <c r="C226" s="10" t="s">
        <v>344</v>
      </c>
      <c r="D226" s="10" t="str">
        <f>VLOOKUP($C226,'Customer_Dim Cleaned'!$A$1:$H$501,4,FALSE)</f>
        <v>Female</v>
      </c>
      <c r="E226" s="10" t="str">
        <f>VLOOKUP($C226,'Customer_Dim Cleaned'!$A$1:$H$501,5,FALSE)</f>
        <v>Timothyburgh</v>
      </c>
      <c r="F226" s="10" t="str">
        <f>VLOOKUP($C226,'Customer_Dim Cleaned'!$A$1:$H$501,6,FALSE)</f>
        <v>Louisiana</v>
      </c>
      <c r="G226" s="10" t="s">
        <v>1584</v>
      </c>
      <c r="H226" s="10" t="str">
        <f>VLOOKUP($G226,'Product_Dim Cleaned'!$A$1:$G$101,2,FALSE)</f>
        <v>Women's Denim Jeans</v>
      </c>
      <c r="I226" s="10" t="str">
        <f>VLOOKUP($G226,'Product_Dim Cleaned'!$A$1:$G$101,3,FALSE)</f>
        <v>Clothing</v>
      </c>
      <c r="J226" s="10" t="str">
        <f>VLOOKUP($G226,'Product_Dim Cleaned'!$A$1:$G$101,4,FALSE)</f>
        <v>Bottoms</v>
      </c>
      <c r="K226" s="10" t="s">
        <v>1776</v>
      </c>
      <c r="L226" s="11">
        <v>3</v>
      </c>
      <c r="M226" s="17">
        <v>548.19000000000005</v>
      </c>
      <c r="N226" s="11">
        <v>0.12</v>
      </c>
      <c r="O226" s="10" t="s">
        <v>1824</v>
      </c>
      <c r="P226" s="34">
        <v>1447.2216000000001</v>
      </c>
    </row>
    <row r="227" spans="1:16" x14ac:dyDescent="0.3">
      <c r="A227" s="9" t="s">
        <v>2051</v>
      </c>
      <c r="B227" s="36">
        <v>45607</v>
      </c>
      <c r="C227" s="10" t="s">
        <v>255</v>
      </c>
      <c r="D227" s="10" t="str">
        <f>VLOOKUP($C227,'Customer_Dim Cleaned'!$A$1:$H$501,4,FALSE)</f>
        <v>Female</v>
      </c>
      <c r="E227" s="10" t="str">
        <f>VLOOKUP($C227,'Customer_Dim Cleaned'!$A$1:$H$501,5,FALSE)</f>
        <v>North Cynthiatown</v>
      </c>
      <c r="F227" s="10" t="str">
        <f>VLOOKUP($C227,'Customer_Dim Cleaned'!$A$1:$H$501,6,FALSE)</f>
        <v>New Jersey</v>
      </c>
      <c r="G227" s="10" t="s">
        <v>1584</v>
      </c>
      <c r="H227" s="10" t="str">
        <f>VLOOKUP($G227,'Product_Dim Cleaned'!$A$1:$G$101,2,FALSE)</f>
        <v>Women's Denim Jeans</v>
      </c>
      <c r="I227" s="10" t="str">
        <f>VLOOKUP($G227,'Product_Dim Cleaned'!$A$1:$G$101,3,FALSE)</f>
        <v>Clothing</v>
      </c>
      <c r="J227" s="10" t="str">
        <f>VLOOKUP($G227,'Product_Dim Cleaned'!$A$1:$G$101,4,FALSE)</f>
        <v>Bottoms</v>
      </c>
      <c r="K227" s="10" t="s">
        <v>1786</v>
      </c>
      <c r="L227" s="11">
        <v>3</v>
      </c>
      <c r="M227" s="17">
        <v>927.6</v>
      </c>
      <c r="N227" s="11">
        <v>0.09</v>
      </c>
      <c r="O227" s="10" t="s">
        <v>1824</v>
      </c>
      <c r="P227" s="34">
        <v>2532.348</v>
      </c>
    </row>
    <row r="228" spans="1:16" x14ac:dyDescent="0.3">
      <c r="A228" s="9" t="s">
        <v>2052</v>
      </c>
      <c r="B228" s="36">
        <v>45666</v>
      </c>
      <c r="C228" s="10" t="s">
        <v>849</v>
      </c>
      <c r="D228" s="10" t="str">
        <f>VLOOKUP($C228,'Customer_Dim Cleaned'!$A$1:$H$501,4,FALSE)</f>
        <v>Female</v>
      </c>
      <c r="E228" s="10" t="str">
        <f>VLOOKUP($C228,'Customer_Dim Cleaned'!$A$1:$H$501,5,FALSE)</f>
        <v>South Gina</v>
      </c>
      <c r="F228" s="10" t="str">
        <f>VLOOKUP($C228,'Customer_Dim Cleaned'!$A$1:$H$501,6,FALSE)</f>
        <v>Kentucky</v>
      </c>
      <c r="G228" s="10" t="s">
        <v>1586</v>
      </c>
      <c r="H228" s="10" t="str">
        <f>VLOOKUP($G228,'Product_Dim Cleaned'!$A$1:$G$101,2,FALSE)</f>
        <v>Knee Support Brace</v>
      </c>
      <c r="I228" s="10" t="str">
        <f>VLOOKUP($G228,'Product_Dim Cleaned'!$A$1:$G$101,3,FALSE)</f>
        <v>Sports</v>
      </c>
      <c r="J228" s="10" t="str">
        <f>VLOOKUP($G228,'Product_Dim Cleaned'!$A$1:$G$101,4,FALSE)</f>
        <v>Equipment</v>
      </c>
      <c r="K228" s="10" t="s">
        <v>1766</v>
      </c>
      <c r="L228" s="11">
        <v>4</v>
      </c>
      <c r="M228" s="17">
        <v>585.04</v>
      </c>
      <c r="N228" s="11">
        <v>0.22</v>
      </c>
      <c r="O228" s="10" t="s">
        <v>1826</v>
      </c>
      <c r="P228" s="34">
        <v>1825.3248000000001</v>
      </c>
    </row>
    <row r="229" spans="1:16" x14ac:dyDescent="0.3">
      <c r="A229" s="9" t="s">
        <v>2053</v>
      </c>
      <c r="B229" s="36">
        <v>45406</v>
      </c>
      <c r="C229" s="10" t="s">
        <v>1533</v>
      </c>
      <c r="D229" s="10" t="str">
        <f>VLOOKUP($C229,'Customer_Dim Cleaned'!$A$1:$H$501,4,FALSE)</f>
        <v>Female</v>
      </c>
      <c r="E229" s="10" t="str">
        <f>VLOOKUP($C229,'Customer_Dim Cleaned'!$A$1:$H$501,5,FALSE)</f>
        <v>East Valerieview</v>
      </c>
      <c r="F229" s="10" t="str">
        <f>VLOOKUP($C229,'Customer_Dim Cleaned'!$A$1:$H$501,6,FALSE)</f>
        <v>Oregon</v>
      </c>
      <c r="G229" s="10" t="s">
        <v>1586</v>
      </c>
      <c r="H229" s="10" t="str">
        <f>VLOOKUP($G229,'Product_Dim Cleaned'!$A$1:$G$101,2,FALSE)</f>
        <v>Knee Support Brace</v>
      </c>
      <c r="I229" s="10" t="str">
        <f>VLOOKUP($G229,'Product_Dim Cleaned'!$A$1:$G$101,3,FALSE)</f>
        <v>Sports</v>
      </c>
      <c r="J229" s="10" t="str">
        <f>VLOOKUP($G229,'Product_Dim Cleaned'!$A$1:$G$101,4,FALSE)</f>
        <v>Equipment</v>
      </c>
      <c r="K229" s="10" t="s">
        <v>1761</v>
      </c>
      <c r="L229" s="11">
        <v>2</v>
      </c>
      <c r="M229" s="17">
        <v>999.89</v>
      </c>
      <c r="N229" s="11">
        <v>0.09</v>
      </c>
      <c r="O229" s="10" t="s">
        <v>1824</v>
      </c>
      <c r="P229" s="34">
        <v>1819.7998</v>
      </c>
    </row>
    <row r="230" spans="1:16" x14ac:dyDescent="0.3">
      <c r="A230" s="9" t="s">
        <v>2054</v>
      </c>
      <c r="B230" s="36">
        <v>45284</v>
      </c>
      <c r="C230" s="10" t="s">
        <v>378</v>
      </c>
      <c r="D230" s="10" t="str">
        <f>VLOOKUP($C230,'Customer_Dim Cleaned'!$A$1:$H$501,4,FALSE)</f>
        <v>Female</v>
      </c>
      <c r="E230" s="10" t="str">
        <f>VLOOKUP($C230,'Customer_Dim Cleaned'!$A$1:$H$501,5,FALSE)</f>
        <v>North Justin</v>
      </c>
      <c r="F230" s="10" t="str">
        <f>VLOOKUP($C230,'Customer_Dim Cleaned'!$A$1:$H$501,6,FALSE)</f>
        <v>North Dakota</v>
      </c>
      <c r="G230" s="10" t="s">
        <v>1586</v>
      </c>
      <c r="H230" s="10" t="str">
        <f>VLOOKUP($G230,'Product_Dim Cleaned'!$A$1:$G$101,2,FALSE)</f>
        <v>Knee Support Brace</v>
      </c>
      <c r="I230" s="10" t="str">
        <f>VLOOKUP($G230,'Product_Dim Cleaned'!$A$1:$G$101,3,FALSE)</f>
        <v>Sports</v>
      </c>
      <c r="J230" s="10" t="str">
        <f>VLOOKUP($G230,'Product_Dim Cleaned'!$A$1:$G$101,4,FALSE)</f>
        <v>Equipment</v>
      </c>
      <c r="K230" s="10" t="s">
        <v>1766</v>
      </c>
      <c r="L230" s="11">
        <v>2</v>
      </c>
      <c r="M230" s="17">
        <v>848.98</v>
      </c>
      <c r="N230" s="11">
        <v>0.04</v>
      </c>
      <c r="O230" s="10" t="s">
        <v>1826</v>
      </c>
      <c r="P230" s="34">
        <v>1630.0416</v>
      </c>
    </row>
    <row r="231" spans="1:16" x14ac:dyDescent="0.3">
      <c r="A231" s="9" t="s">
        <v>2055</v>
      </c>
      <c r="B231" s="36">
        <v>45348</v>
      </c>
      <c r="C231" s="10" t="s">
        <v>481</v>
      </c>
      <c r="D231" s="10" t="str">
        <f>VLOOKUP($C231,'Customer_Dim Cleaned'!$A$1:$H$501,4,FALSE)</f>
        <v>Male</v>
      </c>
      <c r="E231" s="10" t="str">
        <f>VLOOKUP($C231,'Customer_Dim Cleaned'!$A$1:$H$501,5,FALSE)</f>
        <v>West Brandon</v>
      </c>
      <c r="F231" s="10" t="str">
        <f>VLOOKUP($C231,'Customer_Dim Cleaned'!$A$1:$H$501,6,FALSE)</f>
        <v>Montana</v>
      </c>
      <c r="G231" s="10" t="s">
        <v>1586</v>
      </c>
      <c r="H231" s="10" t="str">
        <f>VLOOKUP($G231,'Product_Dim Cleaned'!$A$1:$G$101,2,FALSE)</f>
        <v>Knee Support Brace</v>
      </c>
      <c r="I231" s="10" t="str">
        <f>VLOOKUP($G231,'Product_Dim Cleaned'!$A$1:$G$101,3,FALSE)</f>
        <v>Sports</v>
      </c>
      <c r="J231" s="10" t="str">
        <f>VLOOKUP($G231,'Product_Dim Cleaned'!$A$1:$G$101,4,FALSE)</f>
        <v>Equipment</v>
      </c>
      <c r="K231" s="10" t="s">
        <v>1799</v>
      </c>
      <c r="L231" s="11">
        <v>3</v>
      </c>
      <c r="M231" s="17">
        <v>769.56</v>
      </c>
      <c r="N231" s="11">
        <v>0.08</v>
      </c>
      <c r="O231" s="10" t="s">
        <v>1824</v>
      </c>
      <c r="P231" s="34">
        <v>2123.9856</v>
      </c>
    </row>
    <row r="232" spans="1:16" x14ac:dyDescent="0.3">
      <c r="A232" s="9" t="s">
        <v>2056</v>
      </c>
      <c r="B232" s="36">
        <v>45676</v>
      </c>
      <c r="C232" s="10" t="s">
        <v>188</v>
      </c>
      <c r="D232" s="10" t="str">
        <f>VLOOKUP($C232,'Customer_Dim Cleaned'!$A$1:$H$501,4,FALSE)</f>
        <v>Female</v>
      </c>
      <c r="E232" s="10" t="str">
        <f>VLOOKUP($C232,'Customer_Dim Cleaned'!$A$1:$H$501,5,FALSE)</f>
        <v>New Amy</v>
      </c>
      <c r="F232" s="10" t="str">
        <f>VLOOKUP($C232,'Customer_Dim Cleaned'!$A$1:$H$501,6,FALSE)</f>
        <v>Ohio</v>
      </c>
      <c r="G232" s="10" t="s">
        <v>1586</v>
      </c>
      <c r="H232" s="10" t="str">
        <f>VLOOKUP($G232,'Product_Dim Cleaned'!$A$1:$G$101,2,FALSE)</f>
        <v>Knee Support Brace</v>
      </c>
      <c r="I232" s="10" t="str">
        <f>VLOOKUP($G232,'Product_Dim Cleaned'!$A$1:$G$101,3,FALSE)</f>
        <v>Sports</v>
      </c>
      <c r="J232" s="10" t="str">
        <f>VLOOKUP($G232,'Product_Dim Cleaned'!$A$1:$G$101,4,FALSE)</f>
        <v>Equipment</v>
      </c>
      <c r="K232" s="10" t="s">
        <v>1797</v>
      </c>
      <c r="L232" s="11">
        <v>3</v>
      </c>
      <c r="M232" s="17">
        <v>449.88</v>
      </c>
      <c r="N232" s="11">
        <v>0.1</v>
      </c>
      <c r="O232" s="10" t="s">
        <v>1826</v>
      </c>
      <c r="P232" s="34">
        <v>1214.6759999999999</v>
      </c>
    </row>
    <row r="233" spans="1:16" x14ac:dyDescent="0.3">
      <c r="A233" s="9" t="s">
        <v>2057</v>
      </c>
      <c r="B233" s="36">
        <v>45863</v>
      </c>
      <c r="C233" s="10" t="s">
        <v>875</v>
      </c>
      <c r="D233" s="10" t="str">
        <f>VLOOKUP($C233,'Customer_Dim Cleaned'!$A$1:$H$501,4,FALSE)</f>
        <v>Male</v>
      </c>
      <c r="E233" s="10" t="str">
        <f>VLOOKUP($C233,'Customer_Dim Cleaned'!$A$1:$H$501,5,FALSE)</f>
        <v>North Austinport</v>
      </c>
      <c r="F233" s="10" t="str">
        <f>VLOOKUP($C233,'Customer_Dim Cleaned'!$A$1:$H$501,6,FALSE)</f>
        <v>Kentucky</v>
      </c>
      <c r="G233" s="10" t="s">
        <v>1586</v>
      </c>
      <c r="H233" s="10" t="str">
        <f>VLOOKUP($G233,'Product_Dim Cleaned'!$A$1:$G$101,2,FALSE)</f>
        <v>Knee Support Brace</v>
      </c>
      <c r="I233" s="10" t="str">
        <f>VLOOKUP($G233,'Product_Dim Cleaned'!$A$1:$G$101,3,FALSE)</f>
        <v>Sports</v>
      </c>
      <c r="J233" s="10" t="str">
        <f>VLOOKUP($G233,'Product_Dim Cleaned'!$A$1:$G$101,4,FALSE)</f>
        <v>Equipment</v>
      </c>
      <c r="K233" s="10" t="s">
        <v>1794</v>
      </c>
      <c r="L233" s="11">
        <v>4</v>
      </c>
      <c r="M233" s="17">
        <v>383.74</v>
      </c>
      <c r="N233" s="11">
        <v>0.01</v>
      </c>
      <c r="O233" s="10" t="s">
        <v>1824</v>
      </c>
      <c r="P233" s="34">
        <v>1519.6104</v>
      </c>
    </row>
    <row r="234" spans="1:16" x14ac:dyDescent="0.3">
      <c r="A234" s="9" t="s">
        <v>2058</v>
      </c>
      <c r="B234" s="36">
        <v>45409</v>
      </c>
      <c r="C234" s="10" t="s">
        <v>499</v>
      </c>
      <c r="D234" s="10" t="str">
        <f>VLOOKUP($C234,'Customer_Dim Cleaned'!$A$1:$H$501,4,FALSE)</f>
        <v>Female</v>
      </c>
      <c r="E234" s="10" t="str">
        <f>VLOOKUP($C234,'Customer_Dim Cleaned'!$A$1:$H$501,5,FALSE)</f>
        <v>New Brian</v>
      </c>
      <c r="F234" s="10" t="str">
        <f>VLOOKUP($C234,'Customer_Dim Cleaned'!$A$1:$H$501,6,FALSE)</f>
        <v>Wisconsin</v>
      </c>
      <c r="G234" s="10" t="s">
        <v>1586</v>
      </c>
      <c r="H234" s="10" t="str">
        <f>VLOOKUP($G234,'Product_Dim Cleaned'!$A$1:$G$101,2,FALSE)</f>
        <v>Knee Support Brace</v>
      </c>
      <c r="I234" s="10" t="str">
        <f>VLOOKUP($G234,'Product_Dim Cleaned'!$A$1:$G$101,3,FALSE)</f>
        <v>Sports</v>
      </c>
      <c r="J234" s="10" t="str">
        <f>VLOOKUP($G234,'Product_Dim Cleaned'!$A$1:$G$101,4,FALSE)</f>
        <v>Equipment</v>
      </c>
      <c r="K234" s="10" t="s">
        <v>1789</v>
      </c>
      <c r="L234" s="11">
        <v>4</v>
      </c>
      <c r="M234" s="17">
        <v>794.97</v>
      </c>
      <c r="N234" s="11">
        <v>0.24</v>
      </c>
      <c r="O234" s="10" t="s">
        <v>1826</v>
      </c>
      <c r="P234" s="34">
        <v>2416.7087999999999</v>
      </c>
    </row>
    <row r="235" spans="1:16" x14ac:dyDescent="0.3">
      <c r="A235" s="9" t="s">
        <v>2059</v>
      </c>
      <c r="B235" s="36">
        <v>45880</v>
      </c>
      <c r="C235" s="10" t="s">
        <v>52</v>
      </c>
      <c r="D235" s="10" t="str">
        <f>VLOOKUP($C235,'Customer_Dim Cleaned'!$A$1:$H$501,4,FALSE)</f>
        <v>Male</v>
      </c>
      <c r="E235" s="10" t="str">
        <f>VLOOKUP($C235,'Customer_Dim Cleaned'!$A$1:$H$501,5,FALSE)</f>
        <v>Port Michaelburgh</v>
      </c>
      <c r="F235" s="10" t="str">
        <f>VLOOKUP($C235,'Customer_Dim Cleaned'!$A$1:$H$501,6,FALSE)</f>
        <v>Pennsylvania</v>
      </c>
      <c r="G235" s="10" t="s">
        <v>1586</v>
      </c>
      <c r="H235" s="10" t="str">
        <f>VLOOKUP($G235,'Product_Dim Cleaned'!$A$1:$G$101,2,FALSE)</f>
        <v>Knee Support Brace</v>
      </c>
      <c r="I235" s="10" t="str">
        <f>VLOOKUP($G235,'Product_Dim Cleaned'!$A$1:$G$101,3,FALSE)</f>
        <v>Sports</v>
      </c>
      <c r="J235" s="10" t="str">
        <f>VLOOKUP($G235,'Product_Dim Cleaned'!$A$1:$G$101,4,FALSE)</f>
        <v>Equipment</v>
      </c>
      <c r="K235" s="10" t="s">
        <v>1773</v>
      </c>
      <c r="L235" s="11">
        <v>1</v>
      </c>
      <c r="M235" s="17">
        <v>989.63</v>
      </c>
      <c r="N235" s="11">
        <v>0.05</v>
      </c>
      <c r="O235" s="10" t="s">
        <v>1826</v>
      </c>
      <c r="P235" s="34">
        <v>940.1484999999999</v>
      </c>
    </row>
    <row r="236" spans="1:16" x14ac:dyDescent="0.3">
      <c r="A236" s="9" t="s">
        <v>2060</v>
      </c>
      <c r="B236" s="36">
        <v>45731</v>
      </c>
      <c r="C236" s="10" t="s">
        <v>1053</v>
      </c>
      <c r="D236" s="10" t="str">
        <f>VLOOKUP($C236,'Customer_Dim Cleaned'!$A$1:$H$501,4,FALSE)</f>
        <v>Male</v>
      </c>
      <c r="E236" s="10" t="str">
        <f>VLOOKUP($C236,'Customer_Dim Cleaned'!$A$1:$H$501,5,FALSE)</f>
        <v>West Brendamouth</v>
      </c>
      <c r="F236" s="10" t="str">
        <f>VLOOKUP($C236,'Customer_Dim Cleaned'!$A$1:$H$501,6,FALSE)</f>
        <v>North Carolina</v>
      </c>
      <c r="G236" s="10" t="s">
        <v>1586</v>
      </c>
      <c r="H236" s="10" t="str">
        <f>VLOOKUP($G236,'Product_Dim Cleaned'!$A$1:$G$101,2,FALSE)</f>
        <v>Knee Support Brace</v>
      </c>
      <c r="I236" s="10" t="str">
        <f>VLOOKUP($G236,'Product_Dim Cleaned'!$A$1:$G$101,3,FALSE)</f>
        <v>Sports</v>
      </c>
      <c r="J236" s="10" t="str">
        <f>VLOOKUP($G236,'Product_Dim Cleaned'!$A$1:$G$101,4,FALSE)</f>
        <v>Equipment</v>
      </c>
      <c r="K236" s="10" t="s">
        <v>1752</v>
      </c>
      <c r="L236" s="11">
        <v>1</v>
      </c>
      <c r="M236" s="17">
        <v>447.16</v>
      </c>
      <c r="N236" s="11">
        <v>0.22</v>
      </c>
      <c r="O236" s="10" t="s">
        <v>1829</v>
      </c>
      <c r="P236" s="34">
        <v>348.78480000000002</v>
      </c>
    </row>
    <row r="237" spans="1:16" x14ac:dyDescent="0.3">
      <c r="A237" s="9" t="s">
        <v>2061</v>
      </c>
      <c r="B237" s="36">
        <v>45671</v>
      </c>
      <c r="C237" s="10" t="s">
        <v>44</v>
      </c>
      <c r="D237" s="10" t="str">
        <f>VLOOKUP($C237,'Customer_Dim Cleaned'!$A$1:$H$501,4,FALSE)</f>
        <v>Female</v>
      </c>
      <c r="E237" s="10" t="str">
        <f>VLOOKUP($C237,'Customer_Dim Cleaned'!$A$1:$H$501,5,FALSE)</f>
        <v>Maynardton</v>
      </c>
      <c r="F237" s="10" t="str">
        <f>VLOOKUP($C237,'Customer_Dim Cleaned'!$A$1:$H$501,6,FALSE)</f>
        <v>New Hampshire</v>
      </c>
      <c r="G237" s="10" t="s">
        <v>1586</v>
      </c>
      <c r="H237" s="10" t="str">
        <f>VLOOKUP($G237,'Product_Dim Cleaned'!$A$1:$G$101,2,FALSE)</f>
        <v>Knee Support Brace</v>
      </c>
      <c r="I237" s="10" t="str">
        <f>VLOOKUP($G237,'Product_Dim Cleaned'!$A$1:$G$101,3,FALSE)</f>
        <v>Sports</v>
      </c>
      <c r="J237" s="10" t="str">
        <f>VLOOKUP($G237,'Product_Dim Cleaned'!$A$1:$G$101,4,FALSE)</f>
        <v>Equipment</v>
      </c>
      <c r="K237" s="10" t="s">
        <v>1776</v>
      </c>
      <c r="L237" s="11">
        <v>1</v>
      </c>
      <c r="M237" s="17">
        <v>946.9</v>
      </c>
      <c r="N237" s="11">
        <v>0.28999999999999998</v>
      </c>
      <c r="O237" s="10" t="s">
        <v>1829</v>
      </c>
      <c r="P237" s="34">
        <v>672.29899999999998</v>
      </c>
    </row>
    <row r="238" spans="1:16" x14ac:dyDescent="0.3">
      <c r="A238" s="9" t="s">
        <v>2062</v>
      </c>
      <c r="B238" s="36">
        <v>45809</v>
      </c>
      <c r="C238" s="10" t="s">
        <v>562</v>
      </c>
      <c r="D238" s="10" t="str">
        <f>VLOOKUP($C238,'Customer_Dim Cleaned'!$A$1:$H$501,4,FALSE)</f>
        <v>Male</v>
      </c>
      <c r="E238" s="10" t="str">
        <f>VLOOKUP($C238,'Customer_Dim Cleaned'!$A$1:$H$501,5,FALSE)</f>
        <v>Josephmouth</v>
      </c>
      <c r="F238" s="10" t="str">
        <f>VLOOKUP($C238,'Customer_Dim Cleaned'!$A$1:$H$501,6,FALSE)</f>
        <v>New Hampshire</v>
      </c>
      <c r="G238" s="10" t="s">
        <v>1586</v>
      </c>
      <c r="H238" s="10" t="str">
        <f>VLOOKUP($G238,'Product_Dim Cleaned'!$A$1:$G$101,2,FALSE)</f>
        <v>Knee Support Brace</v>
      </c>
      <c r="I238" s="10" t="str">
        <f>VLOOKUP($G238,'Product_Dim Cleaned'!$A$1:$G$101,3,FALSE)</f>
        <v>Sports</v>
      </c>
      <c r="J238" s="10" t="str">
        <f>VLOOKUP($G238,'Product_Dim Cleaned'!$A$1:$G$101,4,FALSE)</f>
        <v>Equipment</v>
      </c>
      <c r="K238" s="10" t="s">
        <v>1752</v>
      </c>
      <c r="L238" s="11">
        <v>4</v>
      </c>
      <c r="M238" s="17">
        <v>469.68</v>
      </c>
      <c r="N238" s="11">
        <v>0.19</v>
      </c>
      <c r="O238" s="10" t="s">
        <v>1824</v>
      </c>
      <c r="P238" s="34">
        <v>1521.7632000000001</v>
      </c>
    </row>
    <row r="239" spans="1:16" x14ac:dyDescent="0.3">
      <c r="A239" s="9" t="s">
        <v>2063</v>
      </c>
      <c r="B239" s="36">
        <v>45559</v>
      </c>
      <c r="C239" s="10" t="s">
        <v>1518</v>
      </c>
      <c r="D239" s="10" t="str">
        <f>VLOOKUP($C239,'Customer_Dim Cleaned'!$A$1:$H$501,4,FALSE)</f>
        <v>Male</v>
      </c>
      <c r="E239" s="10" t="str">
        <f>VLOOKUP($C239,'Customer_Dim Cleaned'!$A$1:$H$501,5,FALSE)</f>
        <v>Port Cheryl</v>
      </c>
      <c r="F239" s="10" t="str">
        <f>VLOOKUP($C239,'Customer_Dim Cleaned'!$A$1:$H$501,6,FALSE)</f>
        <v>Texas</v>
      </c>
      <c r="G239" s="10" t="s">
        <v>1586</v>
      </c>
      <c r="H239" s="10" t="str">
        <f>VLOOKUP($G239,'Product_Dim Cleaned'!$A$1:$G$101,2,FALSE)</f>
        <v>Knee Support Brace</v>
      </c>
      <c r="I239" s="10" t="str">
        <f>VLOOKUP($G239,'Product_Dim Cleaned'!$A$1:$G$101,3,FALSE)</f>
        <v>Sports</v>
      </c>
      <c r="J239" s="10" t="str">
        <f>VLOOKUP($G239,'Product_Dim Cleaned'!$A$1:$G$101,4,FALSE)</f>
        <v>Equipment</v>
      </c>
      <c r="K239" s="10" t="s">
        <v>1807</v>
      </c>
      <c r="L239" s="11">
        <v>4</v>
      </c>
      <c r="M239" s="17">
        <v>320.64</v>
      </c>
      <c r="N239" s="11">
        <v>0.2</v>
      </c>
      <c r="O239" s="10" t="s">
        <v>1829</v>
      </c>
      <c r="P239" s="34">
        <v>1026.048</v>
      </c>
    </row>
    <row r="240" spans="1:16" x14ac:dyDescent="0.3">
      <c r="A240" s="9" t="s">
        <v>2064</v>
      </c>
      <c r="B240" s="36">
        <v>45253</v>
      </c>
      <c r="C240" s="10" t="s">
        <v>461</v>
      </c>
      <c r="D240" s="10" t="str">
        <f>VLOOKUP($C240,'Customer_Dim Cleaned'!$A$1:$H$501,4,FALSE)</f>
        <v>Female</v>
      </c>
      <c r="E240" s="10" t="str">
        <f>VLOOKUP($C240,'Customer_Dim Cleaned'!$A$1:$H$501,5,FALSE)</f>
        <v>Gonzalezbury</v>
      </c>
      <c r="F240" s="10" t="str">
        <f>VLOOKUP($C240,'Customer_Dim Cleaned'!$A$1:$H$501,6,FALSE)</f>
        <v>Michigan</v>
      </c>
      <c r="G240" s="10" t="s">
        <v>1586</v>
      </c>
      <c r="H240" s="10" t="str">
        <f>VLOOKUP($G240,'Product_Dim Cleaned'!$A$1:$G$101,2,FALSE)</f>
        <v>Knee Support Brace</v>
      </c>
      <c r="I240" s="10" t="str">
        <f>VLOOKUP($G240,'Product_Dim Cleaned'!$A$1:$G$101,3,FALSE)</f>
        <v>Sports</v>
      </c>
      <c r="J240" s="10" t="str">
        <f>VLOOKUP($G240,'Product_Dim Cleaned'!$A$1:$G$101,4,FALSE)</f>
        <v>Equipment</v>
      </c>
      <c r="K240" s="10" t="s">
        <v>1773</v>
      </c>
      <c r="L240" s="11">
        <v>1</v>
      </c>
      <c r="M240" s="17">
        <v>594.44000000000005</v>
      </c>
      <c r="N240" s="11">
        <v>0.21</v>
      </c>
      <c r="O240" s="10" t="s">
        <v>1824</v>
      </c>
      <c r="P240" s="34">
        <v>469.60759999999999</v>
      </c>
    </row>
    <row r="241" spans="1:16" x14ac:dyDescent="0.3">
      <c r="A241" s="9" t="s">
        <v>2065</v>
      </c>
      <c r="B241" s="36">
        <v>45861</v>
      </c>
      <c r="C241" s="10" t="s">
        <v>702</v>
      </c>
      <c r="D241" s="10" t="str">
        <f>VLOOKUP($C241,'Customer_Dim Cleaned'!$A$1:$H$501,4,FALSE)</f>
        <v>Male</v>
      </c>
      <c r="E241" s="10" t="str">
        <f>VLOOKUP($C241,'Customer_Dim Cleaned'!$A$1:$H$501,5,FALSE)</f>
        <v>Morrismouth</v>
      </c>
      <c r="F241" s="10" t="str">
        <f>VLOOKUP($C241,'Customer_Dim Cleaned'!$A$1:$H$501,6,FALSE)</f>
        <v>California</v>
      </c>
      <c r="G241" s="10" t="s">
        <v>1586</v>
      </c>
      <c r="H241" s="10" t="str">
        <f>VLOOKUP($G241,'Product_Dim Cleaned'!$A$1:$G$101,2,FALSE)</f>
        <v>Knee Support Brace</v>
      </c>
      <c r="I241" s="10" t="str">
        <f>VLOOKUP($G241,'Product_Dim Cleaned'!$A$1:$G$101,3,FALSE)</f>
        <v>Sports</v>
      </c>
      <c r="J241" s="10" t="str">
        <f>VLOOKUP($G241,'Product_Dim Cleaned'!$A$1:$G$101,4,FALSE)</f>
        <v>Equipment</v>
      </c>
      <c r="K241" s="10" t="s">
        <v>1782</v>
      </c>
      <c r="L241" s="11">
        <v>3</v>
      </c>
      <c r="M241" s="17">
        <v>91.7</v>
      </c>
      <c r="N241" s="11">
        <v>0.08</v>
      </c>
      <c r="O241" s="10" t="s">
        <v>1829</v>
      </c>
      <c r="P241" s="34">
        <v>253.09200000000001</v>
      </c>
    </row>
    <row r="242" spans="1:16" x14ac:dyDescent="0.3">
      <c r="A242" s="9" t="s">
        <v>2066</v>
      </c>
      <c r="B242" s="36">
        <v>45917</v>
      </c>
      <c r="C242" s="10" t="s">
        <v>127</v>
      </c>
      <c r="D242" s="10" t="str">
        <f>VLOOKUP($C242,'Customer_Dim Cleaned'!$A$1:$H$501,4,FALSE)</f>
        <v>Male</v>
      </c>
      <c r="E242" s="10" t="str">
        <f>VLOOKUP($C242,'Customer_Dim Cleaned'!$A$1:$H$501,5,FALSE)</f>
        <v>Johnsonville</v>
      </c>
      <c r="F242" s="10" t="str">
        <f>VLOOKUP($C242,'Customer_Dim Cleaned'!$A$1:$H$501,6,FALSE)</f>
        <v>Oregon</v>
      </c>
      <c r="G242" s="10" t="s">
        <v>1586</v>
      </c>
      <c r="H242" s="10" t="str">
        <f>VLOOKUP($G242,'Product_Dim Cleaned'!$A$1:$G$101,2,FALSE)</f>
        <v>Knee Support Brace</v>
      </c>
      <c r="I242" s="10" t="str">
        <f>VLOOKUP($G242,'Product_Dim Cleaned'!$A$1:$G$101,3,FALSE)</f>
        <v>Sports</v>
      </c>
      <c r="J242" s="10" t="str">
        <f>VLOOKUP($G242,'Product_Dim Cleaned'!$A$1:$G$101,4,FALSE)</f>
        <v>Equipment</v>
      </c>
      <c r="K242" s="10" t="s">
        <v>1794</v>
      </c>
      <c r="L242" s="11">
        <v>3</v>
      </c>
      <c r="M242" s="17">
        <v>741.33</v>
      </c>
      <c r="N242" s="11">
        <v>0.03</v>
      </c>
      <c r="O242" s="10" t="s">
        <v>1824</v>
      </c>
      <c r="P242" s="34">
        <v>2157.2703000000001</v>
      </c>
    </row>
    <row r="243" spans="1:16" x14ac:dyDescent="0.3">
      <c r="A243" s="9" t="s">
        <v>2067</v>
      </c>
      <c r="B243" s="36">
        <v>45754</v>
      </c>
      <c r="C243" s="10" t="s">
        <v>1466</v>
      </c>
      <c r="D243" s="10" t="str">
        <f>VLOOKUP($C243,'Customer_Dim Cleaned'!$A$1:$H$501,4,FALSE)</f>
        <v>Female</v>
      </c>
      <c r="E243" s="10" t="str">
        <f>VLOOKUP($C243,'Customer_Dim Cleaned'!$A$1:$H$501,5,FALSE)</f>
        <v>Anthonymouth</v>
      </c>
      <c r="F243" s="10" t="str">
        <f>VLOOKUP($C243,'Customer_Dim Cleaned'!$A$1:$H$501,6,FALSE)</f>
        <v>Oklahoma</v>
      </c>
      <c r="G243" s="10" t="s">
        <v>1586</v>
      </c>
      <c r="H243" s="10" t="str">
        <f>VLOOKUP($G243,'Product_Dim Cleaned'!$A$1:$G$101,2,FALSE)</f>
        <v>Knee Support Brace</v>
      </c>
      <c r="I243" s="10" t="str">
        <f>VLOOKUP($G243,'Product_Dim Cleaned'!$A$1:$G$101,3,FALSE)</f>
        <v>Sports</v>
      </c>
      <c r="J243" s="10" t="str">
        <f>VLOOKUP($G243,'Product_Dim Cleaned'!$A$1:$G$101,4,FALSE)</f>
        <v>Equipment</v>
      </c>
      <c r="K243" s="10" t="s">
        <v>1813</v>
      </c>
      <c r="L243" s="11">
        <v>1</v>
      </c>
      <c r="M243" s="17">
        <v>922.78</v>
      </c>
      <c r="N243" s="11">
        <v>0.28999999999999998</v>
      </c>
      <c r="O243" s="10" t="s">
        <v>1829</v>
      </c>
      <c r="P243" s="34">
        <v>655.17379999999991</v>
      </c>
    </row>
    <row r="244" spans="1:16" x14ac:dyDescent="0.3">
      <c r="A244" s="9" t="s">
        <v>2068</v>
      </c>
      <c r="B244" s="36">
        <v>45312</v>
      </c>
      <c r="C244" s="10" t="s">
        <v>1023</v>
      </c>
      <c r="D244" s="10" t="str">
        <f>VLOOKUP($C244,'Customer_Dim Cleaned'!$A$1:$H$501,4,FALSE)</f>
        <v>Male</v>
      </c>
      <c r="E244" s="10" t="str">
        <f>VLOOKUP($C244,'Customer_Dim Cleaned'!$A$1:$H$501,5,FALSE)</f>
        <v>East Matthew</v>
      </c>
      <c r="F244" s="10" t="str">
        <f>VLOOKUP($C244,'Customer_Dim Cleaned'!$A$1:$H$501,6,FALSE)</f>
        <v>Wisconsin</v>
      </c>
      <c r="G244" s="10" t="s">
        <v>1586</v>
      </c>
      <c r="H244" s="10" t="str">
        <f>VLOOKUP($G244,'Product_Dim Cleaned'!$A$1:$G$101,2,FALSE)</f>
        <v>Knee Support Brace</v>
      </c>
      <c r="I244" s="10" t="str">
        <f>VLOOKUP($G244,'Product_Dim Cleaned'!$A$1:$G$101,3,FALSE)</f>
        <v>Sports</v>
      </c>
      <c r="J244" s="10" t="str">
        <f>VLOOKUP($G244,'Product_Dim Cleaned'!$A$1:$G$101,4,FALSE)</f>
        <v>Equipment</v>
      </c>
      <c r="K244" s="10" t="s">
        <v>1804</v>
      </c>
      <c r="L244" s="11">
        <v>1</v>
      </c>
      <c r="M244" s="17">
        <v>394.35</v>
      </c>
      <c r="N244" s="11">
        <v>0.09</v>
      </c>
      <c r="O244" s="10" t="s">
        <v>1826</v>
      </c>
      <c r="P244" s="34">
        <v>358.85849999999999</v>
      </c>
    </row>
    <row r="245" spans="1:16" x14ac:dyDescent="0.3">
      <c r="A245" s="9" t="s">
        <v>2069</v>
      </c>
      <c r="B245" s="36">
        <v>45480</v>
      </c>
      <c r="C245" s="10" t="s">
        <v>1139</v>
      </c>
      <c r="D245" s="10" t="str">
        <f>VLOOKUP($C245,'Customer_Dim Cleaned'!$A$1:$H$501,4,FALSE)</f>
        <v>Male</v>
      </c>
      <c r="E245" s="10" t="str">
        <f>VLOOKUP($C245,'Customer_Dim Cleaned'!$A$1:$H$501,5,FALSE)</f>
        <v>Lake Johnside</v>
      </c>
      <c r="F245" s="10" t="str">
        <f>VLOOKUP($C245,'Customer_Dim Cleaned'!$A$1:$H$501,6,FALSE)</f>
        <v>Arizona</v>
      </c>
      <c r="G245" s="10" t="s">
        <v>1586</v>
      </c>
      <c r="H245" s="10" t="str">
        <f>VLOOKUP($G245,'Product_Dim Cleaned'!$A$1:$G$101,2,FALSE)</f>
        <v>Knee Support Brace</v>
      </c>
      <c r="I245" s="10" t="str">
        <f>VLOOKUP($G245,'Product_Dim Cleaned'!$A$1:$G$101,3,FALSE)</f>
        <v>Sports</v>
      </c>
      <c r="J245" s="10" t="str">
        <f>VLOOKUP($G245,'Product_Dim Cleaned'!$A$1:$G$101,4,FALSE)</f>
        <v>Equipment</v>
      </c>
      <c r="K245" s="10" t="s">
        <v>1792</v>
      </c>
      <c r="L245" s="11">
        <v>2</v>
      </c>
      <c r="M245" s="17">
        <v>703.95</v>
      </c>
      <c r="N245" s="11">
        <v>0.03</v>
      </c>
      <c r="O245" s="10" t="s">
        <v>1824</v>
      </c>
      <c r="P245" s="34">
        <v>1365.663</v>
      </c>
    </row>
    <row r="246" spans="1:16" x14ac:dyDescent="0.3">
      <c r="A246" s="9" t="s">
        <v>2070</v>
      </c>
      <c r="B246" s="36">
        <v>45780</v>
      </c>
      <c r="C246" s="10" t="s">
        <v>654</v>
      </c>
      <c r="D246" s="10" t="str">
        <f>VLOOKUP($C246,'Customer_Dim Cleaned'!$A$1:$H$501,4,FALSE)</f>
        <v>Male</v>
      </c>
      <c r="E246" s="10" t="str">
        <f>VLOOKUP($C246,'Customer_Dim Cleaned'!$A$1:$H$501,5,FALSE)</f>
        <v>South Jerry</v>
      </c>
      <c r="F246" s="10" t="str">
        <f>VLOOKUP($C246,'Customer_Dim Cleaned'!$A$1:$H$501,6,FALSE)</f>
        <v>Maine</v>
      </c>
      <c r="G246" s="10" t="s">
        <v>1586</v>
      </c>
      <c r="H246" s="10" t="str">
        <f>VLOOKUP($G246,'Product_Dim Cleaned'!$A$1:$G$101,2,FALSE)</f>
        <v>Knee Support Brace</v>
      </c>
      <c r="I246" s="10" t="str">
        <f>VLOOKUP($G246,'Product_Dim Cleaned'!$A$1:$G$101,3,FALSE)</f>
        <v>Sports</v>
      </c>
      <c r="J246" s="10" t="str">
        <f>VLOOKUP($G246,'Product_Dim Cleaned'!$A$1:$G$101,4,FALSE)</f>
        <v>Equipment</v>
      </c>
      <c r="K246" s="10" t="s">
        <v>1752</v>
      </c>
      <c r="L246" s="11">
        <v>4</v>
      </c>
      <c r="M246" s="17">
        <v>452.67</v>
      </c>
      <c r="N246" s="11">
        <v>0.28000000000000003</v>
      </c>
      <c r="O246" s="10" t="s">
        <v>1826</v>
      </c>
      <c r="P246" s="34">
        <v>1303.6895999999999</v>
      </c>
    </row>
    <row r="247" spans="1:16" x14ac:dyDescent="0.3">
      <c r="A247" s="9" t="s">
        <v>2071</v>
      </c>
      <c r="B247" s="36">
        <v>45349</v>
      </c>
      <c r="C247" s="10" t="s">
        <v>1428</v>
      </c>
      <c r="D247" s="10" t="str">
        <f>VLOOKUP($C247,'Customer_Dim Cleaned'!$A$1:$H$501,4,FALSE)</f>
        <v>Female</v>
      </c>
      <c r="E247" s="10" t="str">
        <f>VLOOKUP($C247,'Customer_Dim Cleaned'!$A$1:$H$501,5,FALSE)</f>
        <v>Port Anthony</v>
      </c>
      <c r="F247" s="10" t="str">
        <f>VLOOKUP($C247,'Customer_Dim Cleaned'!$A$1:$H$501,6,FALSE)</f>
        <v>Connecticut</v>
      </c>
      <c r="G247" s="10" t="s">
        <v>1586</v>
      </c>
      <c r="H247" s="10" t="str">
        <f>VLOOKUP($G247,'Product_Dim Cleaned'!$A$1:$G$101,2,FALSE)</f>
        <v>Knee Support Brace</v>
      </c>
      <c r="I247" s="10" t="str">
        <f>VLOOKUP($G247,'Product_Dim Cleaned'!$A$1:$G$101,3,FALSE)</f>
        <v>Sports</v>
      </c>
      <c r="J247" s="10" t="str">
        <f>VLOOKUP($G247,'Product_Dim Cleaned'!$A$1:$G$101,4,FALSE)</f>
        <v>Equipment</v>
      </c>
      <c r="K247" s="10" t="s">
        <v>1779</v>
      </c>
      <c r="L247" s="11">
        <v>2</v>
      </c>
      <c r="M247" s="17">
        <v>377.3</v>
      </c>
      <c r="N247" s="11">
        <v>0.15</v>
      </c>
      <c r="O247" s="10" t="s">
        <v>1826</v>
      </c>
      <c r="P247" s="34">
        <v>641.41</v>
      </c>
    </row>
    <row r="248" spans="1:16" x14ac:dyDescent="0.3">
      <c r="A248" s="9" t="s">
        <v>2072</v>
      </c>
      <c r="B248" s="36">
        <v>45846</v>
      </c>
      <c r="C248" s="10" t="s">
        <v>1080</v>
      </c>
      <c r="D248" s="10" t="str">
        <f>VLOOKUP($C248,'Customer_Dim Cleaned'!$A$1:$H$501,4,FALSE)</f>
        <v>Male</v>
      </c>
      <c r="E248" s="10" t="str">
        <f>VLOOKUP($C248,'Customer_Dim Cleaned'!$A$1:$H$501,5,FALSE)</f>
        <v>West Victoriaborough</v>
      </c>
      <c r="F248" s="10" t="str">
        <f>VLOOKUP($C248,'Customer_Dim Cleaned'!$A$1:$H$501,6,FALSE)</f>
        <v>New Mexico</v>
      </c>
      <c r="G248" s="10" t="s">
        <v>1586</v>
      </c>
      <c r="H248" s="10" t="str">
        <f>VLOOKUP($G248,'Product_Dim Cleaned'!$A$1:$G$101,2,FALSE)</f>
        <v>Knee Support Brace</v>
      </c>
      <c r="I248" s="10" t="str">
        <f>VLOOKUP($G248,'Product_Dim Cleaned'!$A$1:$G$101,3,FALSE)</f>
        <v>Sports</v>
      </c>
      <c r="J248" s="10" t="str">
        <f>VLOOKUP($G248,'Product_Dim Cleaned'!$A$1:$G$101,4,FALSE)</f>
        <v>Equipment</v>
      </c>
      <c r="K248" s="10" t="s">
        <v>1779</v>
      </c>
      <c r="L248" s="11">
        <v>2</v>
      </c>
      <c r="M248" s="17">
        <v>130.47999999999999</v>
      </c>
      <c r="N248" s="11">
        <v>0.23</v>
      </c>
      <c r="O248" s="10" t="s">
        <v>1826</v>
      </c>
      <c r="P248" s="34">
        <v>200.9392</v>
      </c>
    </row>
    <row r="249" spans="1:16" x14ac:dyDescent="0.3">
      <c r="A249" s="9" t="s">
        <v>2073</v>
      </c>
      <c r="B249" s="36">
        <v>45729</v>
      </c>
      <c r="C249" s="10" t="s">
        <v>1349</v>
      </c>
      <c r="D249" s="10" t="str">
        <f>VLOOKUP($C249,'Customer_Dim Cleaned'!$A$1:$H$501,4,FALSE)</f>
        <v>Female</v>
      </c>
      <c r="E249" s="10" t="str">
        <f>VLOOKUP($C249,'Customer_Dim Cleaned'!$A$1:$H$501,5,FALSE)</f>
        <v>Wesleyhaven</v>
      </c>
      <c r="F249" s="10" t="str">
        <f>VLOOKUP($C249,'Customer_Dim Cleaned'!$A$1:$H$501,6,FALSE)</f>
        <v>Idaho</v>
      </c>
      <c r="G249" s="10" t="s">
        <v>1586</v>
      </c>
      <c r="H249" s="10" t="str">
        <f>VLOOKUP($G249,'Product_Dim Cleaned'!$A$1:$G$101,2,FALSE)</f>
        <v>Knee Support Brace</v>
      </c>
      <c r="I249" s="10" t="str">
        <f>VLOOKUP($G249,'Product_Dim Cleaned'!$A$1:$G$101,3,FALSE)</f>
        <v>Sports</v>
      </c>
      <c r="J249" s="10" t="str">
        <f>VLOOKUP($G249,'Product_Dim Cleaned'!$A$1:$G$101,4,FALSE)</f>
        <v>Equipment</v>
      </c>
      <c r="K249" s="10" t="s">
        <v>1794</v>
      </c>
      <c r="L249" s="11">
        <v>1</v>
      </c>
      <c r="M249" s="17">
        <v>809.45</v>
      </c>
      <c r="N249" s="11">
        <v>0.09</v>
      </c>
      <c r="O249" s="10" t="s">
        <v>1829</v>
      </c>
      <c r="P249" s="34">
        <v>736.59950000000003</v>
      </c>
    </row>
    <row r="250" spans="1:16" x14ac:dyDescent="0.3">
      <c r="A250" s="9" t="s">
        <v>2074</v>
      </c>
      <c r="B250" s="36">
        <v>45768</v>
      </c>
      <c r="C250" s="10" t="s">
        <v>301</v>
      </c>
      <c r="D250" s="10" t="str">
        <f>VLOOKUP($C250,'Customer_Dim Cleaned'!$A$1:$H$501,4,FALSE)</f>
        <v>Female</v>
      </c>
      <c r="E250" s="10" t="str">
        <f>VLOOKUP($C250,'Customer_Dim Cleaned'!$A$1:$H$501,5,FALSE)</f>
        <v>Nicholastown</v>
      </c>
      <c r="F250" s="10" t="str">
        <f>VLOOKUP($C250,'Customer_Dim Cleaned'!$A$1:$H$501,6,FALSE)</f>
        <v>Georgia</v>
      </c>
      <c r="G250" s="10" t="s">
        <v>1586</v>
      </c>
      <c r="H250" s="10" t="str">
        <f>VLOOKUP($G250,'Product_Dim Cleaned'!$A$1:$G$101,2,FALSE)</f>
        <v>Knee Support Brace</v>
      </c>
      <c r="I250" s="10" t="str">
        <f>VLOOKUP($G250,'Product_Dim Cleaned'!$A$1:$G$101,3,FALSE)</f>
        <v>Sports</v>
      </c>
      <c r="J250" s="10" t="str">
        <f>VLOOKUP($G250,'Product_Dim Cleaned'!$A$1:$G$101,4,FALSE)</f>
        <v>Equipment</v>
      </c>
      <c r="K250" s="10" t="s">
        <v>1786</v>
      </c>
      <c r="L250" s="11">
        <v>3</v>
      </c>
      <c r="M250" s="17">
        <v>499.12</v>
      </c>
      <c r="N250" s="11">
        <v>0.05</v>
      </c>
      <c r="O250" s="10" t="s">
        <v>1826</v>
      </c>
      <c r="P250" s="34">
        <v>1422.492</v>
      </c>
    </row>
    <row r="251" spans="1:16" x14ac:dyDescent="0.3">
      <c r="A251" s="9" t="s">
        <v>2075</v>
      </c>
      <c r="B251" s="36">
        <v>45606</v>
      </c>
      <c r="C251" s="10" t="s">
        <v>100</v>
      </c>
      <c r="D251" s="10" t="str">
        <f>VLOOKUP($C251,'Customer_Dim Cleaned'!$A$1:$H$501,4,FALSE)</f>
        <v>Female</v>
      </c>
      <c r="E251" s="10" t="str">
        <f>VLOOKUP($C251,'Customer_Dim Cleaned'!$A$1:$H$501,5,FALSE)</f>
        <v>Molinabury</v>
      </c>
      <c r="F251" s="10" t="str">
        <f>VLOOKUP($C251,'Customer_Dim Cleaned'!$A$1:$H$501,6,FALSE)</f>
        <v>Oregon</v>
      </c>
      <c r="G251" s="10" t="s">
        <v>1586</v>
      </c>
      <c r="H251" s="10" t="str">
        <f>VLOOKUP($G251,'Product_Dim Cleaned'!$A$1:$G$101,2,FALSE)</f>
        <v>Knee Support Brace</v>
      </c>
      <c r="I251" s="10" t="str">
        <f>VLOOKUP($G251,'Product_Dim Cleaned'!$A$1:$G$101,3,FALSE)</f>
        <v>Sports</v>
      </c>
      <c r="J251" s="10" t="str">
        <f>VLOOKUP($G251,'Product_Dim Cleaned'!$A$1:$G$101,4,FALSE)</f>
        <v>Equipment</v>
      </c>
      <c r="K251" s="10" t="s">
        <v>1766</v>
      </c>
      <c r="L251" s="11">
        <v>2</v>
      </c>
      <c r="M251" s="17">
        <v>894.58</v>
      </c>
      <c r="N251" s="11">
        <v>0.25</v>
      </c>
      <c r="O251" s="10" t="s">
        <v>1824</v>
      </c>
      <c r="P251" s="34">
        <v>1341.87</v>
      </c>
    </row>
    <row r="252" spans="1:16" x14ac:dyDescent="0.3">
      <c r="A252" s="9" t="s">
        <v>2076</v>
      </c>
      <c r="B252" s="36">
        <v>45513</v>
      </c>
      <c r="C252" s="10" t="s">
        <v>449</v>
      </c>
      <c r="D252" s="10" t="str">
        <f>VLOOKUP($C252,'Customer_Dim Cleaned'!$A$1:$H$501,4,FALSE)</f>
        <v>Female</v>
      </c>
      <c r="E252" s="10" t="str">
        <f>VLOOKUP($C252,'Customer_Dim Cleaned'!$A$1:$H$501,5,FALSE)</f>
        <v>Wigginsville</v>
      </c>
      <c r="F252" s="10" t="str">
        <f>VLOOKUP($C252,'Customer_Dim Cleaned'!$A$1:$H$501,6,FALSE)</f>
        <v>Alabama</v>
      </c>
      <c r="G252" s="10" t="s">
        <v>1586</v>
      </c>
      <c r="H252" s="10" t="str">
        <f>VLOOKUP($G252,'Product_Dim Cleaned'!$A$1:$G$101,2,FALSE)</f>
        <v>Knee Support Brace</v>
      </c>
      <c r="I252" s="10" t="str">
        <f>VLOOKUP($G252,'Product_Dim Cleaned'!$A$1:$G$101,3,FALSE)</f>
        <v>Sports</v>
      </c>
      <c r="J252" s="10" t="str">
        <f>VLOOKUP($G252,'Product_Dim Cleaned'!$A$1:$G$101,4,FALSE)</f>
        <v>Equipment</v>
      </c>
      <c r="K252" s="10" t="s">
        <v>1786</v>
      </c>
      <c r="L252" s="11">
        <v>4</v>
      </c>
      <c r="M252" s="17">
        <v>578.39</v>
      </c>
      <c r="N252" s="11">
        <v>0.01</v>
      </c>
      <c r="O252" s="10" t="s">
        <v>1824</v>
      </c>
      <c r="P252" s="34">
        <v>2290.4243999999999</v>
      </c>
    </row>
    <row r="253" spans="1:16" x14ac:dyDescent="0.3">
      <c r="A253" s="9" t="s">
        <v>2077</v>
      </c>
      <c r="B253" s="36">
        <v>45356</v>
      </c>
      <c r="C253" s="10" t="s">
        <v>1492</v>
      </c>
      <c r="D253" s="10" t="str">
        <f>VLOOKUP($C253,'Customer_Dim Cleaned'!$A$1:$H$501,4,FALSE)</f>
        <v>Female</v>
      </c>
      <c r="E253" s="10" t="str">
        <f>VLOOKUP($C253,'Customer_Dim Cleaned'!$A$1:$H$501,5,FALSE)</f>
        <v>East Dillonview</v>
      </c>
      <c r="F253" s="10" t="str">
        <f>VLOOKUP($C253,'Customer_Dim Cleaned'!$A$1:$H$501,6,FALSE)</f>
        <v>Virginia</v>
      </c>
      <c r="G253" s="10" t="s">
        <v>1586</v>
      </c>
      <c r="H253" s="10" t="str">
        <f>VLOOKUP($G253,'Product_Dim Cleaned'!$A$1:$G$101,2,FALSE)</f>
        <v>Knee Support Brace</v>
      </c>
      <c r="I253" s="10" t="str">
        <f>VLOOKUP($G253,'Product_Dim Cleaned'!$A$1:$G$101,3,FALSE)</f>
        <v>Sports</v>
      </c>
      <c r="J253" s="10" t="str">
        <f>VLOOKUP($G253,'Product_Dim Cleaned'!$A$1:$G$101,4,FALSE)</f>
        <v>Equipment</v>
      </c>
      <c r="K253" s="10" t="s">
        <v>1807</v>
      </c>
      <c r="L253" s="11">
        <v>4</v>
      </c>
      <c r="M253" s="17">
        <v>982.45</v>
      </c>
      <c r="N253" s="11">
        <v>0.2</v>
      </c>
      <c r="O253" s="10" t="s">
        <v>1826</v>
      </c>
      <c r="P253" s="34">
        <v>3143.84</v>
      </c>
    </row>
    <row r="254" spans="1:16" x14ac:dyDescent="0.3">
      <c r="A254" s="9" t="s">
        <v>2078</v>
      </c>
      <c r="B254" s="36">
        <v>45925</v>
      </c>
      <c r="C254" s="10" t="s">
        <v>1389</v>
      </c>
      <c r="D254" s="10" t="str">
        <f>VLOOKUP($C254,'Customer_Dim Cleaned'!$A$1:$H$501,4,FALSE)</f>
        <v>Male</v>
      </c>
      <c r="E254" s="10" t="str">
        <f>VLOOKUP($C254,'Customer_Dim Cleaned'!$A$1:$H$501,5,FALSE)</f>
        <v>Port Hannahport</v>
      </c>
      <c r="F254" s="10" t="str">
        <f>VLOOKUP($C254,'Customer_Dim Cleaned'!$A$1:$H$501,6,FALSE)</f>
        <v>Ohio</v>
      </c>
      <c r="G254" s="10" t="s">
        <v>1586</v>
      </c>
      <c r="H254" s="10" t="str">
        <f>VLOOKUP($G254,'Product_Dim Cleaned'!$A$1:$G$101,2,FALSE)</f>
        <v>Knee Support Brace</v>
      </c>
      <c r="I254" s="10" t="str">
        <f>VLOOKUP($G254,'Product_Dim Cleaned'!$A$1:$G$101,3,FALSE)</f>
        <v>Sports</v>
      </c>
      <c r="J254" s="10" t="str">
        <f>VLOOKUP($G254,'Product_Dim Cleaned'!$A$1:$G$101,4,FALSE)</f>
        <v>Equipment</v>
      </c>
      <c r="K254" s="10" t="s">
        <v>1813</v>
      </c>
      <c r="L254" s="11">
        <v>1</v>
      </c>
      <c r="M254" s="17">
        <v>549.52</v>
      </c>
      <c r="N254" s="11">
        <v>0.1</v>
      </c>
      <c r="O254" s="10" t="s">
        <v>1826</v>
      </c>
      <c r="P254" s="34">
        <v>494.56799999999998</v>
      </c>
    </row>
    <row r="255" spans="1:16" x14ac:dyDescent="0.3">
      <c r="A255" s="9" t="s">
        <v>2079</v>
      </c>
      <c r="B255" s="36">
        <v>45876</v>
      </c>
      <c r="C255" s="10" t="s">
        <v>770</v>
      </c>
      <c r="D255" s="10" t="str">
        <f>VLOOKUP($C255,'Customer_Dim Cleaned'!$A$1:$H$501,4,FALSE)</f>
        <v>Female</v>
      </c>
      <c r="E255" s="10" t="str">
        <f>VLOOKUP($C255,'Customer_Dim Cleaned'!$A$1:$H$501,5,FALSE)</f>
        <v>Heathfort</v>
      </c>
      <c r="F255" s="10" t="str">
        <f>VLOOKUP($C255,'Customer_Dim Cleaned'!$A$1:$H$501,6,FALSE)</f>
        <v>Michigan</v>
      </c>
      <c r="G255" s="10" t="s">
        <v>1549</v>
      </c>
      <c r="H255" s="10" t="str">
        <f>VLOOKUP($G255,'Product_Dim Cleaned'!$A$1:$G$101,2,FALSE)</f>
        <v>Women's Casual Hoodie</v>
      </c>
      <c r="I255" s="10" t="str">
        <f>VLOOKUP($G255,'Product_Dim Cleaned'!$A$1:$G$101,3,FALSE)</f>
        <v>Clothing</v>
      </c>
      <c r="J255" s="10" t="str">
        <f>VLOOKUP($G255,'Product_Dim Cleaned'!$A$1:$G$101,4,FALSE)</f>
        <v>Outerwear</v>
      </c>
      <c r="K255" s="10" t="s">
        <v>1810</v>
      </c>
      <c r="L255" s="11">
        <v>2</v>
      </c>
      <c r="M255" s="17">
        <v>239.92</v>
      </c>
      <c r="N255" s="11">
        <v>0.16</v>
      </c>
      <c r="O255" s="10" t="s">
        <v>1824</v>
      </c>
      <c r="P255" s="34">
        <v>403.06560000000002</v>
      </c>
    </row>
    <row r="256" spans="1:16" x14ac:dyDescent="0.3">
      <c r="A256" s="9" t="s">
        <v>2080</v>
      </c>
      <c r="B256" s="36">
        <v>45338</v>
      </c>
      <c r="C256" s="10" t="s">
        <v>298</v>
      </c>
      <c r="D256" s="10" t="str">
        <f>VLOOKUP($C256,'Customer_Dim Cleaned'!$A$1:$H$501,4,FALSE)</f>
        <v>Male</v>
      </c>
      <c r="E256" s="10" t="str">
        <f>VLOOKUP($C256,'Customer_Dim Cleaned'!$A$1:$H$501,5,FALSE)</f>
        <v>Leburgh</v>
      </c>
      <c r="F256" s="10" t="str">
        <f>VLOOKUP($C256,'Customer_Dim Cleaned'!$A$1:$H$501,6,FALSE)</f>
        <v>Florida</v>
      </c>
      <c r="G256" s="10" t="s">
        <v>1549</v>
      </c>
      <c r="H256" s="10" t="str">
        <f>VLOOKUP($G256,'Product_Dim Cleaned'!$A$1:$G$101,2,FALSE)</f>
        <v>Women's Casual Hoodie</v>
      </c>
      <c r="I256" s="10" t="str">
        <f>VLOOKUP($G256,'Product_Dim Cleaned'!$A$1:$G$101,3,FALSE)</f>
        <v>Clothing</v>
      </c>
      <c r="J256" s="10" t="str">
        <f>VLOOKUP($G256,'Product_Dim Cleaned'!$A$1:$G$101,4,FALSE)</f>
        <v>Outerwear</v>
      </c>
      <c r="K256" s="10" t="s">
        <v>1776</v>
      </c>
      <c r="L256" s="11">
        <v>2</v>
      </c>
      <c r="M256" s="17">
        <v>878.05</v>
      </c>
      <c r="N256" s="11">
        <v>0.11</v>
      </c>
      <c r="O256" s="10" t="s">
        <v>1826</v>
      </c>
      <c r="P256" s="34">
        <v>1562.9290000000001</v>
      </c>
    </row>
    <row r="257" spans="1:16" x14ac:dyDescent="0.3">
      <c r="A257" s="9" t="s">
        <v>2081</v>
      </c>
      <c r="B257" s="36">
        <v>45746</v>
      </c>
      <c r="C257" s="10" t="s">
        <v>172</v>
      </c>
      <c r="D257" s="10" t="str">
        <f>VLOOKUP($C257,'Customer_Dim Cleaned'!$A$1:$H$501,4,FALSE)</f>
        <v>Male</v>
      </c>
      <c r="E257" s="10" t="str">
        <f>VLOOKUP($C257,'Customer_Dim Cleaned'!$A$1:$H$501,5,FALSE)</f>
        <v>Christianstad</v>
      </c>
      <c r="F257" s="10" t="str">
        <f>VLOOKUP($C257,'Customer_Dim Cleaned'!$A$1:$H$501,6,FALSE)</f>
        <v>Hawaii</v>
      </c>
      <c r="G257" s="10" t="s">
        <v>1549</v>
      </c>
      <c r="H257" s="10" t="str">
        <f>VLOOKUP($G257,'Product_Dim Cleaned'!$A$1:$G$101,2,FALSE)</f>
        <v>Women's Casual Hoodie</v>
      </c>
      <c r="I257" s="10" t="str">
        <f>VLOOKUP($G257,'Product_Dim Cleaned'!$A$1:$G$101,3,FALSE)</f>
        <v>Clothing</v>
      </c>
      <c r="J257" s="10" t="str">
        <f>VLOOKUP($G257,'Product_Dim Cleaned'!$A$1:$G$101,4,FALSE)</f>
        <v>Outerwear</v>
      </c>
      <c r="K257" s="10" t="s">
        <v>1786</v>
      </c>
      <c r="L257" s="11">
        <v>3</v>
      </c>
      <c r="M257" s="17">
        <v>546.96</v>
      </c>
      <c r="N257" s="11">
        <v>0.19</v>
      </c>
      <c r="O257" s="10" t="s">
        <v>1824</v>
      </c>
      <c r="P257" s="34">
        <v>1329.1128000000001</v>
      </c>
    </row>
    <row r="258" spans="1:16" x14ac:dyDescent="0.3">
      <c r="A258" s="9" t="s">
        <v>2082</v>
      </c>
      <c r="B258" s="36">
        <v>45706</v>
      </c>
      <c r="C258" s="10" t="s">
        <v>1452</v>
      </c>
      <c r="D258" s="10" t="str">
        <f>VLOOKUP($C258,'Customer_Dim Cleaned'!$A$1:$H$501,4,FALSE)</f>
        <v>Male</v>
      </c>
      <c r="E258" s="10" t="str">
        <f>VLOOKUP($C258,'Customer_Dim Cleaned'!$A$1:$H$501,5,FALSE)</f>
        <v>Mcdanielfurt</v>
      </c>
      <c r="F258" s="10" t="str">
        <f>VLOOKUP($C258,'Customer_Dim Cleaned'!$A$1:$H$501,6,FALSE)</f>
        <v>Montana</v>
      </c>
      <c r="G258" s="10" t="s">
        <v>1549</v>
      </c>
      <c r="H258" s="10" t="str">
        <f>VLOOKUP($G258,'Product_Dim Cleaned'!$A$1:$G$101,2,FALSE)</f>
        <v>Women's Casual Hoodie</v>
      </c>
      <c r="I258" s="10" t="str">
        <f>VLOOKUP($G258,'Product_Dim Cleaned'!$A$1:$G$101,3,FALSE)</f>
        <v>Clothing</v>
      </c>
      <c r="J258" s="10" t="str">
        <f>VLOOKUP($G258,'Product_Dim Cleaned'!$A$1:$G$101,4,FALSE)</f>
        <v>Outerwear</v>
      </c>
      <c r="K258" s="10" t="s">
        <v>1789</v>
      </c>
      <c r="L258" s="11">
        <v>2</v>
      </c>
      <c r="M258" s="17">
        <v>71.77</v>
      </c>
      <c r="N258" s="11">
        <v>0.22</v>
      </c>
      <c r="O258" s="10" t="s">
        <v>1824</v>
      </c>
      <c r="P258" s="34">
        <v>111.96120000000001</v>
      </c>
    </row>
    <row r="259" spans="1:16" x14ac:dyDescent="0.3">
      <c r="A259" s="9" t="s">
        <v>2083</v>
      </c>
      <c r="B259" s="36">
        <v>45717</v>
      </c>
      <c r="C259" s="10" t="s">
        <v>63</v>
      </c>
      <c r="D259" s="10" t="str">
        <f>VLOOKUP($C259,'Customer_Dim Cleaned'!$A$1:$H$501,4,FALSE)</f>
        <v>Female</v>
      </c>
      <c r="E259" s="10" t="str">
        <f>VLOOKUP($C259,'Customer_Dim Cleaned'!$A$1:$H$501,5,FALSE)</f>
        <v>New Becky</v>
      </c>
      <c r="F259" s="10" t="str">
        <f>VLOOKUP($C259,'Customer_Dim Cleaned'!$A$1:$H$501,6,FALSE)</f>
        <v>Montana</v>
      </c>
      <c r="G259" s="10" t="s">
        <v>1549</v>
      </c>
      <c r="H259" s="10" t="str">
        <f>VLOOKUP($G259,'Product_Dim Cleaned'!$A$1:$G$101,2,FALSE)</f>
        <v>Women's Casual Hoodie</v>
      </c>
      <c r="I259" s="10" t="str">
        <f>VLOOKUP($G259,'Product_Dim Cleaned'!$A$1:$G$101,3,FALSE)</f>
        <v>Clothing</v>
      </c>
      <c r="J259" s="10" t="str">
        <f>VLOOKUP($G259,'Product_Dim Cleaned'!$A$1:$G$101,4,FALSE)</f>
        <v>Outerwear</v>
      </c>
      <c r="K259" s="10" t="s">
        <v>1757</v>
      </c>
      <c r="L259" s="11">
        <v>2</v>
      </c>
      <c r="M259" s="17">
        <v>679.86</v>
      </c>
      <c r="N259" s="11">
        <v>0.22</v>
      </c>
      <c r="O259" s="10" t="s">
        <v>1829</v>
      </c>
      <c r="P259" s="34">
        <v>1060.5816</v>
      </c>
    </row>
    <row r="260" spans="1:16" x14ac:dyDescent="0.3">
      <c r="A260" s="9" t="s">
        <v>2084</v>
      </c>
      <c r="B260" s="36">
        <v>45300</v>
      </c>
      <c r="C260" s="10" t="s">
        <v>464</v>
      </c>
      <c r="D260" s="10" t="str">
        <f>VLOOKUP($C260,'Customer_Dim Cleaned'!$A$1:$H$501,4,FALSE)</f>
        <v>Male</v>
      </c>
      <c r="E260" s="10" t="str">
        <f>VLOOKUP($C260,'Customer_Dim Cleaned'!$A$1:$H$501,5,FALSE)</f>
        <v>New Jeffrey</v>
      </c>
      <c r="F260" s="10" t="str">
        <f>VLOOKUP($C260,'Customer_Dim Cleaned'!$A$1:$H$501,6,FALSE)</f>
        <v>Nebraska</v>
      </c>
      <c r="G260" s="10" t="s">
        <v>1549</v>
      </c>
      <c r="H260" s="10" t="str">
        <f>VLOOKUP($G260,'Product_Dim Cleaned'!$A$1:$G$101,2,FALSE)</f>
        <v>Women's Casual Hoodie</v>
      </c>
      <c r="I260" s="10" t="str">
        <f>VLOOKUP($G260,'Product_Dim Cleaned'!$A$1:$G$101,3,FALSE)</f>
        <v>Clothing</v>
      </c>
      <c r="J260" s="10" t="str">
        <f>VLOOKUP($G260,'Product_Dim Cleaned'!$A$1:$G$101,4,FALSE)</f>
        <v>Outerwear</v>
      </c>
      <c r="K260" s="10" t="s">
        <v>1807</v>
      </c>
      <c r="L260" s="11">
        <v>1</v>
      </c>
      <c r="M260" s="17">
        <v>222.94</v>
      </c>
      <c r="N260" s="11">
        <v>0.19</v>
      </c>
      <c r="O260" s="10" t="s">
        <v>1824</v>
      </c>
      <c r="P260" s="34">
        <v>180.5814</v>
      </c>
    </row>
    <row r="261" spans="1:16" x14ac:dyDescent="0.3">
      <c r="A261" s="9" t="s">
        <v>2085</v>
      </c>
      <c r="B261" s="36">
        <v>45773</v>
      </c>
      <c r="C261" s="10" t="s">
        <v>794</v>
      </c>
      <c r="D261" s="10" t="str">
        <f>VLOOKUP($C261,'Customer_Dim Cleaned'!$A$1:$H$501,4,FALSE)</f>
        <v>Male</v>
      </c>
      <c r="E261" s="10" t="str">
        <f>VLOOKUP($C261,'Customer_Dim Cleaned'!$A$1:$H$501,5,FALSE)</f>
        <v>Lake Timothy</v>
      </c>
      <c r="F261" s="10" t="str">
        <f>VLOOKUP($C261,'Customer_Dim Cleaned'!$A$1:$H$501,6,FALSE)</f>
        <v>Nevada</v>
      </c>
      <c r="G261" s="10" t="s">
        <v>1549</v>
      </c>
      <c r="H261" s="10" t="str">
        <f>VLOOKUP($G261,'Product_Dim Cleaned'!$A$1:$G$101,2,FALSE)</f>
        <v>Women's Casual Hoodie</v>
      </c>
      <c r="I261" s="10" t="str">
        <f>VLOOKUP($G261,'Product_Dim Cleaned'!$A$1:$G$101,3,FALSE)</f>
        <v>Clothing</v>
      </c>
      <c r="J261" s="10" t="str">
        <f>VLOOKUP($G261,'Product_Dim Cleaned'!$A$1:$G$101,4,FALSE)</f>
        <v>Outerwear</v>
      </c>
      <c r="K261" s="10" t="s">
        <v>1761</v>
      </c>
      <c r="L261" s="11">
        <v>2</v>
      </c>
      <c r="M261" s="17">
        <v>355.3</v>
      </c>
      <c r="N261" s="11">
        <v>0.17000000000000004</v>
      </c>
      <c r="O261" s="10" t="s">
        <v>1826</v>
      </c>
      <c r="P261" s="34">
        <v>589.798</v>
      </c>
    </row>
    <row r="262" spans="1:16" x14ac:dyDescent="0.3">
      <c r="A262" s="9" t="s">
        <v>2086</v>
      </c>
      <c r="B262" s="36">
        <v>45497</v>
      </c>
      <c r="C262" s="10" t="s">
        <v>366</v>
      </c>
      <c r="D262" s="10" t="str">
        <f>VLOOKUP($C262,'Customer_Dim Cleaned'!$A$1:$H$501,4,FALSE)</f>
        <v>Male</v>
      </c>
      <c r="E262" s="10" t="str">
        <f>VLOOKUP($C262,'Customer_Dim Cleaned'!$A$1:$H$501,5,FALSE)</f>
        <v>West Lauren</v>
      </c>
      <c r="F262" s="10" t="str">
        <f>VLOOKUP($C262,'Customer_Dim Cleaned'!$A$1:$H$501,6,FALSE)</f>
        <v>Connecticut</v>
      </c>
      <c r="G262" s="10" t="s">
        <v>1549</v>
      </c>
      <c r="H262" s="10" t="str">
        <f>VLOOKUP($G262,'Product_Dim Cleaned'!$A$1:$G$101,2,FALSE)</f>
        <v>Women's Casual Hoodie</v>
      </c>
      <c r="I262" s="10" t="str">
        <f>VLOOKUP($G262,'Product_Dim Cleaned'!$A$1:$G$101,3,FALSE)</f>
        <v>Clothing</v>
      </c>
      <c r="J262" s="10" t="str">
        <f>VLOOKUP($G262,'Product_Dim Cleaned'!$A$1:$G$101,4,FALSE)</f>
        <v>Outerwear</v>
      </c>
      <c r="K262" s="10" t="s">
        <v>1813</v>
      </c>
      <c r="L262" s="11">
        <v>4</v>
      </c>
      <c r="M262" s="17">
        <v>611.29999999999995</v>
      </c>
      <c r="N262" s="11">
        <v>0.11</v>
      </c>
      <c r="O262" s="10" t="s">
        <v>1826</v>
      </c>
      <c r="P262" s="34">
        <v>2176.2280000000001</v>
      </c>
    </row>
    <row r="263" spans="1:16" x14ac:dyDescent="0.3">
      <c r="A263" s="9" t="s">
        <v>2087</v>
      </c>
      <c r="B263" s="36">
        <v>45742</v>
      </c>
      <c r="C263" s="10" t="s">
        <v>1047</v>
      </c>
      <c r="D263" s="10" t="str">
        <f>VLOOKUP($C263,'Customer_Dim Cleaned'!$A$1:$H$501,4,FALSE)</f>
        <v>Female</v>
      </c>
      <c r="E263" s="10" t="str">
        <f>VLOOKUP($C263,'Customer_Dim Cleaned'!$A$1:$H$501,5,FALSE)</f>
        <v>Johnsonbury</v>
      </c>
      <c r="F263" s="10" t="str">
        <f>VLOOKUP($C263,'Customer_Dim Cleaned'!$A$1:$H$501,6,FALSE)</f>
        <v>Georgia</v>
      </c>
      <c r="G263" s="10" t="s">
        <v>1549</v>
      </c>
      <c r="H263" s="10" t="str">
        <f>VLOOKUP($G263,'Product_Dim Cleaned'!$A$1:$G$101,2,FALSE)</f>
        <v>Women's Casual Hoodie</v>
      </c>
      <c r="I263" s="10" t="str">
        <f>VLOOKUP($G263,'Product_Dim Cleaned'!$A$1:$G$101,3,FALSE)</f>
        <v>Clothing</v>
      </c>
      <c r="J263" s="10" t="str">
        <f>VLOOKUP($G263,'Product_Dim Cleaned'!$A$1:$G$101,4,FALSE)</f>
        <v>Outerwear</v>
      </c>
      <c r="K263" s="10" t="s">
        <v>1782</v>
      </c>
      <c r="L263" s="11">
        <v>4</v>
      </c>
      <c r="M263" s="17">
        <v>849.21</v>
      </c>
      <c r="N263" s="11">
        <v>7.0000000000000007E-2</v>
      </c>
      <c r="O263" s="10" t="s">
        <v>1824</v>
      </c>
      <c r="P263" s="34">
        <v>3159.0612000000001</v>
      </c>
    </row>
    <row r="264" spans="1:16" x14ac:dyDescent="0.3">
      <c r="A264" s="9" t="s">
        <v>2088</v>
      </c>
      <c r="B264" s="36">
        <v>45713</v>
      </c>
      <c r="C264" s="10" t="s">
        <v>681</v>
      </c>
      <c r="D264" s="10" t="str">
        <f>VLOOKUP($C264,'Customer_Dim Cleaned'!$A$1:$H$501,4,FALSE)</f>
        <v>Female</v>
      </c>
      <c r="E264" s="10" t="str">
        <f>VLOOKUP($C264,'Customer_Dim Cleaned'!$A$1:$H$501,5,FALSE)</f>
        <v>Lake Josephport</v>
      </c>
      <c r="F264" s="10" t="str">
        <f>VLOOKUP($C264,'Customer_Dim Cleaned'!$A$1:$H$501,6,FALSE)</f>
        <v>Maine</v>
      </c>
      <c r="G264" s="10" t="s">
        <v>1549</v>
      </c>
      <c r="H264" s="10" t="str">
        <f>VLOOKUP($G264,'Product_Dim Cleaned'!$A$1:$G$101,2,FALSE)</f>
        <v>Women's Casual Hoodie</v>
      </c>
      <c r="I264" s="10" t="str">
        <f>VLOOKUP($G264,'Product_Dim Cleaned'!$A$1:$G$101,3,FALSE)</f>
        <v>Clothing</v>
      </c>
      <c r="J264" s="10" t="str">
        <f>VLOOKUP($G264,'Product_Dim Cleaned'!$A$1:$G$101,4,FALSE)</f>
        <v>Outerwear</v>
      </c>
      <c r="K264" s="10" t="s">
        <v>1779</v>
      </c>
      <c r="L264" s="11">
        <v>3</v>
      </c>
      <c r="M264" s="17">
        <v>553.12</v>
      </c>
      <c r="N264" s="11">
        <v>0.28000000000000003</v>
      </c>
      <c r="O264" s="10" t="s">
        <v>1829</v>
      </c>
      <c r="P264" s="34">
        <v>1194.7392</v>
      </c>
    </row>
    <row r="265" spans="1:16" x14ac:dyDescent="0.3">
      <c r="A265" s="9" t="s">
        <v>2089</v>
      </c>
      <c r="B265" s="36">
        <v>45826</v>
      </c>
      <c r="C265" s="10" t="s">
        <v>896</v>
      </c>
      <c r="D265" s="10" t="str">
        <f>VLOOKUP($C265,'Customer_Dim Cleaned'!$A$1:$H$501,4,FALSE)</f>
        <v>Female</v>
      </c>
      <c r="E265" s="10" t="str">
        <f>VLOOKUP($C265,'Customer_Dim Cleaned'!$A$1:$H$501,5,FALSE)</f>
        <v>Spencermouth</v>
      </c>
      <c r="F265" s="10" t="str">
        <f>VLOOKUP($C265,'Customer_Dim Cleaned'!$A$1:$H$501,6,FALSE)</f>
        <v>New Jersey</v>
      </c>
      <c r="G265" s="10" t="s">
        <v>1549</v>
      </c>
      <c r="H265" s="10" t="str">
        <f>VLOOKUP($G265,'Product_Dim Cleaned'!$A$1:$G$101,2,FALSE)</f>
        <v>Women's Casual Hoodie</v>
      </c>
      <c r="I265" s="10" t="str">
        <f>VLOOKUP($G265,'Product_Dim Cleaned'!$A$1:$G$101,3,FALSE)</f>
        <v>Clothing</v>
      </c>
      <c r="J265" s="10" t="str">
        <f>VLOOKUP($G265,'Product_Dim Cleaned'!$A$1:$G$101,4,FALSE)</f>
        <v>Outerwear</v>
      </c>
      <c r="K265" s="10" t="s">
        <v>1786</v>
      </c>
      <c r="L265" s="11">
        <v>2</v>
      </c>
      <c r="M265" s="17">
        <v>903.08</v>
      </c>
      <c r="N265" s="11">
        <v>0.18</v>
      </c>
      <c r="O265" s="10" t="s">
        <v>1829</v>
      </c>
      <c r="P265" s="34">
        <v>1481.0512000000001</v>
      </c>
    </row>
    <row r="266" spans="1:16" x14ac:dyDescent="0.3">
      <c r="A266" s="9" t="s">
        <v>2090</v>
      </c>
      <c r="B266" s="36">
        <v>45648</v>
      </c>
      <c r="C266" s="10" t="s">
        <v>1472</v>
      </c>
      <c r="D266" s="10" t="str">
        <f>VLOOKUP($C266,'Customer_Dim Cleaned'!$A$1:$H$501,4,FALSE)</f>
        <v>Male</v>
      </c>
      <c r="E266" s="10" t="str">
        <f>VLOOKUP($C266,'Customer_Dim Cleaned'!$A$1:$H$501,5,FALSE)</f>
        <v>West Sarah</v>
      </c>
      <c r="F266" s="10" t="str">
        <f>VLOOKUP($C266,'Customer_Dim Cleaned'!$A$1:$H$501,6,FALSE)</f>
        <v>South Dakota</v>
      </c>
      <c r="G266" s="10" t="s">
        <v>1549</v>
      </c>
      <c r="H266" s="10" t="str">
        <f>VLOOKUP($G266,'Product_Dim Cleaned'!$A$1:$G$101,2,FALSE)</f>
        <v>Women's Casual Hoodie</v>
      </c>
      <c r="I266" s="10" t="str">
        <f>VLOOKUP($G266,'Product_Dim Cleaned'!$A$1:$G$101,3,FALSE)</f>
        <v>Clothing</v>
      </c>
      <c r="J266" s="10" t="str">
        <f>VLOOKUP($G266,'Product_Dim Cleaned'!$A$1:$G$101,4,FALSE)</f>
        <v>Outerwear</v>
      </c>
      <c r="K266" s="10" t="s">
        <v>1792</v>
      </c>
      <c r="L266" s="11">
        <v>4</v>
      </c>
      <c r="M266" s="17">
        <v>640.23</v>
      </c>
      <c r="N266" s="11">
        <v>0.06</v>
      </c>
      <c r="O266" s="10" t="s">
        <v>1829</v>
      </c>
      <c r="P266" s="34">
        <v>2407.2647999999999</v>
      </c>
    </row>
    <row r="267" spans="1:16" x14ac:dyDescent="0.3">
      <c r="A267" s="9" t="s">
        <v>2091</v>
      </c>
      <c r="B267" s="36">
        <v>45836</v>
      </c>
      <c r="C267" s="10" t="s">
        <v>478</v>
      </c>
      <c r="D267" s="10" t="str">
        <f>VLOOKUP($C267,'Customer_Dim Cleaned'!$A$1:$H$501,4,FALSE)</f>
        <v>Male</v>
      </c>
      <c r="E267" s="10" t="str">
        <f>VLOOKUP($C267,'Customer_Dim Cleaned'!$A$1:$H$501,5,FALSE)</f>
        <v>Port Denise</v>
      </c>
      <c r="F267" s="10" t="str">
        <f>VLOOKUP($C267,'Customer_Dim Cleaned'!$A$1:$H$501,6,FALSE)</f>
        <v>California</v>
      </c>
      <c r="G267" s="10" t="s">
        <v>1549</v>
      </c>
      <c r="H267" s="10" t="str">
        <f>VLOOKUP($G267,'Product_Dim Cleaned'!$A$1:$G$101,2,FALSE)</f>
        <v>Women's Casual Hoodie</v>
      </c>
      <c r="I267" s="10" t="str">
        <f>VLOOKUP($G267,'Product_Dim Cleaned'!$A$1:$G$101,3,FALSE)</f>
        <v>Clothing</v>
      </c>
      <c r="J267" s="10" t="str">
        <f>VLOOKUP($G267,'Product_Dim Cleaned'!$A$1:$G$101,4,FALSE)</f>
        <v>Outerwear</v>
      </c>
      <c r="K267" s="10" t="s">
        <v>1776</v>
      </c>
      <c r="L267" s="11">
        <v>1</v>
      </c>
      <c r="M267" s="17">
        <v>518</v>
      </c>
      <c r="N267" s="11">
        <v>0.25</v>
      </c>
      <c r="O267" s="10" t="s">
        <v>1824</v>
      </c>
      <c r="P267" s="34">
        <v>388.5</v>
      </c>
    </row>
    <row r="268" spans="1:16" x14ac:dyDescent="0.3">
      <c r="A268" s="9" t="s">
        <v>2092</v>
      </c>
      <c r="B268" s="36">
        <v>45437</v>
      </c>
      <c r="C268" s="10" t="s">
        <v>1343</v>
      </c>
      <c r="D268" s="10" t="str">
        <f>VLOOKUP($C268,'Customer_Dim Cleaned'!$A$1:$H$501,4,FALSE)</f>
        <v>Female</v>
      </c>
      <c r="E268" s="10" t="str">
        <f>VLOOKUP($C268,'Customer_Dim Cleaned'!$A$1:$H$501,5,FALSE)</f>
        <v>Williamsberg</v>
      </c>
      <c r="F268" s="10" t="str">
        <f>VLOOKUP($C268,'Customer_Dim Cleaned'!$A$1:$H$501,6,FALSE)</f>
        <v>New York</v>
      </c>
      <c r="G268" s="10" t="s">
        <v>1549</v>
      </c>
      <c r="H268" s="10" t="str">
        <f>VLOOKUP($G268,'Product_Dim Cleaned'!$A$1:$G$101,2,FALSE)</f>
        <v>Women's Casual Hoodie</v>
      </c>
      <c r="I268" s="10" t="str">
        <f>VLOOKUP($G268,'Product_Dim Cleaned'!$A$1:$G$101,3,FALSE)</f>
        <v>Clothing</v>
      </c>
      <c r="J268" s="10" t="str">
        <f>VLOOKUP($G268,'Product_Dim Cleaned'!$A$1:$G$101,4,FALSE)</f>
        <v>Outerwear</v>
      </c>
      <c r="K268" s="10" t="s">
        <v>1769</v>
      </c>
      <c r="L268" s="11">
        <v>4</v>
      </c>
      <c r="M268" s="17">
        <v>779.25</v>
      </c>
      <c r="N268" s="11">
        <v>0.25</v>
      </c>
      <c r="O268" s="10" t="s">
        <v>1824</v>
      </c>
      <c r="P268" s="34">
        <v>2337.75</v>
      </c>
    </row>
    <row r="269" spans="1:16" x14ac:dyDescent="0.3">
      <c r="A269" s="9" t="s">
        <v>2093</v>
      </c>
      <c r="B269" s="36">
        <v>45807</v>
      </c>
      <c r="C269" s="10" t="s">
        <v>411</v>
      </c>
      <c r="D269" s="10" t="str">
        <f>VLOOKUP($C269,'Customer_Dim Cleaned'!$A$1:$H$501,4,FALSE)</f>
        <v>Male</v>
      </c>
      <c r="E269" s="10" t="str">
        <f>VLOOKUP($C269,'Customer_Dim Cleaned'!$A$1:$H$501,5,FALSE)</f>
        <v>New Jenniferburgh</v>
      </c>
      <c r="F269" s="10" t="str">
        <f>VLOOKUP($C269,'Customer_Dim Cleaned'!$A$1:$H$501,6,FALSE)</f>
        <v>Nebraska</v>
      </c>
      <c r="G269" s="10" t="s">
        <v>1549</v>
      </c>
      <c r="H269" s="10" t="str">
        <f>VLOOKUP($G269,'Product_Dim Cleaned'!$A$1:$G$101,2,FALSE)</f>
        <v>Women's Casual Hoodie</v>
      </c>
      <c r="I269" s="10" t="str">
        <f>VLOOKUP($G269,'Product_Dim Cleaned'!$A$1:$G$101,3,FALSE)</f>
        <v>Clothing</v>
      </c>
      <c r="J269" s="10" t="str">
        <f>VLOOKUP($G269,'Product_Dim Cleaned'!$A$1:$G$101,4,FALSE)</f>
        <v>Outerwear</v>
      </c>
      <c r="K269" s="10" t="s">
        <v>1779</v>
      </c>
      <c r="L269" s="11">
        <v>2</v>
      </c>
      <c r="M269" s="17">
        <v>467.75</v>
      </c>
      <c r="N269" s="11">
        <v>0.26</v>
      </c>
      <c r="O269" s="10" t="s">
        <v>1824</v>
      </c>
      <c r="P269" s="34">
        <v>692.27</v>
      </c>
    </row>
    <row r="270" spans="1:16" x14ac:dyDescent="0.3">
      <c r="A270" s="9" t="s">
        <v>2094</v>
      </c>
      <c r="B270" s="36">
        <v>45555</v>
      </c>
      <c r="C270" s="10" t="s">
        <v>1263</v>
      </c>
      <c r="D270" s="10" t="str">
        <f>VLOOKUP($C270,'Customer_Dim Cleaned'!$A$1:$H$501,4,FALSE)</f>
        <v>Female</v>
      </c>
      <c r="E270" s="10" t="str">
        <f>VLOOKUP($C270,'Customer_Dim Cleaned'!$A$1:$H$501,5,FALSE)</f>
        <v>North Michaelfurt</v>
      </c>
      <c r="F270" s="10" t="str">
        <f>VLOOKUP($C270,'Customer_Dim Cleaned'!$A$1:$H$501,6,FALSE)</f>
        <v>Wisconsin</v>
      </c>
      <c r="G270" s="10" t="s">
        <v>1549</v>
      </c>
      <c r="H270" s="10" t="str">
        <f>VLOOKUP($G270,'Product_Dim Cleaned'!$A$1:$G$101,2,FALSE)</f>
        <v>Women's Casual Hoodie</v>
      </c>
      <c r="I270" s="10" t="str">
        <f>VLOOKUP($G270,'Product_Dim Cleaned'!$A$1:$G$101,3,FALSE)</f>
        <v>Clothing</v>
      </c>
      <c r="J270" s="10" t="str">
        <f>VLOOKUP($G270,'Product_Dim Cleaned'!$A$1:$G$101,4,FALSE)</f>
        <v>Outerwear</v>
      </c>
      <c r="K270" s="10" t="s">
        <v>1810</v>
      </c>
      <c r="L270" s="11">
        <v>3</v>
      </c>
      <c r="M270" s="17">
        <v>111.79</v>
      </c>
      <c r="N270" s="11">
        <v>0.06</v>
      </c>
      <c r="O270" s="10" t="s">
        <v>1824</v>
      </c>
      <c r="P270" s="34">
        <v>315.24779999999998</v>
      </c>
    </row>
    <row r="271" spans="1:16" x14ac:dyDescent="0.3">
      <c r="A271" s="9" t="s">
        <v>2095</v>
      </c>
      <c r="B271" s="36">
        <v>45803</v>
      </c>
      <c r="C271" s="10" t="s">
        <v>711</v>
      </c>
      <c r="D271" s="10" t="str">
        <f>VLOOKUP($C271,'Customer_Dim Cleaned'!$A$1:$H$501,4,FALSE)</f>
        <v>Female</v>
      </c>
      <c r="E271" s="10" t="str">
        <f>VLOOKUP($C271,'Customer_Dim Cleaned'!$A$1:$H$501,5,FALSE)</f>
        <v>Phillipschester</v>
      </c>
      <c r="F271" s="10" t="str">
        <f>VLOOKUP($C271,'Customer_Dim Cleaned'!$A$1:$H$501,6,FALSE)</f>
        <v>New Jersey</v>
      </c>
      <c r="G271" s="10" t="s">
        <v>1588</v>
      </c>
      <c r="H271" s="10" t="str">
        <f>VLOOKUP($G271,'Product_Dim Cleaned'!$A$1:$G$101,2,FALSE)</f>
        <v>Outdoor Sports Water Bottle</v>
      </c>
      <c r="I271" s="10" t="str">
        <f>VLOOKUP($G271,'Product_Dim Cleaned'!$A$1:$G$101,3,FALSE)</f>
        <v>Sports</v>
      </c>
      <c r="J271" s="10" t="str">
        <f>VLOOKUP($G271,'Product_Dim Cleaned'!$A$1:$G$101,4,FALSE)</f>
        <v>Accessories</v>
      </c>
      <c r="K271" s="10" t="s">
        <v>1752</v>
      </c>
      <c r="L271" s="11">
        <v>4</v>
      </c>
      <c r="M271" s="17">
        <v>747.01</v>
      </c>
      <c r="N271" s="11">
        <v>0.13</v>
      </c>
      <c r="O271" s="10" t="s">
        <v>1826</v>
      </c>
      <c r="P271" s="34">
        <v>2599.5947999999999</v>
      </c>
    </row>
    <row r="272" spans="1:16" x14ac:dyDescent="0.3">
      <c r="A272" s="9" t="s">
        <v>2096</v>
      </c>
      <c r="B272" s="36">
        <v>45735</v>
      </c>
      <c r="C272" s="10" t="s">
        <v>360</v>
      </c>
      <c r="D272" s="10" t="str">
        <f>VLOOKUP($C272,'Customer_Dim Cleaned'!$A$1:$H$501,4,FALSE)</f>
        <v>Male</v>
      </c>
      <c r="E272" s="10" t="str">
        <f>VLOOKUP($C272,'Customer_Dim Cleaned'!$A$1:$H$501,5,FALSE)</f>
        <v>Singletonmouth</v>
      </c>
      <c r="F272" s="10" t="str">
        <f>VLOOKUP($C272,'Customer_Dim Cleaned'!$A$1:$H$501,6,FALSE)</f>
        <v>Utah</v>
      </c>
      <c r="G272" s="10" t="s">
        <v>1588</v>
      </c>
      <c r="H272" s="10" t="str">
        <f>VLOOKUP($G272,'Product_Dim Cleaned'!$A$1:$G$101,2,FALSE)</f>
        <v>Outdoor Sports Water Bottle</v>
      </c>
      <c r="I272" s="10" t="str">
        <f>VLOOKUP($G272,'Product_Dim Cleaned'!$A$1:$G$101,3,FALSE)</f>
        <v>Sports</v>
      </c>
      <c r="J272" s="10" t="str">
        <f>VLOOKUP($G272,'Product_Dim Cleaned'!$A$1:$G$101,4,FALSE)</f>
        <v>Accessories</v>
      </c>
      <c r="K272" s="10" t="s">
        <v>1794</v>
      </c>
      <c r="L272" s="11">
        <v>4</v>
      </c>
      <c r="M272" s="17">
        <v>461.83</v>
      </c>
      <c r="N272" s="11">
        <v>0.28000000000000003</v>
      </c>
      <c r="O272" s="10" t="s">
        <v>1826</v>
      </c>
      <c r="P272" s="34">
        <v>1330.0704000000001</v>
      </c>
    </row>
    <row r="273" spans="1:16" x14ac:dyDescent="0.3">
      <c r="A273" s="9" t="s">
        <v>2097</v>
      </c>
      <c r="B273" s="36">
        <v>45750</v>
      </c>
      <c r="C273" s="10" t="s">
        <v>458</v>
      </c>
      <c r="D273" s="10" t="str">
        <f>VLOOKUP($C273,'Customer_Dim Cleaned'!$A$1:$H$501,4,FALSE)</f>
        <v>Male</v>
      </c>
      <c r="E273" s="10" t="str">
        <f>VLOOKUP($C273,'Customer_Dim Cleaned'!$A$1:$H$501,5,FALSE)</f>
        <v>Parksfort</v>
      </c>
      <c r="F273" s="10" t="str">
        <f>VLOOKUP($C273,'Customer_Dim Cleaned'!$A$1:$H$501,6,FALSE)</f>
        <v>Washington</v>
      </c>
      <c r="G273" s="10" t="s">
        <v>1588</v>
      </c>
      <c r="H273" s="10" t="str">
        <f>VLOOKUP($G273,'Product_Dim Cleaned'!$A$1:$G$101,2,FALSE)</f>
        <v>Outdoor Sports Water Bottle</v>
      </c>
      <c r="I273" s="10" t="str">
        <f>VLOOKUP($G273,'Product_Dim Cleaned'!$A$1:$G$101,3,FALSE)</f>
        <v>Sports</v>
      </c>
      <c r="J273" s="10" t="str">
        <f>VLOOKUP($G273,'Product_Dim Cleaned'!$A$1:$G$101,4,FALSE)</f>
        <v>Accessories</v>
      </c>
      <c r="K273" s="10" t="s">
        <v>1782</v>
      </c>
      <c r="L273" s="11">
        <v>2</v>
      </c>
      <c r="M273" s="17">
        <v>105.15</v>
      </c>
      <c r="N273" s="11">
        <v>0.06</v>
      </c>
      <c r="O273" s="10" t="s">
        <v>1824</v>
      </c>
      <c r="P273" s="34">
        <v>197.68199999999999</v>
      </c>
    </row>
    <row r="274" spans="1:16" x14ac:dyDescent="0.3">
      <c r="A274" s="9" t="s">
        <v>2098</v>
      </c>
      <c r="B274" s="36">
        <v>45693</v>
      </c>
      <c r="C274" s="10" t="s">
        <v>134</v>
      </c>
      <c r="D274" s="10" t="str">
        <f>VLOOKUP($C274,'Customer_Dim Cleaned'!$A$1:$H$501,4,FALSE)</f>
        <v>Male</v>
      </c>
      <c r="E274" s="10" t="str">
        <f>VLOOKUP($C274,'Customer_Dim Cleaned'!$A$1:$H$501,5,FALSE)</f>
        <v>Tristanton</v>
      </c>
      <c r="F274" s="10" t="str">
        <f>VLOOKUP($C274,'Customer_Dim Cleaned'!$A$1:$H$501,6,FALSE)</f>
        <v>Oklahoma</v>
      </c>
      <c r="G274" s="10" t="s">
        <v>1588</v>
      </c>
      <c r="H274" s="10" t="str">
        <f>VLOOKUP($G274,'Product_Dim Cleaned'!$A$1:$G$101,2,FALSE)</f>
        <v>Outdoor Sports Water Bottle</v>
      </c>
      <c r="I274" s="10" t="str">
        <f>VLOOKUP($G274,'Product_Dim Cleaned'!$A$1:$G$101,3,FALSE)</f>
        <v>Sports</v>
      </c>
      <c r="J274" s="10" t="str">
        <f>VLOOKUP($G274,'Product_Dim Cleaned'!$A$1:$G$101,4,FALSE)</f>
        <v>Accessories</v>
      </c>
      <c r="K274" s="10" t="s">
        <v>1766</v>
      </c>
      <c r="L274" s="11">
        <v>3</v>
      </c>
      <c r="M274" s="17">
        <v>610.24</v>
      </c>
      <c r="N274" s="11">
        <v>0.17</v>
      </c>
      <c r="O274" s="10" t="s">
        <v>1829</v>
      </c>
      <c r="P274" s="34">
        <v>1519.4975999999999</v>
      </c>
    </row>
    <row r="275" spans="1:16" x14ac:dyDescent="0.3">
      <c r="A275" s="9" t="s">
        <v>2099</v>
      </c>
      <c r="B275" s="36">
        <v>45667</v>
      </c>
      <c r="C275" s="10" t="s">
        <v>984</v>
      </c>
      <c r="D275" s="10" t="str">
        <f>VLOOKUP($C275,'Customer_Dim Cleaned'!$A$1:$H$501,4,FALSE)</f>
        <v>Female</v>
      </c>
      <c r="E275" s="10" t="str">
        <f>VLOOKUP($C275,'Customer_Dim Cleaned'!$A$1:$H$501,5,FALSE)</f>
        <v>Brianchester</v>
      </c>
      <c r="F275" s="10" t="str">
        <f>VLOOKUP($C275,'Customer_Dim Cleaned'!$A$1:$H$501,6,FALSE)</f>
        <v>Delaware</v>
      </c>
      <c r="G275" s="10" t="s">
        <v>1588</v>
      </c>
      <c r="H275" s="10" t="str">
        <f>VLOOKUP($G275,'Product_Dim Cleaned'!$A$1:$G$101,2,FALSE)</f>
        <v>Outdoor Sports Water Bottle</v>
      </c>
      <c r="I275" s="10" t="str">
        <f>VLOOKUP($G275,'Product_Dim Cleaned'!$A$1:$G$101,3,FALSE)</f>
        <v>Sports</v>
      </c>
      <c r="J275" s="10" t="str">
        <f>VLOOKUP($G275,'Product_Dim Cleaned'!$A$1:$G$101,4,FALSE)</f>
        <v>Accessories</v>
      </c>
      <c r="K275" s="10" t="s">
        <v>1782</v>
      </c>
      <c r="L275" s="11">
        <v>1</v>
      </c>
      <c r="M275" s="17">
        <v>872.12</v>
      </c>
      <c r="N275" s="11">
        <v>7.0000000000000007E-2</v>
      </c>
      <c r="O275" s="10" t="s">
        <v>1826</v>
      </c>
      <c r="P275" s="34">
        <v>811.07159999999999</v>
      </c>
    </row>
    <row r="276" spans="1:16" x14ac:dyDescent="0.3">
      <c r="A276" s="9" t="s">
        <v>2100</v>
      </c>
      <c r="B276" s="36">
        <v>45316</v>
      </c>
      <c r="C276" s="10" t="s">
        <v>1343</v>
      </c>
      <c r="D276" s="10" t="str">
        <f>VLOOKUP($C276,'Customer_Dim Cleaned'!$A$1:$H$501,4,FALSE)</f>
        <v>Female</v>
      </c>
      <c r="E276" s="10" t="str">
        <f>VLOOKUP($C276,'Customer_Dim Cleaned'!$A$1:$H$501,5,FALSE)</f>
        <v>Williamsberg</v>
      </c>
      <c r="F276" s="10" t="str">
        <f>VLOOKUP($C276,'Customer_Dim Cleaned'!$A$1:$H$501,6,FALSE)</f>
        <v>New York</v>
      </c>
      <c r="G276" s="10" t="s">
        <v>1588</v>
      </c>
      <c r="H276" s="10" t="str">
        <f>VLOOKUP($G276,'Product_Dim Cleaned'!$A$1:$G$101,2,FALSE)</f>
        <v>Outdoor Sports Water Bottle</v>
      </c>
      <c r="I276" s="10" t="str">
        <f>VLOOKUP($G276,'Product_Dim Cleaned'!$A$1:$G$101,3,FALSE)</f>
        <v>Sports</v>
      </c>
      <c r="J276" s="10" t="str">
        <f>VLOOKUP($G276,'Product_Dim Cleaned'!$A$1:$G$101,4,FALSE)</f>
        <v>Accessories</v>
      </c>
      <c r="K276" s="10" t="s">
        <v>1757</v>
      </c>
      <c r="L276" s="11">
        <v>1</v>
      </c>
      <c r="M276" s="17">
        <v>406.79</v>
      </c>
      <c r="N276" s="11">
        <v>0.03</v>
      </c>
      <c r="O276" s="10" t="s">
        <v>1829</v>
      </c>
      <c r="P276" s="34">
        <v>394.58629999999999</v>
      </c>
    </row>
    <row r="277" spans="1:16" x14ac:dyDescent="0.3">
      <c r="A277" s="9" t="s">
        <v>2101</v>
      </c>
      <c r="B277" s="36">
        <v>45932</v>
      </c>
      <c r="C277" s="10" t="s">
        <v>1163</v>
      </c>
      <c r="D277" s="10" t="str">
        <f>VLOOKUP($C277,'Customer_Dim Cleaned'!$A$1:$H$501,4,FALSE)</f>
        <v>Male</v>
      </c>
      <c r="E277" s="10" t="str">
        <f>VLOOKUP($C277,'Customer_Dim Cleaned'!$A$1:$H$501,5,FALSE)</f>
        <v>Vincentside</v>
      </c>
      <c r="F277" s="10" t="str">
        <f>VLOOKUP($C277,'Customer_Dim Cleaned'!$A$1:$H$501,6,FALSE)</f>
        <v>Ohio</v>
      </c>
      <c r="G277" s="10" t="s">
        <v>1588</v>
      </c>
      <c r="H277" s="10" t="str">
        <f>VLOOKUP($G277,'Product_Dim Cleaned'!$A$1:$G$101,2,FALSE)</f>
        <v>Outdoor Sports Water Bottle</v>
      </c>
      <c r="I277" s="10" t="str">
        <f>VLOOKUP($G277,'Product_Dim Cleaned'!$A$1:$G$101,3,FALSE)</f>
        <v>Sports</v>
      </c>
      <c r="J277" s="10" t="str">
        <f>VLOOKUP($G277,'Product_Dim Cleaned'!$A$1:$G$101,4,FALSE)</f>
        <v>Accessories</v>
      </c>
      <c r="K277" s="10" t="s">
        <v>1799</v>
      </c>
      <c r="L277" s="11">
        <v>1</v>
      </c>
      <c r="M277" s="17">
        <v>606.01</v>
      </c>
      <c r="N277" s="11">
        <v>0.04</v>
      </c>
      <c r="O277" s="10" t="s">
        <v>1826</v>
      </c>
      <c r="P277" s="34">
        <v>581.76959999999997</v>
      </c>
    </row>
    <row r="278" spans="1:16" x14ac:dyDescent="0.3">
      <c r="A278" s="9" t="s">
        <v>2102</v>
      </c>
      <c r="B278" s="36">
        <v>45483</v>
      </c>
      <c r="C278" s="10" t="s">
        <v>1095</v>
      </c>
      <c r="D278" s="10" t="str">
        <f>VLOOKUP($C278,'Customer_Dim Cleaned'!$A$1:$H$501,4,FALSE)</f>
        <v>Male</v>
      </c>
      <c r="E278" s="10" t="str">
        <f>VLOOKUP($C278,'Customer_Dim Cleaned'!$A$1:$H$501,5,FALSE)</f>
        <v>New Angiefurt</v>
      </c>
      <c r="F278" s="10" t="str">
        <f>VLOOKUP($C278,'Customer_Dim Cleaned'!$A$1:$H$501,6,FALSE)</f>
        <v>Alaska</v>
      </c>
      <c r="G278" s="10" t="s">
        <v>1588</v>
      </c>
      <c r="H278" s="10" t="str">
        <f>VLOOKUP($G278,'Product_Dim Cleaned'!$A$1:$G$101,2,FALSE)</f>
        <v>Outdoor Sports Water Bottle</v>
      </c>
      <c r="I278" s="10" t="str">
        <f>VLOOKUP($G278,'Product_Dim Cleaned'!$A$1:$G$101,3,FALSE)</f>
        <v>Sports</v>
      </c>
      <c r="J278" s="10" t="str">
        <f>VLOOKUP($G278,'Product_Dim Cleaned'!$A$1:$G$101,4,FALSE)</f>
        <v>Accessories</v>
      </c>
      <c r="K278" s="10" t="s">
        <v>1773</v>
      </c>
      <c r="L278" s="11">
        <v>4</v>
      </c>
      <c r="M278" s="17">
        <v>322.58</v>
      </c>
      <c r="N278" s="11">
        <v>0.06</v>
      </c>
      <c r="O278" s="10" t="s">
        <v>1824</v>
      </c>
      <c r="P278" s="34">
        <v>1212.9007999999999</v>
      </c>
    </row>
    <row r="279" spans="1:16" x14ac:dyDescent="0.3">
      <c r="A279" s="9" t="s">
        <v>2103</v>
      </c>
      <c r="B279" s="36">
        <v>45661</v>
      </c>
      <c r="C279" s="10" t="s">
        <v>1489</v>
      </c>
      <c r="D279" s="10" t="str">
        <f>VLOOKUP($C279,'Customer_Dim Cleaned'!$A$1:$H$501,4,FALSE)</f>
        <v>Male</v>
      </c>
      <c r="E279" s="10" t="str">
        <f>VLOOKUP($C279,'Customer_Dim Cleaned'!$A$1:$H$501,5,FALSE)</f>
        <v>West Markton</v>
      </c>
      <c r="F279" s="10" t="str">
        <f>VLOOKUP($C279,'Customer_Dim Cleaned'!$A$1:$H$501,6,FALSE)</f>
        <v>Massachusetts</v>
      </c>
      <c r="G279" s="10" t="s">
        <v>1588</v>
      </c>
      <c r="H279" s="10" t="str">
        <f>VLOOKUP($G279,'Product_Dim Cleaned'!$A$1:$G$101,2,FALSE)</f>
        <v>Outdoor Sports Water Bottle</v>
      </c>
      <c r="I279" s="10" t="str">
        <f>VLOOKUP($G279,'Product_Dim Cleaned'!$A$1:$G$101,3,FALSE)</f>
        <v>Sports</v>
      </c>
      <c r="J279" s="10" t="str">
        <f>VLOOKUP($G279,'Product_Dim Cleaned'!$A$1:$G$101,4,FALSE)</f>
        <v>Accessories</v>
      </c>
      <c r="K279" s="10" t="s">
        <v>1810</v>
      </c>
      <c r="L279" s="11">
        <v>4</v>
      </c>
      <c r="M279" s="17">
        <v>463.17</v>
      </c>
      <c r="N279" s="11">
        <v>0.06</v>
      </c>
      <c r="O279" s="10" t="s">
        <v>1826</v>
      </c>
      <c r="P279" s="34">
        <v>1741.5192</v>
      </c>
    </row>
    <row r="280" spans="1:16" x14ac:dyDescent="0.3">
      <c r="A280" s="9" t="s">
        <v>2104</v>
      </c>
      <c r="B280" s="36">
        <v>45798</v>
      </c>
      <c r="C280" s="10" t="s">
        <v>996</v>
      </c>
      <c r="D280" s="10" t="str">
        <f>VLOOKUP($C280,'Customer_Dim Cleaned'!$A$1:$H$501,4,FALSE)</f>
        <v>Male</v>
      </c>
      <c r="E280" s="10" t="str">
        <f>VLOOKUP($C280,'Customer_Dim Cleaned'!$A$1:$H$501,5,FALSE)</f>
        <v>Lake James</v>
      </c>
      <c r="F280" s="10" t="str">
        <f>VLOOKUP($C280,'Customer_Dim Cleaned'!$A$1:$H$501,6,FALSE)</f>
        <v>Maryland</v>
      </c>
      <c r="G280" s="10" t="s">
        <v>1588</v>
      </c>
      <c r="H280" s="10" t="str">
        <f>VLOOKUP($G280,'Product_Dim Cleaned'!$A$1:$G$101,2,FALSE)</f>
        <v>Outdoor Sports Water Bottle</v>
      </c>
      <c r="I280" s="10" t="str">
        <f>VLOOKUP($G280,'Product_Dim Cleaned'!$A$1:$G$101,3,FALSE)</f>
        <v>Sports</v>
      </c>
      <c r="J280" s="10" t="str">
        <f>VLOOKUP($G280,'Product_Dim Cleaned'!$A$1:$G$101,4,FALSE)</f>
        <v>Accessories</v>
      </c>
      <c r="K280" s="10" t="s">
        <v>1779</v>
      </c>
      <c r="L280" s="11">
        <v>4</v>
      </c>
      <c r="M280" s="17">
        <v>285.82</v>
      </c>
      <c r="N280" s="11">
        <v>0.18</v>
      </c>
      <c r="O280" s="10" t="s">
        <v>1826</v>
      </c>
      <c r="P280" s="34">
        <v>937.4896</v>
      </c>
    </row>
    <row r="281" spans="1:16" x14ac:dyDescent="0.3">
      <c r="A281" s="9" t="s">
        <v>2105</v>
      </c>
      <c r="B281" s="36">
        <v>45868</v>
      </c>
      <c r="C281" s="10" t="s">
        <v>1026</v>
      </c>
      <c r="D281" s="10" t="str">
        <f>VLOOKUP($C281,'Customer_Dim Cleaned'!$A$1:$H$501,4,FALSE)</f>
        <v>Female</v>
      </c>
      <c r="E281" s="10" t="str">
        <f>VLOOKUP($C281,'Customer_Dim Cleaned'!$A$1:$H$501,5,FALSE)</f>
        <v>Cindyton</v>
      </c>
      <c r="F281" s="10" t="str">
        <f>VLOOKUP($C281,'Customer_Dim Cleaned'!$A$1:$H$501,6,FALSE)</f>
        <v>Rhode Island</v>
      </c>
      <c r="G281" s="10" t="s">
        <v>1588</v>
      </c>
      <c r="H281" s="10" t="str">
        <f>VLOOKUP($G281,'Product_Dim Cleaned'!$A$1:$G$101,2,FALSE)</f>
        <v>Outdoor Sports Water Bottle</v>
      </c>
      <c r="I281" s="10" t="str">
        <f>VLOOKUP($G281,'Product_Dim Cleaned'!$A$1:$G$101,3,FALSE)</f>
        <v>Sports</v>
      </c>
      <c r="J281" s="10" t="str">
        <f>VLOOKUP($G281,'Product_Dim Cleaned'!$A$1:$G$101,4,FALSE)</f>
        <v>Accessories</v>
      </c>
      <c r="K281" s="10" t="s">
        <v>1792</v>
      </c>
      <c r="L281" s="11">
        <v>3</v>
      </c>
      <c r="M281" s="17">
        <v>995.38</v>
      </c>
      <c r="N281" s="11">
        <v>0.1</v>
      </c>
      <c r="O281" s="10" t="s">
        <v>1826</v>
      </c>
      <c r="P281" s="34">
        <v>2687.5259999999998</v>
      </c>
    </row>
    <row r="282" spans="1:16" x14ac:dyDescent="0.3">
      <c r="A282" s="9" t="s">
        <v>2106</v>
      </c>
      <c r="B282" s="36">
        <v>45757</v>
      </c>
      <c r="C282" s="10" t="s">
        <v>414</v>
      </c>
      <c r="D282" s="10" t="str">
        <f>VLOOKUP($C282,'Customer_Dim Cleaned'!$A$1:$H$501,4,FALSE)</f>
        <v>Male</v>
      </c>
      <c r="E282" s="10" t="str">
        <f>VLOOKUP($C282,'Customer_Dim Cleaned'!$A$1:$H$501,5,FALSE)</f>
        <v>North Edwardton</v>
      </c>
      <c r="F282" s="10" t="str">
        <f>VLOOKUP($C282,'Customer_Dim Cleaned'!$A$1:$H$501,6,FALSE)</f>
        <v>Tennessee</v>
      </c>
      <c r="G282" s="10" t="s">
        <v>1588</v>
      </c>
      <c r="H282" s="10" t="str">
        <f>VLOOKUP($G282,'Product_Dim Cleaned'!$A$1:$G$101,2,FALSE)</f>
        <v>Outdoor Sports Water Bottle</v>
      </c>
      <c r="I282" s="10" t="str">
        <f>VLOOKUP($G282,'Product_Dim Cleaned'!$A$1:$G$101,3,FALSE)</f>
        <v>Sports</v>
      </c>
      <c r="J282" s="10" t="str">
        <f>VLOOKUP($G282,'Product_Dim Cleaned'!$A$1:$G$101,4,FALSE)</f>
        <v>Accessories</v>
      </c>
      <c r="K282" s="10" t="s">
        <v>1782</v>
      </c>
      <c r="L282" s="11">
        <v>1</v>
      </c>
      <c r="M282" s="17">
        <v>329.31</v>
      </c>
      <c r="N282" s="11">
        <v>0.09</v>
      </c>
      <c r="O282" s="10" t="s">
        <v>1824</v>
      </c>
      <c r="P282" s="34">
        <v>299.6721</v>
      </c>
    </row>
    <row r="283" spans="1:16" x14ac:dyDescent="0.3">
      <c r="A283" s="9" t="s">
        <v>2107</v>
      </c>
      <c r="B283" s="36">
        <v>45475</v>
      </c>
      <c r="C283" s="10" t="s">
        <v>1507</v>
      </c>
      <c r="D283" s="10" t="str">
        <f>VLOOKUP($C283,'Customer_Dim Cleaned'!$A$1:$H$501,4,FALSE)</f>
        <v>Male</v>
      </c>
      <c r="E283" s="10" t="str">
        <f>VLOOKUP($C283,'Customer_Dim Cleaned'!$A$1:$H$501,5,FALSE)</f>
        <v>North Nataliemouth</v>
      </c>
      <c r="F283" s="10" t="str">
        <f>VLOOKUP($C283,'Customer_Dim Cleaned'!$A$1:$H$501,6,FALSE)</f>
        <v>Maryland</v>
      </c>
      <c r="G283" s="10" t="s">
        <v>1588</v>
      </c>
      <c r="H283" s="10" t="str">
        <f>VLOOKUP($G283,'Product_Dim Cleaned'!$A$1:$G$101,2,FALSE)</f>
        <v>Outdoor Sports Water Bottle</v>
      </c>
      <c r="I283" s="10" t="str">
        <f>VLOOKUP($G283,'Product_Dim Cleaned'!$A$1:$G$101,3,FALSE)</f>
        <v>Sports</v>
      </c>
      <c r="J283" s="10" t="str">
        <f>VLOOKUP($G283,'Product_Dim Cleaned'!$A$1:$G$101,4,FALSE)</f>
        <v>Accessories</v>
      </c>
      <c r="K283" s="10" t="s">
        <v>1804</v>
      </c>
      <c r="L283" s="11">
        <v>3</v>
      </c>
      <c r="M283" s="17">
        <v>64.2</v>
      </c>
      <c r="N283" s="11">
        <v>0.08</v>
      </c>
      <c r="O283" s="10" t="s">
        <v>1829</v>
      </c>
      <c r="P283" s="34">
        <v>177.19200000000001</v>
      </c>
    </row>
    <row r="284" spans="1:16" x14ac:dyDescent="0.3">
      <c r="A284" s="9" t="s">
        <v>2108</v>
      </c>
      <c r="B284" s="36">
        <v>45829</v>
      </c>
      <c r="C284" s="10" t="s">
        <v>836</v>
      </c>
      <c r="D284" s="10" t="str">
        <f>VLOOKUP($C284,'Customer_Dim Cleaned'!$A$1:$H$501,4,FALSE)</f>
        <v>Female</v>
      </c>
      <c r="E284" s="10" t="str">
        <f>VLOOKUP($C284,'Customer_Dim Cleaned'!$A$1:$H$501,5,FALSE)</f>
        <v>New Ana</v>
      </c>
      <c r="F284" s="10" t="str">
        <f>VLOOKUP($C284,'Customer_Dim Cleaned'!$A$1:$H$501,6,FALSE)</f>
        <v>Montana</v>
      </c>
      <c r="G284" s="10" t="s">
        <v>1588</v>
      </c>
      <c r="H284" s="10" t="str">
        <f>VLOOKUP($G284,'Product_Dim Cleaned'!$A$1:$G$101,2,FALSE)</f>
        <v>Outdoor Sports Water Bottle</v>
      </c>
      <c r="I284" s="10" t="str">
        <f>VLOOKUP($G284,'Product_Dim Cleaned'!$A$1:$G$101,3,FALSE)</f>
        <v>Sports</v>
      </c>
      <c r="J284" s="10" t="str">
        <f>VLOOKUP($G284,'Product_Dim Cleaned'!$A$1:$G$101,4,FALSE)</f>
        <v>Accessories</v>
      </c>
      <c r="K284" s="10" t="s">
        <v>1797</v>
      </c>
      <c r="L284" s="11">
        <v>3</v>
      </c>
      <c r="M284" s="17">
        <v>697.13</v>
      </c>
      <c r="N284" s="11">
        <v>0.25</v>
      </c>
      <c r="O284" s="10" t="s">
        <v>1829</v>
      </c>
      <c r="P284" s="34">
        <v>1568.5425</v>
      </c>
    </row>
    <row r="285" spans="1:16" x14ac:dyDescent="0.3">
      <c r="A285" s="9" t="s">
        <v>2109</v>
      </c>
      <c r="B285" s="36">
        <v>45639</v>
      </c>
      <c r="C285" s="10" t="s">
        <v>97</v>
      </c>
      <c r="D285" s="10" t="str">
        <f>VLOOKUP($C285,'Customer_Dim Cleaned'!$A$1:$H$501,4,FALSE)</f>
        <v>Female</v>
      </c>
      <c r="E285" s="10" t="str">
        <f>VLOOKUP($C285,'Customer_Dim Cleaned'!$A$1:$H$501,5,FALSE)</f>
        <v>Michaelton</v>
      </c>
      <c r="F285" s="10" t="str">
        <f>VLOOKUP($C285,'Customer_Dim Cleaned'!$A$1:$H$501,6,FALSE)</f>
        <v>Hawaii</v>
      </c>
      <c r="G285" s="10" t="s">
        <v>1588</v>
      </c>
      <c r="H285" s="10" t="str">
        <f>VLOOKUP($G285,'Product_Dim Cleaned'!$A$1:$G$101,2,FALSE)</f>
        <v>Outdoor Sports Water Bottle</v>
      </c>
      <c r="I285" s="10" t="str">
        <f>VLOOKUP($G285,'Product_Dim Cleaned'!$A$1:$G$101,3,FALSE)</f>
        <v>Sports</v>
      </c>
      <c r="J285" s="10" t="str">
        <f>VLOOKUP($G285,'Product_Dim Cleaned'!$A$1:$G$101,4,FALSE)</f>
        <v>Accessories</v>
      </c>
      <c r="K285" s="10" t="s">
        <v>1773</v>
      </c>
      <c r="L285" s="11">
        <v>3</v>
      </c>
      <c r="M285" s="17">
        <v>134.30000000000001</v>
      </c>
      <c r="N285" s="11">
        <v>0.14000000000000001</v>
      </c>
      <c r="O285" s="10" t="s">
        <v>1824</v>
      </c>
      <c r="P285" s="34">
        <v>346.49400000000003</v>
      </c>
    </row>
    <row r="286" spans="1:16" x14ac:dyDescent="0.3">
      <c r="A286" s="9" t="s">
        <v>2110</v>
      </c>
      <c r="B286" s="36">
        <v>45518</v>
      </c>
      <c r="C286" s="10" t="s">
        <v>830</v>
      </c>
      <c r="D286" s="10" t="str">
        <f>VLOOKUP($C286,'Customer_Dim Cleaned'!$A$1:$H$501,4,FALSE)</f>
        <v>Female</v>
      </c>
      <c r="E286" s="10" t="str">
        <f>VLOOKUP($C286,'Customer_Dim Cleaned'!$A$1:$H$501,5,FALSE)</f>
        <v>North Jonathon</v>
      </c>
      <c r="F286" s="10" t="str">
        <f>VLOOKUP($C286,'Customer_Dim Cleaned'!$A$1:$H$501,6,FALSE)</f>
        <v>Arizona</v>
      </c>
      <c r="G286" s="10" t="s">
        <v>1588</v>
      </c>
      <c r="H286" s="10" t="str">
        <f>VLOOKUP($G286,'Product_Dim Cleaned'!$A$1:$G$101,2,FALSE)</f>
        <v>Outdoor Sports Water Bottle</v>
      </c>
      <c r="I286" s="10" t="str">
        <f>VLOOKUP($G286,'Product_Dim Cleaned'!$A$1:$G$101,3,FALSE)</f>
        <v>Sports</v>
      </c>
      <c r="J286" s="10" t="str">
        <f>VLOOKUP($G286,'Product_Dim Cleaned'!$A$1:$G$101,4,FALSE)</f>
        <v>Accessories</v>
      </c>
      <c r="K286" s="10" t="s">
        <v>1797</v>
      </c>
      <c r="L286" s="11">
        <v>1</v>
      </c>
      <c r="M286" s="17">
        <v>520.92999999999995</v>
      </c>
      <c r="N286" s="11">
        <v>0.15</v>
      </c>
      <c r="O286" s="10" t="s">
        <v>1824</v>
      </c>
      <c r="P286" s="34">
        <v>442.79050000000001</v>
      </c>
    </row>
    <row r="287" spans="1:16" x14ac:dyDescent="0.3">
      <c r="A287" s="9" t="s">
        <v>2111</v>
      </c>
      <c r="B287" s="36">
        <v>45721</v>
      </c>
      <c r="C287" s="10" t="s">
        <v>727</v>
      </c>
      <c r="D287" s="10" t="str">
        <f>VLOOKUP($C287,'Customer_Dim Cleaned'!$A$1:$H$501,4,FALSE)</f>
        <v>Female</v>
      </c>
      <c r="E287" s="10" t="str">
        <f>VLOOKUP($C287,'Customer_Dim Cleaned'!$A$1:$H$501,5,FALSE)</f>
        <v>Bethanyton</v>
      </c>
      <c r="F287" s="10" t="str">
        <f>VLOOKUP($C287,'Customer_Dim Cleaned'!$A$1:$H$501,6,FALSE)</f>
        <v>Utah</v>
      </c>
      <c r="G287" s="10" t="s">
        <v>1588</v>
      </c>
      <c r="H287" s="10" t="str">
        <f>VLOOKUP($G287,'Product_Dim Cleaned'!$A$1:$G$101,2,FALSE)</f>
        <v>Outdoor Sports Water Bottle</v>
      </c>
      <c r="I287" s="10" t="str">
        <f>VLOOKUP($G287,'Product_Dim Cleaned'!$A$1:$G$101,3,FALSE)</f>
        <v>Sports</v>
      </c>
      <c r="J287" s="10" t="str">
        <f>VLOOKUP($G287,'Product_Dim Cleaned'!$A$1:$G$101,4,FALSE)</f>
        <v>Accessories</v>
      </c>
      <c r="K287" s="10" t="s">
        <v>1779</v>
      </c>
      <c r="L287" s="11">
        <v>2</v>
      </c>
      <c r="M287" s="17">
        <v>350.12</v>
      </c>
      <c r="N287" s="11">
        <v>0.21</v>
      </c>
      <c r="O287" s="10" t="s">
        <v>1829</v>
      </c>
      <c r="P287" s="34">
        <v>553.18960000000004</v>
      </c>
    </row>
    <row r="288" spans="1:16" x14ac:dyDescent="0.3">
      <c r="A288" s="9" t="s">
        <v>2112</v>
      </c>
      <c r="B288" s="36">
        <v>45308</v>
      </c>
      <c r="C288" s="10" t="s">
        <v>1437</v>
      </c>
      <c r="D288" s="10" t="str">
        <f>VLOOKUP($C288,'Customer_Dim Cleaned'!$A$1:$H$501,4,FALSE)</f>
        <v>Male</v>
      </c>
      <c r="E288" s="10" t="str">
        <f>VLOOKUP($C288,'Customer_Dim Cleaned'!$A$1:$H$501,5,FALSE)</f>
        <v>Espinozaberg</v>
      </c>
      <c r="F288" s="10" t="str">
        <f>VLOOKUP($C288,'Customer_Dim Cleaned'!$A$1:$H$501,6,FALSE)</f>
        <v>Minnesota</v>
      </c>
      <c r="G288" s="10" t="s">
        <v>1588</v>
      </c>
      <c r="H288" s="10" t="str">
        <f>VLOOKUP($G288,'Product_Dim Cleaned'!$A$1:$G$101,2,FALSE)</f>
        <v>Outdoor Sports Water Bottle</v>
      </c>
      <c r="I288" s="10" t="str">
        <f>VLOOKUP($G288,'Product_Dim Cleaned'!$A$1:$G$101,3,FALSE)</f>
        <v>Sports</v>
      </c>
      <c r="J288" s="10" t="str">
        <f>VLOOKUP($G288,'Product_Dim Cleaned'!$A$1:$G$101,4,FALSE)</f>
        <v>Accessories</v>
      </c>
      <c r="K288" s="10" t="s">
        <v>1813</v>
      </c>
      <c r="L288" s="11">
        <v>3</v>
      </c>
      <c r="M288" s="17">
        <v>807.95</v>
      </c>
      <c r="N288" s="11">
        <v>0.1</v>
      </c>
      <c r="O288" s="10" t="s">
        <v>1826</v>
      </c>
      <c r="P288" s="34">
        <v>2181.4650000000011</v>
      </c>
    </row>
    <row r="289" spans="1:16" x14ac:dyDescent="0.3">
      <c r="A289" s="9" t="s">
        <v>2113</v>
      </c>
      <c r="B289" s="36">
        <v>45889</v>
      </c>
      <c r="C289" s="10" t="s">
        <v>1053</v>
      </c>
      <c r="D289" s="10" t="str">
        <f>VLOOKUP($C289,'Customer_Dim Cleaned'!$A$1:$H$501,4,FALSE)</f>
        <v>Male</v>
      </c>
      <c r="E289" s="10" t="str">
        <f>VLOOKUP($C289,'Customer_Dim Cleaned'!$A$1:$H$501,5,FALSE)</f>
        <v>West Brendamouth</v>
      </c>
      <c r="F289" s="10" t="str">
        <f>VLOOKUP($C289,'Customer_Dim Cleaned'!$A$1:$H$501,6,FALSE)</f>
        <v>North Carolina</v>
      </c>
      <c r="G289" s="10" t="s">
        <v>1588</v>
      </c>
      <c r="H289" s="10" t="str">
        <f>VLOOKUP($G289,'Product_Dim Cleaned'!$A$1:$G$101,2,FALSE)</f>
        <v>Outdoor Sports Water Bottle</v>
      </c>
      <c r="I289" s="10" t="str">
        <f>VLOOKUP($G289,'Product_Dim Cleaned'!$A$1:$G$101,3,FALSE)</f>
        <v>Sports</v>
      </c>
      <c r="J289" s="10" t="str">
        <f>VLOOKUP($G289,'Product_Dim Cleaned'!$A$1:$G$101,4,FALSE)</f>
        <v>Accessories</v>
      </c>
      <c r="K289" s="10" t="s">
        <v>1776</v>
      </c>
      <c r="L289" s="11">
        <v>4</v>
      </c>
      <c r="M289" s="17">
        <v>766.03</v>
      </c>
      <c r="N289" s="11">
        <v>0.28999999999999998</v>
      </c>
      <c r="O289" s="10" t="s">
        <v>1826</v>
      </c>
      <c r="P289" s="34">
        <v>2175.5252</v>
      </c>
    </row>
    <row r="290" spans="1:16" x14ac:dyDescent="0.3">
      <c r="A290" s="9" t="s">
        <v>2114</v>
      </c>
      <c r="B290" s="36">
        <v>45386</v>
      </c>
      <c r="C290" s="10" t="s">
        <v>601</v>
      </c>
      <c r="D290" s="10" t="str">
        <f>VLOOKUP($C290,'Customer_Dim Cleaned'!$A$1:$H$501,4,FALSE)</f>
        <v>Female</v>
      </c>
      <c r="E290" s="10" t="str">
        <f>VLOOKUP($C290,'Customer_Dim Cleaned'!$A$1:$H$501,5,FALSE)</f>
        <v>Hutchinsonville</v>
      </c>
      <c r="F290" s="10" t="str">
        <f>VLOOKUP($C290,'Customer_Dim Cleaned'!$A$1:$H$501,6,FALSE)</f>
        <v>Oklahoma</v>
      </c>
      <c r="G290" s="10" t="s">
        <v>1588</v>
      </c>
      <c r="H290" s="10" t="str">
        <f>VLOOKUP($G290,'Product_Dim Cleaned'!$A$1:$G$101,2,FALSE)</f>
        <v>Outdoor Sports Water Bottle</v>
      </c>
      <c r="I290" s="10" t="str">
        <f>VLOOKUP($G290,'Product_Dim Cleaned'!$A$1:$G$101,3,FALSE)</f>
        <v>Sports</v>
      </c>
      <c r="J290" s="10" t="str">
        <f>VLOOKUP($G290,'Product_Dim Cleaned'!$A$1:$G$101,4,FALSE)</f>
        <v>Accessories</v>
      </c>
      <c r="K290" s="10" t="s">
        <v>1782</v>
      </c>
      <c r="L290" s="11">
        <v>3</v>
      </c>
      <c r="M290" s="17">
        <v>545.1</v>
      </c>
      <c r="N290" s="11">
        <v>0.08</v>
      </c>
      <c r="O290" s="10" t="s">
        <v>1829</v>
      </c>
      <c r="P290" s="34">
        <v>1504.4760000000001</v>
      </c>
    </row>
    <row r="291" spans="1:16" x14ac:dyDescent="0.3">
      <c r="A291" s="9" t="s">
        <v>2115</v>
      </c>
      <c r="B291" s="36">
        <v>45438</v>
      </c>
      <c r="C291" s="10" t="s">
        <v>839</v>
      </c>
      <c r="D291" s="10" t="str">
        <f>VLOOKUP($C291,'Customer_Dim Cleaned'!$A$1:$H$501,4,FALSE)</f>
        <v>Male</v>
      </c>
      <c r="E291" s="10" t="str">
        <f>VLOOKUP($C291,'Customer_Dim Cleaned'!$A$1:$H$501,5,FALSE)</f>
        <v>Sallymouth</v>
      </c>
      <c r="F291" s="10" t="str">
        <f>VLOOKUP($C291,'Customer_Dim Cleaned'!$A$1:$H$501,6,FALSE)</f>
        <v>Louisiana</v>
      </c>
      <c r="G291" s="10" t="s">
        <v>1590</v>
      </c>
      <c r="H291" s="10" t="str">
        <f>VLOOKUP($G291,'Product_Dim Cleaned'!$A$1:$G$101,2,FALSE)</f>
        <v>Multi-Purpose Storage Box</v>
      </c>
      <c r="I291" s="10" t="str">
        <f>VLOOKUP($G291,'Product_Dim Cleaned'!$A$1:$G$101,3,FALSE)</f>
        <v>Home</v>
      </c>
      <c r="J291" s="10" t="str">
        <f>VLOOKUP($G291,'Product_Dim Cleaned'!$A$1:$G$101,4,FALSE)</f>
        <v>Storage</v>
      </c>
      <c r="K291" s="10" t="s">
        <v>1779</v>
      </c>
      <c r="L291" s="11">
        <v>1</v>
      </c>
      <c r="M291" s="17">
        <v>203.61</v>
      </c>
      <c r="N291" s="11">
        <v>0.24</v>
      </c>
      <c r="O291" s="10" t="s">
        <v>1829</v>
      </c>
      <c r="P291" s="34">
        <v>154.74359999999999</v>
      </c>
    </row>
    <row r="292" spans="1:16" x14ac:dyDescent="0.3">
      <c r="A292" s="9" t="s">
        <v>2116</v>
      </c>
      <c r="B292" s="36">
        <v>45856</v>
      </c>
      <c r="C292" s="10" t="s">
        <v>1295</v>
      </c>
      <c r="D292" s="10" t="str">
        <f>VLOOKUP($C292,'Customer_Dim Cleaned'!$A$1:$H$501,4,FALSE)</f>
        <v>Female</v>
      </c>
      <c r="E292" s="10" t="str">
        <f>VLOOKUP($C292,'Customer_Dim Cleaned'!$A$1:$H$501,5,FALSE)</f>
        <v>Kimburgh</v>
      </c>
      <c r="F292" s="10" t="str">
        <f>VLOOKUP($C292,'Customer_Dim Cleaned'!$A$1:$H$501,6,FALSE)</f>
        <v>North Carolina</v>
      </c>
      <c r="G292" s="10" t="s">
        <v>1590</v>
      </c>
      <c r="H292" s="10" t="str">
        <f>VLOOKUP($G292,'Product_Dim Cleaned'!$A$1:$G$101,2,FALSE)</f>
        <v>Multi-Purpose Storage Box</v>
      </c>
      <c r="I292" s="10" t="str">
        <f>VLOOKUP($G292,'Product_Dim Cleaned'!$A$1:$G$101,3,FALSE)</f>
        <v>Home</v>
      </c>
      <c r="J292" s="10" t="str">
        <f>VLOOKUP($G292,'Product_Dim Cleaned'!$A$1:$G$101,4,FALSE)</f>
        <v>Storage</v>
      </c>
      <c r="K292" s="10" t="s">
        <v>1801</v>
      </c>
      <c r="L292" s="11">
        <v>4</v>
      </c>
      <c r="M292" s="17">
        <v>493.8</v>
      </c>
      <c r="N292" s="11">
        <v>0.24</v>
      </c>
      <c r="O292" s="10" t="s">
        <v>1829</v>
      </c>
      <c r="P292" s="34">
        <v>1501.152</v>
      </c>
    </row>
    <row r="293" spans="1:16" x14ac:dyDescent="0.3">
      <c r="A293" s="9" t="s">
        <v>2117</v>
      </c>
      <c r="B293" s="36">
        <v>45485</v>
      </c>
      <c r="C293" s="10" t="s">
        <v>78</v>
      </c>
      <c r="D293" s="10" t="str">
        <f>VLOOKUP($C293,'Customer_Dim Cleaned'!$A$1:$H$501,4,FALSE)</f>
        <v>Female</v>
      </c>
      <c r="E293" s="10" t="str">
        <f>VLOOKUP($C293,'Customer_Dim Cleaned'!$A$1:$H$501,5,FALSE)</f>
        <v>Brandonville</v>
      </c>
      <c r="F293" s="10" t="str">
        <f>VLOOKUP($C293,'Customer_Dim Cleaned'!$A$1:$H$501,6,FALSE)</f>
        <v>Georgia</v>
      </c>
      <c r="G293" s="10" t="s">
        <v>1590</v>
      </c>
      <c r="H293" s="10" t="str">
        <f>VLOOKUP($G293,'Product_Dim Cleaned'!$A$1:$G$101,2,FALSE)</f>
        <v>Multi-Purpose Storage Box</v>
      </c>
      <c r="I293" s="10" t="str">
        <f>VLOOKUP($G293,'Product_Dim Cleaned'!$A$1:$G$101,3,FALSE)</f>
        <v>Home</v>
      </c>
      <c r="J293" s="10" t="str">
        <f>VLOOKUP($G293,'Product_Dim Cleaned'!$A$1:$G$101,4,FALSE)</f>
        <v>Storage</v>
      </c>
      <c r="K293" s="10" t="s">
        <v>1807</v>
      </c>
      <c r="L293" s="11">
        <v>1</v>
      </c>
      <c r="M293" s="17">
        <v>640.54999999999995</v>
      </c>
      <c r="N293" s="11">
        <v>0.25</v>
      </c>
      <c r="O293" s="10" t="s">
        <v>1824</v>
      </c>
      <c r="P293" s="34">
        <v>480.41250000000002</v>
      </c>
    </row>
    <row r="294" spans="1:16" x14ac:dyDescent="0.3">
      <c r="A294" s="9" t="s">
        <v>2118</v>
      </c>
      <c r="B294" s="36">
        <v>45545</v>
      </c>
      <c r="C294" s="10" t="s">
        <v>414</v>
      </c>
      <c r="D294" s="10" t="str">
        <f>VLOOKUP($C294,'Customer_Dim Cleaned'!$A$1:$H$501,4,FALSE)</f>
        <v>Male</v>
      </c>
      <c r="E294" s="10" t="str">
        <f>VLOOKUP($C294,'Customer_Dim Cleaned'!$A$1:$H$501,5,FALSE)</f>
        <v>North Edwardton</v>
      </c>
      <c r="F294" s="10" t="str">
        <f>VLOOKUP($C294,'Customer_Dim Cleaned'!$A$1:$H$501,6,FALSE)</f>
        <v>Tennessee</v>
      </c>
      <c r="G294" s="10" t="s">
        <v>1590</v>
      </c>
      <c r="H294" s="10" t="str">
        <f>VLOOKUP($G294,'Product_Dim Cleaned'!$A$1:$G$101,2,FALSE)</f>
        <v>Multi-Purpose Storage Box</v>
      </c>
      <c r="I294" s="10" t="str">
        <f>VLOOKUP($G294,'Product_Dim Cleaned'!$A$1:$G$101,3,FALSE)</f>
        <v>Home</v>
      </c>
      <c r="J294" s="10" t="str">
        <f>VLOOKUP($G294,'Product_Dim Cleaned'!$A$1:$G$101,4,FALSE)</f>
        <v>Storage</v>
      </c>
      <c r="K294" s="10" t="s">
        <v>1769</v>
      </c>
      <c r="L294" s="11">
        <v>1</v>
      </c>
      <c r="M294" s="17">
        <v>702.53</v>
      </c>
      <c r="N294" s="11">
        <v>0.3</v>
      </c>
      <c r="O294" s="10" t="s">
        <v>1824</v>
      </c>
      <c r="P294" s="34">
        <v>491.77100000000002</v>
      </c>
    </row>
    <row r="295" spans="1:16" x14ac:dyDescent="0.3">
      <c r="A295" s="9" t="s">
        <v>2119</v>
      </c>
      <c r="B295" s="36">
        <v>45826</v>
      </c>
      <c r="C295" s="10" t="s">
        <v>724</v>
      </c>
      <c r="D295" s="10" t="str">
        <f>VLOOKUP($C295,'Customer_Dim Cleaned'!$A$1:$H$501,4,FALSE)</f>
        <v>Male</v>
      </c>
      <c r="E295" s="10" t="str">
        <f>VLOOKUP($C295,'Customer_Dim Cleaned'!$A$1:$H$501,5,FALSE)</f>
        <v>New Anthonyfurt</v>
      </c>
      <c r="F295" s="10" t="str">
        <f>VLOOKUP($C295,'Customer_Dim Cleaned'!$A$1:$H$501,6,FALSE)</f>
        <v>Missouri</v>
      </c>
      <c r="G295" s="10" t="s">
        <v>1590</v>
      </c>
      <c r="H295" s="10" t="str">
        <f>VLOOKUP($G295,'Product_Dim Cleaned'!$A$1:$G$101,2,FALSE)</f>
        <v>Multi-Purpose Storage Box</v>
      </c>
      <c r="I295" s="10" t="str">
        <f>VLOOKUP($G295,'Product_Dim Cleaned'!$A$1:$G$101,3,FALSE)</f>
        <v>Home</v>
      </c>
      <c r="J295" s="10" t="str">
        <f>VLOOKUP($G295,'Product_Dim Cleaned'!$A$1:$G$101,4,FALSE)</f>
        <v>Storage</v>
      </c>
      <c r="K295" s="10" t="s">
        <v>1782</v>
      </c>
      <c r="L295" s="11">
        <v>4</v>
      </c>
      <c r="M295" s="17">
        <v>139.94</v>
      </c>
      <c r="N295" s="11">
        <v>0.24</v>
      </c>
      <c r="O295" s="10" t="s">
        <v>1824</v>
      </c>
      <c r="P295" s="34">
        <v>425.41759999999999</v>
      </c>
    </row>
    <row r="296" spans="1:16" x14ac:dyDescent="0.3">
      <c r="A296" s="9" t="s">
        <v>2120</v>
      </c>
      <c r="B296" s="36">
        <v>45654</v>
      </c>
      <c r="C296" s="10" t="s">
        <v>881</v>
      </c>
      <c r="D296" s="10" t="str">
        <f>VLOOKUP($C296,'Customer_Dim Cleaned'!$A$1:$H$501,4,FALSE)</f>
        <v>Female</v>
      </c>
      <c r="E296" s="10" t="str">
        <f>VLOOKUP($C296,'Customer_Dim Cleaned'!$A$1:$H$501,5,FALSE)</f>
        <v>Lake Nicole</v>
      </c>
      <c r="F296" s="10" t="str">
        <f>VLOOKUP($C296,'Customer_Dim Cleaned'!$A$1:$H$501,6,FALSE)</f>
        <v>Colorado</v>
      </c>
      <c r="G296" s="10" t="s">
        <v>1590</v>
      </c>
      <c r="H296" s="10" t="str">
        <f>VLOOKUP($G296,'Product_Dim Cleaned'!$A$1:$G$101,2,FALSE)</f>
        <v>Multi-Purpose Storage Box</v>
      </c>
      <c r="I296" s="10" t="str">
        <f>VLOOKUP($G296,'Product_Dim Cleaned'!$A$1:$G$101,3,FALSE)</f>
        <v>Home</v>
      </c>
      <c r="J296" s="10" t="str">
        <f>VLOOKUP($G296,'Product_Dim Cleaned'!$A$1:$G$101,4,FALSE)</f>
        <v>Storage</v>
      </c>
      <c r="K296" s="10" t="s">
        <v>1782</v>
      </c>
      <c r="L296" s="11">
        <v>2</v>
      </c>
      <c r="M296" s="17">
        <v>230.85</v>
      </c>
      <c r="N296" s="11">
        <v>0.18</v>
      </c>
      <c r="O296" s="10" t="s">
        <v>1824</v>
      </c>
      <c r="P296" s="34">
        <v>378.59399999999999</v>
      </c>
    </row>
    <row r="297" spans="1:16" x14ac:dyDescent="0.3">
      <c r="A297" s="9" t="s">
        <v>2121</v>
      </c>
      <c r="B297" s="36">
        <v>45556</v>
      </c>
      <c r="C297" s="10" t="s">
        <v>687</v>
      </c>
      <c r="D297" s="10" t="str">
        <f>VLOOKUP($C297,'Customer_Dim Cleaned'!$A$1:$H$501,4,FALSE)</f>
        <v>Female</v>
      </c>
      <c r="E297" s="10" t="str">
        <f>VLOOKUP($C297,'Customer_Dim Cleaned'!$A$1:$H$501,5,FALSE)</f>
        <v>Garzafort</v>
      </c>
      <c r="F297" s="10" t="str">
        <f>VLOOKUP($C297,'Customer_Dim Cleaned'!$A$1:$H$501,6,FALSE)</f>
        <v>Delaware</v>
      </c>
      <c r="G297" s="10" t="s">
        <v>1590</v>
      </c>
      <c r="H297" s="10" t="str">
        <f>VLOOKUP($G297,'Product_Dim Cleaned'!$A$1:$G$101,2,FALSE)</f>
        <v>Multi-Purpose Storage Box</v>
      </c>
      <c r="I297" s="10" t="str">
        <f>VLOOKUP($G297,'Product_Dim Cleaned'!$A$1:$G$101,3,FALSE)</f>
        <v>Home</v>
      </c>
      <c r="J297" s="10" t="str">
        <f>VLOOKUP($G297,'Product_Dim Cleaned'!$A$1:$G$101,4,FALSE)</f>
        <v>Storage</v>
      </c>
      <c r="K297" s="10" t="s">
        <v>1807</v>
      </c>
      <c r="L297" s="11">
        <v>4</v>
      </c>
      <c r="M297" s="17">
        <v>626.35</v>
      </c>
      <c r="N297" s="11">
        <v>0.25</v>
      </c>
      <c r="O297" s="10" t="s">
        <v>1829</v>
      </c>
      <c r="P297" s="34">
        <v>1879.05</v>
      </c>
    </row>
    <row r="298" spans="1:16" x14ac:dyDescent="0.3">
      <c r="A298" s="9" t="s">
        <v>2122</v>
      </c>
      <c r="B298" s="36">
        <v>45434</v>
      </c>
      <c r="C298" s="10" t="s">
        <v>298</v>
      </c>
      <c r="D298" s="10" t="str">
        <f>VLOOKUP($C298,'Customer_Dim Cleaned'!$A$1:$H$501,4,FALSE)</f>
        <v>Male</v>
      </c>
      <c r="E298" s="10" t="str">
        <f>VLOOKUP($C298,'Customer_Dim Cleaned'!$A$1:$H$501,5,FALSE)</f>
        <v>Leburgh</v>
      </c>
      <c r="F298" s="10" t="str">
        <f>VLOOKUP($C298,'Customer_Dim Cleaned'!$A$1:$H$501,6,FALSE)</f>
        <v>Florida</v>
      </c>
      <c r="G298" s="10" t="s">
        <v>1590</v>
      </c>
      <c r="H298" s="10" t="str">
        <f>VLOOKUP($G298,'Product_Dim Cleaned'!$A$1:$G$101,2,FALSE)</f>
        <v>Multi-Purpose Storage Box</v>
      </c>
      <c r="I298" s="10" t="str">
        <f>VLOOKUP($G298,'Product_Dim Cleaned'!$A$1:$G$101,3,FALSE)</f>
        <v>Home</v>
      </c>
      <c r="J298" s="10" t="str">
        <f>VLOOKUP($G298,'Product_Dim Cleaned'!$A$1:$G$101,4,FALSE)</f>
        <v>Storage</v>
      </c>
      <c r="K298" s="10" t="s">
        <v>1799</v>
      </c>
      <c r="L298" s="11">
        <v>4</v>
      </c>
      <c r="M298" s="17">
        <v>108.55</v>
      </c>
      <c r="N298" s="11">
        <v>0.18</v>
      </c>
      <c r="O298" s="10" t="s">
        <v>1826</v>
      </c>
      <c r="P298" s="34">
        <v>356.04399999999998</v>
      </c>
    </row>
    <row r="299" spans="1:16" x14ac:dyDescent="0.3">
      <c r="A299" s="9" t="s">
        <v>2123</v>
      </c>
      <c r="B299" s="36">
        <v>45871</v>
      </c>
      <c r="C299" s="10" t="s">
        <v>628</v>
      </c>
      <c r="D299" s="10" t="str">
        <f>VLOOKUP($C299,'Customer_Dim Cleaned'!$A$1:$H$501,4,FALSE)</f>
        <v>Female</v>
      </c>
      <c r="E299" s="10" t="str">
        <f>VLOOKUP($C299,'Customer_Dim Cleaned'!$A$1:$H$501,5,FALSE)</f>
        <v>Johnsonshire</v>
      </c>
      <c r="F299" s="10" t="str">
        <f>VLOOKUP($C299,'Customer_Dim Cleaned'!$A$1:$H$501,6,FALSE)</f>
        <v>Ohio</v>
      </c>
      <c r="G299" s="10" t="s">
        <v>1590</v>
      </c>
      <c r="H299" s="10" t="str">
        <f>VLOOKUP($G299,'Product_Dim Cleaned'!$A$1:$G$101,2,FALSE)</f>
        <v>Multi-Purpose Storage Box</v>
      </c>
      <c r="I299" s="10" t="str">
        <f>VLOOKUP($G299,'Product_Dim Cleaned'!$A$1:$G$101,3,FALSE)</f>
        <v>Home</v>
      </c>
      <c r="J299" s="10" t="str">
        <f>VLOOKUP($G299,'Product_Dim Cleaned'!$A$1:$G$101,4,FALSE)</f>
        <v>Storage</v>
      </c>
      <c r="K299" s="10" t="s">
        <v>1757</v>
      </c>
      <c r="L299" s="11">
        <v>4</v>
      </c>
      <c r="M299" s="17">
        <v>353.67</v>
      </c>
      <c r="N299" s="11">
        <v>0.03</v>
      </c>
      <c r="O299" s="10" t="s">
        <v>1829</v>
      </c>
      <c r="P299" s="34">
        <v>1372.2396000000001</v>
      </c>
    </row>
    <row r="300" spans="1:16" x14ac:dyDescent="0.3">
      <c r="A300" s="9" t="s">
        <v>2124</v>
      </c>
      <c r="B300" s="36">
        <v>45583</v>
      </c>
      <c r="C300" s="10" t="s">
        <v>241</v>
      </c>
      <c r="D300" s="10" t="str">
        <f>VLOOKUP($C300,'Customer_Dim Cleaned'!$A$1:$H$501,4,FALSE)</f>
        <v>Female</v>
      </c>
      <c r="E300" s="10" t="str">
        <f>VLOOKUP($C300,'Customer_Dim Cleaned'!$A$1:$H$501,5,FALSE)</f>
        <v>Woodmouth</v>
      </c>
      <c r="F300" s="10" t="str">
        <f>VLOOKUP($C300,'Customer_Dim Cleaned'!$A$1:$H$501,6,FALSE)</f>
        <v>Nevada</v>
      </c>
      <c r="G300" s="10" t="s">
        <v>1590</v>
      </c>
      <c r="H300" s="10" t="str">
        <f>VLOOKUP($G300,'Product_Dim Cleaned'!$A$1:$G$101,2,FALSE)</f>
        <v>Multi-Purpose Storage Box</v>
      </c>
      <c r="I300" s="10" t="str">
        <f>VLOOKUP($G300,'Product_Dim Cleaned'!$A$1:$G$101,3,FALSE)</f>
        <v>Home</v>
      </c>
      <c r="J300" s="10" t="str">
        <f>VLOOKUP($G300,'Product_Dim Cleaned'!$A$1:$G$101,4,FALSE)</f>
        <v>Storage</v>
      </c>
      <c r="K300" s="10" t="s">
        <v>1757</v>
      </c>
      <c r="L300" s="11">
        <v>4</v>
      </c>
      <c r="M300" s="17">
        <v>61.98</v>
      </c>
      <c r="N300" s="11">
        <v>0.16</v>
      </c>
      <c r="O300" s="10" t="s">
        <v>1824</v>
      </c>
      <c r="P300" s="34">
        <v>208.25280000000001</v>
      </c>
    </row>
    <row r="301" spans="1:16" x14ac:dyDescent="0.3">
      <c r="A301" s="9" t="s">
        <v>2125</v>
      </c>
      <c r="B301" s="36">
        <v>45348</v>
      </c>
      <c r="C301" s="10" t="s">
        <v>702</v>
      </c>
      <c r="D301" s="10" t="str">
        <f>VLOOKUP($C301,'Customer_Dim Cleaned'!$A$1:$H$501,4,FALSE)</f>
        <v>Male</v>
      </c>
      <c r="E301" s="10" t="str">
        <f>VLOOKUP($C301,'Customer_Dim Cleaned'!$A$1:$H$501,5,FALSE)</f>
        <v>Morrismouth</v>
      </c>
      <c r="F301" s="10" t="str">
        <f>VLOOKUP($C301,'Customer_Dim Cleaned'!$A$1:$H$501,6,FALSE)</f>
        <v>California</v>
      </c>
      <c r="G301" s="10" t="s">
        <v>1590</v>
      </c>
      <c r="H301" s="10" t="str">
        <f>VLOOKUP($G301,'Product_Dim Cleaned'!$A$1:$G$101,2,FALSE)</f>
        <v>Multi-Purpose Storage Box</v>
      </c>
      <c r="I301" s="10" t="str">
        <f>VLOOKUP($G301,'Product_Dim Cleaned'!$A$1:$G$101,3,FALSE)</f>
        <v>Home</v>
      </c>
      <c r="J301" s="10" t="str">
        <f>VLOOKUP($G301,'Product_Dim Cleaned'!$A$1:$G$101,4,FALSE)</f>
        <v>Storage</v>
      </c>
      <c r="K301" s="10" t="s">
        <v>1813</v>
      </c>
      <c r="L301" s="11">
        <v>2</v>
      </c>
      <c r="M301" s="17">
        <v>873.1</v>
      </c>
      <c r="N301" s="11">
        <v>0.12</v>
      </c>
      <c r="O301" s="10" t="s">
        <v>1826</v>
      </c>
      <c r="P301" s="34">
        <v>1536.6559999999999</v>
      </c>
    </row>
    <row r="302" spans="1:16" x14ac:dyDescent="0.3">
      <c r="A302" s="9" t="s">
        <v>2126</v>
      </c>
      <c r="B302" s="36">
        <v>45268</v>
      </c>
      <c r="C302" s="10" t="s">
        <v>648</v>
      </c>
      <c r="D302" s="10" t="str">
        <f>VLOOKUP($C302,'Customer_Dim Cleaned'!$A$1:$H$501,4,FALSE)</f>
        <v>Male</v>
      </c>
      <c r="E302" s="10" t="str">
        <f>VLOOKUP($C302,'Customer_Dim Cleaned'!$A$1:$H$501,5,FALSE)</f>
        <v>Frostmouth</v>
      </c>
      <c r="F302" s="10" t="str">
        <f>VLOOKUP($C302,'Customer_Dim Cleaned'!$A$1:$H$501,6,FALSE)</f>
        <v>Vermont</v>
      </c>
      <c r="G302" s="10" t="s">
        <v>1590</v>
      </c>
      <c r="H302" s="10" t="str">
        <f>VLOOKUP($G302,'Product_Dim Cleaned'!$A$1:$G$101,2,FALSE)</f>
        <v>Multi-Purpose Storage Box</v>
      </c>
      <c r="I302" s="10" t="str">
        <f>VLOOKUP($G302,'Product_Dim Cleaned'!$A$1:$G$101,3,FALSE)</f>
        <v>Home</v>
      </c>
      <c r="J302" s="10" t="str">
        <f>VLOOKUP($G302,'Product_Dim Cleaned'!$A$1:$G$101,4,FALSE)</f>
        <v>Storage</v>
      </c>
      <c r="K302" s="10" t="s">
        <v>1801</v>
      </c>
      <c r="L302" s="11">
        <v>4</v>
      </c>
      <c r="M302" s="17">
        <v>889.47</v>
      </c>
      <c r="N302" s="11">
        <v>0.24</v>
      </c>
      <c r="O302" s="10" t="s">
        <v>1824</v>
      </c>
      <c r="P302" s="34">
        <v>2703.9888000000001</v>
      </c>
    </row>
    <row r="303" spans="1:16" x14ac:dyDescent="0.3">
      <c r="A303" s="9" t="s">
        <v>2127</v>
      </c>
      <c r="B303" s="36">
        <v>45596</v>
      </c>
      <c r="C303" s="10" t="s">
        <v>118</v>
      </c>
      <c r="D303" s="10" t="str">
        <f>VLOOKUP($C303,'Customer_Dim Cleaned'!$A$1:$H$501,4,FALSE)</f>
        <v>Female</v>
      </c>
      <c r="E303" s="10" t="str">
        <f>VLOOKUP($C303,'Customer_Dim Cleaned'!$A$1:$H$501,5,FALSE)</f>
        <v>New David</v>
      </c>
      <c r="F303" s="10" t="str">
        <f>VLOOKUP($C303,'Customer_Dim Cleaned'!$A$1:$H$501,6,FALSE)</f>
        <v>New Jersey</v>
      </c>
      <c r="G303" s="10" t="s">
        <v>1590</v>
      </c>
      <c r="H303" s="10" t="str">
        <f>VLOOKUP($G303,'Product_Dim Cleaned'!$A$1:$G$101,2,FALSE)</f>
        <v>Multi-Purpose Storage Box</v>
      </c>
      <c r="I303" s="10" t="str">
        <f>VLOOKUP($G303,'Product_Dim Cleaned'!$A$1:$G$101,3,FALSE)</f>
        <v>Home</v>
      </c>
      <c r="J303" s="10" t="str">
        <f>VLOOKUP($G303,'Product_Dim Cleaned'!$A$1:$G$101,4,FALSE)</f>
        <v>Storage</v>
      </c>
      <c r="K303" s="10" t="s">
        <v>1792</v>
      </c>
      <c r="L303" s="11">
        <v>3</v>
      </c>
      <c r="M303" s="17">
        <v>803.76</v>
      </c>
      <c r="N303" s="11">
        <v>0.19</v>
      </c>
      <c r="O303" s="10" t="s">
        <v>1829</v>
      </c>
      <c r="P303" s="34">
        <v>1953.1368</v>
      </c>
    </row>
    <row r="304" spans="1:16" x14ac:dyDescent="0.3">
      <c r="A304" s="9" t="s">
        <v>2128</v>
      </c>
      <c r="B304" s="36">
        <v>45624</v>
      </c>
      <c r="C304" s="10" t="s">
        <v>1443</v>
      </c>
      <c r="D304" s="10" t="str">
        <f>VLOOKUP($C304,'Customer_Dim Cleaned'!$A$1:$H$501,4,FALSE)</f>
        <v>Male</v>
      </c>
      <c r="E304" s="10" t="str">
        <f>VLOOKUP($C304,'Customer_Dim Cleaned'!$A$1:$H$501,5,FALSE)</f>
        <v>Bergermouth</v>
      </c>
      <c r="F304" s="10" t="str">
        <f>VLOOKUP($C304,'Customer_Dim Cleaned'!$A$1:$H$501,6,FALSE)</f>
        <v>Vermont</v>
      </c>
      <c r="G304" s="10" t="s">
        <v>1590</v>
      </c>
      <c r="H304" s="10" t="str">
        <f>VLOOKUP($G304,'Product_Dim Cleaned'!$A$1:$G$101,2,FALSE)</f>
        <v>Multi-Purpose Storage Box</v>
      </c>
      <c r="I304" s="10" t="str">
        <f>VLOOKUP($G304,'Product_Dim Cleaned'!$A$1:$G$101,3,FALSE)</f>
        <v>Home</v>
      </c>
      <c r="J304" s="10" t="str">
        <f>VLOOKUP($G304,'Product_Dim Cleaned'!$A$1:$G$101,4,FALSE)</f>
        <v>Storage</v>
      </c>
      <c r="K304" s="10" t="s">
        <v>1773</v>
      </c>
      <c r="L304" s="11">
        <v>2</v>
      </c>
      <c r="M304" s="17">
        <v>865.14</v>
      </c>
      <c r="N304" s="11">
        <v>0.2</v>
      </c>
      <c r="O304" s="10" t="s">
        <v>1826</v>
      </c>
      <c r="P304" s="34">
        <v>1384.2239999999999</v>
      </c>
    </row>
    <row r="305" spans="1:16" x14ac:dyDescent="0.3">
      <c r="A305" s="9" t="s">
        <v>2129</v>
      </c>
      <c r="B305" s="36">
        <v>45813</v>
      </c>
      <c r="C305" s="10" t="s">
        <v>347</v>
      </c>
      <c r="D305" s="10" t="str">
        <f>VLOOKUP($C305,'Customer_Dim Cleaned'!$A$1:$H$501,4,FALSE)</f>
        <v>Male</v>
      </c>
      <c r="E305" s="10" t="str">
        <f>VLOOKUP($C305,'Customer_Dim Cleaned'!$A$1:$H$501,5,FALSE)</f>
        <v>Lake Thomas</v>
      </c>
      <c r="F305" s="10" t="str">
        <f>VLOOKUP($C305,'Customer_Dim Cleaned'!$A$1:$H$501,6,FALSE)</f>
        <v>South Dakota</v>
      </c>
      <c r="G305" s="10" t="s">
        <v>1590</v>
      </c>
      <c r="H305" s="10" t="str">
        <f>VLOOKUP($G305,'Product_Dim Cleaned'!$A$1:$G$101,2,FALSE)</f>
        <v>Multi-Purpose Storage Box</v>
      </c>
      <c r="I305" s="10" t="str">
        <f>VLOOKUP($G305,'Product_Dim Cleaned'!$A$1:$G$101,3,FALSE)</f>
        <v>Home</v>
      </c>
      <c r="J305" s="10" t="str">
        <f>VLOOKUP($G305,'Product_Dim Cleaned'!$A$1:$G$101,4,FALSE)</f>
        <v>Storage</v>
      </c>
      <c r="K305" s="10" t="s">
        <v>1786</v>
      </c>
      <c r="L305" s="11">
        <v>2</v>
      </c>
      <c r="M305" s="17">
        <v>916.49</v>
      </c>
      <c r="N305" s="11">
        <v>0.3</v>
      </c>
      <c r="O305" s="10" t="s">
        <v>1829</v>
      </c>
      <c r="P305" s="34">
        <v>1283.086</v>
      </c>
    </row>
    <row r="306" spans="1:16" x14ac:dyDescent="0.3">
      <c r="A306" s="9" t="s">
        <v>2130</v>
      </c>
      <c r="B306" s="36">
        <v>45615</v>
      </c>
      <c r="C306" s="10" t="s">
        <v>164</v>
      </c>
      <c r="D306" s="10" t="str">
        <f>VLOOKUP($C306,'Customer_Dim Cleaned'!$A$1:$H$501,4,FALSE)</f>
        <v>Male</v>
      </c>
      <c r="E306" s="10" t="str">
        <f>VLOOKUP($C306,'Customer_Dim Cleaned'!$A$1:$H$501,5,FALSE)</f>
        <v>Ryanburgh</v>
      </c>
      <c r="F306" s="10" t="str">
        <f>VLOOKUP($C306,'Customer_Dim Cleaned'!$A$1:$H$501,6,FALSE)</f>
        <v>Connecticut</v>
      </c>
      <c r="G306" s="10" t="s">
        <v>1590</v>
      </c>
      <c r="H306" s="10" t="str">
        <f>VLOOKUP($G306,'Product_Dim Cleaned'!$A$1:$G$101,2,FALSE)</f>
        <v>Multi-Purpose Storage Box</v>
      </c>
      <c r="I306" s="10" t="str">
        <f>VLOOKUP($G306,'Product_Dim Cleaned'!$A$1:$G$101,3,FALSE)</f>
        <v>Home</v>
      </c>
      <c r="J306" s="10" t="str">
        <f>VLOOKUP($G306,'Product_Dim Cleaned'!$A$1:$G$101,4,FALSE)</f>
        <v>Storage</v>
      </c>
      <c r="K306" s="10" t="s">
        <v>1794</v>
      </c>
      <c r="L306" s="11">
        <v>3</v>
      </c>
      <c r="M306" s="17">
        <v>781.39</v>
      </c>
      <c r="N306" s="11">
        <v>0.12</v>
      </c>
      <c r="O306" s="10" t="s">
        <v>1824</v>
      </c>
      <c r="P306" s="34">
        <v>2062.8696</v>
      </c>
    </row>
    <row r="307" spans="1:16" x14ac:dyDescent="0.3">
      <c r="A307" s="9" t="s">
        <v>2131</v>
      </c>
      <c r="B307" s="36">
        <v>45431</v>
      </c>
      <c r="C307" s="10" t="s">
        <v>687</v>
      </c>
      <c r="D307" s="10" t="str">
        <f>VLOOKUP($C307,'Customer_Dim Cleaned'!$A$1:$H$501,4,FALSE)</f>
        <v>Female</v>
      </c>
      <c r="E307" s="10" t="str">
        <f>VLOOKUP($C307,'Customer_Dim Cleaned'!$A$1:$H$501,5,FALSE)</f>
        <v>Garzafort</v>
      </c>
      <c r="F307" s="10" t="str">
        <f>VLOOKUP($C307,'Customer_Dim Cleaned'!$A$1:$H$501,6,FALSE)</f>
        <v>Delaware</v>
      </c>
      <c r="G307" s="10" t="s">
        <v>1590</v>
      </c>
      <c r="H307" s="10" t="str">
        <f>VLOOKUP($G307,'Product_Dim Cleaned'!$A$1:$G$101,2,FALSE)</f>
        <v>Multi-Purpose Storage Box</v>
      </c>
      <c r="I307" s="10" t="str">
        <f>VLOOKUP($G307,'Product_Dim Cleaned'!$A$1:$G$101,3,FALSE)</f>
        <v>Home</v>
      </c>
      <c r="J307" s="10" t="str">
        <f>VLOOKUP($G307,'Product_Dim Cleaned'!$A$1:$G$101,4,FALSE)</f>
        <v>Storage</v>
      </c>
      <c r="K307" s="10" t="s">
        <v>1794</v>
      </c>
      <c r="L307" s="11">
        <v>4</v>
      </c>
      <c r="M307" s="17">
        <v>619.74</v>
      </c>
      <c r="N307" s="11">
        <v>0.13</v>
      </c>
      <c r="O307" s="10" t="s">
        <v>1829</v>
      </c>
      <c r="P307" s="34">
        <v>2156.6952000000001</v>
      </c>
    </row>
    <row r="308" spans="1:16" x14ac:dyDescent="0.3">
      <c r="A308" s="9" t="s">
        <v>2132</v>
      </c>
      <c r="B308" s="36">
        <v>45679</v>
      </c>
      <c r="C308" s="10" t="s">
        <v>1481</v>
      </c>
      <c r="D308" s="10" t="str">
        <f>VLOOKUP($C308,'Customer_Dim Cleaned'!$A$1:$H$501,4,FALSE)</f>
        <v>Male</v>
      </c>
      <c r="E308" s="10" t="str">
        <f>VLOOKUP($C308,'Customer_Dim Cleaned'!$A$1:$H$501,5,FALSE)</f>
        <v>Kelseybury</v>
      </c>
      <c r="F308" s="10" t="str">
        <f>VLOOKUP($C308,'Customer_Dim Cleaned'!$A$1:$H$501,6,FALSE)</f>
        <v>Georgia</v>
      </c>
      <c r="G308" s="10" t="s">
        <v>1590</v>
      </c>
      <c r="H308" s="10" t="str">
        <f>VLOOKUP($G308,'Product_Dim Cleaned'!$A$1:$G$101,2,FALSE)</f>
        <v>Multi-Purpose Storage Box</v>
      </c>
      <c r="I308" s="10" t="str">
        <f>VLOOKUP($G308,'Product_Dim Cleaned'!$A$1:$G$101,3,FALSE)</f>
        <v>Home</v>
      </c>
      <c r="J308" s="10" t="str">
        <f>VLOOKUP($G308,'Product_Dim Cleaned'!$A$1:$G$101,4,FALSE)</f>
        <v>Storage</v>
      </c>
      <c r="K308" s="10" t="s">
        <v>1799</v>
      </c>
      <c r="L308" s="11">
        <v>2</v>
      </c>
      <c r="M308" s="17">
        <v>837.76</v>
      </c>
      <c r="N308" s="11">
        <v>0.03</v>
      </c>
      <c r="O308" s="10" t="s">
        <v>1829</v>
      </c>
      <c r="P308" s="34">
        <v>1625.2544</v>
      </c>
    </row>
    <row r="309" spans="1:16" x14ac:dyDescent="0.3">
      <c r="A309" s="9" t="s">
        <v>2133</v>
      </c>
      <c r="B309" s="36">
        <v>45842</v>
      </c>
      <c r="C309" s="10" t="s">
        <v>1395</v>
      </c>
      <c r="D309" s="10" t="str">
        <f>VLOOKUP($C309,'Customer_Dim Cleaned'!$A$1:$H$501,4,FALSE)</f>
        <v>Male</v>
      </c>
      <c r="E309" s="10" t="str">
        <f>VLOOKUP($C309,'Customer_Dim Cleaned'!$A$1:$H$501,5,FALSE)</f>
        <v>Josephmouth</v>
      </c>
      <c r="F309" s="10" t="str">
        <f>VLOOKUP($C309,'Customer_Dim Cleaned'!$A$1:$H$501,6,FALSE)</f>
        <v>New Mexico</v>
      </c>
      <c r="G309" s="10" t="s">
        <v>1590</v>
      </c>
      <c r="H309" s="10" t="str">
        <f>VLOOKUP($G309,'Product_Dim Cleaned'!$A$1:$G$101,2,FALSE)</f>
        <v>Multi-Purpose Storage Box</v>
      </c>
      <c r="I309" s="10" t="str">
        <f>VLOOKUP($G309,'Product_Dim Cleaned'!$A$1:$G$101,3,FALSE)</f>
        <v>Home</v>
      </c>
      <c r="J309" s="10" t="str">
        <f>VLOOKUP($G309,'Product_Dim Cleaned'!$A$1:$G$101,4,FALSE)</f>
        <v>Storage</v>
      </c>
      <c r="K309" s="10" t="s">
        <v>1757</v>
      </c>
      <c r="L309" s="11">
        <v>3</v>
      </c>
      <c r="M309" s="17">
        <v>135.94</v>
      </c>
      <c r="N309" s="11">
        <v>0.2</v>
      </c>
      <c r="O309" s="10" t="s">
        <v>1824</v>
      </c>
      <c r="P309" s="34">
        <v>326.25599999999997</v>
      </c>
    </row>
    <row r="310" spans="1:16" x14ac:dyDescent="0.3">
      <c r="A310" s="9" t="s">
        <v>2134</v>
      </c>
      <c r="B310" s="36">
        <v>45796</v>
      </c>
      <c r="C310" s="10" t="s">
        <v>1475</v>
      </c>
      <c r="D310" s="10" t="str">
        <f>VLOOKUP($C310,'Customer_Dim Cleaned'!$A$1:$H$501,4,FALSE)</f>
        <v>Male</v>
      </c>
      <c r="E310" s="10" t="str">
        <f>VLOOKUP($C310,'Customer_Dim Cleaned'!$A$1:$H$501,5,FALSE)</f>
        <v>New Jamesview</v>
      </c>
      <c r="F310" s="10" t="str">
        <f>VLOOKUP($C310,'Customer_Dim Cleaned'!$A$1:$H$501,6,FALSE)</f>
        <v>West Virginia</v>
      </c>
      <c r="G310" s="10" t="s">
        <v>1590</v>
      </c>
      <c r="H310" s="10" t="str">
        <f>VLOOKUP($G310,'Product_Dim Cleaned'!$A$1:$G$101,2,FALSE)</f>
        <v>Multi-Purpose Storage Box</v>
      </c>
      <c r="I310" s="10" t="str">
        <f>VLOOKUP($G310,'Product_Dim Cleaned'!$A$1:$G$101,3,FALSE)</f>
        <v>Home</v>
      </c>
      <c r="J310" s="10" t="str">
        <f>VLOOKUP($G310,'Product_Dim Cleaned'!$A$1:$G$101,4,FALSE)</f>
        <v>Storage</v>
      </c>
      <c r="K310" s="10" t="s">
        <v>1757</v>
      </c>
      <c r="L310" s="11">
        <v>4</v>
      </c>
      <c r="M310" s="17">
        <v>396.53</v>
      </c>
      <c r="N310" s="11">
        <v>7.0000000000000007E-2</v>
      </c>
      <c r="O310" s="10" t="s">
        <v>1826</v>
      </c>
      <c r="P310" s="34">
        <v>1475.0916</v>
      </c>
    </row>
    <row r="311" spans="1:16" x14ac:dyDescent="0.3">
      <c r="A311" s="9" t="s">
        <v>2135</v>
      </c>
      <c r="B311" s="36">
        <v>45264</v>
      </c>
      <c r="C311" s="10" t="s">
        <v>713</v>
      </c>
      <c r="D311" s="10" t="str">
        <f>VLOOKUP($C311,'Customer_Dim Cleaned'!$A$1:$H$501,4,FALSE)</f>
        <v>Female</v>
      </c>
      <c r="E311" s="10" t="str">
        <f>VLOOKUP($C311,'Customer_Dim Cleaned'!$A$1:$H$501,5,FALSE)</f>
        <v>Lake Lisa</v>
      </c>
      <c r="F311" s="10" t="str">
        <f>VLOOKUP($C311,'Customer_Dim Cleaned'!$A$1:$H$501,6,FALSE)</f>
        <v>Massachusetts</v>
      </c>
      <c r="G311" s="10" t="s">
        <v>1590</v>
      </c>
      <c r="H311" s="10" t="str">
        <f>VLOOKUP($G311,'Product_Dim Cleaned'!$A$1:$G$101,2,FALSE)</f>
        <v>Multi-Purpose Storage Box</v>
      </c>
      <c r="I311" s="10" t="str">
        <f>VLOOKUP($G311,'Product_Dim Cleaned'!$A$1:$G$101,3,FALSE)</f>
        <v>Home</v>
      </c>
      <c r="J311" s="10" t="str">
        <f>VLOOKUP($G311,'Product_Dim Cleaned'!$A$1:$G$101,4,FALSE)</f>
        <v>Storage</v>
      </c>
      <c r="K311" s="10" t="s">
        <v>1799</v>
      </c>
      <c r="L311" s="11">
        <v>2</v>
      </c>
      <c r="M311" s="17">
        <v>722.45</v>
      </c>
      <c r="N311" s="11">
        <v>0.22</v>
      </c>
      <c r="O311" s="10" t="s">
        <v>1826</v>
      </c>
      <c r="P311" s="34">
        <v>1127.0219999999999</v>
      </c>
    </row>
    <row r="312" spans="1:16" x14ac:dyDescent="0.3">
      <c r="A312" s="9" t="s">
        <v>2136</v>
      </c>
      <c r="B312" s="36">
        <v>45504</v>
      </c>
      <c r="C312" s="10" t="s">
        <v>181</v>
      </c>
      <c r="D312" s="10" t="str">
        <f>VLOOKUP($C312,'Customer_Dim Cleaned'!$A$1:$H$501,4,FALSE)</f>
        <v>Female</v>
      </c>
      <c r="E312" s="10" t="str">
        <f>VLOOKUP($C312,'Customer_Dim Cleaned'!$A$1:$H$501,5,FALSE)</f>
        <v>Lake Roberthaven</v>
      </c>
      <c r="F312" s="10" t="str">
        <f>VLOOKUP($C312,'Customer_Dim Cleaned'!$A$1:$H$501,6,FALSE)</f>
        <v>Nevada</v>
      </c>
      <c r="G312" s="10" t="s">
        <v>1590</v>
      </c>
      <c r="H312" s="10" t="str">
        <f>VLOOKUP($G312,'Product_Dim Cleaned'!$A$1:$G$101,2,FALSE)</f>
        <v>Multi-Purpose Storage Box</v>
      </c>
      <c r="I312" s="10" t="str">
        <f>VLOOKUP($G312,'Product_Dim Cleaned'!$A$1:$G$101,3,FALSE)</f>
        <v>Home</v>
      </c>
      <c r="J312" s="10" t="str">
        <f>VLOOKUP($G312,'Product_Dim Cleaned'!$A$1:$G$101,4,FALSE)</f>
        <v>Storage</v>
      </c>
      <c r="K312" s="10" t="s">
        <v>1761</v>
      </c>
      <c r="L312" s="11">
        <v>2</v>
      </c>
      <c r="M312" s="17">
        <v>138.41</v>
      </c>
      <c r="N312" s="11">
        <v>0.02</v>
      </c>
      <c r="O312" s="10" t="s">
        <v>1824</v>
      </c>
      <c r="P312" s="34">
        <v>271.28359999999998</v>
      </c>
    </row>
    <row r="313" spans="1:16" x14ac:dyDescent="0.3">
      <c r="A313" s="9" t="s">
        <v>2137</v>
      </c>
      <c r="B313" s="36">
        <v>45679</v>
      </c>
      <c r="C313" s="10" t="s">
        <v>435</v>
      </c>
      <c r="D313" s="10" t="str">
        <f>VLOOKUP($C313,'Customer_Dim Cleaned'!$A$1:$H$501,4,FALSE)</f>
        <v>Female</v>
      </c>
      <c r="E313" s="10" t="str">
        <f>VLOOKUP($C313,'Customer_Dim Cleaned'!$A$1:$H$501,5,FALSE)</f>
        <v>Benjaminton</v>
      </c>
      <c r="F313" s="10" t="str">
        <f>VLOOKUP($C313,'Customer_Dim Cleaned'!$A$1:$H$501,6,FALSE)</f>
        <v>Arizona</v>
      </c>
      <c r="G313" s="10" t="s">
        <v>1592</v>
      </c>
      <c r="H313" s="10" t="str">
        <f>VLOOKUP($G313,'Product_Dim Cleaned'!$A$1:$G$101,2,FALSE)</f>
        <v>Carbon Fiber Tennis Racket</v>
      </c>
      <c r="I313" s="10" t="str">
        <f>VLOOKUP($G313,'Product_Dim Cleaned'!$A$1:$G$101,3,FALSE)</f>
        <v>Sports</v>
      </c>
      <c r="J313" s="10" t="str">
        <f>VLOOKUP($G313,'Product_Dim Cleaned'!$A$1:$G$101,4,FALSE)</f>
        <v>Equipment</v>
      </c>
      <c r="K313" s="10" t="s">
        <v>1761</v>
      </c>
      <c r="L313" s="11">
        <v>4</v>
      </c>
      <c r="M313" s="17">
        <v>741.51</v>
      </c>
      <c r="N313" s="11">
        <v>0.09</v>
      </c>
      <c r="O313" s="10" t="s">
        <v>1829</v>
      </c>
      <c r="P313" s="34">
        <v>2699.0963999999999</v>
      </c>
    </row>
    <row r="314" spans="1:16" x14ac:dyDescent="0.3">
      <c r="A314" s="9" t="s">
        <v>2138</v>
      </c>
      <c r="B314" s="36">
        <v>45611</v>
      </c>
      <c r="C314" s="10" t="s">
        <v>100</v>
      </c>
      <c r="D314" s="10" t="str">
        <f>VLOOKUP($C314,'Customer_Dim Cleaned'!$A$1:$H$501,4,FALSE)</f>
        <v>Female</v>
      </c>
      <c r="E314" s="10" t="str">
        <f>VLOOKUP($C314,'Customer_Dim Cleaned'!$A$1:$H$501,5,FALSE)</f>
        <v>Molinabury</v>
      </c>
      <c r="F314" s="10" t="str">
        <f>VLOOKUP($C314,'Customer_Dim Cleaned'!$A$1:$H$501,6,FALSE)</f>
        <v>Oregon</v>
      </c>
      <c r="G314" s="10" t="s">
        <v>1592</v>
      </c>
      <c r="H314" s="10" t="str">
        <f>VLOOKUP($G314,'Product_Dim Cleaned'!$A$1:$G$101,2,FALSE)</f>
        <v>Carbon Fiber Tennis Racket</v>
      </c>
      <c r="I314" s="10" t="str">
        <f>VLOOKUP($G314,'Product_Dim Cleaned'!$A$1:$G$101,3,FALSE)</f>
        <v>Sports</v>
      </c>
      <c r="J314" s="10" t="str">
        <f>VLOOKUP($G314,'Product_Dim Cleaned'!$A$1:$G$101,4,FALSE)</f>
        <v>Equipment</v>
      </c>
      <c r="K314" s="10" t="s">
        <v>1807</v>
      </c>
      <c r="L314" s="11">
        <v>2</v>
      </c>
      <c r="M314" s="17">
        <v>588.9</v>
      </c>
      <c r="N314" s="11">
        <v>0.19</v>
      </c>
      <c r="O314" s="10" t="s">
        <v>1826</v>
      </c>
      <c r="P314" s="34">
        <v>954.01800000000003</v>
      </c>
    </row>
    <row r="315" spans="1:16" x14ac:dyDescent="0.3">
      <c r="A315" s="9" t="s">
        <v>2139</v>
      </c>
      <c r="B315" s="36">
        <v>45389</v>
      </c>
      <c r="C315" s="10" t="s">
        <v>960</v>
      </c>
      <c r="D315" s="10" t="str">
        <f>VLOOKUP($C315,'Customer_Dim Cleaned'!$A$1:$H$501,4,FALSE)</f>
        <v>Male</v>
      </c>
      <c r="E315" s="10" t="str">
        <f>VLOOKUP($C315,'Customer_Dim Cleaned'!$A$1:$H$501,5,FALSE)</f>
        <v>Port Jenniferton</v>
      </c>
      <c r="F315" s="10" t="str">
        <f>VLOOKUP($C315,'Customer_Dim Cleaned'!$A$1:$H$501,6,FALSE)</f>
        <v>Kansas</v>
      </c>
      <c r="G315" s="10" t="s">
        <v>1592</v>
      </c>
      <c r="H315" s="10" t="str">
        <f>VLOOKUP($G315,'Product_Dim Cleaned'!$A$1:$G$101,2,FALSE)</f>
        <v>Carbon Fiber Tennis Racket</v>
      </c>
      <c r="I315" s="10" t="str">
        <f>VLOOKUP($G315,'Product_Dim Cleaned'!$A$1:$G$101,3,FALSE)</f>
        <v>Sports</v>
      </c>
      <c r="J315" s="10" t="str">
        <f>VLOOKUP($G315,'Product_Dim Cleaned'!$A$1:$G$101,4,FALSE)</f>
        <v>Equipment</v>
      </c>
      <c r="K315" s="10" t="s">
        <v>1761</v>
      </c>
      <c r="L315" s="11">
        <v>1</v>
      </c>
      <c r="M315" s="17">
        <v>88.92</v>
      </c>
      <c r="N315" s="11">
        <v>0.19</v>
      </c>
      <c r="O315" s="10" t="s">
        <v>1826</v>
      </c>
      <c r="P315" s="34">
        <v>72.025200000000012</v>
      </c>
    </row>
    <row r="316" spans="1:16" x14ac:dyDescent="0.3">
      <c r="A316" s="9" t="s">
        <v>2140</v>
      </c>
      <c r="B316" s="36">
        <v>45339</v>
      </c>
      <c r="C316" s="10" t="s">
        <v>411</v>
      </c>
      <c r="D316" s="10" t="str">
        <f>VLOOKUP($C316,'Customer_Dim Cleaned'!$A$1:$H$501,4,FALSE)</f>
        <v>Male</v>
      </c>
      <c r="E316" s="10" t="str">
        <f>VLOOKUP($C316,'Customer_Dim Cleaned'!$A$1:$H$501,5,FALSE)</f>
        <v>New Jenniferburgh</v>
      </c>
      <c r="F316" s="10" t="str">
        <f>VLOOKUP($C316,'Customer_Dim Cleaned'!$A$1:$H$501,6,FALSE)</f>
        <v>Nebraska</v>
      </c>
      <c r="G316" s="10" t="s">
        <v>1592</v>
      </c>
      <c r="H316" s="10" t="str">
        <f>VLOOKUP($G316,'Product_Dim Cleaned'!$A$1:$G$101,2,FALSE)</f>
        <v>Carbon Fiber Tennis Racket</v>
      </c>
      <c r="I316" s="10" t="str">
        <f>VLOOKUP($G316,'Product_Dim Cleaned'!$A$1:$G$101,3,FALSE)</f>
        <v>Sports</v>
      </c>
      <c r="J316" s="10" t="str">
        <f>VLOOKUP($G316,'Product_Dim Cleaned'!$A$1:$G$101,4,FALSE)</f>
        <v>Equipment</v>
      </c>
      <c r="K316" s="10" t="s">
        <v>1804</v>
      </c>
      <c r="L316" s="11">
        <v>1</v>
      </c>
      <c r="M316" s="17">
        <v>299.13</v>
      </c>
      <c r="N316" s="11">
        <v>0.1</v>
      </c>
      <c r="O316" s="10" t="s">
        <v>1829</v>
      </c>
      <c r="P316" s="34">
        <v>269.21699999999998</v>
      </c>
    </row>
    <row r="317" spans="1:16" x14ac:dyDescent="0.3">
      <c r="A317" s="9" t="s">
        <v>2141</v>
      </c>
      <c r="B317" s="36">
        <v>45433</v>
      </c>
      <c r="C317" s="10" t="s">
        <v>405</v>
      </c>
      <c r="D317" s="10" t="str">
        <f>VLOOKUP($C317,'Customer_Dim Cleaned'!$A$1:$H$501,4,FALSE)</f>
        <v>Female</v>
      </c>
      <c r="E317" s="10" t="str">
        <f>VLOOKUP($C317,'Customer_Dim Cleaned'!$A$1:$H$501,5,FALSE)</f>
        <v>North Davidport</v>
      </c>
      <c r="F317" s="10" t="str">
        <f>VLOOKUP($C317,'Customer_Dim Cleaned'!$A$1:$H$501,6,FALSE)</f>
        <v>Rhode Island</v>
      </c>
      <c r="G317" s="10" t="s">
        <v>1592</v>
      </c>
      <c r="H317" s="10" t="str">
        <f>VLOOKUP($G317,'Product_Dim Cleaned'!$A$1:$G$101,2,FALSE)</f>
        <v>Carbon Fiber Tennis Racket</v>
      </c>
      <c r="I317" s="10" t="str">
        <f>VLOOKUP($G317,'Product_Dim Cleaned'!$A$1:$G$101,3,FALSE)</f>
        <v>Sports</v>
      </c>
      <c r="J317" s="10" t="str">
        <f>VLOOKUP($G317,'Product_Dim Cleaned'!$A$1:$G$101,4,FALSE)</f>
        <v>Equipment</v>
      </c>
      <c r="K317" s="10" t="s">
        <v>1766</v>
      </c>
      <c r="L317" s="11">
        <v>2</v>
      </c>
      <c r="M317" s="17">
        <v>548.29999999999995</v>
      </c>
      <c r="N317" s="11">
        <v>0.23</v>
      </c>
      <c r="O317" s="10" t="s">
        <v>1824</v>
      </c>
      <c r="P317" s="34">
        <v>844.38199999999995</v>
      </c>
    </row>
    <row r="318" spans="1:16" x14ac:dyDescent="0.3">
      <c r="A318" s="9" t="s">
        <v>2142</v>
      </c>
      <c r="B318" s="36">
        <v>45435</v>
      </c>
      <c r="C318" s="10" t="s">
        <v>836</v>
      </c>
      <c r="D318" s="10" t="str">
        <f>VLOOKUP($C318,'Customer_Dim Cleaned'!$A$1:$H$501,4,FALSE)</f>
        <v>Female</v>
      </c>
      <c r="E318" s="10" t="str">
        <f>VLOOKUP($C318,'Customer_Dim Cleaned'!$A$1:$H$501,5,FALSE)</f>
        <v>New Ana</v>
      </c>
      <c r="F318" s="10" t="str">
        <f>VLOOKUP($C318,'Customer_Dim Cleaned'!$A$1:$H$501,6,FALSE)</f>
        <v>Montana</v>
      </c>
      <c r="G318" s="10" t="s">
        <v>1592</v>
      </c>
      <c r="H318" s="10" t="str">
        <f>VLOOKUP($G318,'Product_Dim Cleaned'!$A$1:$G$101,2,FALSE)</f>
        <v>Carbon Fiber Tennis Racket</v>
      </c>
      <c r="I318" s="10" t="str">
        <f>VLOOKUP($G318,'Product_Dim Cleaned'!$A$1:$G$101,3,FALSE)</f>
        <v>Sports</v>
      </c>
      <c r="J318" s="10" t="str">
        <f>VLOOKUP($G318,'Product_Dim Cleaned'!$A$1:$G$101,4,FALSE)</f>
        <v>Equipment</v>
      </c>
      <c r="K318" s="10" t="s">
        <v>1789</v>
      </c>
      <c r="L318" s="11">
        <v>3</v>
      </c>
      <c r="M318" s="17">
        <v>977.55</v>
      </c>
      <c r="N318" s="11">
        <v>0.02</v>
      </c>
      <c r="O318" s="10" t="s">
        <v>1826</v>
      </c>
      <c r="P318" s="34">
        <v>2873.9969999999989</v>
      </c>
    </row>
    <row r="319" spans="1:16" x14ac:dyDescent="0.3">
      <c r="A319" s="9" t="s">
        <v>2143</v>
      </c>
      <c r="B319" s="36">
        <v>45823</v>
      </c>
      <c r="C319" s="10" t="s">
        <v>1086</v>
      </c>
      <c r="D319" s="10" t="str">
        <f>VLOOKUP($C319,'Customer_Dim Cleaned'!$A$1:$H$501,4,FALSE)</f>
        <v>Female</v>
      </c>
      <c r="E319" s="10" t="str">
        <f>VLOOKUP($C319,'Customer_Dim Cleaned'!$A$1:$H$501,5,FALSE)</f>
        <v>Port Crystalberg</v>
      </c>
      <c r="F319" s="10" t="str">
        <f>VLOOKUP($C319,'Customer_Dim Cleaned'!$A$1:$H$501,6,FALSE)</f>
        <v>Tennessee</v>
      </c>
      <c r="G319" s="10" t="s">
        <v>1592</v>
      </c>
      <c r="H319" s="10" t="str">
        <f>VLOOKUP($G319,'Product_Dim Cleaned'!$A$1:$G$101,2,FALSE)</f>
        <v>Carbon Fiber Tennis Racket</v>
      </c>
      <c r="I319" s="10" t="str">
        <f>VLOOKUP($G319,'Product_Dim Cleaned'!$A$1:$G$101,3,FALSE)</f>
        <v>Sports</v>
      </c>
      <c r="J319" s="10" t="str">
        <f>VLOOKUP($G319,'Product_Dim Cleaned'!$A$1:$G$101,4,FALSE)</f>
        <v>Equipment</v>
      </c>
      <c r="K319" s="10" t="s">
        <v>1810</v>
      </c>
      <c r="L319" s="11">
        <v>1</v>
      </c>
      <c r="M319" s="17">
        <v>459.42</v>
      </c>
      <c r="N319" s="11">
        <v>0.28000000000000003</v>
      </c>
      <c r="O319" s="10" t="s">
        <v>1829</v>
      </c>
      <c r="P319" s="34">
        <v>330.7824</v>
      </c>
    </row>
    <row r="320" spans="1:16" x14ac:dyDescent="0.3">
      <c r="A320" s="9" t="s">
        <v>2144</v>
      </c>
      <c r="B320" s="36">
        <v>45663</v>
      </c>
      <c r="C320" s="10" t="s">
        <v>318</v>
      </c>
      <c r="D320" s="10" t="str">
        <f>VLOOKUP($C320,'Customer_Dim Cleaned'!$A$1:$H$501,4,FALSE)</f>
        <v>Male</v>
      </c>
      <c r="E320" s="10" t="str">
        <f>VLOOKUP($C320,'Customer_Dim Cleaned'!$A$1:$H$501,5,FALSE)</f>
        <v>Ashleystad</v>
      </c>
      <c r="F320" s="10" t="str">
        <f>VLOOKUP($C320,'Customer_Dim Cleaned'!$A$1:$H$501,6,FALSE)</f>
        <v>Arkansas</v>
      </c>
      <c r="G320" s="10" t="s">
        <v>1592</v>
      </c>
      <c r="H320" s="10" t="str">
        <f>VLOOKUP($G320,'Product_Dim Cleaned'!$A$1:$G$101,2,FALSE)</f>
        <v>Carbon Fiber Tennis Racket</v>
      </c>
      <c r="I320" s="10" t="str">
        <f>VLOOKUP($G320,'Product_Dim Cleaned'!$A$1:$G$101,3,FALSE)</f>
        <v>Sports</v>
      </c>
      <c r="J320" s="10" t="str">
        <f>VLOOKUP($G320,'Product_Dim Cleaned'!$A$1:$G$101,4,FALSE)</f>
        <v>Equipment</v>
      </c>
      <c r="K320" s="10" t="s">
        <v>1769</v>
      </c>
      <c r="L320" s="11">
        <v>2</v>
      </c>
      <c r="M320" s="17">
        <v>123.19</v>
      </c>
      <c r="N320" s="11">
        <v>0.19</v>
      </c>
      <c r="O320" s="10" t="s">
        <v>1824</v>
      </c>
      <c r="P320" s="34">
        <v>199.56780000000001</v>
      </c>
    </row>
    <row r="321" spans="1:16" x14ac:dyDescent="0.3">
      <c r="A321" s="9" t="s">
        <v>2145</v>
      </c>
      <c r="B321" s="36">
        <v>45879</v>
      </c>
      <c r="C321" s="10" t="s">
        <v>1121</v>
      </c>
      <c r="D321" s="10" t="str">
        <f>VLOOKUP($C321,'Customer_Dim Cleaned'!$A$1:$H$501,4,FALSE)</f>
        <v>Female</v>
      </c>
      <c r="E321" s="10" t="str">
        <f>VLOOKUP($C321,'Customer_Dim Cleaned'!$A$1:$H$501,5,FALSE)</f>
        <v>West Johnmouth</v>
      </c>
      <c r="F321" s="10" t="str">
        <f>VLOOKUP($C321,'Customer_Dim Cleaned'!$A$1:$H$501,6,FALSE)</f>
        <v>Mississippi</v>
      </c>
      <c r="G321" s="10" t="s">
        <v>1592</v>
      </c>
      <c r="H321" s="10" t="str">
        <f>VLOOKUP($G321,'Product_Dim Cleaned'!$A$1:$G$101,2,FALSE)</f>
        <v>Carbon Fiber Tennis Racket</v>
      </c>
      <c r="I321" s="10" t="str">
        <f>VLOOKUP($G321,'Product_Dim Cleaned'!$A$1:$G$101,3,FALSE)</f>
        <v>Sports</v>
      </c>
      <c r="J321" s="10" t="str">
        <f>VLOOKUP($G321,'Product_Dim Cleaned'!$A$1:$G$101,4,FALSE)</f>
        <v>Equipment</v>
      </c>
      <c r="K321" s="10" t="s">
        <v>1813</v>
      </c>
      <c r="L321" s="11">
        <v>1</v>
      </c>
      <c r="M321" s="17">
        <v>222.95</v>
      </c>
      <c r="N321" s="11">
        <v>0.02</v>
      </c>
      <c r="O321" s="10" t="s">
        <v>1826</v>
      </c>
      <c r="P321" s="34">
        <v>218.49100000000001</v>
      </c>
    </row>
    <row r="322" spans="1:16" x14ac:dyDescent="0.3">
      <c r="A322" s="9" t="s">
        <v>2146</v>
      </c>
      <c r="B322" s="36">
        <v>45840</v>
      </c>
      <c r="C322" s="10" t="s">
        <v>1044</v>
      </c>
      <c r="D322" s="10" t="str">
        <f>VLOOKUP($C322,'Customer_Dim Cleaned'!$A$1:$H$501,4,FALSE)</f>
        <v>Female</v>
      </c>
      <c r="E322" s="10" t="str">
        <f>VLOOKUP($C322,'Customer_Dim Cleaned'!$A$1:$H$501,5,FALSE)</f>
        <v>New Paulstad</v>
      </c>
      <c r="F322" s="10" t="str">
        <f>VLOOKUP($C322,'Customer_Dim Cleaned'!$A$1:$H$501,6,FALSE)</f>
        <v>Hawaii</v>
      </c>
      <c r="G322" s="10" t="s">
        <v>1592</v>
      </c>
      <c r="H322" s="10" t="str">
        <f>VLOOKUP($G322,'Product_Dim Cleaned'!$A$1:$G$101,2,FALSE)</f>
        <v>Carbon Fiber Tennis Racket</v>
      </c>
      <c r="I322" s="10" t="str">
        <f>VLOOKUP($G322,'Product_Dim Cleaned'!$A$1:$G$101,3,FALSE)</f>
        <v>Sports</v>
      </c>
      <c r="J322" s="10" t="str">
        <f>VLOOKUP($G322,'Product_Dim Cleaned'!$A$1:$G$101,4,FALSE)</f>
        <v>Equipment</v>
      </c>
      <c r="K322" s="10" t="s">
        <v>1769</v>
      </c>
      <c r="L322" s="11">
        <v>3</v>
      </c>
      <c r="M322" s="17">
        <v>601.92999999999995</v>
      </c>
      <c r="N322" s="11">
        <v>0.14000000000000001</v>
      </c>
      <c r="O322" s="10" t="s">
        <v>1824</v>
      </c>
      <c r="P322" s="34">
        <v>1552.9793999999999</v>
      </c>
    </row>
    <row r="323" spans="1:16" x14ac:dyDescent="0.3">
      <c r="A323" s="9" t="s">
        <v>2147</v>
      </c>
      <c r="B323" s="36">
        <v>45380</v>
      </c>
      <c r="C323" s="10" t="s">
        <v>939</v>
      </c>
      <c r="D323" s="10" t="str">
        <f>VLOOKUP($C323,'Customer_Dim Cleaned'!$A$1:$H$501,4,FALSE)</f>
        <v>Female</v>
      </c>
      <c r="E323" s="10" t="str">
        <f>VLOOKUP($C323,'Customer_Dim Cleaned'!$A$1:$H$501,5,FALSE)</f>
        <v>Lake Brett</v>
      </c>
      <c r="F323" s="10" t="str">
        <f>VLOOKUP($C323,'Customer_Dim Cleaned'!$A$1:$H$501,6,FALSE)</f>
        <v>Missouri</v>
      </c>
      <c r="G323" s="10" t="s">
        <v>1592</v>
      </c>
      <c r="H323" s="10" t="str">
        <f>VLOOKUP($G323,'Product_Dim Cleaned'!$A$1:$G$101,2,FALSE)</f>
        <v>Carbon Fiber Tennis Racket</v>
      </c>
      <c r="I323" s="10" t="str">
        <f>VLOOKUP($G323,'Product_Dim Cleaned'!$A$1:$G$101,3,FALSE)</f>
        <v>Sports</v>
      </c>
      <c r="J323" s="10" t="str">
        <f>VLOOKUP($G323,'Product_Dim Cleaned'!$A$1:$G$101,4,FALSE)</f>
        <v>Equipment</v>
      </c>
      <c r="K323" s="10" t="s">
        <v>1761</v>
      </c>
      <c r="L323" s="11">
        <v>1</v>
      </c>
      <c r="M323" s="17">
        <v>564.1</v>
      </c>
      <c r="N323" s="11">
        <v>0.03</v>
      </c>
      <c r="O323" s="10" t="s">
        <v>1824</v>
      </c>
      <c r="P323" s="34">
        <v>547.17700000000002</v>
      </c>
    </row>
    <row r="324" spans="1:16" x14ac:dyDescent="0.3">
      <c r="A324" s="9" t="s">
        <v>2148</v>
      </c>
      <c r="B324" s="36">
        <v>45672</v>
      </c>
      <c r="C324" s="10" t="s">
        <v>341</v>
      </c>
      <c r="D324" s="10" t="str">
        <f>VLOOKUP($C324,'Customer_Dim Cleaned'!$A$1:$H$501,4,FALSE)</f>
        <v>Female</v>
      </c>
      <c r="E324" s="10" t="str">
        <f>VLOOKUP($C324,'Customer_Dim Cleaned'!$A$1:$H$501,5,FALSE)</f>
        <v>West Bobbyshire</v>
      </c>
      <c r="F324" s="10" t="str">
        <f>VLOOKUP($C324,'Customer_Dim Cleaned'!$A$1:$H$501,6,FALSE)</f>
        <v>New York</v>
      </c>
      <c r="G324" s="10" t="s">
        <v>1592</v>
      </c>
      <c r="H324" s="10" t="str">
        <f>VLOOKUP($G324,'Product_Dim Cleaned'!$A$1:$G$101,2,FALSE)</f>
        <v>Carbon Fiber Tennis Racket</v>
      </c>
      <c r="I324" s="10" t="str">
        <f>VLOOKUP($G324,'Product_Dim Cleaned'!$A$1:$G$101,3,FALSE)</f>
        <v>Sports</v>
      </c>
      <c r="J324" s="10" t="str">
        <f>VLOOKUP($G324,'Product_Dim Cleaned'!$A$1:$G$101,4,FALSE)</f>
        <v>Equipment</v>
      </c>
      <c r="K324" s="10" t="s">
        <v>1773</v>
      </c>
      <c r="L324" s="11">
        <v>1</v>
      </c>
      <c r="M324" s="17">
        <v>516.62</v>
      </c>
      <c r="N324" s="11">
        <v>0.18</v>
      </c>
      <c r="O324" s="10" t="s">
        <v>1824</v>
      </c>
      <c r="P324" s="34">
        <v>423.62840000000011</v>
      </c>
    </row>
    <row r="325" spans="1:16" x14ac:dyDescent="0.3">
      <c r="A325" s="9" t="s">
        <v>2149</v>
      </c>
      <c r="B325" s="36">
        <v>45497</v>
      </c>
      <c r="C325" s="10" t="s">
        <v>1357</v>
      </c>
      <c r="D325" s="10" t="str">
        <f>VLOOKUP($C325,'Customer_Dim Cleaned'!$A$1:$H$501,4,FALSE)</f>
        <v>Female</v>
      </c>
      <c r="E325" s="10" t="str">
        <f>VLOOKUP($C325,'Customer_Dim Cleaned'!$A$1:$H$501,5,FALSE)</f>
        <v>Amberburgh</v>
      </c>
      <c r="F325" s="10" t="str">
        <f>VLOOKUP($C325,'Customer_Dim Cleaned'!$A$1:$H$501,6,FALSE)</f>
        <v>Tennessee</v>
      </c>
      <c r="G325" s="10" t="s">
        <v>1592</v>
      </c>
      <c r="H325" s="10" t="str">
        <f>VLOOKUP($G325,'Product_Dim Cleaned'!$A$1:$G$101,2,FALSE)</f>
        <v>Carbon Fiber Tennis Racket</v>
      </c>
      <c r="I325" s="10" t="str">
        <f>VLOOKUP($G325,'Product_Dim Cleaned'!$A$1:$G$101,3,FALSE)</f>
        <v>Sports</v>
      </c>
      <c r="J325" s="10" t="str">
        <f>VLOOKUP($G325,'Product_Dim Cleaned'!$A$1:$G$101,4,FALSE)</f>
        <v>Equipment</v>
      </c>
      <c r="K325" s="10" t="s">
        <v>1794</v>
      </c>
      <c r="L325" s="11">
        <v>1</v>
      </c>
      <c r="M325" s="17">
        <v>934.75</v>
      </c>
      <c r="N325" s="11">
        <v>0.11</v>
      </c>
      <c r="O325" s="10" t="s">
        <v>1826</v>
      </c>
      <c r="P325" s="34">
        <v>831.92750000000001</v>
      </c>
    </row>
    <row r="326" spans="1:16" x14ac:dyDescent="0.3">
      <c r="A326" s="9" t="s">
        <v>2150</v>
      </c>
      <c r="B326" s="36">
        <v>45407</v>
      </c>
      <c r="C326" s="10" t="s">
        <v>752</v>
      </c>
      <c r="D326" s="10" t="str">
        <f>VLOOKUP($C326,'Customer_Dim Cleaned'!$A$1:$H$501,4,FALSE)</f>
        <v>Female</v>
      </c>
      <c r="E326" s="10" t="str">
        <f>VLOOKUP($C326,'Customer_Dim Cleaned'!$A$1:$H$501,5,FALSE)</f>
        <v>Lake Mark</v>
      </c>
      <c r="F326" s="10" t="str">
        <f>VLOOKUP($C326,'Customer_Dim Cleaned'!$A$1:$H$501,6,FALSE)</f>
        <v>Kansas</v>
      </c>
      <c r="G326" s="10" t="s">
        <v>1592</v>
      </c>
      <c r="H326" s="10" t="str">
        <f>VLOOKUP($G326,'Product_Dim Cleaned'!$A$1:$G$101,2,FALSE)</f>
        <v>Carbon Fiber Tennis Racket</v>
      </c>
      <c r="I326" s="10" t="str">
        <f>VLOOKUP($G326,'Product_Dim Cleaned'!$A$1:$G$101,3,FALSE)</f>
        <v>Sports</v>
      </c>
      <c r="J326" s="10" t="str">
        <f>VLOOKUP($G326,'Product_Dim Cleaned'!$A$1:$G$101,4,FALSE)</f>
        <v>Equipment</v>
      </c>
      <c r="K326" s="10" t="s">
        <v>1779</v>
      </c>
      <c r="L326" s="11">
        <v>4</v>
      </c>
      <c r="M326" s="17">
        <v>548.44000000000005</v>
      </c>
      <c r="N326" s="11">
        <v>0.05</v>
      </c>
      <c r="O326" s="10" t="s">
        <v>1826</v>
      </c>
      <c r="P326" s="34">
        <v>2084.0720000000001</v>
      </c>
    </row>
    <row r="327" spans="1:16" x14ac:dyDescent="0.3">
      <c r="A327" s="9" t="s">
        <v>2151</v>
      </c>
      <c r="B327" s="36">
        <v>45764</v>
      </c>
      <c r="C327" s="10" t="s">
        <v>63</v>
      </c>
      <c r="D327" s="10" t="str">
        <f>VLOOKUP($C327,'Customer_Dim Cleaned'!$A$1:$H$501,4,FALSE)</f>
        <v>Female</v>
      </c>
      <c r="E327" s="10" t="str">
        <f>VLOOKUP($C327,'Customer_Dim Cleaned'!$A$1:$H$501,5,FALSE)</f>
        <v>New Becky</v>
      </c>
      <c r="F327" s="10" t="str">
        <f>VLOOKUP($C327,'Customer_Dim Cleaned'!$A$1:$H$501,6,FALSE)</f>
        <v>Montana</v>
      </c>
      <c r="G327" s="10" t="s">
        <v>1592</v>
      </c>
      <c r="H327" s="10" t="str">
        <f>VLOOKUP($G327,'Product_Dim Cleaned'!$A$1:$G$101,2,FALSE)</f>
        <v>Carbon Fiber Tennis Racket</v>
      </c>
      <c r="I327" s="10" t="str">
        <f>VLOOKUP($G327,'Product_Dim Cleaned'!$A$1:$G$101,3,FALSE)</f>
        <v>Sports</v>
      </c>
      <c r="J327" s="10" t="str">
        <f>VLOOKUP($G327,'Product_Dim Cleaned'!$A$1:$G$101,4,FALSE)</f>
        <v>Equipment</v>
      </c>
      <c r="K327" s="10" t="s">
        <v>1766</v>
      </c>
      <c r="L327" s="11">
        <v>3</v>
      </c>
      <c r="M327" s="17">
        <v>361.11</v>
      </c>
      <c r="N327" s="11">
        <v>0.06</v>
      </c>
      <c r="O327" s="10" t="s">
        <v>1824</v>
      </c>
      <c r="P327" s="34">
        <v>1018.3302</v>
      </c>
    </row>
    <row r="328" spans="1:16" x14ac:dyDescent="0.3">
      <c r="A328" s="9" t="s">
        <v>2152</v>
      </c>
      <c r="B328" s="36">
        <v>45924</v>
      </c>
      <c r="C328" s="10" t="s">
        <v>616</v>
      </c>
      <c r="D328" s="10" t="str">
        <f>VLOOKUP($C328,'Customer_Dim Cleaned'!$A$1:$H$501,4,FALSE)</f>
        <v>Female</v>
      </c>
      <c r="E328" s="10" t="str">
        <f>VLOOKUP($C328,'Customer_Dim Cleaned'!$A$1:$H$501,5,FALSE)</f>
        <v>Lake Blaketon</v>
      </c>
      <c r="F328" s="10" t="str">
        <f>VLOOKUP($C328,'Customer_Dim Cleaned'!$A$1:$H$501,6,FALSE)</f>
        <v>Alabama</v>
      </c>
      <c r="G328" s="10" t="s">
        <v>1592</v>
      </c>
      <c r="H328" s="10" t="str">
        <f>VLOOKUP($G328,'Product_Dim Cleaned'!$A$1:$G$101,2,FALSE)</f>
        <v>Carbon Fiber Tennis Racket</v>
      </c>
      <c r="I328" s="10" t="str">
        <f>VLOOKUP($G328,'Product_Dim Cleaned'!$A$1:$G$101,3,FALSE)</f>
        <v>Sports</v>
      </c>
      <c r="J328" s="10" t="str">
        <f>VLOOKUP($G328,'Product_Dim Cleaned'!$A$1:$G$101,4,FALSE)</f>
        <v>Equipment</v>
      </c>
      <c r="K328" s="10" t="s">
        <v>1757</v>
      </c>
      <c r="L328" s="11">
        <v>2</v>
      </c>
      <c r="M328" s="17">
        <v>610.37</v>
      </c>
      <c r="N328" s="11">
        <v>0.1</v>
      </c>
      <c r="O328" s="10" t="s">
        <v>1826</v>
      </c>
      <c r="P328" s="34">
        <v>1098.6659999999999</v>
      </c>
    </row>
    <row r="329" spans="1:16" x14ac:dyDescent="0.3">
      <c r="A329" s="9" t="s">
        <v>2153</v>
      </c>
      <c r="B329" s="36">
        <v>45240</v>
      </c>
      <c r="C329" s="10" t="s">
        <v>1050</v>
      </c>
      <c r="D329" s="10" t="str">
        <f>VLOOKUP($C329,'Customer_Dim Cleaned'!$A$1:$H$501,4,FALSE)</f>
        <v>Female</v>
      </c>
      <c r="E329" s="10" t="str">
        <f>VLOOKUP($C329,'Customer_Dim Cleaned'!$A$1:$H$501,5,FALSE)</f>
        <v>Donaldsontown</v>
      </c>
      <c r="F329" s="10" t="str">
        <f>VLOOKUP($C329,'Customer_Dim Cleaned'!$A$1:$H$501,6,FALSE)</f>
        <v>Connecticut</v>
      </c>
      <c r="G329" s="10" t="s">
        <v>1592</v>
      </c>
      <c r="H329" s="10" t="str">
        <f>VLOOKUP($G329,'Product_Dim Cleaned'!$A$1:$G$101,2,FALSE)</f>
        <v>Carbon Fiber Tennis Racket</v>
      </c>
      <c r="I329" s="10" t="str">
        <f>VLOOKUP($G329,'Product_Dim Cleaned'!$A$1:$G$101,3,FALSE)</f>
        <v>Sports</v>
      </c>
      <c r="J329" s="10" t="str">
        <f>VLOOKUP($G329,'Product_Dim Cleaned'!$A$1:$G$101,4,FALSE)</f>
        <v>Equipment</v>
      </c>
      <c r="K329" s="10" t="s">
        <v>1804</v>
      </c>
      <c r="L329" s="11">
        <v>1</v>
      </c>
      <c r="M329" s="17">
        <v>272.2</v>
      </c>
      <c r="N329" s="11">
        <v>0.3</v>
      </c>
      <c r="O329" s="10" t="s">
        <v>1824</v>
      </c>
      <c r="P329" s="34">
        <v>190.54</v>
      </c>
    </row>
    <row r="330" spans="1:16" x14ac:dyDescent="0.3">
      <c r="A330" s="9" t="s">
        <v>2154</v>
      </c>
      <c r="B330" s="36">
        <v>45349</v>
      </c>
      <c r="C330" s="10" t="s">
        <v>1357</v>
      </c>
      <c r="D330" s="10" t="str">
        <f>VLOOKUP($C330,'Customer_Dim Cleaned'!$A$1:$H$501,4,FALSE)</f>
        <v>Female</v>
      </c>
      <c r="E330" s="10" t="str">
        <f>VLOOKUP($C330,'Customer_Dim Cleaned'!$A$1:$H$501,5,FALSE)</f>
        <v>Amberburgh</v>
      </c>
      <c r="F330" s="10" t="str">
        <f>VLOOKUP($C330,'Customer_Dim Cleaned'!$A$1:$H$501,6,FALSE)</f>
        <v>Tennessee</v>
      </c>
      <c r="G330" s="10" t="s">
        <v>1592</v>
      </c>
      <c r="H330" s="10" t="str">
        <f>VLOOKUP($G330,'Product_Dim Cleaned'!$A$1:$G$101,2,FALSE)</f>
        <v>Carbon Fiber Tennis Racket</v>
      </c>
      <c r="I330" s="10" t="str">
        <f>VLOOKUP($G330,'Product_Dim Cleaned'!$A$1:$G$101,3,FALSE)</f>
        <v>Sports</v>
      </c>
      <c r="J330" s="10" t="str">
        <f>VLOOKUP($G330,'Product_Dim Cleaned'!$A$1:$G$101,4,FALSE)</f>
        <v>Equipment</v>
      </c>
      <c r="K330" s="10" t="s">
        <v>1776</v>
      </c>
      <c r="L330" s="11">
        <v>3</v>
      </c>
      <c r="M330" s="17">
        <v>573.1</v>
      </c>
      <c r="N330" s="11">
        <v>0.16</v>
      </c>
      <c r="O330" s="10" t="s">
        <v>1829</v>
      </c>
      <c r="P330" s="34">
        <v>1444.212</v>
      </c>
    </row>
    <row r="331" spans="1:16" x14ac:dyDescent="0.3">
      <c r="A331" s="9" t="s">
        <v>2155</v>
      </c>
      <c r="B331" s="36">
        <v>45756</v>
      </c>
      <c r="C331" s="10" t="s">
        <v>1014</v>
      </c>
      <c r="D331" s="10" t="str">
        <f>VLOOKUP($C331,'Customer_Dim Cleaned'!$A$1:$H$501,4,FALSE)</f>
        <v>Male</v>
      </c>
      <c r="E331" s="10" t="str">
        <f>VLOOKUP($C331,'Customer_Dim Cleaned'!$A$1:$H$501,5,FALSE)</f>
        <v>North Nicole</v>
      </c>
      <c r="F331" s="10" t="str">
        <f>VLOOKUP($C331,'Customer_Dim Cleaned'!$A$1:$H$501,6,FALSE)</f>
        <v>Wyoming</v>
      </c>
      <c r="G331" s="10" t="s">
        <v>1592</v>
      </c>
      <c r="H331" s="10" t="str">
        <f>VLOOKUP($G331,'Product_Dim Cleaned'!$A$1:$G$101,2,FALSE)</f>
        <v>Carbon Fiber Tennis Racket</v>
      </c>
      <c r="I331" s="10" t="str">
        <f>VLOOKUP($G331,'Product_Dim Cleaned'!$A$1:$G$101,3,FALSE)</f>
        <v>Sports</v>
      </c>
      <c r="J331" s="10" t="str">
        <f>VLOOKUP($G331,'Product_Dim Cleaned'!$A$1:$G$101,4,FALSE)</f>
        <v>Equipment</v>
      </c>
      <c r="K331" s="10" t="s">
        <v>1752</v>
      </c>
      <c r="L331" s="11">
        <v>4</v>
      </c>
      <c r="M331" s="17">
        <v>24.72</v>
      </c>
      <c r="N331" s="11">
        <v>0.28000000000000003</v>
      </c>
      <c r="O331" s="10" t="s">
        <v>1824</v>
      </c>
      <c r="P331" s="34">
        <v>71.193599999999989</v>
      </c>
    </row>
    <row r="332" spans="1:16" x14ac:dyDescent="0.3">
      <c r="A332" s="9" t="s">
        <v>2156</v>
      </c>
      <c r="B332" s="36">
        <v>45478</v>
      </c>
      <c r="C332" s="10" t="s">
        <v>803</v>
      </c>
      <c r="D332" s="10" t="str">
        <f>VLOOKUP($C332,'Customer_Dim Cleaned'!$A$1:$H$501,4,FALSE)</f>
        <v>Male</v>
      </c>
      <c r="E332" s="10" t="str">
        <f>VLOOKUP($C332,'Customer_Dim Cleaned'!$A$1:$H$501,5,FALSE)</f>
        <v>Port Coreyfort</v>
      </c>
      <c r="F332" s="10" t="str">
        <f>VLOOKUP($C332,'Customer_Dim Cleaned'!$A$1:$H$501,6,FALSE)</f>
        <v>Alabama</v>
      </c>
      <c r="G332" s="10" t="s">
        <v>1594</v>
      </c>
      <c r="H332" s="10" t="str">
        <f>VLOOKUP($G332,'Product_Dim Cleaned'!$A$1:$G$101,2,FALSE)</f>
        <v>Men's Formal Shirt</v>
      </c>
      <c r="I332" s="10" t="str">
        <f>VLOOKUP($G332,'Product_Dim Cleaned'!$A$1:$G$101,3,FALSE)</f>
        <v>Clothing</v>
      </c>
      <c r="J332" s="10" t="str">
        <f>VLOOKUP($G332,'Product_Dim Cleaned'!$A$1:$G$101,4,FALSE)</f>
        <v>Tops</v>
      </c>
      <c r="K332" s="10" t="s">
        <v>1786</v>
      </c>
      <c r="L332" s="11">
        <v>3</v>
      </c>
      <c r="M332" s="17">
        <v>268.89</v>
      </c>
      <c r="N332" s="11">
        <v>7.0000000000000007E-2</v>
      </c>
      <c r="O332" s="10" t="s">
        <v>1829</v>
      </c>
      <c r="P332" s="34">
        <v>750.20309999999995</v>
      </c>
    </row>
    <row r="333" spans="1:16" x14ac:dyDescent="0.3">
      <c r="A333" s="9" t="s">
        <v>2157</v>
      </c>
      <c r="B333" s="36">
        <v>45890</v>
      </c>
      <c r="C333" s="10" t="s">
        <v>821</v>
      </c>
      <c r="D333" s="10" t="str">
        <f>VLOOKUP($C333,'Customer_Dim Cleaned'!$A$1:$H$501,4,FALSE)</f>
        <v>Male</v>
      </c>
      <c r="E333" s="10" t="str">
        <f>VLOOKUP($C333,'Customer_Dim Cleaned'!$A$1:$H$501,5,FALSE)</f>
        <v>Karenmouth</v>
      </c>
      <c r="F333" s="10" t="str">
        <f>VLOOKUP($C333,'Customer_Dim Cleaned'!$A$1:$H$501,6,FALSE)</f>
        <v>Massachusetts</v>
      </c>
      <c r="G333" s="10" t="s">
        <v>1594</v>
      </c>
      <c r="H333" s="10" t="str">
        <f>VLOOKUP($G333,'Product_Dim Cleaned'!$A$1:$G$101,2,FALSE)</f>
        <v>Men's Formal Shirt</v>
      </c>
      <c r="I333" s="10" t="str">
        <f>VLOOKUP($G333,'Product_Dim Cleaned'!$A$1:$G$101,3,FALSE)</f>
        <v>Clothing</v>
      </c>
      <c r="J333" s="10" t="str">
        <f>VLOOKUP($G333,'Product_Dim Cleaned'!$A$1:$G$101,4,FALSE)</f>
        <v>Tops</v>
      </c>
      <c r="K333" s="10" t="s">
        <v>1786</v>
      </c>
      <c r="L333" s="11">
        <v>1</v>
      </c>
      <c r="M333" s="17">
        <v>78.5</v>
      </c>
      <c r="N333" s="11">
        <v>0.17</v>
      </c>
      <c r="O333" s="10" t="s">
        <v>1829</v>
      </c>
      <c r="P333" s="34">
        <v>65.155000000000001</v>
      </c>
    </row>
    <row r="334" spans="1:16" x14ac:dyDescent="0.3">
      <c r="A334" s="9" t="s">
        <v>2158</v>
      </c>
      <c r="B334" s="36">
        <v>45815</v>
      </c>
      <c r="C334" s="10" t="s">
        <v>455</v>
      </c>
      <c r="D334" s="10" t="str">
        <f>VLOOKUP($C334,'Customer_Dim Cleaned'!$A$1:$H$501,4,FALSE)</f>
        <v>Female</v>
      </c>
      <c r="E334" s="10" t="str">
        <f>VLOOKUP($C334,'Customer_Dim Cleaned'!$A$1:$H$501,5,FALSE)</f>
        <v>West Stephenville</v>
      </c>
      <c r="F334" s="10" t="str">
        <f>VLOOKUP($C334,'Customer_Dim Cleaned'!$A$1:$H$501,6,FALSE)</f>
        <v>Florida</v>
      </c>
      <c r="G334" s="10" t="s">
        <v>1594</v>
      </c>
      <c r="H334" s="10" t="str">
        <f>VLOOKUP($G334,'Product_Dim Cleaned'!$A$1:$G$101,2,FALSE)</f>
        <v>Men's Formal Shirt</v>
      </c>
      <c r="I334" s="10" t="str">
        <f>VLOOKUP($G334,'Product_Dim Cleaned'!$A$1:$G$101,3,FALSE)</f>
        <v>Clothing</v>
      </c>
      <c r="J334" s="10" t="str">
        <f>VLOOKUP($G334,'Product_Dim Cleaned'!$A$1:$G$101,4,FALSE)</f>
        <v>Tops</v>
      </c>
      <c r="K334" s="10" t="s">
        <v>1769</v>
      </c>
      <c r="L334" s="11">
        <v>3</v>
      </c>
      <c r="M334" s="17">
        <v>399.42</v>
      </c>
      <c r="N334" s="11">
        <v>0.02</v>
      </c>
      <c r="O334" s="10" t="s">
        <v>1824</v>
      </c>
      <c r="P334" s="34">
        <v>1174.2947999999999</v>
      </c>
    </row>
    <row r="335" spans="1:16" x14ac:dyDescent="0.3">
      <c r="A335" s="9" t="s">
        <v>2159</v>
      </c>
      <c r="B335" s="36">
        <v>45891</v>
      </c>
      <c r="C335" s="10" t="s">
        <v>307</v>
      </c>
      <c r="D335" s="10" t="str">
        <f>VLOOKUP($C335,'Customer_Dim Cleaned'!$A$1:$H$501,4,FALSE)</f>
        <v>Male</v>
      </c>
      <c r="E335" s="10" t="str">
        <f>VLOOKUP($C335,'Customer_Dim Cleaned'!$A$1:$H$501,5,FALSE)</f>
        <v>West Theodorechester</v>
      </c>
      <c r="F335" s="10" t="str">
        <f>VLOOKUP($C335,'Customer_Dim Cleaned'!$A$1:$H$501,6,FALSE)</f>
        <v>Pennsylvania</v>
      </c>
      <c r="G335" s="10" t="s">
        <v>1594</v>
      </c>
      <c r="H335" s="10" t="str">
        <f>VLOOKUP($G335,'Product_Dim Cleaned'!$A$1:$G$101,2,FALSE)</f>
        <v>Men's Formal Shirt</v>
      </c>
      <c r="I335" s="10" t="str">
        <f>VLOOKUP($G335,'Product_Dim Cleaned'!$A$1:$G$101,3,FALSE)</f>
        <v>Clothing</v>
      </c>
      <c r="J335" s="10" t="str">
        <f>VLOOKUP($G335,'Product_Dim Cleaned'!$A$1:$G$101,4,FALSE)</f>
        <v>Tops</v>
      </c>
      <c r="K335" s="10" t="s">
        <v>1813</v>
      </c>
      <c r="L335" s="11">
        <v>3</v>
      </c>
      <c r="M335" s="17">
        <v>455.82</v>
      </c>
      <c r="N335" s="11">
        <v>0.01</v>
      </c>
      <c r="O335" s="10" t="s">
        <v>1826</v>
      </c>
      <c r="P335" s="34">
        <v>1353.7854</v>
      </c>
    </row>
    <row r="336" spans="1:16" x14ac:dyDescent="0.3">
      <c r="A336" s="9" t="s">
        <v>2160</v>
      </c>
      <c r="B336" s="36">
        <v>45609</v>
      </c>
      <c r="C336" s="10" t="s">
        <v>1095</v>
      </c>
      <c r="D336" s="10" t="str">
        <f>VLOOKUP($C336,'Customer_Dim Cleaned'!$A$1:$H$501,4,FALSE)</f>
        <v>Male</v>
      </c>
      <c r="E336" s="10" t="str">
        <f>VLOOKUP($C336,'Customer_Dim Cleaned'!$A$1:$H$501,5,FALSE)</f>
        <v>New Angiefurt</v>
      </c>
      <c r="F336" s="10" t="str">
        <f>VLOOKUP($C336,'Customer_Dim Cleaned'!$A$1:$H$501,6,FALSE)</f>
        <v>Alaska</v>
      </c>
      <c r="G336" s="10" t="s">
        <v>1594</v>
      </c>
      <c r="H336" s="10" t="str">
        <f>VLOOKUP($G336,'Product_Dim Cleaned'!$A$1:$G$101,2,FALSE)</f>
        <v>Men's Formal Shirt</v>
      </c>
      <c r="I336" s="10" t="str">
        <f>VLOOKUP($G336,'Product_Dim Cleaned'!$A$1:$G$101,3,FALSE)</f>
        <v>Clothing</v>
      </c>
      <c r="J336" s="10" t="str">
        <f>VLOOKUP($G336,'Product_Dim Cleaned'!$A$1:$G$101,4,FALSE)</f>
        <v>Tops</v>
      </c>
      <c r="K336" s="10" t="s">
        <v>1773</v>
      </c>
      <c r="L336" s="11">
        <v>2</v>
      </c>
      <c r="M336" s="17">
        <v>613.23</v>
      </c>
      <c r="N336" s="11">
        <v>0.15</v>
      </c>
      <c r="O336" s="10" t="s">
        <v>1826</v>
      </c>
      <c r="P336" s="34">
        <v>1042.491</v>
      </c>
    </row>
    <row r="337" spans="1:16" x14ac:dyDescent="0.3">
      <c r="A337" s="9" t="s">
        <v>2161</v>
      </c>
      <c r="B337" s="36">
        <v>45309</v>
      </c>
      <c r="C337" s="10" t="s">
        <v>1414</v>
      </c>
      <c r="D337" s="10" t="str">
        <f>VLOOKUP($C337,'Customer_Dim Cleaned'!$A$1:$H$501,4,FALSE)</f>
        <v>Female</v>
      </c>
      <c r="E337" s="10" t="str">
        <f>VLOOKUP($C337,'Customer_Dim Cleaned'!$A$1:$H$501,5,FALSE)</f>
        <v>Port Taylorberg</v>
      </c>
      <c r="F337" s="10" t="str">
        <f>VLOOKUP($C337,'Customer_Dim Cleaned'!$A$1:$H$501,6,FALSE)</f>
        <v>Pennsylvania</v>
      </c>
      <c r="G337" s="10" t="s">
        <v>1594</v>
      </c>
      <c r="H337" s="10" t="str">
        <f>VLOOKUP($G337,'Product_Dim Cleaned'!$A$1:$G$101,2,FALSE)</f>
        <v>Men's Formal Shirt</v>
      </c>
      <c r="I337" s="10" t="str">
        <f>VLOOKUP($G337,'Product_Dim Cleaned'!$A$1:$G$101,3,FALSE)</f>
        <v>Clothing</v>
      </c>
      <c r="J337" s="10" t="str">
        <f>VLOOKUP($G337,'Product_Dim Cleaned'!$A$1:$G$101,4,FALSE)</f>
        <v>Tops</v>
      </c>
      <c r="K337" s="10" t="s">
        <v>1799</v>
      </c>
      <c r="L337" s="11">
        <v>4</v>
      </c>
      <c r="M337" s="17">
        <v>971.9</v>
      </c>
      <c r="N337" s="11">
        <v>0.28000000000000003</v>
      </c>
      <c r="O337" s="10" t="s">
        <v>1826</v>
      </c>
      <c r="P337" s="34">
        <v>2799.0720000000001</v>
      </c>
    </row>
    <row r="338" spans="1:16" x14ac:dyDescent="0.3">
      <c r="A338" s="9" t="s">
        <v>2162</v>
      </c>
      <c r="B338" s="36">
        <v>45519</v>
      </c>
      <c r="C338" s="10" t="s">
        <v>137</v>
      </c>
      <c r="D338" s="10" t="str">
        <f>VLOOKUP($C338,'Customer_Dim Cleaned'!$A$1:$H$501,4,FALSE)</f>
        <v>Female</v>
      </c>
      <c r="E338" s="10" t="str">
        <f>VLOOKUP($C338,'Customer_Dim Cleaned'!$A$1:$H$501,5,FALSE)</f>
        <v>West Richard</v>
      </c>
      <c r="F338" s="10" t="str">
        <f>VLOOKUP($C338,'Customer_Dim Cleaned'!$A$1:$H$501,6,FALSE)</f>
        <v>Maryland</v>
      </c>
      <c r="G338" s="10" t="s">
        <v>1594</v>
      </c>
      <c r="H338" s="10" t="str">
        <f>VLOOKUP($G338,'Product_Dim Cleaned'!$A$1:$G$101,2,FALSE)</f>
        <v>Men's Formal Shirt</v>
      </c>
      <c r="I338" s="10" t="str">
        <f>VLOOKUP($G338,'Product_Dim Cleaned'!$A$1:$G$101,3,FALSE)</f>
        <v>Clothing</v>
      </c>
      <c r="J338" s="10" t="str">
        <f>VLOOKUP($G338,'Product_Dim Cleaned'!$A$1:$G$101,4,FALSE)</f>
        <v>Tops</v>
      </c>
      <c r="K338" s="10" t="s">
        <v>1779</v>
      </c>
      <c r="L338" s="11">
        <v>3</v>
      </c>
      <c r="M338" s="17">
        <v>884.92</v>
      </c>
      <c r="N338" s="11">
        <v>0.06</v>
      </c>
      <c r="O338" s="10" t="s">
        <v>1826</v>
      </c>
      <c r="P338" s="34">
        <v>2495.4744000000001</v>
      </c>
    </row>
    <row r="339" spans="1:16" x14ac:dyDescent="0.3">
      <c r="A339" s="9" t="s">
        <v>2163</v>
      </c>
      <c r="B339" s="36">
        <v>45921</v>
      </c>
      <c r="C339" s="10" t="s">
        <v>314</v>
      </c>
      <c r="D339" s="10" t="str">
        <f>VLOOKUP($C339,'Customer_Dim Cleaned'!$A$1:$H$501,4,FALSE)</f>
        <v>Female</v>
      </c>
      <c r="E339" s="10" t="str">
        <f>VLOOKUP($C339,'Customer_Dim Cleaned'!$A$1:$H$501,5,FALSE)</f>
        <v>East Jenna</v>
      </c>
      <c r="F339" s="10" t="str">
        <f>VLOOKUP($C339,'Customer_Dim Cleaned'!$A$1:$H$501,6,FALSE)</f>
        <v>South Carolina</v>
      </c>
      <c r="G339" s="10" t="s">
        <v>1594</v>
      </c>
      <c r="H339" s="10" t="str">
        <f>VLOOKUP($G339,'Product_Dim Cleaned'!$A$1:$G$101,2,FALSE)</f>
        <v>Men's Formal Shirt</v>
      </c>
      <c r="I339" s="10" t="str">
        <f>VLOOKUP($G339,'Product_Dim Cleaned'!$A$1:$G$101,3,FALSE)</f>
        <v>Clothing</v>
      </c>
      <c r="J339" s="10" t="str">
        <f>VLOOKUP($G339,'Product_Dim Cleaned'!$A$1:$G$101,4,FALSE)</f>
        <v>Tops</v>
      </c>
      <c r="K339" s="10" t="s">
        <v>1786</v>
      </c>
      <c r="L339" s="11">
        <v>1</v>
      </c>
      <c r="M339" s="17">
        <v>125</v>
      </c>
      <c r="N339" s="11">
        <v>0.23</v>
      </c>
      <c r="O339" s="10" t="s">
        <v>1824</v>
      </c>
      <c r="P339" s="34">
        <v>96.25</v>
      </c>
    </row>
    <row r="340" spans="1:16" x14ac:dyDescent="0.3">
      <c r="A340" s="9" t="s">
        <v>2164</v>
      </c>
      <c r="B340" s="36">
        <v>45465</v>
      </c>
      <c r="C340" s="10" t="s">
        <v>441</v>
      </c>
      <c r="D340" s="10" t="str">
        <f>VLOOKUP($C340,'Customer_Dim Cleaned'!$A$1:$H$501,4,FALSE)</f>
        <v>Male</v>
      </c>
      <c r="E340" s="10" t="str">
        <f>VLOOKUP($C340,'Customer_Dim Cleaned'!$A$1:$H$501,5,FALSE)</f>
        <v>East Ellen</v>
      </c>
      <c r="F340" s="10" t="str">
        <f>VLOOKUP($C340,'Customer_Dim Cleaned'!$A$1:$H$501,6,FALSE)</f>
        <v>Arkansas</v>
      </c>
      <c r="G340" s="10" t="s">
        <v>1594</v>
      </c>
      <c r="H340" s="10" t="str">
        <f>VLOOKUP($G340,'Product_Dim Cleaned'!$A$1:$G$101,2,FALSE)</f>
        <v>Men's Formal Shirt</v>
      </c>
      <c r="I340" s="10" t="str">
        <f>VLOOKUP($G340,'Product_Dim Cleaned'!$A$1:$G$101,3,FALSE)</f>
        <v>Clothing</v>
      </c>
      <c r="J340" s="10" t="str">
        <f>VLOOKUP($G340,'Product_Dim Cleaned'!$A$1:$G$101,4,FALSE)</f>
        <v>Tops</v>
      </c>
      <c r="K340" s="10" t="s">
        <v>1801</v>
      </c>
      <c r="L340" s="11">
        <v>2</v>
      </c>
      <c r="M340" s="17">
        <v>188.25</v>
      </c>
      <c r="N340" s="11">
        <v>0.08</v>
      </c>
      <c r="O340" s="10" t="s">
        <v>1826</v>
      </c>
      <c r="P340" s="34">
        <v>346.38</v>
      </c>
    </row>
    <row r="341" spans="1:16" x14ac:dyDescent="0.3">
      <c r="A341" s="9" t="s">
        <v>2165</v>
      </c>
      <c r="B341" s="36">
        <v>45303</v>
      </c>
      <c r="C341" s="10" t="s">
        <v>719</v>
      </c>
      <c r="D341" s="10" t="str">
        <f>VLOOKUP($C341,'Customer_Dim Cleaned'!$A$1:$H$501,4,FALSE)</f>
        <v>Male</v>
      </c>
      <c r="E341" s="10" t="str">
        <f>VLOOKUP($C341,'Customer_Dim Cleaned'!$A$1:$H$501,5,FALSE)</f>
        <v>East Crystalton</v>
      </c>
      <c r="F341" s="10" t="str">
        <f>VLOOKUP($C341,'Customer_Dim Cleaned'!$A$1:$H$501,6,FALSE)</f>
        <v>New Mexico</v>
      </c>
      <c r="G341" s="10" t="s">
        <v>1594</v>
      </c>
      <c r="H341" s="10" t="str">
        <f>VLOOKUP($G341,'Product_Dim Cleaned'!$A$1:$G$101,2,FALSE)</f>
        <v>Men's Formal Shirt</v>
      </c>
      <c r="I341" s="10" t="str">
        <f>VLOOKUP($G341,'Product_Dim Cleaned'!$A$1:$G$101,3,FALSE)</f>
        <v>Clothing</v>
      </c>
      <c r="J341" s="10" t="str">
        <f>VLOOKUP($G341,'Product_Dim Cleaned'!$A$1:$G$101,4,FALSE)</f>
        <v>Tops</v>
      </c>
      <c r="K341" s="10" t="s">
        <v>1776</v>
      </c>
      <c r="L341" s="11">
        <v>4</v>
      </c>
      <c r="M341" s="17">
        <v>344.12</v>
      </c>
      <c r="N341" s="11">
        <v>0.25</v>
      </c>
      <c r="O341" s="10" t="s">
        <v>1826</v>
      </c>
      <c r="P341" s="34">
        <v>1032.3599999999999</v>
      </c>
    </row>
    <row r="342" spans="1:16" x14ac:dyDescent="0.3">
      <c r="A342" s="9" t="s">
        <v>2166</v>
      </c>
      <c r="B342" s="36">
        <v>45218</v>
      </c>
      <c r="C342" s="10" t="s">
        <v>181</v>
      </c>
      <c r="D342" s="10" t="str">
        <f>VLOOKUP($C342,'Customer_Dim Cleaned'!$A$1:$H$501,4,FALSE)</f>
        <v>Female</v>
      </c>
      <c r="E342" s="10" t="str">
        <f>VLOOKUP($C342,'Customer_Dim Cleaned'!$A$1:$H$501,5,FALSE)</f>
        <v>Lake Roberthaven</v>
      </c>
      <c r="F342" s="10" t="str">
        <f>VLOOKUP($C342,'Customer_Dim Cleaned'!$A$1:$H$501,6,FALSE)</f>
        <v>Nevada</v>
      </c>
      <c r="G342" s="10" t="s">
        <v>1594</v>
      </c>
      <c r="H342" s="10" t="str">
        <f>VLOOKUP($G342,'Product_Dim Cleaned'!$A$1:$G$101,2,FALSE)</f>
        <v>Men's Formal Shirt</v>
      </c>
      <c r="I342" s="10" t="str">
        <f>VLOOKUP($G342,'Product_Dim Cleaned'!$A$1:$G$101,3,FALSE)</f>
        <v>Clothing</v>
      </c>
      <c r="J342" s="10" t="str">
        <f>VLOOKUP($G342,'Product_Dim Cleaned'!$A$1:$G$101,4,FALSE)</f>
        <v>Tops</v>
      </c>
      <c r="K342" s="10" t="s">
        <v>1813</v>
      </c>
      <c r="L342" s="11">
        <v>3</v>
      </c>
      <c r="M342" s="17">
        <v>997.95</v>
      </c>
      <c r="N342" s="11">
        <v>0.09</v>
      </c>
      <c r="O342" s="10" t="s">
        <v>1829</v>
      </c>
      <c r="P342" s="34">
        <v>2724.4034999999999</v>
      </c>
    </row>
    <row r="343" spans="1:16" x14ac:dyDescent="0.3">
      <c r="A343" s="9" t="s">
        <v>2167</v>
      </c>
      <c r="B343" s="36">
        <v>45727</v>
      </c>
      <c r="C343" s="10" t="s">
        <v>505</v>
      </c>
      <c r="D343" s="10" t="str">
        <f>VLOOKUP($C343,'Customer_Dim Cleaned'!$A$1:$H$501,4,FALSE)</f>
        <v>Male</v>
      </c>
      <c r="E343" s="10" t="str">
        <f>VLOOKUP($C343,'Customer_Dim Cleaned'!$A$1:$H$501,5,FALSE)</f>
        <v>Port Frankmouth</v>
      </c>
      <c r="F343" s="10" t="str">
        <f>VLOOKUP($C343,'Customer_Dim Cleaned'!$A$1:$H$501,6,FALSE)</f>
        <v>Mississippi</v>
      </c>
      <c r="G343" s="10" t="s">
        <v>1594</v>
      </c>
      <c r="H343" s="10" t="str">
        <f>VLOOKUP($G343,'Product_Dim Cleaned'!$A$1:$G$101,2,FALSE)</f>
        <v>Men's Formal Shirt</v>
      </c>
      <c r="I343" s="10" t="str">
        <f>VLOOKUP($G343,'Product_Dim Cleaned'!$A$1:$G$101,3,FALSE)</f>
        <v>Clothing</v>
      </c>
      <c r="J343" s="10" t="str">
        <f>VLOOKUP($G343,'Product_Dim Cleaned'!$A$1:$G$101,4,FALSE)</f>
        <v>Tops</v>
      </c>
      <c r="K343" s="10" t="s">
        <v>1801</v>
      </c>
      <c r="L343" s="11">
        <v>3</v>
      </c>
      <c r="M343" s="17">
        <v>121.64</v>
      </c>
      <c r="N343" s="11">
        <v>7.0000000000000007E-2</v>
      </c>
      <c r="O343" s="10" t="s">
        <v>1826</v>
      </c>
      <c r="P343" s="34">
        <v>339.37560000000002</v>
      </c>
    </row>
    <row r="344" spans="1:16" x14ac:dyDescent="0.3">
      <c r="A344" s="9" t="s">
        <v>2168</v>
      </c>
      <c r="B344" s="36">
        <v>45557</v>
      </c>
      <c r="C344" s="10" t="s">
        <v>716</v>
      </c>
      <c r="D344" s="10" t="str">
        <f>VLOOKUP($C344,'Customer_Dim Cleaned'!$A$1:$H$501,4,FALSE)</f>
        <v>Male</v>
      </c>
      <c r="E344" s="10" t="str">
        <f>VLOOKUP($C344,'Customer_Dim Cleaned'!$A$1:$H$501,5,FALSE)</f>
        <v>Maybury</v>
      </c>
      <c r="F344" s="10" t="str">
        <f>VLOOKUP($C344,'Customer_Dim Cleaned'!$A$1:$H$501,6,FALSE)</f>
        <v>Georgia</v>
      </c>
      <c r="G344" s="10" t="s">
        <v>1594</v>
      </c>
      <c r="H344" s="10" t="str">
        <f>VLOOKUP($G344,'Product_Dim Cleaned'!$A$1:$G$101,2,FALSE)</f>
        <v>Men's Formal Shirt</v>
      </c>
      <c r="I344" s="10" t="str">
        <f>VLOOKUP($G344,'Product_Dim Cleaned'!$A$1:$G$101,3,FALSE)</f>
        <v>Clothing</v>
      </c>
      <c r="J344" s="10" t="str">
        <f>VLOOKUP($G344,'Product_Dim Cleaned'!$A$1:$G$101,4,FALSE)</f>
        <v>Tops</v>
      </c>
      <c r="K344" s="10" t="s">
        <v>1789</v>
      </c>
      <c r="L344" s="11">
        <v>2</v>
      </c>
      <c r="M344" s="17">
        <v>692.72</v>
      </c>
      <c r="N344" s="11">
        <v>0.13</v>
      </c>
      <c r="O344" s="10" t="s">
        <v>1826</v>
      </c>
      <c r="P344" s="34">
        <v>1205.3327999999999</v>
      </c>
    </row>
    <row r="345" spans="1:16" x14ac:dyDescent="0.3">
      <c r="A345" s="9" t="s">
        <v>2169</v>
      </c>
      <c r="B345" s="36">
        <v>45623</v>
      </c>
      <c r="C345" s="10" t="s">
        <v>114</v>
      </c>
      <c r="D345" s="10" t="str">
        <f>VLOOKUP($C345,'Customer_Dim Cleaned'!$A$1:$H$501,4,FALSE)</f>
        <v>Male</v>
      </c>
      <c r="E345" s="10" t="str">
        <f>VLOOKUP($C345,'Customer_Dim Cleaned'!$A$1:$H$501,5,FALSE)</f>
        <v>Mollyshire</v>
      </c>
      <c r="F345" s="10" t="str">
        <f>VLOOKUP($C345,'Customer_Dim Cleaned'!$A$1:$H$501,6,FALSE)</f>
        <v>Utah</v>
      </c>
      <c r="G345" s="10" t="s">
        <v>1594</v>
      </c>
      <c r="H345" s="10" t="str">
        <f>VLOOKUP($G345,'Product_Dim Cleaned'!$A$1:$G$101,2,FALSE)</f>
        <v>Men's Formal Shirt</v>
      </c>
      <c r="I345" s="10" t="str">
        <f>VLOOKUP($G345,'Product_Dim Cleaned'!$A$1:$G$101,3,FALSE)</f>
        <v>Clothing</v>
      </c>
      <c r="J345" s="10" t="str">
        <f>VLOOKUP($G345,'Product_Dim Cleaned'!$A$1:$G$101,4,FALSE)</f>
        <v>Tops</v>
      </c>
      <c r="K345" s="10" t="s">
        <v>1813</v>
      </c>
      <c r="L345" s="11">
        <v>3</v>
      </c>
      <c r="M345" s="17">
        <v>794.59</v>
      </c>
      <c r="N345" s="11">
        <v>0.03</v>
      </c>
      <c r="O345" s="10" t="s">
        <v>1826</v>
      </c>
      <c r="P345" s="34">
        <v>2312.2568999999999</v>
      </c>
    </row>
    <row r="346" spans="1:16" x14ac:dyDescent="0.3">
      <c r="A346" s="9" t="s">
        <v>2170</v>
      </c>
      <c r="B346" s="36">
        <v>45224</v>
      </c>
      <c r="C346" s="10" t="s">
        <v>67</v>
      </c>
      <c r="D346" s="10" t="str">
        <f>VLOOKUP($C346,'Customer_Dim Cleaned'!$A$1:$H$501,4,FALSE)</f>
        <v>Female</v>
      </c>
      <c r="E346" s="10" t="str">
        <f>VLOOKUP($C346,'Customer_Dim Cleaned'!$A$1:$H$501,5,FALSE)</f>
        <v>Lake Kristamouth</v>
      </c>
      <c r="F346" s="10" t="str">
        <f>VLOOKUP($C346,'Customer_Dim Cleaned'!$A$1:$H$501,6,FALSE)</f>
        <v>Nebraska</v>
      </c>
      <c r="G346" s="10" t="s">
        <v>1594</v>
      </c>
      <c r="H346" s="10" t="str">
        <f>VLOOKUP($G346,'Product_Dim Cleaned'!$A$1:$G$101,2,FALSE)</f>
        <v>Men's Formal Shirt</v>
      </c>
      <c r="I346" s="10" t="str">
        <f>VLOOKUP($G346,'Product_Dim Cleaned'!$A$1:$G$101,3,FALSE)</f>
        <v>Clothing</v>
      </c>
      <c r="J346" s="10" t="str">
        <f>VLOOKUP($G346,'Product_Dim Cleaned'!$A$1:$G$101,4,FALSE)</f>
        <v>Tops</v>
      </c>
      <c r="K346" s="10" t="s">
        <v>1786</v>
      </c>
      <c r="L346" s="11">
        <v>1</v>
      </c>
      <c r="M346" s="17">
        <v>907.95</v>
      </c>
      <c r="N346" s="11">
        <v>0.1</v>
      </c>
      <c r="O346" s="10" t="s">
        <v>1826</v>
      </c>
      <c r="P346" s="34">
        <v>817.15500000000009</v>
      </c>
    </row>
    <row r="347" spans="1:16" x14ac:dyDescent="0.3">
      <c r="A347" s="9" t="s">
        <v>2171</v>
      </c>
      <c r="B347" s="36">
        <v>45940</v>
      </c>
      <c r="C347" s="10" t="s">
        <v>911</v>
      </c>
      <c r="D347" s="10" t="str">
        <f>VLOOKUP($C347,'Customer_Dim Cleaned'!$A$1:$H$501,4,FALSE)</f>
        <v>Female</v>
      </c>
      <c r="E347" s="10" t="str">
        <f>VLOOKUP($C347,'Customer_Dim Cleaned'!$A$1:$H$501,5,FALSE)</f>
        <v>Millerfort</v>
      </c>
      <c r="F347" s="10" t="str">
        <f>VLOOKUP($C347,'Customer_Dim Cleaned'!$A$1:$H$501,6,FALSE)</f>
        <v>Vermont</v>
      </c>
      <c r="G347" s="10" t="s">
        <v>1596</v>
      </c>
      <c r="H347" s="10" t="str">
        <f>VLOOKUP($G347,'Product_Dim Cleaned'!$A$1:$G$101,2,FALSE)</f>
        <v>Foldable Camping Chair</v>
      </c>
      <c r="I347" s="10" t="str">
        <f>VLOOKUP($G347,'Product_Dim Cleaned'!$A$1:$G$101,3,FALSE)</f>
        <v>Sports</v>
      </c>
      <c r="J347" s="10" t="str">
        <f>VLOOKUP($G347,'Product_Dim Cleaned'!$A$1:$G$101,4,FALSE)</f>
        <v>Outdoor</v>
      </c>
      <c r="K347" s="10" t="s">
        <v>1752</v>
      </c>
      <c r="L347" s="11">
        <v>2</v>
      </c>
      <c r="M347" s="17">
        <v>660.81</v>
      </c>
      <c r="N347" s="11">
        <v>0.18</v>
      </c>
      <c r="O347" s="10" t="s">
        <v>1824</v>
      </c>
      <c r="P347" s="34">
        <v>1083.7284</v>
      </c>
    </row>
    <row r="348" spans="1:16" x14ac:dyDescent="0.3">
      <c r="A348" s="9" t="s">
        <v>2172</v>
      </c>
      <c r="B348" s="36">
        <v>45915</v>
      </c>
      <c r="C348" s="10" t="s">
        <v>227</v>
      </c>
      <c r="D348" s="10" t="str">
        <f>VLOOKUP($C348,'Customer_Dim Cleaned'!$A$1:$H$501,4,FALSE)</f>
        <v>Male</v>
      </c>
      <c r="E348" s="10" t="str">
        <f>VLOOKUP($C348,'Customer_Dim Cleaned'!$A$1:$H$501,5,FALSE)</f>
        <v>Jennifermouth</v>
      </c>
      <c r="F348" s="10" t="str">
        <f>VLOOKUP($C348,'Customer_Dim Cleaned'!$A$1:$H$501,6,FALSE)</f>
        <v>Missouri</v>
      </c>
      <c r="G348" s="10" t="s">
        <v>1596</v>
      </c>
      <c r="H348" s="10" t="str">
        <f>VLOOKUP($G348,'Product_Dim Cleaned'!$A$1:$G$101,2,FALSE)</f>
        <v>Foldable Camping Chair</v>
      </c>
      <c r="I348" s="10" t="str">
        <f>VLOOKUP($G348,'Product_Dim Cleaned'!$A$1:$G$101,3,FALSE)</f>
        <v>Sports</v>
      </c>
      <c r="J348" s="10" t="str">
        <f>VLOOKUP($G348,'Product_Dim Cleaned'!$A$1:$G$101,4,FALSE)</f>
        <v>Outdoor</v>
      </c>
      <c r="K348" s="10" t="s">
        <v>1782</v>
      </c>
      <c r="L348" s="11">
        <v>3</v>
      </c>
      <c r="M348" s="17">
        <v>564.94000000000005</v>
      </c>
      <c r="N348" s="11">
        <v>0.22</v>
      </c>
      <c r="O348" s="10" t="s">
        <v>1829</v>
      </c>
      <c r="P348" s="34">
        <v>1321.9595999999999</v>
      </c>
    </row>
    <row r="349" spans="1:16" x14ac:dyDescent="0.3">
      <c r="A349" s="9" t="s">
        <v>2173</v>
      </c>
      <c r="B349" s="36">
        <v>45541</v>
      </c>
      <c r="C349" s="10" t="s">
        <v>205</v>
      </c>
      <c r="D349" s="10" t="str">
        <f>VLOOKUP($C349,'Customer_Dim Cleaned'!$A$1:$H$501,4,FALSE)</f>
        <v>Male</v>
      </c>
      <c r="E349" s="10" t="str">
        <f>VLOOKUP($C349,'Customer_Dim Cleaned'!$A$1:$H$501,5,FALSE)</f>
        <v>Christopherland</v>
      </c>
      <c r="F349" s="10" t="str">
        <f>VLOOKUP($C349,'Customer_Dim Cleaned'!$A$1:$H$501,6,FALSE)</f>
        <v>Oklahoma</v>
      </c>
      <c r="G349" s="10" t="s">
        <v>1596</v>
      </c>
      <c r="H349" s="10" t="str">
        <f>VLOOKUP($G349,'Product_Dim Cleaned'!$A$1:$G$101,2,FALSE)</f>
        <v>Foldable Camping Chair</v>
      </c>
      <c r="I349" s="10" t="str">
        <f>VLOOKUP($G349,'Product_Dim Cleaned'!$A$1:$G$101,3,FALSE)</f>
        <v>Sports</v>
      </c>
      <c r="J349" s="10" t="str">
        <f>VLOOKUP($G349,'Product_Dim Cleaned'!$A$1:$G$101,4,FALSE)</f>
        <v>Outdoor</v>
      </c>
      <c r="K349" s="10" t="s">
        <v>1801</v>
      </c>
      <c r="L349" s="11">
        <v>2</v>
      </c>
      <c r="M349" s="17">
        <v>280.37</v>
      </c>
      <c r="N349" s="11">
        <v>0.22</v>
      </c>
      <c r="O349" s="10" t="s">
        <v>1829</v>
      </c>
      <c r="P349" s="34">
        <v>437.37720000000002</v>
      </c>
    </row>
    <row r="350" spans="1:16" x14ac:dyDescent="0.3">
      <c r="A350" s="9" t="s">
        <v>2174</v>
      </c>
      <c r="B350" s="36">
        <v>45489</v>
      </c>
      <c r="C350" s="10" t="s">
        <v>1163</v>
      </c>
      <c r="D350" s="10" t="str">
        <f>VLOOKUP($C350,'Customer_Dim Cleaned'!$A$1:$H$501,4,FALSE)</f>
        <v>Male</v>
      </c>
      <c r="E350" s="10" t="str">
        <f>VLOOKUP($C350,'Customer_Dim Cleaned'!$A$1:$H$501,5,FALSE)</f>
        <v>Vincentside</v>
      </c>
      <c r="F350" s="10" t="str">
        <f>VLOOKUP($C350,'Customer_Dim Cleaned'!$A$1:$H$501,6,FALSE)</f>
        <v>Ohio</v>
      </c>
      <c r="G350" s="10" t="s">
        <v>1596</v>
      </c>
      <c r="H350" s="10" t="str">
        <f>VLOOKUP($G350,'Product_Dim Cleaned'!$A$1:$G$101,2,FALSE)</f>
        <v>Foldable Camping Chair</v>
      </c>
      <c r="I350" s="10" t="str">
        <f>VLOOKUP($G350,'Product_Dim Cleaned'!$A$1:$G$101,3,FALSE)</f>
        <v>Sports</v>
      </c>
      <c r="J350" s="10" t="str">
        <f>VLOOKUP($G350,'Product_Dim Cleaned'!$A$1:$G$101,4,FALSE)</f>
        <v>Outdoor</v>
      </c>
      <c r="K350" s="10" t="s">
        <v>1766</v>
      </c>
      <c r="L350" s="11">
        <v>2</v>
      </c>
      <c r="M350" s="17">
        <v>85.23</v>
      </c>
      <c r="N350" s="11">
        <v>0.13</v>
      </c>
      <c r="O350" s="10" t="s">
        <v>1824</v>
      </c>
      <c r="P350" s="34">
        <v>148.30019999999999</v>
      </c>
    </row>
    <row r="351" spans="1:16" x14ac:dyDescent="0.3">
      <c r="A351" s="9" t="s">
        <v>2175</v>
      </c>
      <c r="B351" s="36">
        <v>45748</v>
      </c>
      <c r="C351" s="10" t="s">
        <v>984</v>
      </c>
      <c r="D351" s="10" t="str">
        <f>VLOOKUP($C351,'Customer_Dim Cleaned'!$A$1:$H$501,4,FALSE)</f>
        <v>Female</v>
      </c>
      <c r="E351" s="10" t="str">
        <f>VLOOKUP($C351,'Customer_Dim Cleaned'!$A$1:$H$501,5,FALSE)</f>
        <v>Brianchester</v>
      </c>
      <c r="F351" s="10" t="str">
        <f>VLOOKUP($C351,'Customer_Dim Cleaned'!$A$1:$H$501,6,FALSE)</f>
        <v>Delaware</v>
      </c>
      <c r="G351" s="10" t="s">
        <v>1596</v>
      </c>
      <c r="H351" s="10" t="str">
        <f>VLOOKUP($G351,'Product_Dim Cleaned'!$A$1:$G$101,2,FALSE)</f>
        <v>Foldable Camping Chair</v>
      </c>
      <c r="I351" s="10" t="str">
        <f>VLOOKUP($G351,'Product_Dim Cleaned'!$A$1:$G$101,3,FALSE)</f>
        <v>Sports</v>
      </c>
      <c r="J351" s="10" t="str">
        <f>VLOOKUP($G351,'Product_Dim Cleaned'!$A$1:$G$101,4,FALSE)</f>
        <v>Outdoor</v>
      </c>
      <c r="K351" s="10" t="s">
        <v>1797</v>
      </c>
      <c r="L351" s="11">
        <v>2</v>
      </c>
      <c r="M351" s="17">
        <v>563.29999999999995</v>
      </c>
      <c r="N351" s="11">
        <v>0.26</v>
      </c>
      <c r="O351" s="10" t="s">
        <v>1824</v>
      </c>
      <c r="P351" s="34">
        <v>833.68399999999997</v>
      </c>
    </row>
    <row r="352" spans="1:16" x14ac:dyDescent="0.3">
      <c r="A352" s="9" t="s">
        <v>2176</v>
      </c>
      <c r="B352" s="36">
        <v>45309</v>
      </c>
      <c r="C352" s="10" t="s">
        <v>134</v>
      </c>
      <c r="D352" s="10" t="str">
        <f>VLOOKUP($C352,'Customer_Dim Cleaned'!$A$1:$H$501,4,FALSE)</f>
        <v>Male</v>
      </c>
      <c r="E352" s="10" t="str">
        <f>VLOOKUP($C352,'Customer_Dim Cleaned'!$A$1:$H$501,5,FALSE)</f>
        <v>Tristanton</v>
      </c>
      <c r="F352" s="10" t="str">
        <f>VLOOKUP($C352,'Customer_Dim Cleaned'!$A$1:$H$501,6,FALSE)</f>
        <v>Oklahoma</v>
      </c>
      <c r="G352" s="10" t="s">
        <v>1596</v>
      </c>
      <c r="H352" s="10" t="str">
        <f>VLOOKUP($G352,'Product_Dim Cleaned'!$A$1:$G$101,2,FALSE)</f>
        <v>Foldable Camping Chair</v>
      </c>
      <c r="I352" s="10" t="str">
        <f>VLOOKUP($G352,'Product_Dim Cleaned'!$A$1:$G$101,3,FALSE)</f>
        <v>Sports</v>
      </c>
      <c r="J352" s="10" t="str">
        <f>VLOOKUP($G352,'Product_Dim Cleaned'!$A$1:$G$101,4,FALSE)</f>
        <v>Outdoor</v>
      </c>
      <c r="K352" s="10" t="s">
        <v>1810</v>
      </c>
      <c r="L352" s="11">
        <v>2</v>
      </c>
      <c r="M352" s="17">
        <v>827.81</v>
      </c>
      <c r="N352" s="11">
        <v>0.04</v>
      </c>
      <c r="O352" s="10" t="s">
        <v>1826</v>
      </c>
      <c r="P352" s="34">
        <v>1589.3951999999999</v>
      </c>
    </row>
    <row r="353" spans="1:16" x14ac:dyDescent="0.3">
      <c r="A353" s="9" t="s">
        <v>2177</v>
      </c>
      <c r="B353" s="36">
        <v>45621</v>
      </c>
      <c r="C353" s="10" t="s">
        <v>696</v>
      </c>
      <c r="D353" s="10" t="str">
        <f>VLOOKUP($C353,'Customer_Dim Cleaned'!$A$1:$H$501,4,FALSE)</f>
        <v>Male</v>
      </c>
      <c r="E353" s="10" t="str">
        <f>VLOOKUP($C353,'Customer_Dim Cleaned'!$A$1:$H$501,5,FALSE)</f>
        <v>Danielstad</v>
      </c>
      <c r="F353" s="10" t="str">
        <f>VLOOKUP($C353,'Customer_Dim Cleaned'!$A$1:$H$501,6,FALSE)</f>
        <v>Montana</v>
      </c>
      <c r="G353" s="10" t="s">
        <v>1596</v>
      </c>
      <c r="H353" s="10" t="str">
        <f>VLOOKUP($G353,'Product_Dim Cleaned'!$A$1:$G$101,2,FALSE)</f>
        <v>Foldable Camping Chair</v>
      </c>
      <c r="I353" s="10" t="str">
        <f>VLOOKUP($G353,'Product_Dim Cleaned'!$A$1:$G$101,3,FALSE)</f>
        <v>Sports</v>
      </c>
      <c r="J353" s="10" t="str">
        <f>VLOOKUP($G353,'Product_Dim Cleaned'!$A$1:$G$101,4,FALSE)</f>
        <v>Outdoor</v>
      </c>
      <c r="K353" s="10" t="s">
        <v>1810</v>
      </c>
      <c r="L353" s="11">
        <v>3</v>
      </c>
      <c r="M353" s="17">
        <v>877.71</v>
      </c>
      <c r="N353" s="11">
        <v>0.12</v>
      </c>
      <c r="O353" s="10" t="s">
        <v>1826</v>
      </c>
      <c r="P353" s="34">
        <v>2317.1543999999999</v>
      </c>
    </row>
    <row r="354" spans="1:16" x14ac:dyDescent="0.3">
      <c r="A354" s="9" t="s">
        <v>2178</v>
      </c>
      <c r="B354" s="36">
        <v>45603</v>
      </c>
      <c r="C354" s="10" t="s">
        <v>821</v>
      </c>
      <c r="D354" s="10" t="str">
        <f>VLOOKUP($C354,'Customer_Dim Cleaned'!$A$1:$H$501,4,FALSE)</f>
        <v>Male</v>
      </c>
      <c r="E354" s="10" t="str">
        <f>VLOOKUP($C354,'Customer_Dim Cleaned'!$A$1:$H$501,5,FALSE)</f>
        <v>Karenmouth</v>
      </c>
      <c r="F354" s="10" t="str">
        <f>VLOOKUP($C354,'Customer_Dim Cleaned'!$A$1:$H$501,6,FALSE)</f>
        <v>Massachusetts</v>
      </c>
      <c r="G354" s="10" t="s">
        <v>1596</v>
      </c>
      <c r="H354" s="10" t="str">
        <f>VLOOKUP($G354,'Product_Dim Cleaned'!$A$1:$G$101,2,FALSE)</f>
        <v>Foldable Camping Chair</v>
      </c>
      <c r="I354" s="10" t="str">
        <f>VLOOKUP($G354,'Product_Dim Cleaned'!$A$1:$G$101,3,FALSE)</f>
        <v>Sports</v>
      </c>
      <c r="J354" s="10" t="str">
        <f>VLOOKUP($G354,'Product_Dim Cleaned'!$A$1:$G$101,4,FALSE)</f>
        <v>Outdoor</v>
      </c>
      <c r="K354" s="10" t="s">
        <v>1786</v>
      </c>
      <c r="L354" s="11">
        <v>4</v>
      </c>
      <c r="M354" s="17">
        <v>488.56</v>
      </c>
      <c r="N354" s="11">
        <v>0.26</v>
      </c>
      <c r="O354" s="10" t="s">
        <v>1829</v>
      </c>
      <c r="P354" s="34">
        <v>1446.1376</v>
      </c>
    </row>
    <row r="355" spans="1:16" x14ac:dyDescent="0.3">
      <c r="A355" s="9" t="s">
        <v>2179</v>
      </c>
      <c r="B355" s="36">
        <v>45501</v>
      </c>
      <c r="C355" s="10" t="s">
        <v>369</v>
      </c>
      <c r="D355" s="10" t="str">
        <f>VLOOKUP($C355,'Customer_Dim Cleaned'!$A$1:$H$501,4,FALSE)</f>
        <v>Male</v>
      </c>
      <c r="E355" s="10" t="str">
        <f>VLOOKUP($C355,'Customer_Dim Cleaned'!$A$1:$H$501,5,FALSE)</f>
        <v>South Jenniferville</v>
      </c>
      <c r="F355" s="10" t="str">
        <f>VLOOKUP($C355,'Customer_Dim Cleaned'!$A$1:$H$501,6,FALSE)</f>
        <v>Georgia</v>
      </c>
      <c r="G355" s="10" t="s">
        <v>1596</v>
      </c>
      <c r="H355" s="10" t="str">
        <f>VLOOKUP($G355,'Product_Dim Cleaned'!$A$1:$G$101,2,FALSE)</f>
        <v>Foldable Camping Chair</v>
      </c>
      <c r="I355" s="10" t="str">
        <f>VLOOKUP($G355,'Product_Dim Cleaned'!$A$1:$G$101,3,FALSE)</f>
        <v>Sports</v>
      </c>
      <c r="J355" s="10" t="str">
        <f>VLOOKUP($G355,'Product_Dim Cleaned'!$A$1:$G$101,4,FALSE)</f>
        <v>Outdoor</v>
      </c>
      <c r="K355" s="10" t="s">
        <v>1794</v>
      </c>
      <c r="L355" s="11">
        <v>4</v>
      </c>
      <c r="M355" s="17">
        <v>175.91</v>
      </c>
      <c r="N355" s="11">
        <v>0.13</v>
      </c>
      <c r="O355" s="10" t="s">
        <v>1826</v>
      </c>
      <c r="P355" s="34">
        <v>612.16679999999997</v>
      </c>
    </row>
    <row r="356" spans="1:16" x14ac:dyDescent="0.3">
      <c r="A356" s="9" t="s">
        <v>2180</v>
      </c>
      <c r="B356" s="36">
        <v>45398</v>
      </c>
      <c r="C356" s="10" t="s">
        <v>794</v>
      </c>
      <c r="D356" s="10" t="str">
        <f>VLOOKUP($C356,'Customer_Dim Cleaned'!$A$1:$H$501,4,FALSE)</f>
        <v>Male</v>
      </c>
      <c r="E356" s="10" t="str">
        <f>VLOOKUP($C356,'Customer_Dim Cleaned'!$A$1:$H$501,5,FALSE)</f>
        <v>Lake Timothy</v>
      </c>
      <c r="F356" s="10" t="str">
        <f>VLOOKUP($C356,'Customer_Dim Cleaned'!$A$1:$H$501,6,FALSE)</f>
        <v>Nevada</v>
      </c>
      <c r="G356" s="10" t="s">
        <v>1596</v>
      </c>
      <c r="H356" s="10" t="str">
        <f>VLOOKUP($G356,'Product_Dim Cleaned'!$A$1:$G$101,2,FALSE)</f>
        <v>Foldable Camping Chair</v>
      </c>
      <c r="I356" s="10" t="str">
        <f>VLOOKUP($G356,'Product_Dim Cleaned'!$A$1:$G$101,3,FALSE)</f>
        <v>Sports</v>
      </c>
      <c r="J356" s="10" t="str">
        <f>VLOOKUP($G356,'Product_Dim Cleaned'!$A$1:$G$101,4,FALSE)</f>
        <v>Outdoor</v>
      </c>
      <c r="K356" s="10" t="s">
        <v>1782</v>
      </c>
      <c r="L356" s="11">
        <v>4</v>
      </c>
      <c r="M356" s="17">
        <v>289.66000000000003</v>
      </c>
      <c r="N356" s="11">
        <v>0.25</v>
      </c>
      <c r="O356" s="10" t="s">
        <v>1829</v>
      </c>
      <c r="P356" s="34">
        <v>868.98</v>
      </c>
    </row>
    <row r="357" spans="1:16" x14ac:dyDescent="0.3">
      <c r="A357" s="9" t="s">
        <v>2181</v>
      </c>
      <c r="B357" s="36">
        <v>45304</v>
      </c>
      <c r="C357" s="10" t="s">
        <v>773</v>
      </c>
      <c r="D357" s="10" t="str">
        <f>VLOOKUP($C357,'Customer_Dim Cleaned'!$A$1:$H$501,4,FALSE)</f>
        <v>Male</v>
      </c>
      <c r="E357" s="10" t="str">
        <f>VLOOKUP($C357,'Customer_Dim Cleaned'!$A$1:$H$501,5,FALSE)</f>
        <v>Dawsonchester</v>
      </c>
      <c r="F357" s="10" t="str">
        <f>VLOOKUP($C357,'Customer_Dim Cleaned'!$A$1:$H$501,6,FALSE)</f>
        <v>Virginia</v>
      </c>
      <c r="G357" s="10" t="s">
        <v>1596</v>
      </c>
      <c r="H357" s="10" t="str">
        <f>VLOOKUP($G357,'Product_Dim Cleaned'!$A$1:$G$101,2,FALSE)</f>
        <v>Foldable Camping Chair</v>
      </c>
      <c r="I357" s="10" t="str">
        <f>VLOOKUP($G357,'Product_Dim Cleaned'!$A$1:$G$101,3,FALSE)</f>
        <v>Sports</v>
      </c>
      <c r="J357" s="10" t="str">
        <f>VLOOKUP($G357,'Product_Dim Cleaned'!$A$1:$G$101,4,FALSE)</f>
        <v>Outdoor</v>
      </c>
      <c r="K357" s="10" t="s">
        <v>1801</v>
      </c>
      <c r="L357" s="11">
        <v>2</v>
      </c>
      <c r="M357" s="17">
        <v>899.27</v>
      </c>
      <c r="N357" s="11">
        <v>0.17</v>
      </c>
      <c r="O357" s="10" t="s">
        <v>1824</v>
      </c>
      <c r="P357" s="34">
        <v>1492.7882</v>
      </c>
    </row>
    <row r="358" spans="1:16" x14ac:dyDescent="0.3">
      <c r="A358" s="9" t="s">
        <v>2182</v>
      </c>
      <c r="B358" s="36">
        <v>45299</v>
      </c>
      <c r="C358" s="10" t="s">
        <v>241</v>
      </c>
      <c r="D358" s="10" t="str">
        <f>VLOOKUP($C358,'Customer_Dim Cleaned'!$A$1:$H$501,4,FALSE)</f>
        <v>Female</v>
      </c>
      <c r="E358" s="10" t="str">
        <f>VLOOKUP($C358,'Customer_Dim Cleaned'!$A$1:$H$501,5,FALSE)</f>
        <v>Woodmouth</v>
      </c>
      <c r="F358" s="10" t="str">
        <f>VLOOKUP($C358,'Customer_Dim Cleaned'!$A$1:$H$501,6,FALSE)</f>
        <v>Nevada</v>
      </c>
      <c r="G358" s="10" t="s">
        <v>1596</v>
      </c>
      <c r="H358" s="10" t="str">
        <f>VLOOKUP($G358,'Product_Dim Cleaned'!$A$1:$G$101,2,FALSE)</f>
        <v>Foldable Camping Chair</v>
      </c>
      <c r="I358" s="10" t="str">
        <f>VLOOKUP($G358,'Product_Dim Cleaned'!$A$1:$G$101,3,FALSE)</f>
        <v>Sports</v>
      </c>
      <c r="J358" s="10" t="str">
        <f>VLOOKUP($G358,'Product_Dim Cleaned'!$A$1:$G$101,4,FALSE)</f>
        <v>Outdoor</v>
      </c>
      <c r="K358" s="10" t="s">
        <v>1757</v>
      </c>
      <c r="L358" s="11">
        <v>1</v>
      </c>
      <c r="M358" s="17">
        <v>691.38</v>
      </c>
      <c r="N358" s="11">
        <v>0.11</v>
      </c>
      <c r="O358" s="10" t="s">
        <v>1829</v>
      </c>
      <c r="P358" s="34">
        <v>615.32820000000004</v>
      </c>
    </row>
    <row r="359" spans="1:16" x14ac:dyDescent="0.3">
      <c r="A359" s="9" t="s">
        <v>2183</v>
      </c>
      <c r="B359" s="36">
        <v>45564</v>
      </c>
      <c r="C359" s="10" t="s">
        <v>550</v>
      </c>
      <c r="D359" s="10" t="str">
        <f>VLOOKUP($C359,'Customer_Dim Cleaned'!$A$1:$H$501,4,FALSE)</f>
        <v>Female</v>
      </c>
      <c r="E359" s="10" t="str">
        <f>VLOOKUP($C359,'Customer_Dim Cleaned'!$A$1:$H$501,5,FALSE)</f>
        <v>Carolview</v>
      </c>
      <c r="F359" s="10" t="str">
        <f>VLOOKUP($C359,'Customer_Dim Cleaned'!$A$1:$H$501,6,FALSE)</f>
        <v>Illinois</v>
      </c>
      <c r="G359" s="10" t="s">
        <v>1596</v>
      </c>
      <c r="H359" s="10" t="str">
        <f>VLOOKUP($G359,'Product_Dim Cleaned'!$A$1:$G$101,2,FALSE)</f>
        <v>Foldable Camping Chair</v>
      </c>
      <c r="I359" s="10" t="str">
        <f>VLOOKUP($G359,'Product_Dim Cleaned'!$A$1:$G$101,3,FALSE)</f>
        <v>Sports</v>
      </c>
      <c r="J359" s="10" t="str">
        <f>VLOOKUP($G359,'Product_Dim Cleaned'!$A$1:$G$101,4,FALSE)</f>
        <v>Outdoor</v>
      </c>
      <c r="K359" s="10" t="s">
        <v>1752</v>
      </c>
      <c r="L359" s="11">
        <v>3</v>
      </c>
      <c r="M359" s="17">
        <v>158.72</v>
      </c>
      <c r="N359" s="11">
        <v>0.13</v>
      </c>
      <c r="O359" s="10" t="s">
        <v>1824</v>
      </c>
      <c r="P359" s="34">
        <v>414.25920000000002</v>
      </c>
    </row>
    <row r="360" spans="1:16" x14ac:dyDescent="0.3">
      <c r="A360" s="9" t="s">
        <v>2184</v>
      </c>
      <c r="B360" s="36">
        <v>45413</v>
      </c>
      <c r="C360" s="10" t="s">
        <v>684</v>
      </c>
      <c r="D360" s="10" t="str">
        <f>VLOOKUP($C360,'Customer_Dim Cleaned'!$A$1:$H$501,4,FALSE)</f>
        <v>Male</v>
      </c>
      <c r="E360" s="10" t="str">
        <f>VLOOKUP($C360,'Customer_Dim Cleaned'!$A$1:$H$501,5,FALSE)</f>
        <v>Matthewborough</v>
      </c>
      <c r="F360" s="10" t="str">
        <f>VLOOKUP($C360,'Customer_Dim Cleaned'!$A$1:$H$501,6,FALSE)</f>
        <v>Georgia</v>
      </c>
      <c r="G360" s="10" t="s">
        <v>1596</v>
      </c>
      <c r="H360" s="10" t="str">
        <f>VLOOKUP($G360,'Product_Dim Cleaned'!$A$1:$G$101,2,FALSE)</f>
        <v>Foldable Camping Chair</v>
      </c>
      <c r="I360" s="10" t="str">
        <f>VLOOKUP($G360,'Product_Dim Cleaned'!$A$1:$G$101,3,FALSE)</f>
        <v>Sports</v>
      </c>
      <c r="J360" s="10" t="str">
        <f>VLOOKUP($G360,'Product_Dim Cleaned'!$A$1:$G$101,4,FALSE)</f>
        <v>Outdoor</v>
      </c>
      <c r="K360" s="10" t="s">
        <v>1804</v>
      </c>
      <c r="L360" s="11">
        <v>4</v>
      </c>
      <c r="M360" s="17">
        <v>537.15</v>
      </c>
      <c r="N360" s="11">
        <v>0.06</v>
      </c>
      <c r="O360" s="10" t="s">
        <v>1829</v>
      </c>
      <c r="P360" s="34">
        <v>2019.684</v>
      </c>
    </row>
    <row r="361" spans="1:16" x14ac:dyDescent="0.3">
      <c r="A361" s="9" t="s">
        <v>2185</v>
      </c>
      <c r="B361" s="36">
        <v>45480</v>
      </c>
      <c r="C361" s="10" t="s">
        <v>1295</v>
      </c>
      <c r="D361" s="10" t="str">
        <f>VLOOKUP($C361,'Customer_Dim Cleaned'!$A$1:$H$501,4,FALSE)</f>
        <v>Female</v>
      </c>
      <c r="E361" s="10" t="str">
        <f>VLOOKUP($C361,'Customer_Dim Cleaned'!$A$1:$H$501,5,FALSE)</f>
        <v>Kimburgh</v>
      </c>
      <c r="F361" s="10" t="str">
        <f>VLOOKUP($C361,'Customer_Dim Cleaned'!$A$1:$H$501,6,FALSE)</f>
        <v>North Carolina</v>
      </c>
      <c r="G361" s="10" t="s">
        <v>1596</v>
      </c>
      <c r="H361" s="10" t="str">
        <f>VLOOKUP($G361,'Product_Dim Cleaned'!$A$1:$G$101,2,FALSE)</f>
        <v>Foldable Camping Chair</v>
      </c>
      <c r="I361" s="10" t="str">
        <f>VLOOKUP($G361,'Product_Dim Cleaned'!$A$1:$G$101,3,FALSE)</f>
        <v>Sports</v>
      </c>
      <c r="J361" s="10" t="str">
        <f>VLOOKUP($G361,'Product_Dim Cleaned'!$A$1:$G$101,4,FALSE)</f>
        <v>Outdoor</v>
      </c>
      <c r="K361" s="10" t="s">
        <v>1786</v>
      </c>
      <c r="L361" s="11">
        <v>3</v>
      </c>
      <c r="M361" s="17">
        <v>771.7</v>
      </c>
      <c r="N361" s="11">
        <v>0.05</v>
      </c>
      <c r="O361" s="10" t="s">
        <v>1829</v>
      </c>
      <c r="P361" s="34">
        <v>2199.3449999999998</v>
      </c>
    </row>
    <row r="362" spans="1:16" x14ac:dyDescent="0.3">
      <c r="A362" s="9" t="s">
        <v>2186</v>
      </c>
      <c r="B362" s="36">
        <v>45610</v>
      </c>
      <c r="C362" s="10" t="s">
        <v>381</v>
      </c>
      <c r="D362" s="10" t="str">
        <f>VLOOKUP($C362,'Customer_Dim Cleaned'!$A$1:$H$501,4,FALSE)</f>
        <v>Male</v>
      </c>
      <c r="E362" s="10" t="str">
        <f>VLOOKUP($C362,'Customer_Dim Cleaned'!$A$1:$H$501,5,FALSE)</f>
        <v>Webstermouth</v>
      </c>
      <c r="F362" s="10" t="str">
        <f>VLOOKUP($C362,'Customer_Dim Cleaned'!$A$1:$H$501,6,FALSE)</f>
        <v>New Hampshire</v>
      </c>
      <c r="G362" s="10" t="s">
        <v>1596</v>
      </c>
      <c r="H362" s="10" t="str">
        <f>VLOOKUP($G362,'Product_Dim Cleaned'!$A$1:$G$101,2,FALSE)</f>
        <v>Foldable Camping Chair</v>
      </c>
      <c r="I362" s="10" t="str">
        <f>VLOOKUP($G362,'Product_Dim Cleaned'!$A$1:$G$101,3,FALSE)</f>
        <v>Sports</v>
      </c>
      <c r="J362" s="10" t="str">
        <f>VLOOKUP($G362,'Product_Dim Cleaned'!$A$1:$G$101,4,FALSE)</f>
        <v>Outdoor</v>
      </c>
      <c r="K362" s="10" t="s">
        <v>1757</v>
      </c>
      <c r="L362" s="11">
        <v>4</v>
      </c>
      <c r="M362" s="17">
        <v>677.25</v>
      </c>
      <c r="N362" s="11">
        <v>0.14000000000000001</v>
      </c>
      <c r="O362" s="10" t="s">
        <v>1826</v>
      </c>
      <c r="P362" s="34">
        <v>2329.7399999999998</v>
      </c>
    </row>
    <row r="363" spans="1:16" x14ac:dyDescent="0.3">
      <c r="A363" s="9" t="s">
        <v>2187</v>
      </c>
      <c r="B363" s="36">
        <v>45763</v>
      </c>
      <c r="C363" s="10" t="s">
        <v>363</v>
      </c>
      <c r="D363" s="10" t="str">
        <f>VLOOKUP($C363,'Customer_Dim Cleaned'!$A$1:$H$501,4,FALSE)</f>
        <v>Female</v>
      </c>
      <c r="E363" s="10" t="str">
        <f>VLOOKUP($C363,'Customer_Dim Cleaned'!$A$1:$H$501,5,FALSE)</f>
        <v>Port Joshuachester</v>
      </c>
      <c r="F363" s="10" t="str">
        <f>VLOOKUP($C363,'Customer_Dim Cleaned'!$A$1:$H$501,6,FALSE)</f>
        <v>Pennsylvania</v>
      </c>
      <c r="G363" s="10" t="s">
        <v>1596</v>
      </c>
      <c r="H363" s="10" t="str">
        <f>VLOOKUP($G363,'Product_Dim Cleaned'!$A$1:$G$101,2,FALSE)</f>
        <v>Foldable Camping Chair</v>
      </c>
      <c r="I363" s="10" t="str">
        <f>VLOOKUP($G363,'Product_Dim Cleaned'!$A$1:$G$101,3,FALSE)</f>
        <v>Sports</v>
      </c>
      <c r="J363" s="10" t="str">
        <f>VLOOKUP($G363,'Product_Dim Cleaned'!$A$1:$G$101,4,FALSE)</f>
        <v>Outdoor</v>
      </c>
      <c r="K363" s="10" t="s">
        <v>1792</v>
      </c>
      <c r="L363" s="11">
        <v>1</v>
      </c>
      <c r="M363" s="17">
        <v>645.48</v>
      </c>
      <c r="N363" s="11">
        <v>0.26</v>
      </c>
      <c r="O363" s="10" t="s">
        <v>1829</v>
      </c>
      <c r="P363" s="34">
        <v>477.65519999999998</v>
      </c>
    </row>
    <row r="364" spans="1:16" x14ac:dyDescent="0.3">
      <c r="A364" s="9" t="s">
        <v>2188</v>
      </c>
      <c r="B364" s="36">
        <v>45856</v>
      </c>
      <c r="C364" s="10" t="s">
        <v>1127</v>
      </c>
      <c r="D364" s="10" t="str">
        <f>VLOOKUP($C364,'Customer_Dim Cleaned'!$A$1:$H$501,4,FALSE)</f>
        <v>Male</v>
      </c>
      <c r="E364" s="10" t="str">
        <f>VLOOKUP($C364,'Customer_Dim Cleaned'!$A$1:$H$501,5,FALSE)</f>
        <v>Andersonside</v>
      </c>
      <c r="F364" s="10" t="str">
        <f>VLOOKUP($C364,'Customer_Dim Cleaned'!$A$1:$H$501,6,FALSE)</f>
        <v>Arkansas</v>
      </c>
      <c r="G364" s="10" t="s">
        <v>1596</v>
      </c>
      <c r="H364" s="10" t="str">
        <f>VLOOKUP($G364,'Product_Dim Cleaned'!$A$1:$G$101,2,FALSE)</f>
        <v>Foldable Camping Chair</v>
      </c>
      <c r="I364" s="10" t="str">
        <f>VLOOKUP($G364,'Product_Dim Cleaned'!$A$1:$G$101,3,FALSE)</f>
        <v>Sports</v>
      </c>
      <c r="J364" s="10" t="str">
        <f>VLOOKUP($G364,'Product_Dim Cleaned'!$A$1:$G$101,4,FALSE)</f>
        <v>Outdoor</v>
      </c>
      <c r="K364" s="10" t="s">
        <v>1761</v>
      </c>
      <c r="L364" s="11">
        <v>2</v>
      </c>
      <c r="M364" s="17">
        <v>934</v>
      </c>
      <c r="N364" s="11">
        <v>0.3</v>
      </c>
      <c r="O364" s="10" t="s">
        <v>1829</v>
      </c>
      <c r="P364" s="34">
        <v>1307.5999999999999</v>
      </c>
    </row>
    <row r="365" spans="1:16" x14ac:dyDescent="0.3">
      <c r="A365" s="9" t="s">
        <v>2189</v>
      </c>
      <c r="B365" s="36">
        <v>45712</v>
      </c>
      <c r="C365" s="10" t="s">
        <v>1050</v>
      </c>
      <c r="D365" s="10" t="str">
        <f>VLOOKUP($C365,'Customer_Dim Cleaned'!$A$1:$H$501,4,FALSE)</f>
        <v>Female</v>
      </c>
      <c r="E365" s="10" t="str">
        <f>VLOOKUP($C365,'Customer_Dim Cleaned'!$A$1:$H$501,5,FALSE)</f>
        <v>Donaldsontown</v>
      </c>
      <c r="F365" s="10" t="str">
        <f>VLOOKUP($C365,'Customer_Dim Cleaned'!$A$1:$H$501,6,FALSE)</f>
        <v>Connecticut</v>
      </c>
      <c r="G365" s="10" t="s">
        <v>1596</v>
      </c>
      <c r="H365" s="10" t="str">
        <f>VLOOKUP($G365,'Product_Dim Cleaned'!$A$1:$G$101,2,FALSE)</f>
        <v>Foldable Camping Chair</v>
      </c>
      <c r="I365" s="10" t="str">
        <f>VLOOKUP($G365,'Product_Dim Cleaned'!$A$1:$G$101,3,FALSE)</f>
        <v>Sports</v>
      </c>
      <c r="J365" s="10" t="str">
        <f>VLOOKUP($G365,'Product_Dim Cleaned'!$A$1:$G$101,4,FALSE)</f>
        <v>Outdoor</v>
      </c>
      <c r="K365" s="10" t="s">
        <v>1761</v>
      </c>
      <c r="L365" s="11">
        <v>1</v>
      </c>
      <c r="M365" s="17">
        <v>669.53</v>
      </c>
      <c r="N365" s="11">
        <v>0.2</v>
      </c>
      <c r="O365" s="10" t="s">
        <v>1824</v>
      </c>
      <c r="P365" s="34">
        <v>535.62400000000002</v>
      </c>
    </row>
    <row r="366" spans="1:16" x14ac:dyDescent="0.3">
      <c r="A366" s="9" t="s">
        <v>2190</v>
      </c>
      <c r="B366" s="36">
        <v>45723</v>
      </c>
      <c r="C366" s="10" t="s">
        <v>702</v>
      </c>
      <c r="D366" s="10" t="str">
        <f>VLOOKUP($C366,'Customer_Dim Cleaned'!$A$1:$H$501,4,FALSE)</f>
        <v>Male</v>
      </c>
      <c r="E366" s="10" t="str">
        <f>VLOOKUP($C366,'Customer_Dim Cleaned'!$A$1:$H$501,5,FALSE)</f>
        <v>Morrismouth</v>
      </c>
      <c r="F366" s="10" t="str">
        <f>VLOOKUP($C366,'Customer_Dim Cleaned'!$A$1:$H$501,6,FALSE)</f>
        <v>California</v>
      </c>
      <c r="G366" s="10" t="s">
        <v>1598</v>
      </c>
      <c r="H366" s="10" t="str">
        <f>VLOOKUP($G366,'Product_Dim Cleaned'!$A$1:$G$101,2,FALSE)</f>
        <v>Women's Scarf Set</v>
      </c>
      <c r="I366" s="10" t="str">
        <f>VLOOKUP($G366,'Product_Dim Cleaned'!$A$1:$G$101,3,FALSE)</f>
        <v>Clothing</v>
      </c>
      <c r="J366" s="10" t="str">
        <f>VLOOKUP($G366,'Product_Dim Cleaned'!$A$1:$G$101,4,FALSE)</f>
        <v>Accessories</v>
      </c>
      <c r="K366" s="10" t="s">
        <v>1810</v>
      </c>
      <c r="L366" s="11">
        <v>1</v>
      </c>
      <c r="M366" s="17">
        <v>213.69</v>
      </c>
      <c r="N366" s="11">
        <v>0.28000000000000003</v>
      </c>
      <c r="O366" s="10" t="s">
        <v>1829</v>
      </c>
      <c r="P366" s="34">
        <v>153.85679999999999</v>
      </c>
    </row>
    <row r="367" spans="1:16" x14ac:dyDescent="0.3">
      <c r="A367" s="9" t="s">
        <v>2191</v>
      </c>
      <c r="B367" s="36">
        <v>45706</v>
      </c>
      <c r="C367" s="10" t="s">
        <v>281</v>
      </c>
      <c r="D367" s="10" t="str">
        <f>VLOOKUP($C367,'Customer_Dim Cleaned'!$A$1:$H$501,4,FALSE)</f>
        <v>Male</v>
      </c>
      <c r="E367" s="10" t="str">
        <f>VLOOKUP($C367,'Customer_Dim Cleaned'!$A$1:$H$501,5,FALSE)</f>
        <v>North Valeriemouth</v>
      </c>
      <c r="F367" s="10" t="str">
        <f>VLOOKUP($C367,'Customer_Dim Cleaned'!$A$1:$H$501,6,FALSE)</f>
        <v>Vermont</v>
      </c>
      <c r="G367" s="10" t="s">
        <v>1598</v>
      </c>
      <c r="H367" s="10" t="str">
        <f>VLOOKUP($G367,'Product_Dim Cleaned'!$A$1:$G$101,2,FALSE)</f>
        <v>Women's Scarf Set</v>
      </c>
      <c r="I367" s="10" t="str">
        <f>VLOOKUP($G367,'Product_Dim Cleaned'!$A$1:$G$101,3,FALSE)</f>
        <v>Clothing</v>
      </c>
      <c r="J367" s="10" t="str">
        <f>VLOOKUP($G367,'Product_Dim Cleaned'!$A$1:$G$101,4,FALSE)</f>
        <v>Accessories</v>
      </c>
      <c r="K367" s="10" t="s">
        <v>1813</v>
      </c>
      <c r="L367" s="11">
        <v>2</v>
      </c>
      <c r="M367" s="17">
        <v>99.1</v>
      </c>
      <c r="N367" s="11">
        <v>0.2</v>
      </c>
      <c r="O367" s="10" t="s">
        <v>1826</v>
      </c>
      <c r="P367" s="34">
        <v>158.56</v>
      </c>
    </row>
    <row r="368" spans="1:16" x14ac:dyDescent="0.3">
      <c r="A368" s="9" t="s">
        <v>2192</v>
      </c>
      <c r="B368" s="36">
        <v>45469</v>
      </c>
      <c r="C368" s="10" t="s">
        <v>1157</v>
      </c>
      <c r="D368" s="10" t="str">
        <f>VLOOKUP($C368,'Customer_Dim Cleaned'!$A$1:$H$501,4,FALSE)</f>
        <v>Male</v>
      </c>
      <c r="E368" s="10" t="str">
        <f>VLOOKUP($C368,'Customer_Dim Cleaned'!$A$1:$H$501,5,FALSE)</f>
        <v>Millston</v>
      </c>
      <c r="F368" s="10" t="str">
        <f>VLOOKUP($C368,'Customer_Dim Cleaned'!$A$1:$H$501,6,FALSE)</f>
        <v>Indiana</v>
      </c>
      <c r="G368" s="10" t="s">
        <v>1598</v>
      </c>
      <c r="H368" s="10" t="str">
        <f>VLOOKUP($G368,'Product_Dim Cleaned'!$A$1:$G$101,2,FALSE)</f>
        <v>Women's Scarf Set</v>
      </c>
      <c r="I368" s="10" t="str">
        <f>VLOOKUP($G368,'Product_Dim Cleaned'!$A$1:$G$101,3,FALSE)</f>
        <v>Clothing</v>
      </c>
      <c r="J368" s="10" t="str">
        <f>VLOOKUP($G368,'Product_Dim Cleaned'!$A$1:$G$101,4,FALSE)</f>
        <v>Accessories</v>
      </c>
      <c r="K368" s="10" t="s">
        <v>1804</v>
      </c>
      <c r="L368" s="11">
        <v>1</v>
      </c>
      <c r="M368" s="17">
        <v>628.98</v>
      </c>
      <c r="N368" s="11">
        <v>0.03</v>
      </c>
      <c r="O368" s="10" t="s">
        <v>1829</v>
      </c>
      <c r="P368" s="34">
        <v>610.11059999999998</v>
      </c>
    </row>
    <row r="369" spans="1:16" x14ac:dyDescent="0.3">
      <c r="A369" s="9" t="s">
        <v>2193</v>
      </c>
      <c r="B369" s="36">
        <v>45711</v>
      </c>
      <c r="C369" s="10" t="s">
        <v>307</v>
      </c>
      <c r="D369" s="10" t="str">
        <f>VLOOKUP($C369,'Customer_Dim Cleaned'!$A$1:$H$501,4,FALSE)</f>
        <v>Male</v>
      </c>
      <c r="E369" s="10" t="str">
        <f>VLOOKUP($C369,'Customer_Dim Cleaned'!$A$1:$H$501,5,FALSE)</f>
        <v>West Theodorechester</v>
      </c>
      <c r="F369" s="10" t="str">
        <f>VLOOKUP($C369,'Customer_Dim Cleaned'!$A$1:$H$501,6,FALSE)</f>
        <v>Pennsylvania</v>
      </c>
      <c r="G369" s="10" t="s">
        <v>1598</v>
      </c>
      <c r="H369" s="10" t="str">
        <f>VLOOKUP($G369,'Product_Dim Cleaned'!$A$1:$G$101,2,FALSE)</f>
        <v>Women's Scarf Set</v>
      </c>
      <c r="I369" s="10" t="str">
        <f>VLOOKUP($G369,'Product_Dim Cleaned'!$A$1:$G$101,3,FALSE)</f>
        <v>Clothing</v>
      </c>
      <c r="J369" s="10" t="str">
        <f>VLOOKUP($G369,'Product_Dim Cleaned'!$A$1:$G$101,4,FALSE)</f>
        <v>Accessories</v>
      </c>
      <c r="K369" s="10" t="s">
        <v>1769</v>
      </c>
      <c r="L369" s="11">
        <v>3</v>
      </c>
      <c r="M369" s="17">
        <v>944.64</v>
      </c>
      <c r="N369" s="11">
        <v>0.26</v>
      </c>
      <c r="O369" s="10" t="s">
        <v>1824</v>
      </c>
      <c r="P369" s="34">
        <v>2097.1008000000002</v>
      </c>
    </row>
    <row r="370" spans="1:16" x14ac:dyDescent="0.3">
      <c r="A370" s="9" t="s">
        <v>2194</v>
      </c>
      <c r="B370" s="36">
        <v>45823</v>
      </c>
      <c r="C370" s="10" t="s">
        <v>1452</v>
      </c>
      <c r="D370" s="10" t="str">
        <f>VLOOKUP($C370,'Customer_Dim Cleaned'!$A$1:$H$501,4,FALSE)</f>
        <v>Male</v>
      </c>
      <c r="E370" s="10" t="str">
        <f>VLOOKUP($C370,'Customer_Dim Cleaned'!$A$1:$H$501,5,FALSE)</f>
        <v>Mcdanielfurt</v>
      </c>
      <c r="F370" s="10" t="str">
        <f>VLOOKUP($C370,'Customer_Dim Cleaned'!$A$1:$H$501,6,FALSE)</f>
        <v>Montana</v>
      </c>
      <c r="G370" s="10" t="s">
        <v>1598</v>
      </c>
      <c r="H370" s="10" t="str">
        <f>VLOOKUP($G370,'Product_Dim Cleaned'!$A$1:$G$101,2,FALSE)</f>
        <v>Women's Scarf Set</v>
      </c>
      <c r="I370" s="10" t="str">
        <f>VLOOKUP($G370,'Product_Dim Cleaned'!$A$1:$G$101,3,FALSE)</f>
        <v>Clothing</v>
      </c>
      <c r="J370" s="10" t="str">
        <f>VLOOKUP($G370,'Product_Dim Cleaned'!$A$1:$G$101,4,FALSE)</f>
        <v>Accessories</v>
      </c>
      <c r="K370" s="10" t="s">
        <v>1794</v>
      </c>
      <c r="L370" s="11">
        <v>2</v>
      </c>
      <c r="M370" s="17">
        <v>121.7</v>
      </c>
      <c r="N370" s="11">
        <v>0.06</v>
      </c>
      <c r="O370" s="10" t="s">
        <v>1829</v>
      </c>
      <c r="P370" s="34">
        <v>228.79599999999999</v>
      </c>
    </row>
    <row r="371" spans="1:16" x14ac:dyDescent="0.3">
      <c r="A371" s="9" t="s">
        <v>2195</v>
      </c>
      <c r="B371" s="36">
        <v>45217</v>
      </c>
      <c r="C371" s="10" t="s">
        <v>1386</v>
      </c>
      <c r="D371" s="10" t="str">
        <f>VLOOKUP($C371,'Customer_Dim Cleaned'!$A$1:$H$501,4,FALSE)</f>
        <v>Female</v>
      </c>
      <c r="E371" s="10" t="str">
        <f>VLOOKUP($C371,'Customer_Dim Cleaned'!$A$1:$H$501,5,FALSE)</f>
        <v>Smithville</v>
      </c>
      <c r="F371" s="10" t="str">
        <f>VLOOKUP($C371,'Customer_Dim Cleaned'!$A$1:$H$501,6,FALSE)</f>
        <v>Wyoming</v>
      </c>
      <c r="G371" s="10" t="s">
        <v>1598</v>
      </c>
      <c r="H371" s="10" t="str">
        <f>VLOOKUP($G371,'Product_Dim Cleaned'!$A$1:$G$101,2,FALSE)</f>
        <v>Women's Scarf Set</v>
      </c>
      <c r="I371" s="10" t="str">
        <f>VLOOKUP($G371,'Product_Dim Cleaned'!$A$1:$G$101,3,FALSE)</f>
        <v>Clothing</v>
      </c>
      <c r="J371" s="10" t="str">
        <f>VLOOKUP($G371,'Product_Dim Cleaned'!$A$1:$G$101,4,FALSE)</f>
        <v>Accessories</v>
      </c>
      <c r="K371" s="10" t="s">
        <v>1766</v>
      </c>
      <c r="L371" s="11">
        <v>4</v>
      </c>
      <c r="M371" s="17">
        <v>269.49</v>
      </c>
      <c r="N371" s="11">
        <v>7.0000000000000007E-2</v>
      </c>
      <c r="O371" s="10" t="s">
        <v>1826</v>
      </c>
      <c r="P371" s="34">
        <v>1002.5028</v>
      </c>
    </row>
    <row r="372" spans="1:16" x14ac:dyDescent="0.3">
      <c r="A372" s="9" t="s">
        <v>2196</v>
      </c>
      <c r="B372" s="36">
        <v>45733</v>
      </c>
      <c r="C372" s="10" t="s">
        <v>353</v>
      </c>
      <c r="D372" s="10" t="str">
        <f>VLOOKUP($C372,'Customer_Dim Cleaned'!$A$1:$H$501,4,FALSE)</f>
        <v>Male</v>
      </c>
      <c r="E372" s="10" t="str">
        <f>VLOOKUP($C372,'Customer_Dim Cleaned'!$A$1:$H$501,5,FALSE)</f>
        <v>South Dustin</v>
      </c>
      <c r="F372" s="10" t="str">
        <f>VLOOKUP($C372,'Customer_Dim Cleaned'!$A$1:$H$501,6,FALSE)</f>
        <v>Tennessee</v>
      </c>
      <c r="G372" s="10" t="s">
        <v>1598</v>
      </c>
      <c r="H372" s="10" t="str">
        <f>VLOOKUP($G372,'Product_Dim Cleaned'!$A$1:$G$101,2,FALSE)</f>
        <v>Women's Scarf Set</v>
      </c>
      <c r="I372" s="10" t="str">
        <f>VLOOKUP($G372,'Product_Dim Cleaned'!$A$1:$G$101,3,FALSE)</f>
        <v>Clothing</v>
      </c>
      <c r="J372" s="10" t="str">
        <f>VLOOKUP($G372,'Product_Dim Cleaned'!$A$1:$G$101,4,FALSE)</f>
        <v>Accessories</v>
      </c>
      <c r="K372" s="10" t="s">
        <v>1810</v>
      </c>
      <c r="L372" s="11">
        <v>1</v>
      </c>
      <c r="M372" s="17">
        <v>678.2</v>
      </c>
      <c r="N372" s="11">
        <v>0.14000000000000001</v>
      </c>
      <c r="O372" s="10" t="s">
        <v>1824</v>
      </c>
      <c r="P372" s="34">
        <v>583.25200000000007</v>
      </c>
    </row>
    <row r="373" spans="1:16" x14ac:dyDescent="0.3">
      <c r="A373" s="9" t="s">
        <v>2197</v>
      </c>
      <c r="B373" s="36">
        <v>45520</v>
      </c>
      <c r="C373" s="10" t="s">
        <v>743</v>
      </c>
      <c r="D373" s="10" t="str">
        <f>VLOOKUP($C373,'Customer_Dim Cleaned'!$A$1:$H$501,4,FALSE)</f>
        <v>Female</v>
      </c>
      <c r="E373" s="10" t="str">
        <f>VLOOKUP($C373,'Customer_Dim Cleaned'!$A$1:$H$501,5,FALSE)</f>
        <v>Grahamstad</v>
      </c>
      <c r="F373" s="10" t="str">
        <f>VLOOKUP($C373,'Customer_Dim Cleaned'!$A$1:$H$501,6,FALSE)</f>
        <v>South Carolina</v>
      </c>
      <c r="G373" s="10" t="s">
        <v>1598</v>
      </c>
      <c r="H373" s="10" t="str">
        <f>VLOOKUP($G373,'Product_Dim Cleaned'!$A$1:$G$101,2,FALSE)</f>
        <v>Women's Scarf Set</v>
      </c>
      <c r="I373" s="10" t="str">
        <f>VLOOKUP($G373,'Product_Dim Cleaned'!$A$1:$G$101,3,FALSE)</f>
        <v>Clothing</v>
      </c>
      <c r="J373" s="10" t="str">
        <f>VLOOKUP($G373,'Product_Dim Cleaned'!$A$1:$G$101,4,FALSE)</f>
        <v>Accessories</v>
      </c>
      <c r="K373" s="10" t="s">
        <v>1797</v>
      </c>
      <c r="L373" s="11">
        <v>1</v>
      </c>
      <c r="M373" s="17">
        <v>752.45</v>
      </c>
      <c r="N373" s="11">
        <v>0.21</v>
      </c>
      <c r="O373" s="10" t="s">
        <v>1829</v>
      </c>
      <c r="P373" s="34">
        <v>594.43550000000005</v>
      </c>
    </row>
    <row r="374" spans="1:16" x14ac:dyDescent="0.3">
      <c r="A374" s="9" t="s">
        <v>2198</v>
      </c>
      <c r="B374" s="36">
        <v>45373</v>
      </c>
      <c r="C374" s="10" t="s">
        <v>147</v>
      </c>
      <c r="D374" s="10" t="str">
        <f>VLOOKUP($C374,'Customer_Dim Cleaned'!$A$1:$H$501,4,FALSE)</f>
        <v>Female</v>
      </c>
      <c r="E374" s="10" t="str">
        <f>VLOOKUP($C374,'Customer_Dim Cleaned'!$A$1:$H$501,5,FALSE)</f>
        <v>Brendastad</v>
      </c>
      <c r="F374" s="10" t="str">
        <f>VLOOKUP($C374,'Customer_Dim Cleaned'!$A$1:$H$501,6,FALSE)</f>
        <v>South Dakota</v>
      </c>
      <c r="G374" s="10" t="s">
        <v>1598</v>
      </c>
      <c r="H374" s="10" t="str">
        <f>VLOOKUP($G374,'Product_Dim Cleaned'!$A$1:$G$101,2,FALSE)</f>
        <v>Women's Scarf Set</v>
      </c>
      <c r="I374" s="10" t="str">
        <f>VLOOKUP($G374,'Product_Dim Cleaned'!$A$1:$G$101,3,FALSE)</f>
        <v>Clothing</v>
      </c>
      <c r="J374" s="10" t="str">
        <f>VLOOKUP($G374,'Product_Dim Cleaned'!$A$1:$G$101,4,FALSE)</f>
        <v>Accessories</v>
      </c>
      <c r="K374" s="10" t="s">
        <v>1797</v>
      </c>
      <c r="L374" s="11">
        <v>2</v>
      </c>
      <c r="M374" s="17">
        <v>209.66</v>
      </c>
      <c r="N374" s="11">
        <v>0.21</v>
      </c>
      <c r="O374" s="10" t="s">
        <v>1824</v>
      </c>
      <c r="P374" s="34">
        <v>331.26280000000003</v>
      </c>
    </row>
    <row r="375" spans="1:16" x14ac:dyDescent="0.3">
      <c r="A375" s="9" t="s">
        <v>2199</v>
      </c>
      <c r="B375" s="36">
        <v>45688</v>
      </c>
      <c r="C375" s="10" t="s">
        <v>538</v>
      </c>
      <c r="D375" s="10" t="str">
        <f>VLOOKUP($C375,'Customer_Dim Cleaned'!$A$1:$H$501,4,FALSE)</f>
        <v>Female</v>
      </c>
      <c r="E375" s="10" t="str">
        <f>VLOOKUP($C375,'Customer_Dim Cleaned'!$A$1:$H$501,5,FALSE)</f>
        <v>Hessmouth</v>
      </c>
      <c r="F375" s="10" t="str">
        <f>VLOOKUP($C375,'Customer_Dim Cleaned'!$A$1:$H$501,6,FALSE)</f>
        <v>Arizona</v>
      </c>
      <c r="G375" s="10" t="s">
        <v>1598</v>
      </c>
      <c r="H375" s="10" t="str">
        <f>VLOOKUP($G375,'Product_Dim Cleaned'!$A$1:$G$101,2,FALSE)</f>
        <v>Women's Scarf Set</v>
      </c>
      <c r="I375" s="10" t="str">
        <f>VLOOKUP($G375,'Product_Dim Cleaned'!$A$1:$G$101,3,FALSE)</f>
        <v>Clothing</v>
      </c>
      <c r="J375" s="10" t="str">
        <f>VLOOKUP($G375,'Product_Dim Cleaned'!$A$1:$G$101,4,FALSE)</f>
        <v>Accessories</v>
      </c>
      <c r="K375" s="10" t="s">
        <v>1813</v>
      </c>
      <c r="L375" s="11">
        <v>2</v>
      </c>
      <c r="M375" s="17">
        <v>739.95</v>
      </c>
      <c r="N375" s="11">
        <v>0.1</v>
      </c>
      <c r="O375" s="10" t="s">
        <v>1829</v>
      </c>
      <c r="P375" s="34">
        <v>1331.91</v>
      </c>
    </row>
    <row r="376" spans="1:16" x14ac:dyDescent="0.3">
      <c r="A376" s="9" t="s">
        <v>2200</v>
      </c>
      <c r="B376" s="36">
        <v>45276</v>
      </c>
      <c r="C376" s="10" t="s">
        <v>1446</v>
      </c>
      <c r="D376" s="10" t="str">
        <f>VLOOKUP($C376,'Customer_Dim Cleaned'!$A$1:$H$501,4,FALSE)</f>
        <v>Male</v>
      </c>
      <c r="E376" s="10" t="str">
        <f>VLOOKUP($C376,'Customer_Dim Cleaned'!$A$1:$H$501,5,FALSE)</f>
        <v>East Audrey</v>
      </c>
      <c r="F376" s="10" t="str">
        <f>VLOOKUP($C376,'Customer_Dim Cleaned'!$A$1:$H$501,6,FALSE)</f>
        <v>Utah</v>
      </c>
      <c r="G376" s="10" t="s">
        <v>1598</v>
      </c>
      <c r="H376" s="10" t="str">
        <f>VLOOKUP($G376,'Product_Dim Cleaned'!$A$1:$G$101,2,FALSE)</f>
        <v>Women's Scarf Set</v>
      </c>
      <c r="I376" s="10" t="str">
        <f>VLOOKUP($G376,'Product_Dim Cleaned'!$A$1:$G$101,3,FALSE)</f>
        <v>Clothing</v>
      </c>
      <c r="J376" s="10" t="str">
        <f>VLOOKUP($G376,'Product_Dim Cleaned'!$A$1:$G$101,4,FALSE)</f>
        <v>Accessories</v>
      </c>
      <c r="K376" s="10" t="s">
        <v>1801</v>
      </c>
      <c r="L376" s="11">
        <v>1</v>
      </c>
      <c r="M376" s="17">
        <v>496.19</v>
      </c>
      <c r="N376" s="11">
        <v>0.08</v>
      </c>
      <c r="O376" s="10" t="s">
        <v>1829</v>
      </c>
      <c r="P376" s="34">
        <v>456.4948</v>
      </c>
    </row>
    <row r="377" spans="1:16" x14ac:dyDescent="0.3">
      <c r="A377" s="9" t="s">
        <v>2201</v>
      </c>
      <c r="B377" s="36">
        <v>45756</v>
      </c>
      <c r="C377" s="10" t="s">
        <v>172</v>
      </c>
      <c r="D377" s="10" t="str">
        <f>VLOOKUP($C377,'Customer_Dim Cleaned'!$A$1:$H$501,4,FALSE)</f>
        <v>Male</v>
      </c>
      <c r="E377" s="10" t="str">
        <f>VLOOKUP($C377,'Customer_Dim Cleaned'!$A$1:$H$501,5,FALSE)</f>
        <v>Christianstad</v>
      </c>
      <c r="F377" s="10" t="str">
        <f>VLOOKUP($C377,'Customer_Dim Cleaned'!$A$1:$H$501,6,FALSE)</f>
        <v>Hawaii</v>
      </c>
      <c r="G377" s="10" t="s">
        <v>1598</v>
      </c>
      <c r="H377" s="10" t="str">
        <f>VLOOKUP($G377,'Product_Dim Cleaned'!$A$1:$G$101,2,FALSE)</f>
        <v>Women's Scarf Set</v>
      </c>
      <c r="I377" s="10" t="str">
        <f>VLOOKUP($G377,'Product_Dim Cleaned'!$A$1:$G$101,3,FALSE)</f>
        <v>Clothing</v>
      </c>
      <c r="J377" s="10" t="str">
        <f>VLOOKUP($G377,'Product_Dim Cleaned'!$A$1:$G$101,4,FALSE)</f>
        <v>Accessories</v>
      </c>
      <c r="K377" s="10" t="s">
        <v>1794</v>
      </c>
      <c r="L377" s="11">
        <v>1</v>
      </c>
      <c r="M377" s="17">
        <v>306.36</v>
      </c>
      <c r="N377" s="11">
        <v>0.01</v>
      </c>
      <c r="O377" s="10" t="s">
        <v>1826</v>
      </c>
      <c r="P377" s="34">
        <v>303.29640000000001</v>
      </c>
    </row>
    <row r="378" spans="1:16" x14ac:dyDescent="0.3">
      <c r="A378" s="9" t="s">
        <v>2202</v>
      </c>
      <c r="B378" s="36">
        <v>45309</v>
      </c>
      <c r="C378" s="10" t="s">
        <v>417</v>
      </c>
      <c r="D378" s="10" t="str">
        <f>VLOOKUP($C378,'Customer_Dim Cleaned'!$A$1:$H$501,4,FALSE)</f>
        <v>Female</v>
      </c>
      <c r="E378" s="10" t="str">
        <f>VLOOKUP($C378,'Customer_Dim Cleaned'!$A$1:$H$501,5,FALSE)</f>
        <v>Lake Tylerfort</v>
      </c>
      <c r="F378" s="10" t="str">
        <f>VLOOKUP($C378,'Customer_Dim Cleaned'!$A$1:$H$501,6,FALSE)</f>
        <v>Pennsylvania</v>
      </c>
      <c r="G378" s="10" t="s">
        <v>1598</v>
      </c>
      <c r="H378" s="10" t="str">
        <f>VLOOKUP($G378,'Product_Dim Cleaned'!$A$1:$G$101,2,FALSE)</f>
        <v>Women's Scarf Set</v>
      </c>
      <c r="I378" s="10" t="str">
        <f>VLOOKUP($G378,'Product_Dim Cleaned'!$A$1:$G$101,3,FALSE)</f>
        <v>Clothing</v>
      </c>
      <c r="J378" s="10" t="str">
        <f>VLOOKUP($G378,'Product_Dim Cleaned'!$A$1:$G$101,4,FALSE)</f>
        <v>Accessories</v>
      </c>
      <c r="K378" s="10" t="s">
        <v>1769</v>
      </c>
      <c r="L378" s="11">
        <v>4</v>
      </c>
      <c r="M378" s="17">
        <v>693.16</v>
      </c>
      <c r="N378" s="11">
        <v>0.05</v>
      </c>
      <c r="O378" s="10" t="s">
        <v>1826</v>
      </c>
      <c r="P378" s="34">
        <v>2634.0079999999998</v>
      </c>
    </row>
    <row r="379" spans="1:16" x14ac:dyDescent="0.3">
      <c r="A379" s="9" t="s">
        <v>2203</v>
      </c>
      <c r="B379" s="36">
        <v>45744</v>
      </c>
      <c r="C379" s="10" t="s">
        <v>1405</v>
      </c>
      <c r="D379" s="10" t="str">
        <f>VLOOKUP($C379,'Customer_Dim Cleaned'!$A$1:$H$501,4,FALSE)</f>
        <v>Male</v>
      </c>
      <c r="E379" s="10" t="str">
        <f>VLOOKUP($C379,'Customer_Dim Cleaned'!$A$1:$H$501,5,FALSE)</f>
        <v>East Yvette</v>
      </c>
      <c r="F379" s="10" t="str">
        <f>VLOOKUP($C379,'Customer_Dim Cleaned'!$A$1:$H$501,6,FALSE)</f>
        <v>Illinois</v>
      </c>
      <c r="G379" s="10" t="s">
        <v>1598</v>
      </c>
      <c r="H379" s="10" t="str">
        <f>VLOOKUP($G379,'Product_Dim Cleaned'!$A$1:$G$101,2,FALSE)</f>
        <v>Women's Scarf Set</v>
      </c>
      <c r="I379" s="10" t="str">
        <f>VLOOKUP($G379,'Product_Dim Cleaned'!$A$1:$G$101,3,FALSE)</f>
        <v>Clothing</v>
      </c>
      <c r="J379" s="10" t="str">
        <f>VLOOKUP($G379,'Product_Dim Cleaned'!$A$1:$G$101,4,FALSE)</f>
        <v>Accessories</v>
      </c>
      <c r="K379" s="10" t="s">
        <v>1789</v>
      </c>
      <c r="L379" s="11">
        <v>1</v>
      </c>
      <c r="M379" s="17">
        <v>995.52</v>
      </c>
      <c r="N379" s="11">
        <v>0.22</v>
      </c>
      <c r="O379" s="10" t="s">
        <v>1826</v>
      </c>
      <c r="P379" s="34">
        <v>776.50559999999996</v>
      </c>
    </row>
    <row r="380" spans="1:16" x14ac:dyDescent="0.3">
      <c r="A380" s="9" t="s">
        <v>2204</v>
      </c>
      <c r="B380" s="36">
        <v>45535</v>
      </c>
      <c r="C380" s="10" t="s">
        <v>431</v>
      </c>
      <c r="D380" s="10" t="str">
        <f>VLOOKUP($C380,'Customer_Dim Cleaned'!$A$1:$H$501,4,FALSE)</f>
        <v>Female</v>
      </c>
      <c r="E380" s="10" t="str">
        <f>VLOOKUP($C380,'Customer_Dim Cleaned'!$A$1:$H$501,5,FALSE)</f>
        <v>West Jameston</v>
      </c>
      <c r="F380" s="10" t="str">
        <f>VLOOKUP($C380,'Customer_Dim Cleaned'!$A$1:$H$501,6,FALSE)</f>
        <v>Maine</v>
      </c>
      <c r="G380" s="10" t="s">
        <v>1598</v>
      </c>
      <c r="H380" s="10" t="str">
        <f>VLOOKUP($G380,'Product_Dim Cleaned'!$A$1:$G$101,2,FALSE)</f>
        <v>Women's Scarf Set</v>
      </c>
      <c r="I380" s="10" t="str">
        <f>VLOOKUP($G380,'Product_Dim Cleaned'!$A$1:$G$101,3,FALSE)</f>
        <v>Clothing</v>
      </c>
      <c r="J380" s="10" t="str">
        <f>VLOOKUP($G380,'Product_Dim Cleaned'!$A$1:$G$101,4,FALSE)</f>
        <v>Accessories</v>
      </c>
      <c r="K380" s="10" t="s">
        <v>1810</v>
      </c>
      <c r="L380" s="11">
        <v>4</v>
      </c>
      <c r="M380" s="17">
        <v>241.32</v>
      </c>
      <c r="N380" s="11">
        <v>0.28999999999999998</v>
      </c>
      <c r="O380" s="10" t="s">
        <v>1829</v>
      </c>
      <c r="P380" s="34">
        <v>685.34879999999998</v>
      </c>
    </row>
    <row r="381" spans="1:16" x14ac:dyDescent="0.3">
      <c r="A381" s="9" t="s">
        <v>2205</v>
      </c>
      <c r="B381" s="36">
        <v>45240</v>
      </c>
      <c r="C381" s="10" t="s">
        <v>767</v>
      </c>
      <c r="D381" s="10" t="str">
        <f>VLOOKUP($C381,'Customer_Dim Cleaned'!$A$1:$H$501,4,FALSE)</f>
        <v>Female</v>
      </c>
      <c r="E381" s="10" t="str">
        <f>VLOOKUP($C381,'Customer_Dim Cleaned'!$A$1:$H$501,5,FALSE)</f>
        <v>Zamoraborough</v>
      </c>
      <c r="F381" s="10" t="str">
        <f>VLOOKUP($C381,'Customer_Dim Cleaned'!$A$1:$H$501,6,FALSE)</f>
        <v>Nevada</v>
      </c>
      <c r="G381" s="10" t="s">
        <v>1598</v>
      </c>
      <c r="H381" s="10" t="str">
        <f>VLOOKUP($G381,'Product_Dim Cleaned'!$A$1:$G$101,2,FALSE)</f>
        <v>Women's Scarf Set</v>
      </c>
      <c r="I381" s="10" t="str">
        <f>VLOOKUP($G381,'Product_Dim Cleaned'!$A$1:$G$101,3,FALSE)</f>
        <v>Clothing</v>
      </c>
      <c r="J381" s="10" t="str">
        <f>VLOOKUP($G381,'Product_Dim Cleaned'!$A$1:$G$101,4,FALSE)</f>
        <v>Accessories</v>
      </c>
      <c r="K381" s="10" t="s">
        <v>1757</v>
      </c>
      <c r="L381" s="11">
        <v>3</v>
      </c>
      <c r="M381" s="17">
        <v>636.03</v>
      </c>
      <c r="N381" s="11">
        <v>0.06</v>
      </c>
      <c r="O381" s="10" t="s">
        <v>1829</v>
      </c>
      <c r="P381" s="34">
        <v>1793.6045999999999</v>
      </c>
    </row>
    <row r="382" spans="1:16" x14ac:dyDescent="0.3">
      <c r="A382" s="9" t="s">
        <v>2206</v>
      </c>
      <c r="B382" s="36">
        <v>45275</v>
      </c>
      <c r="C382" s="10" t="s">
        <v>344</v>
      </c>
      <c r="D382" s="10" t="str">
        <f>VLOOKUP($C382,'Customer_Dim Cleaned'!$A$1:$H$501,4,FALSE)</f>
        <v>Female</v>
      </c>
      <c r="E382" s="10" t="str">
        <f>VLOOKUP($C382,'Customer_Dim Cleaned'!$A$1:$H$501,5,FALSE)</f>
        <v>Timothyburgh</v>
      </c>
      <c r="F382" s="10" t="str">
        <f>VLOOKUP($C382,'Customer_Dim Cleaned'!$A$1:$H$501,6,FALSE)</f>
        <v>Louisiana</v>
      </c>
      <c r="G382" s="10" t="s">
        <v>1598</v>
      </c>
      <c r="H382" s="10" t="str">
        <f>VLOOKUP($G382,'Product_Dim Cleaned'!$A$1:$G$101,2,FALSE)</f>
        <v>Women's Scarf Set</v>
      </c>
      <c r="I382" s="10" t="str">
        <f>VLOOKUP($G382,'Product_Dim Cleaned'!$A$1:$G$101,3,FALSE)</f>
        <v>Clothing</v>
      </c>
      <c r="J382" s="10" t="str">
        <f>VLOOKUP($G382,'Product_Dim Cleaned'!$A$1:$G$101,4,FALSE)</f>
        <v>Accessories</v>
      </c>
      <c r="K382" s="10" t="s">
        <v>1813</v>
      </c>
      <c r="L382" s="11">
        <v>4</v>
      </c>
      <c r="M382" s="17">
        <v>603.30999999999995</v>
      </c>
      <c r="N382" s="11">
        <v>0.15</v>
      </c>
      <c r="O382" s="10" t="s">
        <v>1824</v>
      </c>
      <c r="P382" s="34">
        <v>2051.2539999999999</v>
      </c>
    </row>
    <row r="383" spans="1:16" x14ac:dyDescent="0.3">
      <c r="A383" s="9" t="s">
        <v>2207</v>
      </c>
      <c r="B383" s="36">
        <v>45427</v>
      </c>
      <c r="C383" s="10" t="s">
        <v>275</v>
      </c>
      <c r="D383" s="10" t="str">
        <f>VLOOKUP($C383,'Customer_Dim Cleaned'!$A$1:$H$501,4,FALSE)</f>
        <v>Female</v>
      </c>
      <c r="E383" s="10" t="str">
        <f>VLOOKUP($C383,'Customer_Dim Cleaned'!$A$1:$H$501,5,FALSE)</f>
        <v>Lake Barryfurt</v>
      </c>
      <c r="F383" s="10" t="str">
        <f>VLOOKUP($C383,'Customer_Dim Cleaned'!$A$1:$H$501,6,FALSE)</f>
        <v>California</v>
      </c>
      <c r="G383" s="10" t="s">
        <v>1598</v>
      </c>
      <c r="H383" s="10" t="str">
        <f>VLOOKUP($G383,'Product_Dim Cleaned'!$A$1:$G$101,2,FALSE)</f>
        <v>Women's Scarf Set</v>
      </c>
      <c r="I383" s="10" t="str">
        <f>VLOOKUP($G383,'Product_Dim Cleaned'!$A$1:$G$101,3,FALSE)</f>
        <v>Clothing</v>
      </c>
      <c r="J383" s="10" t="str">
        <f>VLOOKUP($G383,'Product_Dim Cleaned'!$A$1:$G$101,4,FALSE)</f>
        <v>Accessories</v>
      </c>
      <c r="K383" s="10" t="s">
        <v>1789</v>
      </c>
      <c r="L383" s="11">
        <v>3</v>
      </c>
      <c r="M383" s="17">
        <v>437.96</v>
      </c>
      <c r="N383" s="11">
        <v>0.27</v>
      </c>
      <c r="O383" s="10" t="s">
        <v>1829</v>
      </c>
      <c r="P383" s="34">
        <v>959.13239999999985</v>
      </c>
    </row>
    <row r="384" spans="1:16" x14ac:dyDescent="0.3">
      <c r="A384" s="9" t="s">
        <v>2208</v>
      </c>
      <c r="B384" s="36">
        <v>45322</v>
      </c>
      <c r="C384" s="10" t="s">
        <v>678</v>
      </c>
      <c r="D384" s="10" t="str">
        <f>VLOOKUP($C384,'Customer_Dim Cleaned'!$A$1:$H$501,4,FALSE)</f>
        <v>Male</v>
      </c>
      <c r="E384" s="10" t="str">
        <f>VLOOKUP($C384,'Customer_Dim Cleaned'!$A$1:$H$501,5,FALSE)</f>
        <v>Kathrynview</v>
      </c>
      <c r="F384" s="10" t="str">
        <f>VLOOKUP($C384,'Customer_Dim Cleaned'!$A$1:$H$501,6,FALSE)</f>
        <v>Louisiana</v>
      </c>
      <c r="G384" s="10" t="s">
        <v>1598</v>
      </c>
      <c r="H384" s="10" t="str">
        <f>VLOOKUP($G384,'Product_Dim Cleaned'!$A$1:$G$101,2,FALSE)</f>
        <v>Women's Scarf Set</v>
      </c>
      <c r="I384" s="10" t="str">
        <f>VLOOKUP($G384,'Product_Dim Cleaned'!$A$1:$G$101,3,FALSE)</f>
        <v>Clothing</v>
      </c>
      <c r="J384" s="10" t="str">
        <f>VLOOKUP($G384,'Product_Dim Cleaned'!$A$1:$G$101,4,FALSE)</f>
        <v>Accessories</v>
      </c>
      <c r="K384" s="10" t="s">
        <v>1769</v>
      </c>
      <c r="L384" s="11">
        <v>2</v>
      </c>
      <c r="M384" s="17">
        <v>56.91</v>
      </c>
      <c r="N384" s="11">
        <v>0.08</v>
      </c>
      <c r="O384" s="10" t="s">
        <v>1829</v>
      </c>
      <c r="P384" s="34">
        <v>104.7144</v>
      </c>
    </row>
    <row r="385" spans="1:16" x14ac:dyDescent="0.3">
      <c r="A385" s="9" t="s">
        <v>2209</v>
      </c>
      <c r="B385" s="36">
        <v>45266</v>
      </c>
      <c r="C385" s="10" t="s">
        <v>1050</v>
      </c>
      <c r="D385" s="10" t="str">
        <f>VLOOKUP($C385,'Customer_Dim Cleaned'!$A$1:$H$501,4,FALSE)</f>
        <v>Female</v>
      </c>
      <c r="E385" s="10" t="str">
        <f>VLOOKUP($C385,'Customer_Dim Cleaned'!$A$1:$H$501,5,FALSE)</f>
        <v>Donaldsontown</v>
      </c>
      <c r="F385" s="10" t="str">
        <f>VLOOKUP($C385,'Customer_Dim Cleaned'!$A$1:$H$501,6,FALSE)</f>
        <v>Connecticut</v>
      </c>
      <c r="G385" s="10" t="s">
        <v>1598</v>
      </c>
      <c r="H385" s="10" t="str">
        <f>VLOOKUP($G385,'Product_Dim Cleaned'!$A$1:$G$101,2,FALSE)</f>
        <v>Women's Scarf Set</v>
      </c>
      <c r="I385" s="10" t="str">
        <f>VLOOKUP($G385,'Product_Dim Cleaned'!$A$1:$G$101,3,FALSE)</f>
        <v>Clothing</v>
      </c>
      <c r="J385" s="10" t="str">
        <f>VLOOKUP($G385,'Product_Dim Cleaned'!$A$1:$G$101,4,FALSE)</f>
        <v>Accessories</v>
      </c>
      <c r="K385" s="10" t="s">
        <v>1776</v>
      </c>
      <c r="L385" s="11">
        <v>1</v>
      </c>
      <c r="M385" s="17">
        <v>141.79</v>
      </c>
      <c r="N385" s="11">
        <v>0.1</v>
      </c>
      <c r="O385" s="10" t="s">
        <v>1824</v>
      </c>
      <c r="P385" s="34">
        <v>127.611</v>
      </c>
    </row>
    <row r="386" spans="1:16" x14ac:dyDescent="0.3">
      <c r="A386" s="9" t="s">
        <v>2210</v>
      </c>
      <c r="B386" s="36">
        <v>45302</v>
      </c>
      <c r="C386" s="10" t="s">
        <v>1487</v>
      </c>
      <c r="D386" s="10" t="str">
        <f>VLOOKUP($C386,'Customer_Dim Cleaned'!$A$1:$H$501,4,FALSE)</f>
        <v>Male</v>
      </c>
      <c r="E386" s="10" t="str">
        <f>VLOOKUP($C386,'Customer_Dim Cleaned'!$A$1:$H$501,5,FALSE)</f>
        <v>East Rodney</v>
      </c>
      <c r="F386" s="10" t="str">
        <f>VLOOKUP($C386,'Customer_Dim Cleaned'!$A$1:$H$501,6,FALSE)</f>
        <v>Nevada</v>
      </c>
      <c r="G386" s="10" t="s">
        <v>1598</v>
      </c>
      <c r="H386" s="10" t="str">
        <f>VLOOKUP($G386,'Product_Dim Cleaned'!$A$1:$G$101,2,FALSE)</f>
        <v>Women's Scarf Set</v>
      </c>
      <c r="I386" s="10" t="str">
        <f>VLOOKUP($G386,'Product_Dim Cleaned'!$A$1:$G$101,3,FALSE)</f>
        <v>Clothing</v>
      </c>
      <c r="J386" s="10" t="str">
        <f>VLOOKUP($G386,'Product_Dim Cleaned'!$A$1:$G$101,4,FALSE)</f>
        <v>Accessories</v>
      </c>
      <c r="K386" s="10" t="s">
        <v>1801</v>
      </c>
      <c r="L386" s="11">
        <v>4</v>
      </c>
      <c r="M386" s="17">
        <v>355.14</v>
      </c>
      <c r="N386" s="11">
        <v>0.16</v>
      </c>
      <c r="O386" s="10" t="s">
        <v>1829</v>
      </c>
      <c r="P386" s="34">
        <v>1193.2704000000001</v>
      </c>
    </row>
    <row r="387" spans="1:16" x14ac:dyDescent="0.3">
      <c r="A387" s="9" t="s">
        <v>2211</v>
      </c>
      <c r="B387" s="36">
        <v>45907</v>
      </c>
      <c r="C387" s="10" t="s">
        <v>687</v>
      </c>
      <c r="D387" s="10" t="str">
        <f>VLOOKUP($C387,'Customer_Dim Cleaned'!$A$1:$H$501,4,FALSE)</f>
        <v>Female</v>
      </c>
      <c r="E387" s="10" t="str">
        <f>VLOOKUP($C387,'Customer_Dim Cleaned'!$A$1:$H$501,5,FALSE)</f>
        <v>Garzafort</v>
      </c>
      <c r="F387" s="10" t="str">
        <f>VLOOKUP($C387,'Customer_Dim Cleaned'!$A$1:$H$501,6,FALSE)</f>
        <v>Delaware</v>
      </c>
      <c r="G387" s="10" t="s">
        <v>1598</v>
      </c>
      <c r="H387" s="10" t="str">
        <f>VLOOKUP($G387,'Product_Dim Cleaned'!$A$1:$G$101,2,FALSE)</f>
        <v>Women's Scarf Set</v>
      </c>
      <c r="I387" s="10" t="str">
        <f>VLOOKUP($G387,'Product_Dim Cleaned'!$A$1:$G$101,3,FALSE)</f>
        <v>Clothing</v>
      </c>
      <c r="J387" s="10" t="str">
        <f>VLOOKUP($G387,'Product_Dim Cleaned'!$A$1:$G$101,4,FALSE)</f>
        <v>Accessories</v>
      </c>
      <c r="K387" s="10" t="s">
        <v>1776</v>
      </c>
      <c r="L387" s="11">
        <v>4</v>
      </c>
      <c r="M387" s="17">
        <v>960.38</v>
      </c>
      <c r="N387" s="11">
        <v>0.15</v>
      </c>
      <c r="O387" s="10" t="s">
        <v>1829</v>
      </c>
      <c r="P387" s="34">
        <v>3265.2919999999999</v>
      </c>
    </row>
    <row r="388" spans="1:16" x14ac:dyDescent="0.3">
      <c r="A388" s="9" t="s">
        <v>2212</v>
      </c>
      <c r="B388" s="36">
        <v>45433</v>
      </c>
      <c r="C388" s="10" t="s">
        <v>1304</v>
      </c>
      <c r="D388" s="10" t="str">
        <f>VLOOKUP($C388,'Customer_Dim Cleaned'!$A$1:$H$501,4,FALSE)</f>
        <v>Male</v>
      </c>
      <c r="E388" s="10" t="str">
        <f>VLOOKUP($C388,'Customer_Dim Cleaned'!$A$1:$H$501,5,FALSE)</f>
        <v>New Benjamin</v>
      </c>
      <c r="F388" s="10" t="str">
        <f>VLOOKUP($C388,'Customer_Dim Cleaned'!$A$1:$H$501,6,FALSE)</f>
        <v>North Carolina</v>
      </c>
      <c r="G388" s="10" t="s">
        <v>1598</v>
      </c>
      <c r="H388" s="10" t="str">
        <f>VLOOKUP($G388,'Product_Dim Cleaned'!$A$1:$G$101,2,FALSE)</f>
        <v>Women's Scarf Set</v>
      </c>
      <c r="I388" s="10" t="str">
        <f>VLOOKUP($G388,'Product_Dim Cleaned'!$A$1:$G$101,3,FALSE)</f>
        <v>Clothing</v>
      </c>
      <c r="J388" s="10" t="str">
        <f>VLOOKUP($G388,'Product_Dim Cleaned'!$A$1:$G$101,4,FALSE)</f>
        <v>Accessories</v>
      </c>
      <c r="K388" s="10" t="s">
        <v>1804</v>
      </c>
      <c r="L388" s="11">
        <v>3</v>
      </c>
      <c r="M388" s="17">
        <v>847.21</v>
      </c>
      <c r="N388" s="11">
        <v>0.06</v>
      </c>
      <c r="O388" s="10" t="s">
        <v>1826</v>
      </c>
      <c r="P388" s="34">
        <v>2389.1322</v>
      </c>
    </row>
    <row r="389" spans="1:16" x14ac:dyDescent="0.3">
      <c r="A389" s="9" t="s">
        <v>2213</v>
      </c>
      <c r="B389" s="36">
        <v>45892</v>
      </c>
      <c r="C389" s="10" t="s">
        <v>244</v>
      </c>
      <c r="D389" s="10" t="str">
        <f>VLOOKUP($C389,'Customer_Dim Cleaned'!$A$1:$H$501,4,FALSE)</f>
        <v>Female</v>
      </c>
      <c r="E389" s="10" t="str">
        <f>VLOOKUP($C389,'Customer_Dim Cleaned'!$A$1:$H$501,5,FALSE)</f>
        <v>South Aaronside</v>
      </c>
      <c r="F389" s="10" t="str">
        <f>VLOOKUP($C389,'Customer_Dim Cleaned'!$A$1:$H$501,6,FALSE)</f>
        <v>New Hampshire</v>
      </c>
      <c r="G389" s="10" t="s">
        <v>1600</v>
      </c>
      <c r="H389" s="10" t="str">
        <f>VLOOKUP($G389,'Product_Dim Cleaned'!$A$1:$G$101,2,FALSE)</f>
        <v>Wireless Bluetooth Speaker</v>
      </c>
      <c r="I389" s="10" t="str">
        <f>VLOOKUP($G389,'Product_Dim Cleaned'!$A$1:$G$101,3,FALSE)</f>
        <v>Electronics</v>
      </c>
      <c r="J389" s="10" t="str">
        <f>VLOOKUP($G389,'Product_Dim Cleaned'!$A$1:$G$101,4,FALSE)</f>
        <v>Audio</v>
      </c>
      <c r="K389" s="10" t="s">
        <v>1789</v>
      </c>
      <c r="L389" s="11">
        <v>4</v>
      </c>
      <c r="M389" s="17">
        <v>773.81</v>
      </c>
      <c r="N389" s="11">
        <v>0.08</v>
      </c>
      <c r="O389" s="10" t="s">
        <v>1829</v>
      </c>
      <c r="P389" s="34">
        <v>2847.6208000000001</v>
      </c>
    </row>
    <row r="390" spans="1:16" x14ac:dyDescent="0.3">
      <c r="A390" s="9" t="s">
        <v>2214</v>
      </c>
      <c r="B390" s="36">
        <v>45780</v>
      </c>
      <c r="C390" s="10" t="s">
        <v>8</v>
      </c>
      <c r="D390" s="10" t="str">
        <f>VLOOKUP($C390,'Customer_Dim Cleaned'!$A$1:$H$501,4,FALSE)</f>
        <v>Male</v>
      </c>
      <c r="E390" s="10" t="str">
        <f>VLOOKUP($C390,'Customer_Dim Cleaned'!$A$1:$H$501,5,FALSE)</f>
        <v>Donaldton</v>
      </c>
      <c r="F390" s="10" t="str">
        <f>VLOOKUP($C390,'Customer_Dim Cleaned'!$A$1:$H$501,6,FALSE)</f>
        <v>North Carolina</v>
      </c>
      <c r="G390" s="10" t="s">
        <v>1600</v>
      </c>
      <c r="H390" s="10" t="str">
        <f>VLOOKUP($G390,'Product_Dim Cleaned'!$A$1:$G$101,2,FALSE)</f>
        <v>Wireless Bluetooth Speaker</v>
      </c>
      <c r="I390" s="10" t="str">
        <f>VLOOKUP($G390,'Product_Dim Cleaned'!$A$1:$G$101,3,FALSE)</f>
        <v>Electronics</v>
      </c>
      <c r="J390" s="10" t="str">
        <f>VLOOKUP($G390,'Product_Dim Cleaned'!$A$1:$G$101,4,FALSE)</f>
        <v>Audio</v>
      </c>
      <c r="K390" s="10" t="s">
        <v>1804</v>
      </c>
      <c r="L390" s="11">
        <v>1</v>
      </c>
      <c r="M390" s="17">
        <v>664.71</v>
      </c>
      <c r="N390" s="11">
        <v>0.1</v>
      </c>
      <c r="O390" s="10" t="s">
        <v>1826</v>
      </c>
      <c r="P390" s="34">
        <v>598.23900000000003</v>
      </c>
    </row>
    <row r="391" spans="1:16" x14ac:dyDescent="0.3">
      <c r="A391" s="9" t="s">
        <v>2215</v>
      </c>
      <c r="B391" s="36">
        <v>45233</v>
      </c>
      <c r="C391" s="10" t="s">
        <v>1089</v>
      </c>
      <c r="D391" s="10" t="str">
        <f>VLOOKUP($C391,'Customer_Dim Cleaned'!$A$1:$H$501,4,FALSE)</f>
        <v>Female</v>
      </c>
      <c r="E391" s="10" t="str">
        <f>VLOOKUP($C391,'Customer_Dim Cleaned'!$A$1:$H$501,5,FALSE)</f>
        <v>Peggystad</v>
      </c>
      <c r="F391" s="10" t="str">
        <f>VLOOKUP($C391,'Customer_Dim Cleaned'!$A$1:$H$501,6,FALSE)</f>
        <v>Connecticut</v>
      </c>
      <c r="G391" s="10" t="s">
        <v>1600</v>
      </c>
      <c r="H391" s="10" t="str">
        <f>VLOOKUP($G391,'Product_Dim Cleaned'!$A$1:$G$101,2,FALSE)</f>
        <v>Wireless Bluetooth Speaker</v>
      </c>
      <c r="I391" s="10" t="str">
        <f>VLOOKUP($G391,'Product_Dim Cleaned'!$A$1:$G$101,3,FALSE)</f>
        <v>Electronics</v>
      </c>
      <c r="J391" s="10" t="str">
        <f>VLOOKUP($G391,'Product_Dim Cleaned'!$A$1:$G$101,4,FALSE)</f>
        <v>Audio</v>
      </c>
      <c r="K391" s="10" t="s">
        <v>1779</v>
      </c>
      <c r="L391" s="11">
        <v>4</v>
      </c>
      <c r="M391" s="17">
        <v>482.06</v>
      </c>
      <c r="N391" s="11">
        <v>7.0000000000000007E-2</v>
      </c>
      <c r="O391" s="10" t="s">
        <v>1826</v>
      </c>
      <c r="P391" s="34">
        <v>1793.2632000000001</v>
      </c>
    </row>
    <row r="392" spans="1:16" x14ac:dyDescent="0.3">
      <c r="A392" s="9" t="s">
        <v>2216</v>
      </c>
      <c r="B392" s="36">
        <v>45742</v>
      </c>
      <c r="C392" s="10" t="s">
        <v>321</v>
      </c>
      <c r="D392" s="10" t="str">
        <f>VLOOKUP($C392,'Customer_Dim Cleaned'!$A$1:$H$501,4,FALSE)</f>
        <v>Male</v>
      </c>
      <c r="E392" s="10" t="str">
        <f>VLOOKUP($C392,'Customer_Dim Cleaned'!$A$1:$H$501,5,FALSE)</f>
        <v>New Gabrielleville</v>
      </c>
      <c r="F392" s="10" t="str">
        <f>VLOOKUP($C392,'Customer_Dim Cleaned'!$A$1:$H$501,6,FALSE)</f>
        <v>Wisconsin</v>
      </c>
      <c r="G392" s="10" t="s">
        <v>1600</v>
      </c>
      <c r="H392" s="10" t="str">
        <f>VLOOKUP($G392,'Product_Dim Cleaned'!$A$1:$G$101,2,FALSE)</f>
        <v>Wireless Bluetooth Speaker</v>
      </c>
      <c r="I392" s="10" t="str">
        <f>VLOOKUP($G392,'Product_Dim Cleaned'!$A$1:$G$101,3,FALSE)</f>
        <v>Electronics</v>
      </c>
      <c r="J392" s="10" t="str">
        <f>VLOOKUP($G392,'Product_Dim Cleaned'!$A$1:$G$101,4,FALSE)</f>
        <v>Audio</v>
      </c>
      <c r="K392" s="10" t="s">
        <v>1766</v>
      </c>
      <c r="L392" s="11">
        <v>4</v>
      </c>
      <c r="M392" s="17">
        <v>995.55</v>
      </c>
      <c r="N392" s="11">
        <v>0.19</v>
      </c>
      <c r="O392" s="10" t="s">
        <v>1826</v>
      </c>
      <c r="P392" s="34">
        <v>3225.5819999999999</v>
      </c>
    </row>
    <row r="393" spans="1:16" x14ac:dyDescent="0.3">
      <c r="A393" s="9" t="s">
        <v>2217</v>
      </c>
      <c r="B393" s="36">
        <v>45478</v>
      </c>
      <c r="C393" s="10" t="s">
        <v>478</v>
      </c>
      <c r="D393" s="10" t="str">
        <f>VLOOKUP($C393,'Customer_Dim Cleaned'!$A$1:$H$501,4,FALSE)</f>
        <v>Male</v>
      </c>
      <c r="E393" s="10" t="str">
        <f>VLOOKUP($C393,'Customer_Dim Cleaned'!$A$1:$H$501,5,FALSE)</f>
        <v>Port Denise</v>
      </c>
      <c r="F393" s="10" t="str">
        <f>VLOOKUP($C393,'Customer_Dim Cleaned'!$A$1:$H$501,6,FALSE)</f>
        <v>California</v>
      </c>
      <c r="G393" s="10" t="s">
        <v>1600</v>
      </c>
      <c r="H393" s="10" t="str">
        <f>VLOOKUP($G393,'Product_Dim Cleaned'!$A$1:$G$101,2,FALSE)</f>
        <v>Wireless Bluetooth Speaker</v>
      </c>
      <c r="I393" s="10" t="str">
        <f>VLOOKUP($G393,'Product_Dim Cleaned'!$A$1:$G$101,3,FALSE)</f>
        <v>Electronics</v>
      </c>
      <c r="J393" s="10" t="str">
        <f>VLOOKUP($G393,'Product_Dim Cleaned'!$A$1:$G$101,4,FALSE)</f>
        <v>Audio</v>
      </c>
      <c r="K393" s="10" t="s">
        <v>1797</v>
      </c>
      <c r="L393" s="11">
        <v>2</v>
      </c>
      <c r="M393" s="17">
        <v>153.84</v>
      </c>
      <c r="N393" s="11">
        <v>0.27</v>
      </c>
      <c r="O393" s="10" t="s">
        <v>1826</v>
      </c>
      <c r="P393" s="34">
        <v>224.60640000000001</v>
      </c>
    </row>
    <row r="394" spans="1:16" x14ac:dyDescent="0.3">
      <c r="A394" s="9" t="s">
        <v>2218</v>
      </c>
      <c r="B394" s="36">
        <v>45789</v>
      </c>
      <c r="C394" s="10" t="s">
        <v>514</v>
      </c>
      <c r="D394" s="10" t="str">
        <f>VLOOKUP($C394,'Customer_Dim Cleaned'!$A$1:$H$501,4,FALSE)</f>
        <v>Male</v>
      </c>
      <c r="E394" s="10" t="str">
        <f>VLOOKUP($C394,'Customer_Dim Cleaned'!$A$1:$H$501,5,FALSE)</f>
        <v>New Leahfurt</v>
      </c>
      <c r="F394" s="10" t="str">
        <f>VLOOKUP($C394,'Customer_Dim Cleaned'!$A$1:$H$501,6,FALSE)</f>
        <v>North Dakota</v>
      </c>
      <c r="G394" s="10" t="s">
        <v>1600</v>
      </c>
      <c r="H394" s="10" t="str">
        <f>VLOOKUP($G394,'Product_Dim Cleaned'!$A$1:$G$101,2,FALSE)</f>
        <v>Wireless Bluetooth Speaker</v>
      </c>
      <c r="I394" s="10" t="str">
        <f>VLOOKUP($G394,'Product_Dim Cleaned'!$A$1:$G$101,3,FALSE)</f>
        <v>Electronics</v>
      </c>
      <c r="J394" s="10" t="str">
        <f>VLOOKUP($G394,'Product_Dim Cleaned'!$A$1:$G$101,4,FALSE)</f>
        <v>Audio</v>
      </c>
      <c r="K394" s="10" t="s">
        <v>1776</v>
      </c>
      <c r="L394" s="11">
        <v>3</v>
      </c>
      <c r="M394" s="17">
        <v>362.11</v>
      </c>
      <c r="N394" s="11">
        <v>0.23</v>
      </c>
      <c r="O394" s="10" t="s">
        <v>1829</v>
      </c>
      <c r="P394" s="34">
        <v>836.47409999999991</v>
      </c>
    </row>
    <row r="395" spans="1:16" x14ac:dyDescent="0.3">
      <c r="A395" s="9" t="s">
        <v>2219</v>
      </c>
      <c r="B395" s="36">
        <v>45561</v>
      </c>
      <c r="C395" s="10" t="s">
        <v>1455</v>
      </c>
      <c r="D395" s="10" t="str">
        <f>VLOOKUP($C395,'Customer_Dim Cleaned'!$A$1:$H$501,4,FALSE)</f>
        <v>Male</v>
      </c>
      <c r="E395" s="10" t="str">
        <f>VLOOKUP($C395,'Customer_Dim Cleaned'!$A$1:$H$501,5,FALSE)</f>
        <v>Tylermouth</v>
      </c>
      <c r="F395" s="10" t="str">
        <f>VLOOKUP($C395,'Customer_Dim Cleaned'!$A$1:$H$501,6,FALSE)</f>
        <v>Massachusetts</v>
      </c>
      <c r="G395" s="10" t="s">
        <v>1600</v>
      </c>
      <c r="H395" s="10" t="str">
        <f>VLOOKUP($G395,'Product_Dim Cleaned'!$A$1:$G$101,2,FALSE)</f>
        <v>Wireless Bluetooth Speaker</v>
      </c>
      <c r="I395" s="10" t="str">
        <f>VLOOKUP($G395,'Product_Dim Cleaned'!$A$1:$G$101,3,FALSE)</f>
        <v>Electronics</v>
      </c>
      <c r="J395" s="10" t="str">
        <f>VLOOKUP($G395,'Product_Dim Cleaned'!$A$1:$G$101,4,FALSE)</f>
        <v>Audio</v>
      </c>
      <c r="K395" s="10" t="s">
        <v>1782</v>
      </c>
      <c r="L395" s="11">
        <v>3</v>
      </c>
      <c r="M395" s="17">
        <v>112.26</v>
      </c>
      <c r="N395" s="11">
        <v>0.11</v>
      </c>
      <c r="O395" s="10" t="s">
        <v>1824</v>
      </c>
      <c r="P395" s="34">
        <v>299.73419999999999</v>
      </c>
    </row>
    <row r="396" spans="1:16" x14ac:dyDescent="0.3">
      <c r="A396" s="9" t="s">
        <v>2220</v>
      </c>
      <c r="B396" s="36">
        <v>45378</v>
      </c>
      <c r="C396" s="10" t="s">
        <v>663</v>
      </c>
      <c r="D396" s="10" t="str">
        <f>VLOOKUP($C396,'Customer_Dim Cleaned'!$A$1:$H$501,4,FALSE)</f>
        <v>Male</v>
      </c>
      <c r="E396" s="10" t="str">
        <f>VLOOKUP($C396,'Customer_Dim Cleaned'!$A$1:$H$501,5,FALSE)</f>
        <v>Johnsonland</v>
      </c>
      <c r="F396" s="10" t="str">
        <f>VLOOKUP($C396,'Customer_Dim Cleaned'!$A$1:$H$501,6,FALSE)</f>
        <v>Iowa</v>
      </c>
      <c r="G396" s="10" t="s">
        <v>1600</v>
      </c>
      <c r="H396" s="10" t="str">
        <f>VLOOKUP($G396,'Product_Dim Cleaned'!$A$1:$G$101,2,FALSE)</f>
        <v>Wireless Bluetooth Speaker</v>
      </c>
      <c r="I396" s="10" t="str">
        <f>VLOOKUP($G396,'Product_Dim Cleaned'!$A$1:$G$101,3,FALSE)</f>
        <v>Electronics</v>
      </c>
      <c r="J396" s="10" t="str">
        <f>VLOOKUP($G396,'Product_Dim Cleaned'!$A$1:$G$101,4,FALSE)</f>
        <v>Audio</v>
      </c>
      <c r="K396" s="10" t="s">
        <v>1813</v>
      </c>
      <c r="L396" s="11">
        <v>2</v>
      </c>
      <c r="M396" s="17">
        <v>962.81</v>
      </c>
      <c r="N396" s="11">
        <v>0.06</v>
      </c>
      <c r="O396" s="10" t="s">
        <v>1829</v>
      </c>
      <c r="P396" s="34">
        <v>1810.0827999999999</v>
      </c>
    </row>
    <row r="397" spans="1:16" x14ac:dyDescent="0.3">
      <c r="A397" s="9" t="s">
        <v>2221</v>
      </c>
      <c r="B397" s="36">
        <v>45308</v>
      </c>
      <c r="C397" s="10" t="s">
        <v>693</v>
      </c>
      <c r="D397" s="10" t="str">
        <f>VLOOKUP($C397,'Customer_Dim Cleaned'!$A$1:$H$501,4,FALSE)</f>
        <v>Female</v>
      </c>
      <c r="E397" s="10" t="str">
        <f>VLOOKUP($C397,'Customer_Dim Cleaned'!$A$1:$H$501,5,FALSE)</f>
        <v>West Markport</v>
      </c>
      <c r="F397" s="10" t="str">
        <f>VLOOKUP($C397,'Customer_Dim Cleaned'!$A$1:$H$501,6,FALSE)</f>
        <v>North Dakota</v>
      </c>
      <c r="G397" s="10" t="s">
        <v>1600</v>
      </c>
      <c r="H397" s="10" t="str">
        <f>VLOOKUP($G397,'Product_Dim Cleaned'!$A$1:$G$101,2,FALSE)</f>
        <v>Wireless Bluetooth Speaker</v>
      </c>
      <c r="I397" s="10" t="str">
        <f>VLOOKUP($G397,'Product_Dim Cleaned'!$A$1:$G$101,3,FALSE)</f>
        <v>Electronics</v>
      </c>
      <c r="J397" s="10" t="str">
        <f>VLOOKUP($G397,'Product_Dim Cleaned'!$A$1:$G$101,4,FALSE)</f>
        <v>Audio</v>
      </c>
      <c r="K397" s="10" t="s">
        <v>1752</v>
      </c>
      <c r="L397" s="11">
        <v>4</v>
      </c>
      <c r="M397" s="17">
        <v>276.23</v>
      </c>
      <c r="N397" s="11">
        <v>0.12</v>
      </c>
      <c r="O397" s="10" t="s">
        <v>1824</v>
      </c>
      <c r="P397" s="34">
        <v>972.32960000000003</v>
      </c>
    </row>
    <row r="398" spans="1:16" x14ac:dyDescent="0.3">
      <c r="A398" s="9" t="s">
        <v>2222</v>
      </c>
      <c r="B398" s="36">
        <v>45407</v>
      </c>
      <c r="C398" s="10" t="s">
        <v>71</v>
      </c>
      <c r="D398" s="10" t="str">
        <f>VLOOKUP($C398,'Customer_Dim Cleaned'!$A$1:$H$501,4,FALSE)</f>
        <v>Female</v>
      </c>
      <c r="E398" s="10" t="str">
        <f>VLOOKUP($C398,'Customer_Dim Cleaned'!$A$1:$H$501,5,FALSE)</f>
        <v>Lawsonhaven</v>
      </c>
      <c r="F398" s="10" t="str">
        <f>VLOOKUP($C398,'Customer_Dim Cleaned'!$A$1:$H$501,6,FALSE)</f>
        <v>Washington</v>
      </c>
      <c r="G398" s="10" t="s">
        <v>1600</v>
      </c>
      <c r="H398" s="10" t="str">
        <f>VLOOKUP($G398,'Product_Dim Cleaned'!$A$1:$G$101,2,FALSE)</f>
        <v>Wireless Bluetooth Speaker</v>
      </c>
      <c r="I398" s="10" t="str">
        <f>VLOOKUP($G398,'Product_Dim Cleaned'!$A$1:$G$101,3,FALSE)</f>
        <v>Electronics</v>
      </c>
      <c r="J398" s="10" t="str">
        <f>VLOOKUP($G398,'Product_Dim Cleaned'!$A$1:$G$101,4,FALSE)</f>
        <v>Audio</v>
      </c>
      <c r="K398" s="10" t="s">
        <v>1799</v>
      </c>
      <c r="L398" s="11">
        <v>3</v>
      </c>
      <c r="M398" s="17">
        <v>991.37</v>
      </c>
      <c r="N398" s="11">
        <v>0.1</v>
      </c>
      <c r="O398" s="10" t="s">
        <v>1826</v>
      </c>
      <c r="P398" s="34">
        <v>2676.6990000000001</v>
      </c>
    </row>
    <row r="399" spans="1:16" x14ac:dyDescent="0.3">
      <c r="A399" s="9" t="s">
        <v>2223</v>
      </c>
      <c r="B399" s="36">
        <v>45929</v>
      </c>
      <c r="C399" s="10" t="s">
        <v>559</v>
      </c>
      <c r="D399" s="10" t="str">
        <f>VLOOKUP($C399,'Customer_Dim Cleaned'!$A$1:$H$501,4,FALSE)</f>
        <v>Female</v>
      </c>
      <c r="E399" s="10" t="str">
        <f>VLOOKUP($C399,'Customer_Dim Cleaned'!$A$1:$H$501,5,FALSE)</f>
        <v>Robertview</v>
      </c>
      <c r="F399" s="10" t="str">
        <f>VLOOKUP($C399,'Customer_Dim Cleaned'!$A$1:$H$501,6,FALSE)</f>
        <v>Florida</v>
      </c>
      <c r="G399" s="10" t="s">
        <v>1600</v>
      </c>
      <c r="H399" s="10" t="str">
        <f>VLOOKUP($G399,'Product_Dim Cleaned'!$A$1:$G$101,2,FALSE)</f>
        <v>Wireless Bluetooth Speaker</v>
      </c>
      <c r="I399" s="10" t="str">
        <f>VLOOKUP($G399,'Product_Dim Cleaned'!$A$1:$G$101,3,FALSE)</f>
        <v>Electronics</v>
      </c>
      <c r="J399" s="10" t="str">
        <f>VLOOKUP($G399,'Product_Dim Cleaned'!$A$1:$G$101,4,FALSE)</f>
        <v>Audio</v>
      </c>
      <c r="K399" s="10" t="s">
        <v>1797</v>
      </c>
      <c r="L399" s="11">
        <v>3</v>
      </c>
      <c r="M399" s="17">
        <v>977.47</v>
      </c>
      <c r="N399" s="11">
        <v>0.05</v>
      </c>
      <c r="O399" s="10" t="s">
        <v>1824</v>
      </c>
      <c r="P399" s="34">
        <v>2785.7894999999999</v>
      </c>
    </row>
    <row r="400" spans="1:16" x14ac:dyDescent="0.3">
      <c r="A400" s="9" t="s">
        <v>2224</v>
      </c>
      <c r="B400" s="36">
        <v>45844</v>
      </c>
      <c r="C400" s="10" t="s">
        <v>672</v>
      </c>
      <c r="D400" s="10" t="str">
        <f>VLOOKUP($C400,'Customer_Dim Cleaned'!$A$1:$H$501,4,FALSE)</f>
        <v>Female</v>
      </c>
      <c r="E400" s="10" t="str">
        <f>VLOOKUP($C400,'Customer_Dim Cleaned'!$A$1:$H$501,5,FALSE)</f>
        <v>Brownshire</v>
      </c>
      <c r="F400" s="10" t="str">
        <f>VLOOKUP($C400,'Customer_Dim Cleaned'!$A$1:$H$501,6,FALSE)</f>
        <v>Tennessee</v>
      </c>
      <c r="G400" s="10" t="s">
        <v>1600</v>
      </c>
      <c r="H400" s="10" t="str">
        <f>VLOOKUP($G400,'Product_Dim Cleaned'!$A$1:$G$101,2,FALSE)</f>
        <v>Wireless Bluetooth Speaker</v>
      </c>
      <c r="I400" s="10" t="str">
        <f>VLOOKUP($G400,'Product_Dim Cleaned'!$A$1:$G$101,3,FALSE)</f>
        <v>Electronics</v>
      </c>
      <c r="J400" s="10" t="str">
        <f>VLOOKUP($G400,'Product_Dim Cleaned'!$A$1:$G$101,4,FALSE)</f>
        <v>Audio</v>
      </c>
      <c r="K400" s="10" t="s">
        <v>1794</v>
      </c>
      <c r="L400" s="11">
        <v>2</v>
      </c>
      <c r="M400" s="17">
        <v>308.7</v>
      </c>
      <c r="N400" s="11">
        <v>0.2</v>
      </c>
      <c r="O400" s="10" t="s">
        <v>1826</v>
      </c>
      <c r="P400" s="34">
        <v>493.92</v>
      </c>
    </row>
    <row r="401" spans="1:16" x14ac:dyDescent="0.3">
      <c r="A401" s="9" t="s">
        <v>2225</v>
      </c>
      <c r="B401" s="36">
        <v>45579</v>
      </c>
      <c r="C401" s="10" t="s">
        <v>147</v>
      </c>
      <c r="D401" s="10" t="str">
        <f>VLOOKUP($C401,'Customer_Dim Cleaned'!$A$1:$H$501,4,FALSE)</f>
        <v>Female</v>
      </c>
      <c r="E401" s="10" t="str">
        <f>VLOOKUP($C401,'Customer_Dim Cleaned'!$A$1:$H$501,5,FALSE)</f>
        <v>Brendastad</v>
      </c>
      <c r="F401" s="10" t="str">
        <f>VLOOKUP($C401,'Customer_Dim Cleaned'!$A$1:$H$501,6,FALSE)</f>
        <v>South Dakota</v>
      </c>
      <c r="G401" s="10" t="s">
        <v>1600</v>
      </c>
      <c r="H401" s="10" t="str">
        <f>VLOOKUP($G401,'Product_Dim Cleaned'!$A$1:$G$101,2,FALSE)</f>
        <v>Wireless Bluetooth Speaker</v>
      </c>
      <c r="I401" s="10" t="str">
        <f>VLOOKUP($G401,'Product_Dim Cleaned'!$A$1:$G$101,3,FALSE)</f>
        <v>Electronics</v>
      </c>
      <c r="J401" s="10" t="str">
        <f>VLOOKUP($G401,'Product_Dim Cleaned'!$A$1:$G$101,4,FALSE)</f>
        <v>Audio</v>
      </c>
      <c r="K401" s="10" t="s">
        <v>1804</v>
      </c>
      <c r="L401" s="11">
        <v>2</v>
      </c>
      <c r="M401" s="17">
        <v>733.87</v>
      </c>
      <c r="N401" s="11">
        <v>0.1</v>
      </c>
      <c r="O401" s="10" t="s">
        <v>1826</v>
      </c>
      <c r="P401" s="34">
        <v>1320.9659999999999</v>
      </c>
    </row>
    <row r="402" spans="1:16" x14ac:dyDescent="0.3">
      <c r="A402" s="9" t="s">
        <v>2226</v>
      </c>
      <c r="B402" s="36">
        <v>45227</v>
      </c>
      <c r="C402" s="10" t="s">
        <v>341</v>
      </c>
      <c r="D402" s="10" t="str">
        <f>VLOOKUP($C402,'Customer_Dim Cleaned'!$A$1:$H$501,4,FALSE)</f>
        <v>Female</v>
      </c>
      <c r="E402" s="10" t="str">
        <f>VLOOKUP($C402,'Customer_Dim Cleaned'!$A$1:$H$501,5,FALSE)</f>
        <v>West Bobbyshire</v>
      </c>
      <c r="F402" s="10" t="str">
        <f>VLOOKUP($C402,'Customer_Dim Cleaned'!$A$1:$H$501,6,FALSE)</f>
        <v>New York</v>
      </c>
      <c r="G402" s="10" t="s">
        <v>1600</v>
      </c>
      <c r="H402" s="10" t="str">
        <f>VLOOKUP($G402,'Product_Dim Cleaned'!$A$1:$G$101,2,FALSE)</f>
        <v>Wireless Bluetooth Speaker</v>
      </c>
      <c r="I402" s="10" t="str">
        <f>VLOOKUP($G402,'Product_Dim Cleaned'!$A$1:$G$101,3,FALSE)</f>
        <v>Electronics</v>
      </c>
      <c r="J402" s="10" t="str">
        <f>VLOOKUP($G402,'Product_Dim Cleaned'!$A$1:$G$101,4,FALSE)</f>
        <v>Audio</v>
      </c>
      <c r="K402" s="10" t="s">
        <v>1804</v>
      </c>
      <c r="L402" s="11">
        <v>2</v>
      </c>
      <c r="M402" s="17">
        <v>22.47</v>
      </c>
      <c r="N402" s="11">
        <v>0.22</v>
      </c>
      <c r="O402" s="10" t="s">
        <v>1826</v>
      </c>
      <c r="P402" s="34">
        <v>35.053199999999997</v>
      </c>
    </row>
    <row r="403" spans="1:16" x14ac:dyDescent="0.3">
      <c r="A403" s="9" t="s">
        <v>2227</v>
      </c>
      <c r="B403" s="36">
        <v>45380</v>
      </c>
      <c r="C403" s="10" t="s">
        <v>1092</v>
      </c>
      <c r="D403" s="10" t="str">
        <f>VLOOKUP($C403,'Customer_Dim Cleaned'!$A$1:$H$501,4,FALSE)</f>
        <v>Male</v>
      </c>
      <c r="E403" s="10" t="str">
        <f>VLOOKUP($C403,'Customer_Dim Cleaned'!$A$1:$H$501,5,FALSE)</f>
        <v>Shannonview</v>
      </c>
      <c r="F403" s="10" t="str">
        <f>VLOOKUP($C403,'Customer_Dim Cleaned'!$A$1:$H$501,6,FALSE)</f>
        <v>Pennsylvania</v>
      </c>
      <c r="G403" s="10" t="s">
        <v>1600</v>
      </c>
      <c r="H403" s="10" t="str">
        <f>VLOOKUP($G403,'Product_Dim Cleaned'!$A$1:$G$101,2,FALSE)</f>
        <v>Wireless Bluetooth Speaker</v>
      </c>
      <c r="I403" s="10" t="str">
        <f>VLOOKUP($G403,'Product_Dim Cleaned'!$A$1:$G$101,3,FALSE)</f>
        <v>Electronics</v>
      </c>
      <c r="J403" s="10" t="str">
        <f>VLOOKUP($G403,'Product_Dim Cleaned'!$A$1:$G$101,4,FALSE)</f>
        <v>Audio</v>
      </c>
      <c r="K403" s="10" t="s">
        <v>1797</v>
      </c>
      <c r="L403" s="11">
        <v>4</v>
      </c>
      <c r="M403" s="17">
        <v>651.36</v>
      </c>
      <c r="N403" s="11">
        <v>0.13</v>
      </c>
      <c r="O403" s="10" t="s">
        <v>1824</v>
      </c>
      <c r="P403" s="34">
        <v>2266.7328000000002</v>
      </c>
    </row>
    <row r="404" spans="1:16" x14ac:dyDescent="0.3">
      <c r="A404" s="9" t="s">
        <v>2228</v>
      </c>
      <c r="B404" s="36">
        <v>45817</v>
      </c>
      <c r="C404" s="10" t="s">
        <v>937</v>
      </c>
      <c r="D404" s="10" t="str">
        <f>VLOOKUP($C404,'Customer_Dim Cleaned'!$A$1:$H$501,4,FALSE)</f>
        <v>Female</v>
      </c>
      <c r="E404" s="10" t="str">
        <f>VLOOKUP($C404,'Customer_Dim Cleaned'!$A$1:$H$501,5,FALSE)</f>
        <v>South David</v>
      </c>
      <c r="F404" s="10" t="str">
        <f>VLOOKUP($C404,'Customer_Dim Cleaned'!$A$1:$H$501,6,FALSE)</f>
        <v>West Virginia</v>
      </c>
      <c r="G404" s="10" t="s">
        <v>1600</v>
      </c>
      <c r="H404" s="10" t="str">
        <f>VLOOKUP($G404,'Product_Dim Cleaned'!$A$1:$G$101,2,FALSE)</f>
        <v>Wireless Bluetooth Speaker</v>
      </c>
      <c r="I404" s="10" t="str">
        <f>VLOOKUP($G404,'Product_Dim Cleaned'!$A$1:$G$101,3,FALSE)</f>
        <v>Electronics</v>
      </c>
      <c r="J404" s="10" t="str">
        <f>VLOOKUP($G404,'Product_Dim Cleaned'!$A$1:$G$101,4,FALSE)</f>
        <v>Audio</v>
      </c>
      <c r="K404" s="10" t="s">
        <v>1789</v>
      </c>
      <c r="L404" s="11">
        <v>1</v>
      </c>
      <c r="M404" s="17">
        <v>753.39</v>
      </c>
      <c r="N404" s="11">
        <v>0.04</v>
      </c>
      <c r="O404" s="10" t="s">
        <v>1829</v>
      </c>
      <c r="P404" s="34">
        <v>723.25439999999992</v>
      </c>
    </row>
    <row r="405" spans="1:16" x14ac:dyDescent="0.3">
      <c r="A405" s="9" t="s">
        <v>2229</v>
      </c>
      <c r="B405" s="36">
        <v>45576</v>
      </c>
      <c r="C405" s="10" t="s">
        <v>657</v>
      </c>
      <c r="D405" s="10" t="str">
        <f>VLOOKUP($C405,'Customer_Dim Cleaned'!$A$1:$H$501,4,FALSE)</f>
        <v>Female</v>
      </c>
      <c r="E405" s="10" t="str">
        <f>VLOOKUP($C405,'Customer_Dim Cleaned'!$A$1:$H$501,5,FALSE)</f>
        <v>New Logan</v>
      </c>
      <c r="F405" s="10" t="str">
        <f>VLOOKUP($C405,'Customer_Dim Cleaned'!$A$1:$H$501,6,FALSE)</f>
        <v>Michigan</v>
      </c>
      <c r="G405" s="10" t="s">
        <v>1600</v>
      </c>
      <c r="H405" s="10" t="str">
        <f>VLOOKUP($G405,'Product_Dim Cleaned'!$A$1:$G$101,2,FALSE)</f>
        <v>Wireless Bluetooth Speaker</v>
      </c>
      <c r="I405" s="10" t="str">
        <f>VLOOKUP($G405,'Product_Dim Cleaned'!$A$1:$G$101,3,FALSE)</f>
        <v>Electronics</v>
      </c>
      <c r="J405" s="10" t="str">
        <f>VLOOKUP($G405,'Product_Dim Cleaned'!$A$1:$G$101,4,FALSE)</f>
        <v>Audio</v>
      </c>
      <c r="K405" s="10" t="s">
        <v>1794</v>
      </c>
      <c r="L405" s="11">
        <v>4</v>
      </c>
      <c r="M405" s="17">
        <v>849.17</v>
      </c>
      <c r="N405" s="11">
        <v>0.12</v>
      </c>
      <c r="O405" s="10" t="s">
        <v>1829</v>
      </c>
      <c r="P405" s="34">
        <v>2989.0783999999999</v>
      </c>
    </row>
    <row r="406" spans="1:16" x14ac:dyDescent="0.3">
      <c r="A406" s="9" t="s">
        <v>2230</v>
      </c>
      <c r="B406" s="36">
        <v>45495</v>
      </c>
      <c r="C406" s="10" t="s">
        <v>1184</v>
      </c>
      <c r="D406" s="10" t="str">
        <f>VLOOKUP($C406,'Customer_Dim Cleaned'!$A$1:$H$501,4,FALSE)</f>
        <v>Female</v>
      </c>
      <c r="E406" s="10" t="str">
        <f>VLOOKUP($C406,'Customer_Dim Cleaned'!$A$1:$H$501,5,FALSE)</f>
        <v>West Jeffreyburgh</v>
      </c>
      <c r="F406" s="10" t="str">
        <f>VLOOKUP($C406,'Customer_Dim Cleaned'!$A$1:$H$501,6,FALSE)</f>
        <v>Iowa</v>
      </c>
      <c r="G406" s="10" t="s">
        <v>1600</v>
      </c>
      <c r="H406" s="10" t="str">
        <f>VLOOKUP($G406,'Product_Dim Cleaned'!$A$1:$G$101,2,FALSE)</f>
        <v>Wireless Bluetooth Speaker</v>
      </c>
      <c r="I406" s="10" t="str">
        <f>VLOOKUP($G406,'Product_Dim Cleaned'!$A$1:$G$101,3,FALSE)</f>
        <v>Electronics</v>
      </c>
      <c r="J406" s="10" t="str">
        <f>VLOOKUP($G406,'Product_Dim Cleaned'!$A$1:$G$101,4,FALSE)</f>
        <v>Audio</v>
      </c>
      <c r="K406" s="10" t="s">
        <v>1752</v>
      </c>
      <c r="L406" s="11">
        <v>4</v>
      </c>
      <c r="M406" s="17">
        <v>585.45000000000005</v>
      </c>
      <c r="N406" s="11">
        <v>0.25</v>
      </c>
      <c r="O406" s="10" t="s">
        <v>1829</v>
      </c>
      <c r="P406" s="34">
        <v>1756.35</v>
      </c>
    </row>
    <row r="407" spans="1:16" x14ac:dyDescent="0.3">
      <c r="A407" s="9" t="s">
        <v>2231</v>
      </c>
      <c r="B407" s="36">
        <v>45628</v>
      </c>
      <c r="C407" s="10" t="s">
        <v>1466</v>
      </c>
      <c r="D407" s="10" t="str">
        <f>VLOOKUP($C407,'Customer_Dim Cleaned'!$A$1:$H$501,4,FALSE)</f>
        <v>Female</v>
      </c>
      <c r="E407" s="10" t="str">
        <f>VLOOKUP($C407,'Customer_Dim Cleaned'!$A$1:$H$501,5,FALSE)</f>
        <v>Anthonymouth</v>
      </c>
      <c r="F407" s="10" t="str">
        <f>VLOOKUP($C407,'Customer_Dim Cleaned'!$A$1:$H$501,6,FALSE)</f>
        <v>Oklahoma</v>
      </c>
      <c r="G407" s="10" t="s">
        <v>1600</v>
      </c>
      <c r="H407" s="10" t="str">
        <f>VLOOKUP($G407,'Product_Dim Cleaned'!$A$1:$G$101,2,FALSE)</f>
        <v>Wireless Bluetooth Speaker</v>
      </c>
      <c r="I407" s="10" t="str">
        <f>VLOOKUP($G407,'Product_Dim Cleaned'!$A$1:$G$101,3,FALSE)</f>
        <v>Electronics</v>
      </c>
      <c r="J407" s="10" t="str">
        <f>VLOOKUP($G407,'Product_Dim Cleaned'!$A$1:$G$101,4,FALSE)</f>
        <v>Audio</v>
      </c>
      <c r="K407" s="10" t="s">
        <v>1804</v>
      </c>
      <c r="L407" s="11">
        <v>1</v>
      </c>
      <c r="M407" s="17">
        <v>745.15</v>
      </c>
      <c r="N407" s="11">
        <v>0.25</v>
      </c>
      <c r="O407" s="10" t="s">
        <v>1829</v>
      </c>
      <c r="P407" s="34">
        <v>558.86249999999995</v>
      </c>
    </row>
    <row r="408" spans="1:16" x14ac:dyDescent="0.3">
      <c r="A408" s="9" t="s">
        <v>2232</v>
      </c>
      <c r="B408" s="36">
        <v>45244</v>
      </c>
      <c r="C408" s="10" t="s">
        <v>191</v>
      </c>
      <c r="D408" s="10" t="str">
        <f>VLOOKUP($C408,'Customer_Dim Cleaned'!$A$1:$H$501,4,FALSE)</f>
        <v>Female</v>
      </c>
      <c r="E408" s="10" t="str">
        <f>VLOOKUP($C408,'Customer_Dim Cleaned'!$A$1:$H$501,5,FALSE)</f>
        <v>Gregoryview</v>
      </c>
      <c r="F408" s="10" t="str">
        <f>VLOOKUP($C408,'Customer_Dim Cleaned'!$A$1:$H$501,6,FALSE)</f>
        <v>Illinois</v>
      </c>
      <c r="G408" s="10" t="s">
        <v>1600</v>
      </c>
      <c r="H408" s="10" t="str">
        <f>VLOOKUP($G408,'Product_Dim Cleaned'!$A$1:$G$101,2,FALSE)</f>
        <v>Wireless Bluetooth Speaker</v>
      </c>
      <c r="I408" s="10" t="str">
        <f>VLOOKUP($G408,'Product_Dim Cleaned'!$A$1:$G$101,3,FALSE)</f>
        <v>Electronics</v>
      </c>
      <c r="J408" s="10" t="str">
        <f>VLOOKUP($G408,'Product_Dim Cleaned'!$A$1:$G$101,4,FALSE)</f>
        <v>Audio</v>
      </c>
      <c r="K408" s="10" t="s">
        <v>1761</v>
      </c>
      <c r="L408" s="11">
        <v>1</v>
      </c>
      <c r="M408" s="17">
        <v>848.69</v>
      </c>
      <c r="N408" s="11">
        <v>0.04</v>
      </c>
      <c r="O408" s="10" t="s">
        <v>1829</v>
      </c>
      <c r="P408" s="34">
        <v>814.74239999999998</v>
      </c>
    </row>
    <row r="409" spans="1:16" x14ac:dyDescent="0.3">
      <c r="A409" s="9" t="s">
        <v>2233</v>
      </c>
      <c r="B409" s="36">
        <v>45336</v>
      </c>
      <c r="C409" s="10" t="s">
        <v>1283</v>
      </c>
      <c r="D409" s="10" t="str">
        <f>VLOOKUP($C409,'Customer_Dim Cleaned'!$A$1:$H$501,4,FALSE)</f>
        <v>Female</v>
      </c>
      <c r="E409" s="10" t="str">
        <f>VLOOKUP($C409,'Customer_Dim Cleaned'!$A$1:$H$501,5,FALSE)</f>
        <v>Andrewsfurt</v>
      </c>
      <c r="F409" s="10" t="str">
        <f>VLOOKUP($C409,'Customer_Dim Cleaned'!$A$1:$H$501,6,FALSE)</f>
        <v>Idaho</v>
      </c>
      <c r="G409" s="10" t="s">
        <v>1602</v>
      </c>
      <c r="H409" s="10" t="str">
        <f>VLOOKUP($G409,'Product_Dim Cleaned'!$A$1:$G$101,2,FALSE)</f>
        <v>Decorative Floor Vase</v>
      </c>
      <c r="I409" s="10" t="str">
        <f>VLOOKUP($G409,'Product_Dim Cleaned'!$A$1:$G$101,3,FALSE)</f>
        <v>Home</v>
      </c>
      <c r="J409" s="10" t="str">
        <f>VLOOKUP($G409,'Product_Dim Cleaned'!$A$1:$G$101,4,FALSE)</f>
        <v>Decor</v>
      </c>
      <c r="K409" s="10" t="s">
        <v>1799</v>
      </c>
      <c r="L409" s="11">
        <v>2</v>
      </c>
      <c r="M409" s="17">
        <v>247.67</v>
      </c>
      <c r="N409" s="11">
        <v>0.1</v>
      </c>
      <c r="O409" s="10" t="s">
        <v>1826</v>
      </c>
      <c r="P409" s="34">
        <v>445.80599999999998</v>
      </c>
    </row>
    <row r="410" spans="1:16" x14ac:dyDescent="0.3">
      <c r="A410" s="9" t="s">
        <v>2234</v>
      </c>
      <c r="B410" s="36">
        <v>45465</v>
      </c>
      <c r="C410" s="10" t="s">
        <v>153</v>
      </c>
      <c r="D410" s="10" t="str">
        <f>VLOOKUP($C410,'Customer_Dim Cleaned'!$A$1:$H$501,4,FALSE)</f>
        <v>Female</v>
      </c>
      <c r="E410" s="10" t="str">
        <f>VLOOKUP($C410,'Customer_Dim Cleaned'!$A$1:$H$501,5,FALSE)</f>
        <v>Darleneton</v>
      </c>
      <c r="F410" s="10" t="str">
        <f>VLOOKUP($C410,'Customer_Dim Cleaned'!$A$1:$H$501,6,FALSE)</f>
        <v>Michigan</v>
      </c>
      <c r="G410" s="10" t="s">
        <v>1602</v>
      </c>
      <c r="H410" s="10" t="str">
        <f>VLOOKUP($G410,'Product_Dim Cleaned'!$A$1:$G$101,2,FALSE)</f>
        <v>Decorative Floor Vase</v>
      </c>
      <c r="I410" s="10" t="str">
        <f>VLOOKUP($G410,'Product_Dim Cleaned'!$A$1:$G$101,3,FALSE)</f>
        <v>Home</v>
      </c>
      <c r="J410" s="10" t="str">
        <f>VLOOKUP($G410,'Product_Dim Cleaned'!$A$1:$G$101,4,FALSE)</f>
        <v>Decor</v>
      </c>
      <c r="K410" s="10" t="s">
        <v>1766</v>
      </c>
      <c r="L410" s="11">
        <v>3</v>
      </c>
      <c r="M410" s="17">
        <v>220.51</v>
      </c>
      <c r="N410" s="11">
        <v>0.02</v>
      </c>
      <c r="O410" s="10" t="s">
        <v>1826</v>
      </c>
      <c r="P410" s="34">
        <v>648.29939999999999</v>
      </c>
    </row>
    <row r="411" spans="1:16" x14ac:dyDescent="0.3">
      <c r="A411" s="9" t="s">
        <v>2235</v>
      </c>
      <c r="B411" s="36">
        <v>45837</v>
      </c>
      <c r="C411" s="10" t="s">
        <v>1029</v>
      </c>
      <c r="D411" s="10" t="str">
        <f>VLOOKUP($C411,'Customer_Dim Cleaned'!$A$1:$H$501,4,FALSE)</f>
        <v>Female</v>
      </c>
      <c r="E411" s="10" t="str">
        <f>VLOOKUP($C411,'Customer_Dim Cleaned'!$A$1:$H$501,5,FALSE)</f>
        <v>Kellybury</v>
      </c>
      <c r="F411" s="10" t="str">
        <f>VLOOKUP($C411,'Customer_Dim Cleaned'!$A$1:$H$501,6,FALSE)</f>
        <v>New York</v>
      </c>
      <c r="G411" s="10" t="s">
        <v>1602</v>
      </c>
      <c r="H411" s="10" t="str">
        <f>VLOOKUP($G411,'Product_Dim Cleaned'!$A$1:$G$101,2,FALSE)</f>
        <v>Decorative Floor Vase</v>
      </c>
      <c r="I411" s="10" t="str">
        <f>VLOOKUP($G411,'Product_Dim Cleaned'!$A$1:$G$101,3,FALSE)</f>
        <v>Home</v>
      </c>
      <c r="J411" s="10" t="str">
        <f>VLOOKUP($G411,'Product_Dim Cleaned'!$A$1:$G$101,4,FALSE)</f>
        <v>Decor</v>
      </c>
      <c r="K411" s="10" t="s">
        <v>1804</v>
      </c>
      <c r="L411" s="11">
        <v>4</v>
      </c>
      <c r="M411" s="17">
        <v>370.63</v>
      </c>
      <c r="N411" s="11">
        <v>0.08</v>
      </c>
      <c r="O411" s="10" t="s">
        <v>1824</v>
      </c>
      <c r="P411" s="34">
        <v>1363.9184</v>
      </c>
    </row>
    <row r="412" spans="1:16" x14ac:dyDescent="0.3">
      <c r="A412" s="9" t="s">
        <v>2236</v>
      </c>
      <c r="B412" s="36">
        <v>45706</v>
      </c>
      <c r="C412" s="10" t="s">
        <v>1220</v>
      </c>
      <c r="D412" s="10" t="str">
        <f>VLOOKUP($C412,'Customer_Dim Cleaned'!$A$1:$H$501,4,FALSE)</f>
        <v>Female</v>
      </c>
      <c r="E412" s="10" t="str">
        <f>VLOOKUP($C412,'Customer_Dim Cleaned'!$A$1:$H$501,5,FALSE)</f>
        <v>Dawnstad</v>
      </c>
      <c r="F412" s="10" t="str">
        <f>VLOOKUP($C412,'Customer_Dim Cleaned'!$A$1:$H$501,6,FALSE)</f>
        <v>Oregon</v>
      </c>
      <c r="G412" s="10" t="s">
        <v>1602</v>
      </c>
      <c r="H412" s="10" t="str">
        <f>VLOOKUP($G412,'Product_Dim Cleaned'!$A$1:$G$101,2,FALSE)</f>
        <v>Decorative Floor Vase</v>
      </c>
      <c r="I412" s="10" t="str">
        <f>VLOOKUP($G412,'Product_Dim Cleaned'!$A$1:$G$101,3,FALSE)</f>
        <v>Home</v>
      </c>
      <c r="J412" s="10" t="str">
        <f>VLOOKUP($G412,'Product_Dim Cleaned'!$A$1:$G$101,4,FALSE)</f>
        <v>Decor</v>
      </c>
      <c r="K412" s="10" t="s">
        <v>1813</v>
      </c>
      <c r="L412" s="11">
        <v>4</v>
      </c>
      <c r="M412" s="17">
        <v>349.84</v>
      </c>
      <c r="N412" s="11">
        <v>0.11</v>
      </c>
      <c r="O412" s="10" t="s">
        <v>1824</v>
      </c>
      <c r="P412" s="34">
        <v>1245.4304</v>
      </c>
    </row>
    <row r="413" spans="1:16" x14ac:dyDescent="0.3">
      <c r="A413" s="9" t="s">
        <v>2237</v>
      </c>
      <c r="B413" s="36">
        <v>45823</v>
      </c>
      <c r="C413" s="10" t="s">
        <v>168</v>
      </c>
      <c r="D413" s="10" t="str">
        <f>VLOOKUP($C413,'Customer_Dim Cleaned'!$A$1:$H$501,4,FALSE)</f>
        <v>Male</v>
      </c>
      <c r="E413" s="10" t="str">
        <f>VLOOKUP($C413,'Customer_Dim Cleaned'!$A$1:$H$501,5,FALSE)</f>
        <v>South Michaelfort</v>
      </c>
      <c r="F413" s="10" t="str">
        <f>VLOOKUP($C413,'Customer_Dim Cleaned'!$A$1:$H$501,6,FALSE)</f>
        <v>Vermont</v>
      </c>
      <c r="G413" s="10" t="s">
        <v>1602</v>
      </c>
      <c r="H413" s="10" t="str">
        <f>VLOOKUP($G413,'Product_Dim Cleaned'!$A$1:$G$101,2,FALSE)</f>
        <v>Decorative Floor Vase</v>
      </c>
      <c r="I413" s="10" t="str">
        <f>VLOOKUP($G413,'Product_Dim Cleaned'!$A$1:$G$101,3,FALSE)</f>
        <v>Home</v>
      </c>
      <c r="J413" s="10" t="str">
        <f>VLOOKUP($G413,'Product_Dim Cleaned'!$A$1:$G$101,4,FALSE)</f>
        <v>Decor</v>
      </c>
      <c r="K413" s="10" t="s">
        <v>1794</v>
      </c>
      <c r="L413" s="11">
        <v>1</v>
      </c>
      <c r="M413" s="17">
        <v>770.87</v>
      </c>
      <c r="N413" s="11">
        <v>0.1</v>
      </c>
      <c r="O413" s="10" t="s">
        <v>1829</v>
      </c>
      <c r="P413" s="34">
        <v>693.78300000000002</v>
      </c>
    </row>
    <row r="414" spans="1:16" x14ac:dyDescent="0.3">
      <c r="A414" s="9" t="s">
        <v>2238</v>
      </c>
      <c r="B414" s="36">
        <v>45518</v>
      </c>
      <c r="C414" s="10" t="s">
        <v>1475</v>
      </c>
      <c r="D414" s="10" t="str">
        <f>VLOOKUP($C414,'Customer_Dim Cleaned'!$A$1:$H$501,4,FALSE)</f>
        <v>Male</v>
      </c>
      <c r="E414" s="10" t="str">
        <f>VLOOKUP($C414,'Customer_Dim Cleaned'!$A$1:$H$501,5,FALSE)</f>
        <v>New Jamesview</v>
      </c>
      <c r="F414" s="10" t="str">
        <f>VLOOKUP($C414,'Customer_Dim Cleaned'!$A$1:$H$501,6,FALSE)</f>
        <v>West Virginia</v>
      </c>
      <c r="G414" s="10" t="s">
        <v>1602</v>
      </c>
      <c r="H414" s="10" t="str">
        <f>VLOOKUP($G414,'Product_Dim Cleaned'!$A$1:$G$101,2,FALSE)</f>
        <v>Decorative Floor Vase</v>
      </c>
      <c r="I414" s="10" t="str">
        <f>VLOOKUP($G414,'Product_Dim Cleaned'!$A$1:$G$101,3,FALSE)</f>
        <v>Home</v>
      </c>
      <c r="J414" s="10" t="str">
        <f>VLOOKUP($G414,'Product_Dim Cleaned'!$A$1:$G$101,4,FALSE)</f>
        <v>Decor</v>
      </c>
      <c r="K414" s="10" t="s">
        <v>1807</v>
      </c>
      <c r="L414" s="11">
        <v>3</v>
      </c>
      <c r="M414" s="17">
        <v>507.33</v>
      </c>
      <c r="N414" s="11">
        <v>0.06</v>
      </c>
      <c r="O414" s="10" t="s">
        <v>1826</v>
      </c>
      <c r="P414" s="34">
        <v>1430.6705999999999</v>
      </c>
    </row>
    <row r="415" spans="1:16" x14ac:dyDescent="0.3">
      <c r="A415" s="9" t="s">
        <v>2239</v>
      </c>
      <c r="B415" s="36">
        <v>45863</v>
      </c>
      <c r="C415" s="10" t="s">
        <v>610</v>
      </c>
      <c r="D415" s="10" t="str">
        <f>VLOOKUP($C415,'Customer_Dim Cleaned'!$A$1:$H$501,4,FALSE)</f>
        <v>Female</v>
      </c>
      <c r="E415" s="10" t="str">
        <f>VLOOKUP($C415,'Customer_Dim Cleaned'!$A$1:$H$501,5,FALSE)</f>
        <v>North Kellyberg</v>
      </c>
      <c r="F415" s="10" t="str">
        <f>VLOOKUP($C415,'Customer_Dim Cleaned'!$A$1:$H$501,6,FALSE)</f>
        <v>New Jersey</v>
      </c>
      <c r="G415" s="10" t="s">
        <v>1602</v>
      </c>
      <c r="H415" s="10" t="str">
        <f>VLOOKUP($G415,'Product_Dim Cleaned'!$A$1:$G$101,2,FALSE)</f>
        <v>Decorative Floor Vase</v>
      </c>
      <c r="I415" s="10" t="str">
        <f>VLOOKUP($G415,'Product_Dim Cleaned'!$A$1:$G$101,3,FALSE)</f>
        <v>Home</v>
      </c>
      <c r="J415" s="10" t="str">
        <f>VLOOKUP($G415,'Product_Dim Cleaned'!$A$1:$G$101,4,FALSE)</f>
        <v>Decor</v>
      </c>
      <c r="K415" s="10" t="s">
        <v>1786</v>
      </c>
      <c r="L415" s="11">
        <v>1</v>
      </c>
      <c r="M415" s="17">
        <v>87.78</v>
      </c>
      <c r="N415" s="11">
        <v>0.06</v>
      </c>
      <c r="O415" s="10" t="s">
        <v>1824</v>
      </c>
      <c r="P415" s="34">
        <v>82.513199999999998</v>
      </c>
    </row>
    <row r="416" spans="1:16" x14ac:dyDescent="0.3">
      <c r="A416" s="9" t="s">
        <v>2240</v>
      </c>
      <c r="B416" s="36">
        <v>45666</v>
      </c>
      <c r="C416" s="10" t="s">
        <v>36</v>
      </c>
      <c r="D416" s="10" t="str">
        <f>VLOOKUP($C416,'Customer_Dim Cleaned'!$A$1:$H$501,4,FALSE)</f>
        <v>Female</v>
      </c>
      <c r="E416" s="10" t="str">
        <f>VLOOKUP($C416,'Customer_Dim Cleaned'!$A$1:$H$501,5,FALSE)</f>
        <v>Deborahborough</v>
      </c>
      <c r="F416" s="10" t="str">
        <f>VLOOKUP($C416,'Customer_Dim Cleaned'!$A$1:$H$501,6,FALSE)</f>
        <v>South Dakota</v>
      </c>
      <c r="G416" s="10" t="s">
        <v>1602</v>
      </c>
      <c r="H416" s="10" t="str">
        <f>VLOOKUP($G416,'Product_Dim Cleaned'!$A$1:$G$101,2,FALSE)</f>
        <v>Decorative Floor Vase</v>
      </c>
      <c r="I416" s="10" t="str">
        <f>VLOOKUP($G416,'Product_Dim Cleaned'!$A$1:$G$101,3,FALSE)</f>
        <v>Home</v>
      </c>
      <c r="J416" s="10" t="str">
        <f>VLOOKUP($G416,'Product_Dim Cleaned'!$A$1:$G$101,4,FALSE)</f>
        <v>Decor</v>
      </c>
      <c r="K416" s="10" t="s">
        <v>1769</v>
      </c>
      <c r="L416" s="11">
        <v>2</v>
      </c>
      <c r="M416" s="17">
        <v>772.24</v>
      </c>
      <c r="N416" s="11">
        <v>0.22</v>
      </c>
      <c r="O416" s="10" t="s">
        <v>1824</v>
      </c>
      <c r="P416" s="34">
        <v>1204.6944000000001</v>
      </c>
    </row>
    <row r="417" spans="1:16" x14ac:dyDescent="0.3">
      <c r="A417" s="9" t="s">
        <v>2241</v>
      </c>
      <c r="B417" s="36">
        <v>45813</v>
      </c>
      <c r="C417" s="10" t="s">
        <v>181</v>
      </c>
      <c r="D417" s="10" t="str">
        <f>VLOOKUP($C417,'Customer_Dim Cleaned'!$A$1:$H$501,4,FALSE)</f>
        <v>Female</v>
      </c>
      <c r="E417" s="10" t="str">
        <f>VLOOKUP($C417,'Customer_Dim Cleaned'!$A$1:$H$501,5,FALSE)</f>
        <v>Lake Roberthaven</v>
      </c>
      <c r="F417" s="10" t="str">
        <f>VLOOKUP($C417,'Customer_Dim Cleaned'!$A$1:$H$501,6,FALSE)</f>
        <v>Nevada</v>
      </c>
      <c r="G417" s="10" t="s">
        <v>1602</v>
      </c>
      <c r="H417" s="10" t="str">
        <f>VLOOKUP($G417,'Product_Dim Cleaned'!$A$1:$G$101,2,FALSE)</f>
        <v>Decorative Floor Vase</v>
      </c>
      <c r="I417" s="10" t="str">
        <f>VLOOKUP($G417,'Product_Dim Cleaned'!$A$1:$G$101,3,FALSE)</f>
        <v>Home</v>
      </c>
      <c r="J417" s="10" t="str">
        <f>VLOOKUP($G417,'Product_Dim Cleaned'!$A$1:$G$101,4,FALSE)</f>
        <v>Decor</v>
      </c>
      <c r="K417" s="10" t="s">
        <v>1799</v>
      </c>
      <c r="L417" s="11">
        <v>1</v>
      </c>
      <c r="M417" s="17">
        <v>108.27</v>
      </c>
      <c r="N417" s="11">
        <v>0.1</v>
      </c>
      <c r="O417" s="10" t="s">
        <v>1829</v>
      </c>
      <c r="P417" s="34">
        <v>97.442999999999998</v>
      </c>
    </row>
    <row r="418" spans="1:16" x14ac:dyDescent="0.3">
      <c r="A418" s="9" t="s">
        <v>2242</v>
      </c>
      <c r="B418" s="36">
        <v>45633</v>
      </c>
      <c r="C418" s="10" t="s">
        <v>1089</v>
      </c>
      <c r="D418" s="10" t="str">
        <f>VLOOKUP($C418,'Customer_Dim Cleaned'!$A$1:$H$501,4,FALSE)</f>
        <v>Female</v>
      </c>
      <c r="E418" s="10" t="str">
        <f>VLOOKUP($C418,'Customer_Dim Cleaned'!$A$1:$H$501,5,FALSE)</f>
        <v>Peggystad</v>
      </c>
      <c r="F418" s="10" t="str">
        <f>VLOOKUP($C418,'Customer_Dim Cleaned'!$A$1:$H$501,6,FALSE)</f>
        <v>Connecticut</v>
      </c>
      <c r="G418" s="10" t="s">
        <v>1602</v>
      </c>
      <c r="H418" s="10" t="str">
        <f>VLOOKUP($G418,'Product_Dim Cleaned'!$A$1:$G$101,2,FALSE)</f>
        <v>Decorative Floor Vase</v>
      </c>
      <c r="I418" s="10" t="str">
        <f>VLOOKUP($G418,'Product_Dim Cleaned'!$A$1:$G$101,3,FALSE)</f>
        <v>Home</v>
      </c>
      <c r="J418" s="10" t="str">
        <f>VLOOKUP($G418,'Product_Dim Cleaned'!$A$1:$G$101,4,FALSE)</f>
        <v>Decor</v>
      </c>
      <c r="K418" s="10" t="s">
        <v>1807</v>
      </c>
      <c r="L418" s="11">
        <v>2</v>
      </c>
      <c r="M418" s="17">
        <v>839.24</v>
      </c>
      <c r="N418" s="11">
        <v>0.21</v>
      </c>
      <c r="O418" s="10" t="s">
        <v>1826</v>
      </c>
      <c r="P418" s="34">
        <v>1325.9992</v>
      </c>
    </row>
    <row r="419" spans="1:16" x14ac:dyDescent="0.3">
      <c r="A419" s="9" t="s">
        <v>2243</v>
      </c>
      <c r="B419" s="36">
        <v>45331</v>
      </c>
      <c r="C419" s="10" t="s">
        <v>1196</v>
      </c>
      <c r="D419" s="10" t="str">
        <f>VLOOKUP($C419,'Customer_Dim Cleaned'!$A$1:$H$501,4,FALSE)</f>
        <v>Female</v>
      </c>
      <c r="E419" s="10" t="str">
        <f>VLOOKUP($C419,'Customer_Dim Cleaned'!$A$1:$H$501,5,FALSE)</f>
        <v>Jennifertown</v>
      </c>
      <c r="F419" s="10" t="str">
        <f>VLOOKUP($C419,'Customer_Dim Cleaned'!$A$1:$H$501,6,FALSE)</f>
        <v>South Carolina</v>
      </c>
      <c r="G419" s="10" t="s">
        <v>1602</v>
      </c>
      <c r="H419" s="10" t="str">
        <f>VLOOKUP($G419,'Product_Dim Cleaned'!$A$1:$G$101,2,FALSE)</f>
        <v>Decorative Floor Vase</v>
      </c>
      <c r="I419" s="10" t="str">
        <f>VLOOKUP($G419,'Product_Dim Cleaned'!$A$1:$G$101,3,FALSE)</f>
        <v>Home</v>
      </c>
      <c r="J419" s="10" t="str">
        <f>VLOOKUP($G419,'Product_Dim Cleaned'!$A$1:$G$101,4,FALSE)</f>
        <v>Decor</v>
      </c>
      <c r="K419" s="10" t="s">
        <v>1789</v>
      </c>
      <c r="L419" s="11">
        <v>2</v>
      </c>
      <c r="M419" s="17">
        <v>466.27</v>
      </c>
      <c r="N419" s="11">
        <v>0.11</v>
      </c>
      <c r="O419" s="10" t="s">
        <v>1826</v>
      </c>
      <c r="P419" s="34">
        <v>829.9606</v>
      </c>
    </row>
    <row r="420" spans="1:16" x14ac:dyDescent="0.3">
      <c r="A420" s="9" t="s">
        <v>2244</v>
      </c>
      <c r="B420" s="36">
        <v>45942</v>
      </c>
      <c r="C420" s="10" t="s">
        <v>1240</v>
      </c>
      <c r="D420" s="10" t="str">
        <f>VLOOKUP($C420,'Customer_Dim Cleaned'!$A$1:$H$501,4,FALSE)</f>
        <v>Male</v>
      </c>
      <c r="E420" s="10" t="str">
        <f>VLOOKUP($C420,'Customer_Dim Cleaned'!$A$1:$H$501,5,FALSE)</f>
        <v>Cheyenneborough</v>
      </c>
      <c r="F420" s="10" t="str">
        <f>VLOOKUP($C420,'Customer_Dim Cleaned'!$A$1:$H$501,6,FALSE)</f>
        <v>New Hampshire</v>
      </c>
      <c r="G420" s="10" t="s">
        <v>1602</v>
      </c>
      <c r="H420" s="10" t="str">
        <f>VLOOKUP($G420,'Product_Dim Cleaned'!$A$1:$G$101,2,FALSE)</f>
        <v>Decorative Floor Vase</v>
      </c>
      <c r="I420" s="10" t="str">
        <f>VLOOKUP($G420,'Product_Dim Cleaned'!$A$1:$G$101,3,FALSE)</f>
        <v>Home</v>
      </c>
      <c r="J420" s="10" t="str">
        <f>VLOOKUP($G420,'Product_Dim Cleaned'!$A$1:$G$101,4,FALSE)</f>
        <v>Decor</v>
      </c>
      <c r="K420" s="10" t="s">
        <v>1799</v>
      </c>
      <c r="L420" s="11">
        <v>3</v>
      </c>
      <c r="M420" s="17">
        <v>969.83</v>
      </c>
      <c r="N420" s="11">
        <v>0.02</v>
      </c>
      <c r="O420" s="10" t="s">
        <v>1824</v>
      </c>
      <c r="P420" s="34">
        <v>2851.3002000000001</v>
      </c>
    </row>
    <row r="421" spans="1:16" x14ac:dyDescent="0.3">
      <c r="A421" s="9" t="s">
        <v>2245</v>
      </c>
      <c r="B421" s="36">
        <v>45824</v>
      </c>
      <c r="C421" s="10" t="s">
        <v>1295</v>
      </c>
      <c r="D421" s="10" t="str">
        <f>VLOOKUP($C421,'Customer_Dim Cleaned'!$A$1:$H$501,4,FALSE)</f>
        <v>Female</v>
      </c>
      <c r="E421" s="10" t="str">
        <f>VLOOKUP($C421,'Customer_Dim Cleaned'!$A$1:$H$501,5,FALSE)</f>
        <v>Kimburgh</v>
      </c>
      <c r="F421" s="10" t="str">
        <f>VLOOKUP($C421,'Customer_Dim Cleaned'!$A$1:$H$501,6,FALSE)</f>
        <v>North Carolina</v>
      </c>
      <c r="G421" s="10" t="s">
        <v>1602</v>
      </c>
      <c r="H421" s="10" t="str">
        <f>VLOOKUP($G421,'Product_Dim Cleaned'!$A$1:$G$101,2,FALSE)</f>
        <v>Decorative Floor Vase</v>
      </c>
      <c r="I421" s="10" t="str">
        <f>VLOOKUP($G421,'Product_Dim Cleaned'!$A$1:$G$101,3,FALSE)</f>
        <v>Home</v>
      </c>
      <c r="J421" s="10" t="str">
        <f>VLOOKUP($G421,'Product_Dim Cleaned'!$A$1:$G$101,4,FALSE)</f>
        <v>Decor</v>
      </c>
      <c r="K421" s="10" t="s">
        <v>1813</v>
      </c>
      <c r="L421" s="11">
        <v>2</v>
      </c>
      <c r="M421" s="17">
        <v>782.11</v>
      </c>
      <c r="N421" s="11">
        <v>0.17</v>
      </c>
      <c r="O421" s="10" t="s">
        <v>1826</v>
      </c>
      <c r="P421" s="34">
        <v>1298.3026</v>
      </c>
    </row>
    <row r="422" spans="1:16" x14ac:dyDescent="0.3">
      <c r="A422" s="9" t="s">
        <v>2246</v>
      </c>
      <c r="B422" s="36">
        <v>45921</v>
      </c>
      <c r="C422" s="10" t="s">
        <v>1395</v>
      </c>
      <c r="D422" s="10" t="str">
        <f>VLOOKUP($C422,'Customer_Dim Cleaned'!$A$1:$H$501,4,FALSE)</f>
        <v>Male</v>
      </c>
      <c r="E422" s="10" t="str">
        <f>VLOOKUP($C422,'Customer_Dim Cleaned'!$A$1:$H$501,5,FALSE)</f>
        <v>Josephmouth</v>
      </c>
      <c r="F422" s="10" t="str">
        <f>VLOOKUP($C422,'Customer_Dim Cleaned'!$A$1:$H$501,6,FALSE)</f>
        <v>New Mexico</v>
      </c>
      <c r="G422" s="10" t="s">
        <v>1602</v>
      </c>
      <c r="H422" s="10" t="str">
        <f>VLOOKUP($G422,'Product_Dim Cleaned'!$A$1:$G$101,2,FALSE)</f>
        <v>Decorative Floor Vase</v>
      </c>
      <c r="I422" s="10" t="str">
        <f>VLOOKUP($G422,'Product_Dim Cleaned'!$A$1:$G$101,3,FALSE)</f>
        <v>Home</v>
      </c>
      <c r="J422" s="10" t="str">
        <f>VLOOKUP($G422,'Product_Dim Cleaned'!$A$1:$G$101,4,FALSE)</f>
        <v>Decor</v>
      </c>
      <c r="K422" s="10" t="s">
        <v>1792</v>
      </c>
      <c r="L422" s="11">
        <v>2</v>
      </c>
      <c r="M422" s="17">
        <v>74.63</v>
      </c>
      <c r="N422" s="11">
        <v>0.01</v>
      </c>
      <c r="O422" s="10" t="s">
        <v>1826</v>
      </c>
      <c r="P422" s="34">
        <v>147.76740000000001</v>
      </c>
    </row>
    <row r="423" spans="1:16" x14ac:dyDescent="0.3">
      <c r="A423" s="9" t="s">
        <v>2247</v>
      </c>
      <c r="B423" s="36">
        <v>45909</v>
      </c>
      <c r="C423" s="10" t="s">
        <v>160</v>
      </c>
      <c r="D423" s="10" t="str">
        <f>VLOOKUP($C423,'Customer_Dim Cleaned'!$A$1:$H$501,4,FALSE)</f>
        <v>Male</v>
      </c>
      <c r="E423" s="10" t="str">
        <f>VLOOKUP($C423,'Customer_Dim Cleaned'!$A$1:$H$501,5,FALSE)</f>
        <v>Mooneyshire</v>
      </c>
      <c r="F423" s="10" t="str">
        <f>VLOOKUP($C423,'Customer_Dim Cleaned'!$A$1:$H$501,6,FALSE)</f>
        <v>Alaska</v>
      </c>
      <c r="G423" s="10" t="s">
        <v>1602</v>
      </c>
      <c r="H423" s="10" t="str">
        <f>VLOOKUP($G423,'Product_Dim Cleaned'!$A$1:$G$101,2,FALSE)</f>
        <v>Decorative Floor Vase</v>
      </c>
      <c r="I423" s="10" t="str">
        <f>VLOOKUP($G423,'Product_Dim Cleaned'!$A$1:$G$101,3,FALSE)</f>
        <v>Home</v>
      </c>
      <c r="J423" s="10" t="str">
        <f>VLOOKUP($G423,'Product_Dim Cleaned'!$A$1:$G$101,4,FALSE)</f>
        <v>Decor</v>
      </c>
      <c r="K423" s="10" t="s">
        <v>1776</v>
      </c>
      <c r="L423" s="11">
        <v>3</v>
      </c>
      <c r="M423" s="17">
        <v>522.78</v>
      </c>
      <c r="N423" s="11">
        <v>0.25</v>
      </c>
      <c r="O423" s="10" t="s">
        <v>1826</v>
      </c>
      <c r="P423" s="34">
        <v>1176.2550000000001</v>
      </c>
    </row>
    <row r="424" spans="1:16" x14ac:dyDescent="0.3">
      <c r="A424" s="9" t="s">
        <v>2248</v>
      </c>
      <c r="B424" s="36">
        <v>45853</v>
      </c>
      <c r="C424" s="10" t="s">
        <v>1062</v>
      </c>
      <c r="D424" s="10" t="str">
        <f>VLOOKUP($C424,'Customer_Dim Cleaned'!$A$1:$H$501,4,FALSE)</f>
        <v>Female</v>
      </c>
      <c r="E424" s="10" t="str">
        <f>VLOOKUP($C424,'Customer_Dim Cleaned'!$A$1:$H$501,5,FALSE)</f>
        <v>Hudsonfort</v>
      </c>
      <c r="F424" s="10" t="str">
        <f>VLOOKUP($C424,'Customer_Dim Cleaned'!$A$1:$H$501,6,FALSE)</f>
        <v>Connecticut</v>
      </c>
      <c r="G424" s="10" t="s">
        <v>1602</v>
      </c>
      <c r="H424" s="10" t="str">
        <f>VLOOKUP($G424,'Product_Dim Cleaned'!$A$1:$G$101,2,FALSE)</f>
        <v>Decorative Floor Vase</v>
      </c>
      <c r="I424" s="10" t="str">
        <f>VLOOKUP($G424,'Product_Dim Cleaned'!$A$1:$G$101,3,FALSE)</f>
        <v>Home</v>
      </c>
      <c r="J424" s="10" t="str">
        <f>VLOOKUP($G424,'Product_Dim Cleaned'!$A$1:$G$101,4,FALSE)</f>
        <v>Decor</v>
      </c>
      <c r="K424" s="10" t="s">
        <v>1801</v>
      </c>
      <c r="L424" s="11">
        <v>1</v>
      </c>
      <c r="M424" s="17">
        <v>206.45</v>
      </c>
      <c r="N424" s="11">
        <v>0.15</v>
      </c>
      <c r="O424" s="10" t="s">
        <v>1826</v>
      </c>
      <c r="P424" s="34">
        <v>175.48249999999999</v>
      </c>
    </row>
    <row r="425" spans="1:16" x14ac:dyDescent="0.3">
      <c r="A425" s="9" t="s">
        <v>2249</v>
      </c>
      <c r="B425" s="36">
        <v>45580</v>
      </c>
      <c r="C425" s="10" t="s">
        <v>490</v>
      </c>
      <c r="D425" s="10" t="str">
        <f>VLOOKUP($C425,'Customer_Dim Cleaned'!$A$1:$H$501,4,FALSE)</f>
        <v>Male</v>
      </c>
      <c r="E425" s="10" t="str">
        <f>VLOOKUP($C425,'Customer_Dim Cleaned'!$A$1:$H$501,5,FALSE)</f>
        <v>Michaelfort</v>
      </c>
      <c r="F425" s="10" t="str">
        <f>VLOOKUP($C425,'Customer_Dim Cleaned'!$A$1:$H$501,6,FALSE)</f>
        <v>Indiana</v>
      </c>
      <c r="G425" s="10" t="s">
        <v>1602</v>
      </c>
      <c r="H425" s="10" t="str">
        <f>VLOOKUP($G425,'Product_Dim Cleaned'!$A$1:$G$101,2,FALSE)</f>
        <v>Decorative Floor Vase</v>
      </c>
      <c r="I425" s="10" t="str">
        <f>VLOOKUP($G425,'Product_Dim Cleaned'!$A$1:$G$101,3,FALSE)</f>
        <v>Home</v>
      </c>
      <c r="J425" s="10" t="str">
        <f>VLOOKUP($G425,'Product_Dim Cleaned'!$A$1:$G$101,4,FALSE)</f>
        <v>Decor</v>
      </c>
      <c r="K425" s="10" t="s">
        <v>1773</v>
      </c>
      <c r="L425" s="11">
        <v>1</v>
      </c>
      <c r="M425" s="17">
        <v>815.53</v>
      </c>
      <c r="N425" s="11">
        <v>0.3</v>
      </c>
      <c r="O425" s="10" t="s">
        <v>1826</v>
      </c>
      <c r="P425" s="34">
        <v>570.87099999999998</v>
      </c>
    </row>
    <row r="426" spans="1:16" x14ac:dyDescent="0.3">
      <c r="A426" s="9" t="s">
        <v>2250</v>
      </c>
      <c r="B426" s="36">
        <v>45220</v>
      </c>
      <c r="C426" s="10" t="s">
        <v>147</v>
      </c>
      <c r="D426" s="10" t="str">
        <f>VLOOKUP($C426,'Customer_Dim Cleaned'!$A$1:$H$501,4,FALSE)</f>
        <v>Female</v>
      </c>
      <c r="E426" s="10" t="str">
        <f>VLOOKUP($C426,'Customer_Dim Cleaned'!$A$1:$H$501,5,FALSE)</f>
        <v>Brendastad</v>
      </c>
      <c r="F426" s="10" t="str">
        <f>VLOOKUP($C426,'Customer_Dim Cleaned'!$A$1:$H$501,6,FALSE)</f>
        <v>South Dakota</v>
      </c>
      <c r="G426" s="10" t="s">
        <v>1602</v>
      </c>
      <c r="H426" s="10" t="str">
        <f>VLOOKUP($G426,'Product_Dim Cleaned'!$A$1:$G$101,2,FALSE)</f>
        <v>Decorative Floor Vase</v>
      </c>
      <c r="I426" s="10" t="str">
        <f>VLOOKUP($G426,'Product_Dim Cleaned'!$A$1:$G$101,3,FALSE)</f>
        <v>Home</v>
      </c>
      <c r="J426" s="10" t="str">
        <f>VLOOKUP($G426,'Product_Dim Cleaned'!$A$1:$G$101,4,FALSE)</f>
        <v>Decor</v>
      </c>
      <c r="K426" s="10" t="s">
        <v>1797</v>
      </c>
      <c r="L426" s="11">
        <v>1</v>
      </c>
      <c r="M426" s="17">
        <v>823.61</v>
      </c>
      <c r="N426" s="11">
        <v>0.28000000000000003</v>
      </c>
      <c r="O426" s="10" t="s">
        <v>1829</v>
      </c>
      <c r="P426" s="34">
        <v>592.99919999999997</v>
      </c>
    </row>
    <row r="427" spans="1:16" x14ac:dyDescent="0.3">
      <c r="A427" s="9" t="s">
        <v>2251</v>
      </c>
      <c r="B427" s="36">
        <v>45807</v>
      </c>
      <c r="C427" s="10" t="s">
        <v>1472</v>
      </c>
      <c r="D427" s="10" t="str">
        <f>VLOOKUP($C427,'Customer_Dim Cleaned'!$A$1:$H$501,4,FALSE)</f>
        <v>Male</v>
      </c>
      <c r="E427" s="10" t="str">
        <f>VLOOKUP($C427,'Customer_Dim Cleaned'!$A$1:$H$501,5,FALSE)</f>
        <v>West Sarah</v>
      </c>
      <c r="F427" s="10" t="str">
        <f>VLOOKUP($C427,'Customer_Dim Cleaned'!$A$1:$H$501,6,FALSE)</f>
        <v>South Dakota</v>
      </c>
      <c r="G427" s="10" t="s">
        <v>1602</v>
      </c>
      <c r="H427" s="10" t="str">
        <f>VLOOKUP($G427,'Product_Dim Cleaned'!$A$1:$G$101,2,FALSE)</f>
        <v>Decorative Floor Vase</v>
      </c>
      <c r="I427" s="10" t="str">
        <f>VLOOKUP($G427,'Product_Dim Cleaned'!$A$1:$G$101,3,FALSE)</f>
        <v>Home</v>
      </c>
      <c r="J427" s="10" t="str">
        <f>VLOOKUP($G427,'Product_Dim Cleaned'!$A$1:$G$101,4,FALSE)</f>
        <v>Decor</v>
      </c>
      <c r="K427" s="10" t="s">
        <v>1786</v>
      </c>
      <c r="L427" s="11">
        <v>2</v>
      </c>
      <c r="M427" s="17">
        <v>209.96</v>
      </c>
      <c r="N427" s="11">
        <v>0</v>
      </c>
      <c r="O427" s="10" t="s">
        <v>1824</v>
      </c>
      <c r="P427" s="34">
        <v>419.92</v>
      </c>
    </row>
    <row r="428" spans="1:16" x14ac:dyDescent="0.3">
      <c r="A428" s="9" t="s">
        <v>2252</v>
      </c>
      <c r="B428" s="36">
        <v>45462</v>
      </c>
      <c r="C428" s="10" t="s">
        <v>579</v>
      </c>
      <c r="D428" s="10" t="str">
        <f>VLOOKUP($C428,'Customer_Dim Cleaned'!$A$1:$H$501,4,FALSE)</f>
        <v>Male</v>
      </c>
      <c r="E428" s="10" t="str">
        <f>VLOOKUP($C428,'Customer_Dim Cleaned'!$A$1:$H$501,5,FALSE)</f>
        <v>East Jessicaborough</v>
      </c>
      <c r="F428" s="10" t="str">
        <f>VLOOKUP($C428,'Customer_Dim Cleaned'!$A$1:$H$501,6,FALSE)</f>
        <v>Hawaii</v>
      </c>
      <c r="G428" s="10" t="s">
        <v>1602</v>
      </c>
      <c r="H428" s="10" t="str">
        <f>VLOOKUP($G428,'Product_Dim Cleaned'!$A$1:$G$101,2,FALSE)</f>
        <v>Decorative Floor Vase</v>
      </c>
      <c r="I428" s="10" t="str">
        <f>VLOOKUP($G428,'Product_Dim Cleaned'!$A$1:$G$101,3,FALSE)</f>
        <v>Home</v>
      </c>
      <c r="J428" s="10" t="str">
        <f>VLOOKUP($G428,'Product_Dim Cleaned'!$A$1:$G$101,4,FALSE)</f>
        <v>Decor</v>
      </c>
      <c r="K428" s="10" t="s">
        <v>1804</v>
      </c>
      <c r="L428" s="11">
        <v>4</v>
      </c>
      <c r="M428" s="17">
        <v>897.93</v>
      </c>
      <c r="N428" s="11">
        <v>0.05</v>
      </c>
      <c r="O428" s="10" t="s">
        <v>1829</v>
      </c>
      <c r="P428" s="34">
        <v>3412.134</v>
      </c>
    </row>
    <row r="429" spans="1:16" x14ac:dyDescent="0.3">
      <c r="A429" s="9" t="s">
        <v>2253</v>
      </c>
      <c r="B429" s="36">
        <v>45646</v>
      </c>
      <c r="C429" s="10" t="s">
        <v>598</v>
      </c>
      <c r="D429" s="10" t="str">
        <f>VLOOKUP($C429,'Customer_Dim Cleaned'!$A$1:$H$501,4,FALSE)</f>
        <v>Male</v>
      </c>
      <c r="E429" s="10" t="str">
        <f>VLOOKUP($C429,'Customer_Dim Cleaned'!$A$1:$H$501,5,FALSE)</f>
        <v>New Brianchester</v>
      </c>
      <c r="F429" s="10" t="str">
        <f>VLOOKUP($C429,'Customer_Dim Cleaned'!$A$1:$H$501,6,FALSE)</f>
        <v>New York</v>
      </c>
      <c r="G429" s="10" t="s">
        <v>1602</v>
      </c>
      <c r="H429" s="10" t="str">
        <f>VLOOKUP($G429,'Product_Dim Cleaned'!$A$1:$G$101,2,FALSE)</f>
        <v>Decorative Floor Vase</v>
      </c>
      <c r="I429" s="10" t="str">
        <f>VLOOKUP($G429,'Product_Dim Cleaned'!$A$1:$G$101,3,FALSE)</f>
        <v>Home</v>
      </c>
      <c r="J429" s="10" t="str">
        <f>VLOOKUP($G429,'Product_Dim Cleaned'!$A$1:$G$101,4,FALSE)</f>
        <v>Decor</v>
      </c>
      <c r="K429" s="10" t="s">
        <v>1752</v>
      </c>
      <c r="L429" s="11">
        <v>4</v>
      </c>
      <c r="M429" s="17">
        <v>925.95</v>
      </c>
      <c r="N429" s="11">
        <v>0.16</v>
      </c>
      <c r="O429" s="10" t="s">
        <v>1829</v>
      </c>
      <c r="P429" s="34">
        <v>3111.192</v>
      </c>
    </row>
    <row r="430" spans="1:16" x14ac:dyDescent="0.3">
      <c r="A430" s="9" t="s">
        <v>2254</v>
      </c>
      <c r="B430" s="36">
        <v>45520</v>
      </c>
      <c r="C430" s="10" t="s">
        <v>304</v>
      </c>
      <c r="D430" s="10" t="str">
        <f>VLOOKUP($C430,'Customer_Dim Cleaned'!$A$1:$H$501,4,FALSE)</f>
        <v>Female</v>
      </c>
      <c r="E430" s="10" t="str">
        <f>VLOOKUP($C430,'Customer_Dim Cleaned'!$A$1:$H$501,5,FALSE)</f>
        <v>Garyberg</v>
      </c>
      <c r="F430" s="10" t="str">
        <f>VLOOKUP($C430,'Customer_Dim Cleaned'!$A$1:$H$501,6,FALSE)</f>
        <v>Indiana</v>
      </c>
      <c r="G430" s="10" t="s">
        <v>1604</v>
      </c>
      <c r="H430" s="10" t="str">
        <f>VLOOKUP($G430,'Product_Dim Cleaned'!$A$1:$G$101,2,FALSE)</f>
        <v>Sports Stopwatch Timer</v>
      </c>
      <c r="I430" s="10" t="str">
        <f>VLOOKUP($G430,'Product_Dim Cleaned'!$A$1:$G$101,3,FALSE)</f>
        <v>Sports</v>
      </c>
      <c r="J430" s="10" t="str">
        <f>VLOOKUP($G430,'Product_Dim Cleaned'!$A$1:$G$101,4,FALSE)</f>
        <v>Accessories</v>
      </c>
      <c r="K430" s="10" t="s">
        <v>1776</v>
      </c>
      <c r="L430" s="11">
        <v>2</v>
      </c>
      <c r="M430" s="17">
        <v>573.09</v>
      </c>
      <c r="N430" s="11">
        <v>0.03</v>
      </c>
      <c r="O430" s="10" t="s">
        <v>1829</v>
      </c>
      <c r="P430" s="34">
        <v>1111.7945999999999</v>
      </c>
    </row>
    <row r="431" spans="1:16" x14ac:dyDescent="0.3">
      <c r="A431" s="9" t="s">
        <v>2255</v>
      </c>
      <c r="B431" s="36">
        <v>45731</v>
      </c>
      <c r="C431" s="10" t="s">
        <v>604</v>
      </c>
      <c r="D431" s="10" t="str">
        <f>VLOOKUP($C431,'Customer_Dim Cleaned'!$A$1:$H$501,4,FALSE)</f>
        <v>Male</v>
      </c>
      <c r="E431" s="10" t="str">
        <f>VLOOKUP($C431,'Customer_Dim Cleaned'!$A$1:$H$501,5,FALSE)</f>
        <v>Port James</v>
      </c>
      <c r="F431" s="10" t="str">
        <f>VLOOKUP($C431,'Customer_Dim Cleaned'!$A$1:$H$501,6,FALSE)</f>
        <v>New York</v>
      </c>
      <c r="G431" s="10" t="s">
        <v>1604</v>
      </c>
      <c r="H431" s="10" t="str">
        <f>VLOOKUP($G431,'Product_Dim Cleaned'!$A$1:$G$101,2,FALSE)</f>
        <v>Sports Stopwatch Timer</v>
      </c>
      <c r="I431" s="10" t="str">
        <f>VLOOKUP($G431,'Product_Dim Cleaned'!$A$1:$G$101,3,FALSE)</f>
        <v>Sports</v>
      </c>
      <c r="J431" s="10" t="str">
        <f>VLOOKUP($G431,'Product_Dim Cleaned'!$A$1:$G$101,4,FALSE)</f>
        <v>Accessories</v>
      </c>
      <c r="K431" s="10" t="s">
        <v>1769</v>
      </c>
      <c r="L431" s="11">
        <v>4</v>
      </c>
      <c r="M431" s="17">
        <v>149.83000000000001</v>
      </c>
      <c r="N431" s="11">
        <v>0.02</v>
      </c>
      <c r="O431" s="10" t="s">
        <v>1824</v>
      </c>
      <c r="P431" s="34">
        <v>587.33360000000005</v>
      </c>
    </row>
    <row r="432" spans="1:16" x14ac:dyDescent="0.3">
      <c r="A432" s="9" t="s">
        <v>2256</v>
      </c>
      <c r="B432" s="36">
        <v>45445</v>
      </c>
      <c r="C432" s="10" t="s">
        <v>14</v>
      </c>
      <c r="D432" s="10" t="str">
        <f>VLOOKUP($C432,'Customer_Dim Cleaned'!$A$1:$H$501,4,FALSE)</f>
        <v>Female</v>
      </c>
      <c r="E432" s="10" t="str">
        <f>VLOOKUP($C432,'Customer_Dim Cleaned'!$A$1:$H$501,5,FALSE)</f>
        <v>Phillipsmouth</v>
      </c>
      <c r="F432" s="10" t="str">
        <f>VLOOKUP($C432,'Customer_Dim Cleaned'!$A$1:$H$501,6,FALSE)</f>
        <v>North Dakota</v>
      </c>
      <c r="G432" s="10" t="s">
        <v>1604</v>
      </c>
      <c r="H432" s="10" t="str">
        <f>VLOOKUP($G432,'Product_Dim Cleaned'!$A$1:$G$101,2,FALSE)</f>
        <v>Sports Stopwatch Timer</v>
      </c>
      <c r="I432" s="10" t="str">
        <f>VLOOKUP($G432,'Product_Dim Cleaned'!$A$1:$G$101,3,FALSE)</f>
        <v>Sports</v>
      </c>
      <c r="J432" s="10" t="str">
        <f>VLOOKUP($G432,'Product_Dim Cleaned'!$A$1:$G$101,4,FALSE)</f>
        <v>Accessories</v>
      </c>
      <c r="K432" s="10" t="s">
        <v>1799</v>
      </c>
      <c r="L432" s="11">
        <v>3</v>
      </c>
      <c r="M432" s="17">
        <v>287.70999999999998</v>
      </c>
      <c r="N432" s="11">
        <v>0.03</v>
      </c>
      <c r="O432" s="10" t="s">
        <v>1829</v>
      </c>
      <c r="P432" s="34">
        <v>837.23609999999985</v>
      </c>
    </row>
    <row r="433" spans="1:16" x14ac:dyDescent="0.3">
      <c r="A433" s="9" t="s">
        <v>2257</v>
      </c>
      <c r="B433" s="36">
        <v>45860</v>
      </c>
      <c r="C433" s="10" t="s">
        <v>338</v>
      </c>
      <c r="D433" s="10" t="str">
        <f>VLOOKUP($C433,'Customer_Dim Cleaned'!$A$1:$H$501,4,FALSE)</f>
        <v>Female</v>
      </c>
      <c r="E433" s="10" t="str">
        <f>VLOOKUP($C433,'Customer_Dim Cleaned'!$A$1:$H$501,5,FALSE)</f>
        <v>New Amyport</v>
      </c>
      <c r="F433" s="10" t="str">
        <f>VLOOKUP($C433,'Customer_Dim Cleaned'!$A$1:$H$501,6,FALSE)</f>
        <v>Nevada</v>
      </c>
      <c r="G433" s="10" t="s">
        <v>1604</v>
      </c>
      <c r="H433" s="10" t="str">
        <f>VLOOKUP($G433,'Product_Dim Cleaned'!$A$1:$G$101,2,FALSE)</f>
        <v>Sports Stopwatch Timer</v>
      </c>
      <c r="I433" s="10" t="str">
        <f>VLOOKUP($G433,'Product_Dim Cleaned'!$A$1:$G$101,3,FALSE)</f>
        <v>Sports</v>
      </c>
      <c r="J433" s="10" t="str">
        <f>VLOOKUP($G433,'Product_Dim Cleaned'!$A$1:$G$101,4,FALSE)</f>
        <v>Accessories</v>
      </c>
      <c r="K433" s="10" t="s">
        <v>1776</v>
      </c>
      <c r="L433" s="11">
        <v>2</v>
      </c>
      <c r="M433" s="17">
        <v>849.8</v>
      </c>
      <c r="N433" s="11">
        <v>0.06</v>
      </c>
      <c r="O433" s="10" t="s">
        <v>1829</v>
      </c>
      <c r="P433" s="34">
        <v>1597.624</v>
      </c>
    </row>
    <row r="434" spans="1:16" x14ac:dyDescent="0.3">
      <c r="A434" s="9" t="s">
        <v>2258</v>
      </c>
      <c r="B434" s="36">
        <v>45725</v>
      </c>
      <c r="C434" s="10" t="s">
        <v>75</v>
      </c>
      <c r="D434" s="10" t="str">
        <f>VLOOKUP($C434,'Customer_Dim Cleaned'!$A$1:$H$501,4,FALSE)</f>
        <v>Female</v>
      </c>
      <c r="E434" s="10" t="str">
        <f>VLOOKUP($C434,'Customer_Dim Cleaned'!$A$1:$H$501,5,FALSE)</f>
        <v>South Christopher</v>
      </c>
      <c r="F434" s="10" t="str">
        <f>VLOOKUP($C434,'Customer_Dim Cleaned'!$A$1:$H$501,6,FALSE)</f>
        <v>Pennsylvania</v>
      </c>
      <c r="G434" s="10" t="s">
        <v>1604</v>
      </c>
      <c r="H434" s="10" t="str">
        <f>VLOOKUP($G434,'Product_Dim Cleaned'!$A$1:$G$101,2,FALSE)</f>
        <v>Sports Stopwatch Timer</v>
      </c>
      <c r="I434" s="10" t="str">
        <f>VLOOKUP($G434,'Product_Dim Cleaned'!$A$1:$G$101,3,FALSE)</f>
        <v>Sports</v>
      </c>
      <c r="J434" s="10" t="str">
        <f>VLOOKUP($G434,'Product_Dim Cleaned'!$A$1:$G$101,4,FALSE)</f>
        <v>Accessories</v>
      </c>
      <c r="K434" s="10" t="s">
        <v>1766</v>
      </c>
      <c r="L434" s="11">
        <v>3</v>
      </c>
      <c r="M434" s="17">
        <v>482.58</v>
      </c>
      <c r="N434" s="11">
        <v>0.28000000000000003</v>
      </c>
      <c r="O434" s="10" t="s">
        <v>1826</v>
      </c>
      <c r="P434" s="34">
        <v>1042.3728000000001</v>
      </c>
    </row>
    <row r="435" spans="1:16" x14ac:dyDescent="0.3">
      <c r="A435" s="9" t="s">
        <v>2259</v>
      </c>
      <c r="B435" s="36">
        <v>45699</v>
      </c>
      <c r="C435" s="10" t="s">
        <v>399</v>
      </c>
      <c r="D435" s="10" t="str">
        <f>VLOOKUP($C435,'Customer_Dim Cleaned'!$A$1:$H$501,4,FALSE)</f>
        <v>Male</v>
      </c>
      <c r="E435" s="10" t="str">
        <f>VLOOKUP($C435,'Customer_Dim Cleaned'!$A$1:$H$501,5,FALSE)</f>
        <v>East Donna</v>
      </c>
      <c r="F435" s="10" t="str">
        <f>VLOOKUP($C435,'Customer_Dim Cleaned'!$A$1:$H$501,6,FALSE)</f>
        <v>Nevada</v>
      </c>
      <c r="G435" s="10" t="s">
        <v>1604</v>
      </c>
      <c r="H435" s="10" t="str">
        <f>VLOOKUP($G435,'Product_Dim Cleaned'!$A$1:$G$101,2,FALSE)</f>
        <v>Sports Stopwatch Timer</v>
      </c>
      <c r="I435" s="10" t="str">
        <f>VLOOKUP($G435,'Product_Dim Cleaned'!$A$1:$G$101,3,FALSE)</f>
        <v>Sports</v>
      </c>
      <c r="J435" s="10" t="str">
        <f>VLOOKUP($G435,'Product_Dim Cleaned'!$A$1:$G$101,4,FALSE)</f>
        <v>Accessories</v>
      </c>
      <c r="K435" s="10" t="s">
        <v>1761</v>
      </c>
      <c r="L435" s="11">
        <v>2</v>
      </c>
      <c r="M435" s="17">
        <v>64.7</v>
      </c>
      <c r="N435" s="11">
        <v>0</v>
      </c>
      <c r="O435" s="10" t="s">
        <v>1824</v>
      </c>
      <c r="P435" s="34">
        <v>129.4</v>
      </c>
    </row>
    <row r="436" spans="1:16" x14ac:dyDescent="0.3">
      <c r="A436" s="9" t="s">
        <v>2260</v>
      </c>
      <c r="B436" s="36">
        <v>45266</v>
      </c>
      <c r="C436" s="10" t="s">
        <v>499</v>
      </c>
      <c r="D436" s="10" t="str">
        <f>VLOOKUP($C436,'Customer_Dim Cleaned'!$A$1:$H$501,4,FALSE)</f>
        <v>Female</v>
      </c>
      <c r="E436" s="10" t="str">
        <f>VLOOKUP($C436,'Customer_Dim Cleaned'!$A$1:$H$501,5,FALSE)</f>
        <v>New Brian</v>
      </c>
      <c r="F436" s="10" t="str">
        <f>VLOOKUP($C436,'Customer_Dim Cleaned'!$A$1:$H$501,6,FALSE)</f>
        <v>Wisconsin</v>
      </c>
      <c r="G436" s="10" t="s">
        <v>1604</v>
      </c>
      <c r="H436" s="10" t="str">
        <f>VLOOKUP($G436,'Product_Dim Cleaned'!$A$1:$G$101,2,FALSE)</f>
        <v>Sports Stopwatch Timer</v>
      </c>
      <c r="I436" s="10" t="str">
        <f>VLOOKUP($G436,'Product_Dim Cleaned'!$A$1:$G$101,3,FALSE)</f>
        <v>Sports</v>
      </c>
      <c r="J436" s="10" t="str">
        <f>VLOOKUP($G436,'Product_Dim Cleaned'!$A$1:$G$101,4,FALSE)</f>
        <v>Accessories</v>
      </c>
      <c r="K436" s="10" t="s">
        <v>1773</v>
      </c>
      <c r="L436" s="11">
        <v>3</v>
      </c>
      <c r="M436" s="17">
        <v>589.83000000000004</v>
      </c>
      <c r="N436" s="11">
        <v>0.26</v>
      </c>
      <c r="O436" s="10" t="s">
        <v>1824</v>
      </c>
      <c r="P436" s="34">
        <v>1309.4226000000001</v>
      </c>
    </row>
    <row r="437" spans="1:16" x14ac:dyDescent="0.3">
      <c r="A437" s="9" t="s">
        <v>2261</v>
      </c>
      <c r="B437" s="36">
        <v>45889</v>
      </c>
      <c r="C437" s="10" t="s">
        <v>914</v>
      </c>
      <c r="D437" s="10" t="str">
        <f>VLOOKUP($C437,'Customer_Dim Cleaned'!$A$1:$H$501,4,FALSE)</f>
        <v>Male</v>
      </c>
      <c r="E437" s="10" t="str">
        <f>VLOOKUP($C437,'Customer_Dim Cleaned'!$A$1:$H$501,5,FALSE)</f>
        <v>North Joseside</v>
      </c>
      <c r="F437" s="10" t="str">
        <f>VLOOKUP($C437,'Customer_Dim Cleaned'!$A$1:$H$501,6,FALSE)</f>
        <v>Connecticut</v>
      </c>
      <c r="G437" s="10" t="s">
        <v>1604</v>
      </c>
      <c r="H437" s="10" t="str">
        <f>VLOOKUP($G437,'Product_Dim Cleaned'!$A$1:$G$101,2,FALSE)</f>
        <v>Sports Stopwatch Timer</v>
      </c>
      <c r="I437" s="10" t="str">
        <f>VLOOKUP($G437,'Product_Dim Cleaned'!$A$1:$G$101,3,FALSE)</f>
        <v>Sports</v>
      </c>
      <c r="J437" s="10" t="str">
        <f>VLOOKUP($G437,'Product_Dim Cleaned'!$A$1:$G$101,4,FALSE)</f>
        <v>Accessories</v>
      </c>
      <c r="K437" s="10" t="s">
        <v>1786</v>
      </c>
      <c r="L437" s="11">
        <v>4</v>
      </c>
      <c r="M437" s="17">
        <v>758.49</v>
      </c>
      <c r="N437" s="11">
        <v>0.16</v>
      </c>
      <c r="O437" s="10" t="s">
        <v>1829</v>
      </c>
      <c r="P437" s="34">
        <v>2548.5264000000002</v>
      </c>
    </row>
    <row r="438" spans="1:16" x14ac:dyDescent="0.3">
      <c r="A438" s="9" t="s">
        <v>2262</v>
      </c>
      <c r="B438" s="36">
        <v>45555</v>
      </c>
      <c r="C438" s="10" t="s">
        <v>202</v>
      </c>
      <c r="D438" s="10" t="str">
        <f>VLOOKUP($C438,'Customer_Dim Cleaned'!$A$1:$H$501,4,FALSE)</f>
        <v>Female</v>
      </c>
      <c r="E438" s="10" t="str">
        <f>VLOOKUP($C438,'Customer_Dim Cleaned'!$A$1:$H$501,5,FALSE)</f>
        <v>East Andrea</v>
      </c>
      <c r="F438" s="10" t="str">
        <f>VLOOKUP($C438,'Customer_Dim Cleaned'!$A$1:$H$501,6,FALSE)</f>
        <v>Michigan</v>
      </c>
      <c r="G438" s="10" t="s">
        <v>1604</v>
      </c>
      <c r="H438" s="10" t="str">
        <f>VLOOKUP($G438,'Product_Dim Cleaned'!$A$1:$G$101,2,FALSE)</f>
        <v>Sports Stopwatch Timer</v>
      </c>
      <c r="I438" s="10" t="str">
        <f>VLOOKUP($G438,'Product_Dim Cleaned'!$A$1:$G$101,3,FALSE)</f>
        <v>Sports</v>
      </c>
      <c r="J438" s="10" t="str">
        <f>VLOOKUP($G438,'Product_Dim Cleaned'!$A$1:$G$101,4,FALSE)</f>
        <v>Accessories</v>
      </c>
      <c r="K438" s="10" t="s">
        <v>1794</v>
      </c>
      <c r="L438" s="11">
        <v>4</v>
      </c>
      <c r="M438" s="17">
        <v>747.56</v>
      </c>
      <c r="N438" s="11">
        <v>0.09</v>
      </c>
      <c r="O438" s="10" t="s">
        <v>1829</v>
      </c>
      <c r="P438" s="34">
        <v>2721.1183999999998</v>
      </c>
    </row>
    <row r="439" spans="1:16" x14ac:dyDescent="0.3">
      <c r="A439" s="9" t="s">
        <v>2263</v>
      </c>
      <c r="B439" s="36">
        <v>45813</v>
      </c>
      <c r="C439" s="10" t="s">
        <v>809</v>
      </c>
      <c r="D439" s="10" t="str">
        <f>VLOOKUP($C439,'Customer_Dim Cleaned'!$A$1:$H$501,4,FALSE)</f>
        <v>Male</v>
      </c>
      <c r="E439" s="10" t="str">
        <f>VLOOKUP($C439,'Customer_Dim Cleaned'!$A$1:$H$501,5,FALSE)</f>
        <v>New Maria</v>
      </c>
      <c r="F439" s="10" t="str">
        <f>VLOOKUP($C439,'Customer_Dim Cleaned'!$A$1:$H$501,6,FALSE)</f>
        <v>Wisconsin</v>
      </c>
      <c r="G439" s="10" t="s">
        <v>1604</v>
      </c>
      <c r="H439" s="10" t="str">
        <f>VLOOKUP($G439,'Product_Dim Cleaned'!$A$1:$G$101,2,FALSE)</f>
        <v>Sports Stopwatch Timer</v>
      </c>
      <c r="I439" s="10" t="str">
        <f>VLOOKUP($G439,'Product_Dim Cleaned'!$A$1:$G$101,3,FALSE)</f>
        <v>Sports</v>
      </c>
      <c r="J439" s="10" t="str">
        <f>VLOOKUP($G439,'Product_Dim Cleaned'!$A$1:$G$101,4,FALSE)</f>
        <v>Accessories</v>
      </c>
      <c r="K439" s="10" t="s">
        <v>1807</v>
      </c>
      <c r="L439" s="11">
        <v>3</v>
      </c>
      <c r="M439" s="17">
        <v>551.22</v>
      </c>
      <c r="N439" s="11">
        <v>0.12</v>
      </c>
      <c r="O439" s="10" t="s">
        <v>1826</v>
      </c>
      <c r="P439" s="34">
        <v>1455.2208000000001</v>
      </c>
    </row>
    <row r="440" spans="1:16" x14ac:dyDescent="0.3">
      <c r="A440" s="9" t="s">
        <v>2264</v>
      </c>
      <c r="B440" s="36">
        <v>45811</v>
      </c>
      <c r="C440" s="10" t="s">
        <v>532</v>
      </c>
      <c r="D440" s="10" t="str">
        <f>VLOOKUP($C440,'Customer_Dim Cleaned'!$A$1:$H$501,4,FALSE)</f>
        <v>Female</v>
      </c>
      <c r="E440" s="10" t="str">
        <f>VLOOKUP($C440,'Customer_Dim Cleaned'!$A$1:$H$501,5,FALSE)</f>
        <v>Floydton</v>
      </c>
      <c r="F440" s="10" t="str">
        <f>VLOOKUP($C440,'Customer_Dim Cleaned'!$A$1:$H$501,6,FALSE)</f>
        <v>New Jersey</v>
      </c>
      <c r="G440" s="10" t="s">
        <v>1604</v>
      </c>
      <c r="H440" s="10" t="str">
        <f>VLOOKUP($G440,'Product_Dim Cleaned'!$A$1:$G$101,2,FALSE)</f>
        <v>Sports Stopwatch Timer</v>
      </c>
      <c r="I440" s="10" t="str">
        <f>VLOOKUP($G440,'Product_Dim Cleaned'!$A$1:$G$101,3,FALSE)</f>
        <v>Sports</v>
      </c>
      <c r="J440" s="10" t="str">
        <f>VLOOKUP($G440,'Product_Dim Cleaned'!$A$1:$G$101,4,FALSE)</f>
        <v>Accessories</v>
      </c>
      <c r="K440" s="10" t="s">
        <v>1799</v>
      </c>
      <c r="L440" s="11">
        <v>2</v>
      </c>
      <c r="M440" s="17">
        <v>527.05999999999995</v>
      </c>
      <c r="N440" s="11">
        <v>0.17</v>
      </c>
      <c r="O440" s="10" t="s">
        <v>1826</v>
      </c>
      <c r="P440" s="34">
        <v>874.91959999999983</v>
      </c>
    </row>
    <row r="441" spans="1:16" x14ac:dyDescent="0.3">
      <c r="A441" s="9" t="s">
        <v>2265</v>
      </c>
      <c r="B441" s="36">
        <v>45670</v>
      </c>
      <c r="C441" s="10" t="s">
        <v>350</v>
      </c>
      <c r="D441" s="10" t="str">
        <f>VLOOKUP($C441,'Customer_Dim Cleaned'!$A$1:$H$501,4,FALSE)</f>
        <v>Male</v>
      </c>
      <c r="E441" s="10" t="str">
        <f>VLOOKUP($C441,'Customer_Dim Cleaned'!$A$1:$H$501,5,FALSE)</f>
        <v>Lake Kaylahaven</v>
      </c>
      <c r="F441" s="10" t="str">
        <f>VLOOKUP($C441,'Customer_Dim Cleaned'!$A$1:$H$501,6,FALSE)</f>
        <v>Alaska</v>
      </c>
      <c r="G441" s="10" t="s">
        <v>1604</v>
      </c>
      <c r="H441" s="10" t="str">
        <f>VLOOKUP($G441,'Product_Dim Cleaned'!$A$1:$G$101,2,FALSE)</f>
        <v>Sports Stopwatch Timer</v>
      </c>
      <c r="I441" s="10" t="str">
        <f>VLOOKUP($G441,'Product_Dim Cleaned'!$A$1:$G$101,3,FALSE)</f>
        <v>Sports</v>
      </c>
      <c r="J441" s="10" t="str">
        <f>VLOOKUP($G441,'Product_Dim Cleaned'!$A$1:$G$101,4,FALSE)</f>
        <v>Accessories</v>
      </c>
      <c r="K441" s="10" t="s">
        <v>1773</v>
      </c>
      <c r="L441" s="11">
        <v>4</v>
      </c>
      <c r="M441" s="17">
        <v>875.41</v>
      </c>
      <c r="N441" s="11">
        <v>0.27</v>
      </c>
      <c r="O441" s="10" t="s">
        <v>1824</v>
      </c>
      <c r="P441" s="34">
        <v>2556.1972000000001</v>
      </c>
    </row>
    <row r="442" spans="1:16" x14ac:dyDescent="0.3">
      <c r="A442" s="9" t="s">
        <v>2266</v>
      </c>
      <c r="B442" s="36">
        <v>45736</v>
      </c>
      <c r="C442" s="10" t="s">
        <v>40</v>
      </c>
      <c r="D442" s="10" t="str">
        <f>VLOOKUP($C442,'Customer_Dim Cleaned'!$A$1:$H$501,4,FALSE)</f>
        <v>Female</v>
      </c>
      <c r="E442" s="10" t="str">
        <f>VLOOKUP($C442,'Customer_Dim Cleaned'!$A$1:$H$501,5,FALSE)</f>
        <v>West Pamelafurt</v>
      </c>
      <c r="F442" s="10" t="str">
        <f>VLOOKUP($C442,'Customer_Dim Cleaned'!$A$1:$H$501,6,FALSE)</f>
        <v>West Virginia</v>
      </c>
      <c r="G442" s="10" t="s">
        <v>1604</v>
      </c>
      <c r="H442" s="10" t="str">
        <f>VLOOKUP($G442,'Product_Dim Cleaned'!$A$1:$G$101,2,FALSE)</f>
        <v>Sports Stopwatch Timer</v>
      </c>
      <c r="I442" s="10" t="str">
        <f>VLOOKUP($G442,'Product_Dim Cleaned'!$A$1:$G$101,3,FALSE)</f>
        <v>Sports</v>
      </c>
      <c r="J442" s="10" t="str">
        <f>VLOOKUP($G442,'Product_Dim Cleaned'!$A$1:$G$101,4,FALSE)</f>
        <v>Accessories</v>
      </c>
      <c r="K442" s="10" t="s">
        <v>1752</v>
      </c>
      <c r="L442" s="11">
        <v>2</v>
      </c>
      <c r="M442" s="17">
        <v>226.43</v>
      </c>
      <c r="N442" s="11">
        <v>0.03</v>
      </c>
      <c r="O442" s="10" t="s">
        <v>1824</v>
      </c>
      <c r="P442" s="34">
        <v>439.27420000000001</v>
      </c>
    </row>
    <row r="443" spans="1:16" x14ac:dyDescent="0.3">
      <c r="A443" s="9" t="s">
        <v>2267</v>
      </c>
      <c r="B443" s="36">
        <v>45480</v>
      </c>
      <c r="C443" s="10" t="s">
        <v>141</v>
      </c>
      <c r="D443" s="10" t="str">
        <f>VLOOKUP($C443,'Customer_Dim Cleaned'!$A$1:$H$501,4,FALSE)</f>
        <v>Male</v>
      </c>
      <c r="E443" s="10" t="str">
        <f>VLOOKUP($C443,'Customer_Dim Cleaned'!$A$1:$H$501,5,FALSE)</f>
        <v>Robertberg</v>
      </c>
      <c r="F443" s="10" t="str">
        <f>VLOOKUP($C443,'Customer_Dim Cleaned'!$A$1:$H$501,6,FALSE)</f>
        <v>North Dakota</v>
      </c>
      <c r="G443" s="10" t="s">
        <v>1604</v>
      </c>
      <c r="H443" s="10" t="str">
        <f>VLOOKUP($G443,'Product_Dim Cleaned'!$A$1:$G$101,2,FALSE)</f>
        <v>Sports Stopwatch Timer</v>
      </c>
      <c r="I443" s="10" t="str">
        <f>VLOOKUP($G443,'Product_Dim Cleaned'!$A$1:$G$101,3,FALSE)</f>
        <v>Sports</v>
      </c>
      <c r="J443" s="10" t="str">
        <f>VLOOKUP($G443,'Product_Dim Cleaned'!$A$1:$G$101,4,FALSE)</f>
        <v>Accessories</v>
      </c>
      <c r="K443" s="10" t="s">
        <v>1773</v>
      </c>
      <c r="L443" s="11">
        <v>2</v>
      </c>
      <c r="M443" s="17">
        <v>285.39</v>
      </c>
      <c r="N443" s="11">
        <v>0.1</v>
      </c>
      <c r="O443" s="10" t="s">
        <v>1824</v>
      </c>
      <c r="P443" s="34">
        <v>513.702</v>
      </c>
    </row>
    <row r="444" spans="1:16" x14ac:dyDescent="0.3">
      <c r="A444" s="9" t="s">
        <v>2268</v>
      </c>
      <c r="B444" s="36">
        <v>45929</v>
      </c>
      <c r="C444" s="10" t="s">
        <v>1050</v>
      </c>
      <c r="D444" s="10" t="str">
        <f>VLOOKUP($C444,'Customer_Dim Cleaned'!$A$1:$H$501,4,FALSE)</f>
        <v>Female</v>
      </c>
      <c r="E444" s="10" t="str">
        <f>VLOOKUP($C444,'Customer_Dim Cleaned'!$A$1:$H$501,5,FALSE)</f>
        <v>Donaldsontown</v>
      </c>
      <c r="F444" s="10" t="str">
        <f>VLOOKUP($C444,'Customer_Dim Cleaned'!$A$1:$H$501,6,FALSE)</f>
        <v>Connecticut</v>
      </c>
      <c r="G444" s="10" t="s">
        <v>1604</v>
      </c>
      <c r="H444" s="10" t="str">
        <f>VLOOKUP($G444,'Product_Dim Cleaned'!$A$1:$G$101,2,FALSE)</f>
        <v>Sports Stopwatch Timer</v>
      </c>
      <c r="I444" s="10" t="str">
        <f>VLOOKUP($G444,'Product_Dim Cleaned'!$A$1:$G$101,3,FALSE)</f>
        <v>Sports</v>
      </c>
      <c r="J444" s="10" t="str">
        <f>VLOOKUP($G444,'Product_Dim Cleaned'!$A$1:$G$101,4,FALSE)</f>
        <v>Accessories</v>
      </c>
      <c r="K444" s="10" t="s">
        <v>1801</v>
      </c>
      <c r="L444" s="11">
        <v>2</v>
      </c>
      <c r="M444" s="17">
        <v>298.01</v>
      </c>
      <c r="N444" s="11">
        <v>0.05</v>
      </c>
      <c r="O444" s="10" t="s">
        <v>1824</v>
      </c>
      <c r="P444" s="34">
        <v>566.21899999999994</v>
      </c>
    </row>
    <row r="445" spans="1:16" x14ac:dyDescent="0.3">
      <c r="A445" s="9" t="s">
        <v>2269</v>
      </c>
      <c r="B445" s="36">
        <v>45626</v>
      </c>
      <c r="C445" s="10" t="s">
        <v>532</v>
      </c>
      <c r="D445" s="10" t="str">
        <f>VLOOKUP($C445,'Customer_Dim Cleaned'!$A$1:$H$501,4,FALSE)</f>
        <v>Female</v>
      </c>
      <c r="E445" s="10" t="str">
        <f>VLOOKUP($C445,'Customer_Dim Cleaned'!$A$1:$H$501,5,FALSE)</f>
        <v>Floydton</v>
      </c>
      <c r="F445" s="10" t="str">
        <f>VLOOKUP($C445,'Customer_Dim Cleaned'!$A$1:$H$501,6,FALSE)</f>
        <v>New Jersey</v>
      </c>
      <c r="G445" s="10" t="s">
        <v>1604</v>
      </c>
      <c r="H445" s="10" t="str">
        <f>VLOOKUP($G445,'Product_Dim Cleaned'!$A$1:$G$101,2,FALSE)</f>
        <v>Sports Stopwatch Timer</v>
      </c>
      <c r="I445" s="10" t="str">
        <f>VLOOKUP($G445,'Product_Dim Cleaned'!$A$1:$G$101,3,FALSE)</f>
        <v>Sports</v>
      </c>
      <c r="J445" s="10" t="str">
        <f>VLOOKUP($G445,'Product_Dim Cleaned'!$A$1:$G$101,4,FALSE)</f>
        <v>Accessories</v>
      </c>
      <c r="K445" s="10" t="s">
        <v>1769</v>
      </c>
      <c r="L445" s="11">
        <v>4</v>
      </c>
      <c r="M445" s="17">
        <v>753.49</v>
      </c>
      <c r="N445" s="11">
        <v>0.26</v>
      </c>
      <c r="O445" s="10" t="s">
        <v>1829</v>
      </c>
      <c r="P445" s="34">
        <v>2230.3303999999998</v>
      </c>
    </row>
    <row r="446" spans="1:16" x14ac:dyDescent="0.3">
      <c r="A446" s="9" t="s">
        <v>2270</v>
      </c>
      <c r="B446" s="36">
        <v>45460</v>
      </c>
      <c r="C446" s="10" t="s">
        <v>1501</v>
      </c>
      <c r="D446" s="10" t="str">
        <f>VLOOKUP($C446,'Customer_Dim Cleaned'!$A$1:$H$501,4,FALSE)</f>
        <v>Female</v>
      </c>
      <c r="E446" s="10" t="str">
        <f>VLOOKUP($C446,'Customer_Dim Cleaned'!$A$1:$H$501,5,FALSE)</f>
        <v>South Davidport</v>
      </c>
      <c r="F446" s="10" t="str">
        <f>VLOOKUP($C446,'Customer_Dim Cleaned'!$A$1:$H$501,6,FALSE)</f>
        <v>California</v>
      </c>
      <c r="G446" s="10" t="s">
        <v>1604</v>
      </c>
      <c r="H446" s="10" t="str">
        <f>VLOOKUP($G446,'Product_Dim Cleaned'!$A$1:$G$101,2,FALSE)</f>
        <v>Sports Stopwatch Timer</v>
      </c>
      <c r="I446" s="10" t="str">
        <f>VLOOKUP($G446,'Product_Dim Cleaned'!$A$1:$G$101,3,FALSE)</f>
        <v>Sports</v>
      </c>
      <c r="J446" s="10" t="str">
        <f>VLOOKUP($G446,'Product_Dim Cleaned'!$A$1:$G$101,4,FALSE)</f>
        <v>Accessories</v>
      </c>
      <c r="K446" s="10" t="s">
        <v>1794</v>
      </c>
      <c r="L446" s="11">
        <v>2</v>
      </c>
      <c r="M446" s="17">
        <v>130.38999999999999</v>
      </c>
      <c r="N446" s="11">
        <v>0.17</v>
      </c>
      <c r="O446" s="10" t="s">
        <v>1826</v>
      </c>
      <c r="P446" s="34">
        <v>216.44739999999999</v>
      </c>
    </row>
    <row r="447" spans="1:16" x14ac:dyDescent="0.3">
      <c r="A447" s="9" t="s">
        <v>2271</v>
      </c>
      <c r="B447" s="36">
        <v>45709</v>
      </c>
      <c r="C447" s="10" t="s">
        <v>1083</v>
      </c>
      <c r="D447" s="10" t="str">
        <f>VLOOKUP($C447,'Customer_Dim Cleaned'!$A$1:$H$501,4,FALSE)</f>
        <v>Male</v>
      </c>
      <c r="E447" s="10" t="str">
        <f>VLOOKUP($C447,'Customer_Dim Cleaned'!$A$1:$H$501,5,FALSE)</f>
        <v>North Jonathan</v>
      </c>
      <c r="F447" s="10" t="str">
        <f>VLOOKUP($C447,'Customer_Dim Cleaned'!$A$1:$H$501,6,FALSE)</f>
        <v>Oklahoma</v>
      </c>
      <c r="G447" s="10" t="s">
        <v>1604</v>
      </c>
      <c r="H447" s="10" t="str">
        <f>VLOOKUP($G447,'Product_Dim Cleaned'!$A$1:$G$101,2,FALSE)</f>
        <v>Sports Stopwatch Timer</v>
      </c>
      <c r="I447" s="10" t="str">
        <f>VLOOKUP($G447,'Product_Dim Cleaned'!$A$1:$G$101,3,FALSE)</f>
        <v>Sports</v>
      </c>
      <c r="J447" s="10" t="str">
        <f>VLOOKUP($G447,'Product_Dim Cleaned'!$A$1:$G$101,4,FALSE)</f>
        <v>Accessories</v>
      </c>
      <c r="K447" s="10" t="s">
        <v>1786</v>
      </c>
      <c r="L447" s="11">
        <v>4</v>
      </c>
      <c r="M447" s="17">
        <v>164.02</v>
      </c>
      <c r="N447" s="11">
        <v>0.01</v>
      </c>
      <c r="O447" s="10" t="s">
        <v>1826</v>
      </c>
      <c r="P447" s="34">
        <v>649.51920000000007</v>
      </c>
    </row>
    <row r="448" spans="1:16" x14ac:dyDescent="0.3">
      <c r="A448" s="9" t="s">
        <v>2272</v>
      </c>
      <c r="B448" s="36">
        <v>45551</v>
      </c>
      <c r="C448" s="10" t="s">
        <v>547</v>
      </c>
      <c r="D448" s="10" t="str">
        <f>VLOOKUP($C448,'Customer_Dim Cleaned'!$A$1:$H$501,4,FALSE)</f>
        <v>Female</v>
      </c>
      <c r="E448" s="10" t="str">
        <f>VLOOKUP($C448,'Customer_Dim Cleaned'!$A$1:$H$501,5,FALSE)</f>
        <v>Dominiquefort</v>
      </c>
      <c r="F448" s="10" t="str">
        <f>VLOOKUP($C448,'Customer_Dim Cleaned'!$A$1:$H$501,6,FALSE)</f>
        <v>Georgia</v>
      </c>
      <c r="G448" s="10" t="s">
        <v>1606</v>
      </c>
      <c r="H448" s="10" t="str">
        <f>VLOOKUP($G448,'Product_Dim Cleaned'!$A$1:$G$101,2,FALSE)</f>
        <v>Fabric Sofa Throw Blanket</v>
      </c>
      <c r="I448" s="10" t="str">
        <f>VLOOKUP($G448,'Product_Dim Cleaned'!$A$1:$G$101,3,FALSE)</f>
        <v>Home</v>
      </c>
      <c r="J448" s="10" t="str">
        <f>VLOOKUP($G448,'Product_Dim Cleaned'!$A$1:$G$101,4,FALSE)</f>
        <v>Decor</v>
      </c>
      <c r="K448" s="10" t="s">
        <v>1769</v>
      </c>
      <c r="L448" s="11">
        <v>2</v>
      </c>
      <c r="M448" s="17">
        <v>527.51</v>
      </c>
      <c r="N448" s="11">
        <v>0.18</v>
      </c>
      <c r="O448" s="10" t="s">
        <v>1826</v>
      </c>
      <c r="P448" s="34">
        <v>865.1164</v>
      </c>
    </row>
    <row r="449" spans="1:16" x14ac:dyDescent="0.3">
      <c r="A449" s="9" t="s">
        <v>2273</v>
      </c>
      <c r="B449" s="36">
        <v>45939</v>
      </c>
      <c r="C449" s="10" t="s">
        <v>809</v>
      </c>
      <c r="D449" s="10" t="str">
        <f>VLOOKUP($C449,'Customer_Dim Cleaned'!$A$1:$H$501,4,FALSE)</f>
        <v>Male</v>
      </c>
      <c r="E449" s="10" t="str">
        <f>VLOOKUP($C449,'Customer_Dim Cleaned'!$A$1:$H$501,5,FALSE)</f>
        <v>New Maria</v>
      </c>
      <c r="F449" s="10" t="str">
        <f>VLOOKUP($C449,'Customer_Dim Cleaned'!$A$1:$H$501,6,FALSE)</f>
        <v>Wisconsin</v>
      </c>
      <c r="G449" s="10" t="s">
        <v>1606</v>
      </c>
      <c r="H449" s="10" t="str">
        <f>VLOOKUP($G449,'Product_Dim Cleaned'!$A$1:$G$101,2,FALSE)</f>
        <v>Fabric Sofa Throw Blanket</v>
      </c>
      <c r="I449" s="10" t="str">
        <f>VLOOKUP($G449,'Product_Dim Cleaned'!$A$1:$G$101,3,FALSE)</f>
        <v>Home</v>
      </c>
      <c r="J449" s="10" t="str">
        <f>VLOOKUP($G449,'Product_Dim Cleaned'!$A$1:$G$101,4,FALSE)</f>
        <v>Decor</v>
      </c>
      <c r="K449" s="10" t="s">
        <v>1797</v>
      </c>
      <c r="L449" s="11">
        <v>3</v>
      </c>
      <c r="M449" s="17">
        <v>628.17999999999995</v>
      </c>
      <c r="N449" s="11">
        <v>0.26</v>
      </c>
      <c r="O449" s="10" t="s">
        <v>1824</v>
      </c>
      <c r="P449" s="34">
        <v>1394.5596</v>
      </c>
    </row>
    <row r="450" spans="1:16" x14ac:dyDescent="0.3">
      <c r="A450" s="9" t="s">
        <v>2274</v>
      </c>
      <c r="B450" s="36">
        <v>45553</v>
      </c>
      <c r="C450" s="10" t="s">
        <v>857</v>
      </c>
      <c r="D450" s="10" t="str">
        <f>VLOOKUP($C450,'Customer_Dim Cleaned'!$A$1:$H$501,4,FALSE)</f>
        <v>Female</v>
      </c>
      <c r="E450" s="10" t="str">
        <f>VLOOKUP($C450,'Customer_Dim Cleaned'!$A$1:$H$501,5,FALSE)</f>
        <v>Emilytown</v>
      </c>
      <c r="F450" s="10" t="str">
        <f>VLOOKUP($C450,'Customer_Dim Cleaned'!$A$1:$H$501,6,FALSE)</f>
        <v>California</v>
      </c>
      <c r="G450" s="10" t="s">
        <v>1606</v>
      </c>
      <c r="H450" s="10" t="str">
        <f>VLOOKUP($G450,'Product_Dim Cleaned'!$A$1:$G$101,2,FALSE)</f>
        <v>Fabric Sofa Throw Blanket</v>
      </c>
      <c r="I450" s="10" t="str">
        <f>VLOOKUP($G450,'Product_Dim Cleaned'!$A$1:$G$101,3,FALSE)</f>
        <v>Home</v>
      </c>
      <c r="J450" s="10" t="str">
        <f>VLOOKUP($G450,'Product_Dim Cleaned'!$A$1:$G$101,4,FALSE)</f>
        <v>Decor</v>
      </c>
      <c r="K450" s="10" t="s">
        <v>1766</v>
      </c>
      <c r="L450" s="11">
        <v>1</v>
      </c>
      <c r="M450" s="17">
        <v>862.31</v>
      </c>
      <c r="N450" s="11">
        <v>0.06</v>
      </c>
      <c r="O450" s="10" t="s">
        <v>1824</v>
      </c>
      <c r="P450" s="34">
        <v>810.57139999999993</v>
      </c>
    </row>
    <row r="451" spans="1:16" x14ac:dyDescent="0.3">
      <c r="A451" s="9" t="s">
        <v>2275</v>
      </c>
      <c r="B451" s="36">
        <v>45806</v>
      </c>
      <c r="C451" s="10" t="s">
        <v>261</v>
      </c>
      <c r="D451" s="10" t="str">
        <f>VLOOKUP($C451,'Customer_Dim Cleaned'!$A$1:$H$501,4,FALSE)</f>
        <v>Female</v>
      </c>
      <c r="E451" s="10" t="str">
        <f>VLOOKUP($C451,'Customer_Dim Cleaned'!$A$1:$H$501,5,FALSE)</f>
        <v>South Shaun</v>
      </c>
      <c r="F451" s="10" t="str">
        <f>VLOOKUP($C451,'Customer_Dim Cleaned'!$A$1:$H$501,6,FALSE)</f>
        <v>New Mexico</v>
      </c>
      <c r="G451" s="10" t="s">
        <v>1606</v>
      </c>
      <c r="H451" s="10" t="str">
        <f>VLOOKUP($G451,'Product_Dim Cleaned'!$A$1:$G$101,2,FALSE)</f>
        <v>Fabric Sofa Throw Blanket</v>
      </c>
      <c r="I451" s="10" t="str">
        <f>VLOOKUP($G451,'Product_Dim Cleaned'!$A$1:$G$101,3,FALSE)</f>
        <v>Home</v>
      </c>
      <c r="J451" s="10" t="str">
        <f>VLOOKUP($G451,'Product_Dim Cleaned'!$A$1:$G$101,4,FALSE)</f>
        <v>Decor</v>
      </c>
      <c r="K451" s="10" t="s">
        <v>1799</v>
      </c>
      <c r="L451" s="11">
        <v>2</v>
      </c>
      <c r="M451" s="17">
        <v>541.39</v>
      </c>
      <c r="N451" s="11">
        <v>0.03</v>
      </c>
      <c r="O451" s="10" t="s">
        <v>1829</v>
      </c>
      <c r="P451" s="34">
        <v>1050.2965999999999</v>
      </c>
    </row>
    <row r="452" spans="1:16" x14ac:dyDescent="0.3">
      <c r="A452" s="9" t="s">
        <v>2276</v>
      </c>
      <c r="B452" s="36">
        <v>45811</v>
      </c>
      <c r="C452" s="10" t="s">
        <v>1469</v>
      </c>
      <c r="D452" s="10" t="str">
        <f>VLOOKUP($C452,'Customer_Dim Cleaned'!$A$1:$H$501,4,FALSE)</f>
        <v>Female</v>
      </c>
      <c r="E452" s="10" t="str">
        <f>VLOOKUP($C452,'Customer_Dim Cleaned'!$A$1:$H$501,5,FALSE)</f>
        <v>West Kelseyberg</v>
      </c>
      <c r="F452" s="10" t="str">
        <f>VLOOKUP($C452,'Customer_Dim Cleaned'!$A$1:$H$501,6,FALSE)</f>
        <v>Kansas</v>
      </c>
      <c r="G452" s="10" t="s">
        <v>1606</v>
      </c>
      <c r="H452" s="10" t="str">
        <f>VLOOKUP($G452,'Product_Dim Cleaned'!$A$1:$G$101,2,FALSE)</f>
        <v>Fabric Sofa Throw Blanket</v>
      </c>
      <c r="I452" s="10" t="str">
        <f>VLOOKUP($G452,'Product_Dim Cleaned'!$A$1:$G$101,3,FALSE)</f>
        <v>Home</v>
      </c>
      <c r="J452" s="10" t="str">
        <f>VLOOKUP($G452,'Product_Dim Cleaned'!$A$1:$G$101,4,FALSE)</f>
        <v>Decor</v>
      </c>
      <c r="K452" s="10" t="s">
        <v>1804</v>
      </c>
      <c r="L452" s="11">
        <v>3</v>
      </c>
      <c r="M452" s="17">
        <v>761.8</v>
      </c>
      <c r="N452" s="11">
        <v>0.06</v>
      </c>
      <c r="O452" s="10" t="s">
        <v>1829</v>
      </c>
      <c r="P452" s="34">
        <v>2148.2759999999989</v>
      </c>
    </row>
    <row r="453" spans="1:16" x14ac:dyDescent="0.3">
      <c r="A453" s="9" t="s">
        <v>2277</v>
      </c>
      <c r="B453" s="36">
        <v>45508</v>
      </c>
      <c r="C453" s="10" t="s">
        <v>1310</v>
      </c>
      <c r="D453" s="10" t="str">
        <f>VLOOKUP($C453,'Customer_Dim Cleaned'!$A$1:$H$501,4,FALSE)</f>
        <v>Female</v>
      </c>
      <c r="E453" s="10" t="str">
        <f>VLOOKUP($C453,'Customer_Dim Cleaned'!$A$1:$H$501,5,FALSE)</f>
        <v>Aliciahaven</v>
      </c>
      <c r="F453" s="10" t="str">
        <f>VLOOKUP($C453,'Customer_Dim Cleaned'!$A$1:$H$501,6,FALSE)</f>
        <v>Kansas</v>
      </c>
      <c r="G453" s="10" t="s">
        <v>1606</v>
      </c>
      <c r="H453" s="10" t="str">
        <f>VLOOKUP($G453,'Product_Dim Cleaned'!$A$1:$G$101,2,FALSE)</f>
        <v>Fabric Sofa Throw Blanket</v>
      </c>
      <c r="I453" s="10" t="str">
        <f>VLOOKUP($G453,'Product_Dim Cleaned'!$A$1:$G$101,3,FALSE)</f>
        <v>Home</v>
      </c>
      <c r="J453" s="10" t="str">
        <f>VLOOKUP($G453,'Product_Dim Cleaned'!$A$1:$G$101,4,FALSE)</f>
        <v>Decor</v>
      </c>
      <c r="K453" s="10" t="s">
        <v>1761</v>
      </c>
      <c r="L453" s="11">
        <v>4</v>
      </c>
      <c r="M453" s="17">
        <v>829.36</v>
      </c>
      <c r="N453" s="11">
        <v>0.11</v>
      </c>
      <c r="O453" s="10" t="s">
        <v>1826</v>
      </c>
      <c r="P453" s="34">
        <v>2952.5216</v>
      </c>
    </row>
    <row r="454" spans="1:16" x14ac:dyDescent="0.3">
      <c r="A454" s="9" t="s">
        <v>2278</v>
      </c>
      <c r="B454" s="36">
        <v>45460</v>
      </c>
      <c r="C454" s="10" t="s">
        <v>1257</v>
      </c>
      <c r="D454" s="10" t="str">
        <f>VLOOKUP($C454,'Customer_Dim Cleaned'!$A$1:$H$501,4,FALSE)</f>
        <v>Female</v>
      </c>
      <c r="E454" s="10" t="str">
        <f>VLOOKUP($C454,'Customer_Dim Cleaned'!$A$1:$H$501,5,FALSE)</f>
        <v>South Angela</v>
      </c>
      <c r="F454" s="10" t="str">
        <f>VLOOKUP($C454,'Customer_Dim Cleaned'!$A$1:$H$501,6,FALSE)</f>
        <v>Arkansas</v>
      </c>
      <c r="G454" s="10" t="s">
        <v>1606</v>
      </c>
      <c r="H454" s="10" t="str">
        <f>VLOOKUP($G454,'Product_Dim Cleaned'!$A$1:$G$101,2,FALSE)</f>
        <v>Fabric Sofa Throw Blanket</v>
      </c>
      <c r="I454" s="10" t="str">
        <f>VLOOKUP($G454,'Product_Dim Cleaned'!$A$1:$G$101,3,FALSE)</f>
        <v>Home</v>
      </c>
      <c r="J454" s="10" t="str">
        <f>VLOOKUP($G454,'Product_Dim Cleaned'!$A$1:$G$101,4,FALSE)</f>
        <v>Decor</v>
      </c>
      <c r="K454" s="10" t="s">
        <v>1804</v>
      </c>
      <c r="L454" s="11">
        <v>2</v>
      </c>
      <c r="M454" s="17">
        <v>425.06</v>
      </c>
      <c r="N454" s="11">
        <v>0.09</v>
      </c>
      <c r="O454" s="10" t="s">
        <v>1826</v>
      </c>
      <c r="P454" s="34">
        <v>773.60919999999999</v>
      </c>
    </row>
    <row r="455" spans="1:16" x14ac:dyDescent="0.3">
      <c r="A455" s="9" t="s">
        <v>2279</v>
      </c>
      <c r="B455" s="36">
        <v>45311</v>
      </c>
      <c r="C455" s="10" t="s">
        <v>438</v>
      </c>
      <c r="D455" s="10" t="str">
        <f>VLOOKUP($C455,'Customer_Dim Cleaned'!$A$1:$H$501,4,FALSE)</f>
        <v>Male</v>
      </c>
      <c r="E455" s="10" t="str">
        <f>VLOOKUP($C455,'Customer_Dim Cleaned'!$A$1:$H$501,5,FALSE)</f>
        <v>South Nathan</v>
      </c>
      <c r="F455" s="10" t="str">
        <f>VLOOKUP($C455,'Customer_Dim Cleaned'!$A$1:$H$501,6,FALSE)</f>
        <v>Vermont</v>
      </c>
      <c r="G455" s="10" t="s">
        <v>1606</v>
      </c>
      <c r="H455" s="10" t="str">
        <f>VLOOKUP($G455,'Product_Dim Cleaned'!$A$1:$G$101,2,FALSE)</f>
        <v>Fabric Sofa Throw Blanket</v>
      </c>
      <c r="I455" s="10" t="str">
        <f>VLOOKUP($G455,'Product_Dim Cleaned'!$A$1:$G$101,3,FALSE)</f>
        <v>Home</v>
      </c>
      <c r="J455" s="10" t="str">
        <f>VLOOKUP($G455,'Product_Dim Cleaned'!$A$1:$G$101,4,FALSE)</f>
        <v>Decor</v>
      </c>
      <c r="K455" s="10" t="s">
        <v>1752</v>
      </c>
      <c r="L455" s="11">
        <v>2</v>
      </c>
      <c r="M455" s="17">
        <v>911.14</v>
      </c>
      <c r="N455" s="11">
        <v>0.1</v>
      </c>
      <c r="O455" s="10" t="s">
        <v>1824</v>
      </c>
      <c r="P455" s="34">
        <v>1640.0519999999999</v>
      </c>
    </row>
    <row r="456" spans="1:16" x14ac:dyDescent="0.3">
      <c r="A456" s="9" t="s">
        <v>2280</v>
      </c>
      <c r="B456" s="36">
        <v>45906</v>
      </c>
      <c r="C456" s="10" t="s">
        <v>304</v>
      </c>
      <c r="D456" s="10" t="str">
        <f>VLOOKUP($C456,'Customer_Dim Cleaned'!$A$1:$H$501,4,FALSE)</f>
        <v>Female</v>
      </c>
      <c r="E456" s="10" t="str">
        <f>VLOOKUP($C456,'Customer_Dim Cleaned'!$A$1:$H$501,5,FALSE)</f>
        <v>Garyberg</v>
      </c>
      <c r="F456" s="10" t="str">
        <f>VLOOKUP($C456,'Customer_Dim Cleaned'!$A$1:$H$501,6,FALSE)</f>
        <v>Indiana</v>
      </c>
      <c r="G456" s="10" t="s">
        <v>1606</v>
      </c>
      <c r="H456" s="10" t="str">
        <f>VLOOKUP($G456,'Product_Dim Cleaned'!$A$1:$G$101,2,FALSE)</f>
        <v>Fabric Sofa Throw Blanket</v>
      </c>
      <c r="I456" s="10" t="str">
        <f>VLOOKUP($G456,'Product_Dim Cleaned'!$A$1:$G$101,3,FALSE)</f>
        <v>Home</v>
      </c>
      <c r="J456" s="10" t="str">
        <f>VLOOKUP($G456,'Product_Dim Cleaned'!$A$1:$G$101,4,FALSE)</f>
        <v>Decor</v>
      </c>
      <c r="K456" s="10" t="s">
        <v>1782</v>
      </c>
      <c r="L456" s="11">
        <v>3</v>
      </c>
      <c r="M456" s="17">
        <v>811.96</v>
      </c>
      <c r="N456" s="11">
        <v>0.28999999999999998</v>
      </c>
      <c r="O456" s="10" t="s">
        <v>1824</v>
      </c>
      <c r="P456" s="34">
        <v>1729.4748</v>
      </c>
    </row>
    <row r="457" spans="1:16" x14ac:dyDescent="0.3">
      <c r="A457" s="9" t="s">
        <v>2281</v>
      </c>
      <c r="B457" s="36">
        <v>45380</v>
      </c>
      <c r="C457" s="10" t="s">
        <v>869</v>
      </c>
      <c r="D457" s="10" t="str">
        <f>VLOOKUP($C457,'Customer_Dim Cleaned'!$A$1:$H$501,4,FALSE)</f>
        <v>Male</v>
      </c>
      <c r="E457" s="10" t="str">
        <f>VLOOKUP($C457,'Customer_Dim Cleaned'!$A$1:$H$501,5,FALSE)</f>
        <v>North Roy</v>
      </c>
      <c r="F457" s="10" t="str">
        <f>VLOOKUP($C457,'Customer_Dim Cleaned'!$A$1:$H$501,6,FALSE)</f>
        <v>Mississippi</v>
      </c>
      <c r="G457" s="10" t="s">
        <v>1606</v>
      </c>
      <c r="H457" s="10" t="str">
        <f>VLOOKUP($G457,'Product_Dim Cleaned'!$A$1:$G$101,2,FALSE)</f>
        <v>Fabric Sofa Throw Blanket</v>
      </c>
      <c r="I457" s="10" t="str">
        <f>VLOOKUP($G457,'Product_Dim Cleaned'!$A$1:$G$101,3,FALSE)</f>
        <v>Home</v>
      </c>
      <c r="J457" s="10" t="str">
        <f>VLOOKUP($G457,'Product_Dim Cleaned'!$A$1:$G$101,4,FALSE)</f>
        <v>Decor</v>
      </c>
      <c r="K457" s="10" t="s">
        <v>1789</v>
      </c>
      <c r="L457" s="11">
        <v>2</v>
      </c>
      <c r="M457" s="17">
        <v>780.05</v>
      </c>
      <c r="N457" s="11">
        <v>0.12</v>
      </c>
      <c r="O457" s="10" t="s">
        <v>1829</v>
      </c>
      <c r="P457" s="34">
        <v>1372.8879999999999</v>
      </c>
    </row>
    <row r="458" spans="1:16" x14ac:dyDescent="0.3">
      <c r="A458" s="9" t="s">
        <v>2282</v>
      </c>
      <c r="B458" s="36">
        <v>45527</v>
      </c>
      <c r="C458" s="10" t="s">
        <v>699</v>
      </c>
      <c r="D458" s="10" t="str">
        <f>VLOOKUP($C458,'Customer_Dim Cleaned'!$A$1:$H$501,4,FALSE)</f>
        <v>Female</v>
      </c>
      <c r="E458" s="10" t="str">
        <f>VLOOKUP($C458,'Customer_Dim Cleaned'!$A$1:$H$501,5,FALSE)</f>
        <v>East Josephside</v>
      </c>
      <c r="F458" s="10" t="str">
        <f>VLOOKUP($C458,'Customer_Dim Cleaned'!$A$1:$H$501,6,FALSE)</f>
        <v>Oregon</v>
      </c>
      <c r="G458" s="10" t="s">
        <v>1606</v>
      </c>
      <c r="H458" s="10" t="str">
        <f>VLOOKUP($G458,'Product_Dim Cleaned'!$A$1:$G$101,2,FALSE)</f>
        <v>Fabric Sofa Throw Blanket</v>
      </c>
      <c r="I458" s="10" t="str">
        <f>VLOOKUP($G458,'Product_Dim Cleaned'!$A$1:$G$101,3,FALSE)</f>
        <v>Home</v>
      </c>
      <c r="J458" s="10" t="str">
        <f>VLOOKUP($G458,'Product_Dim Cleaned'!$A$1:$G$101,4,FALSE)</f>
        <v>Decor</v>
      </c>
      <c r="K458" s="10" t="s">
        <v>1786</v>
      </c>
      <c r="L458" s="11">
        <v>4</v>
      </c>
      <c r="M458" s="17">
        <v>315.95</v>
      </c>
      <c r="N458" s="11">
        <v>0.19</v>
      </c>
      <c r="O458" s="10" t="s">
        <v>1829</v>
      </c>
      <c r="P458" s="34">
        <v>1023.678</v>
      </c>
    </row>
    <row r="459" spans="1:16" x14ac:dyDescent="0.3">
      <c r="A459" s="9" t="s">
        <v>2283</v>
      </c>
      <c r="B459" s="36">
        <v>45796</v>
      </c>
      <c r="C459" s="10" t="s">
        <v>737</v>
      </c>
      <c r="D459" s="10" t="str">
        <f>VLOOKUP($C459,'Customer_Dim Cleaned'!$A$1:$H$501,4,FALSE)</f>
        <v>Female</v>
      </c>
      <c r="E459" s="10" t="str">
        <f>VLOOKUP($C459,'Customer_Dim Cleaned'!$A$1:$H$501,5,FALSE)</f>
        <v>Port Lisashire</v>
      </c>
      <c r="F459" s="10" t="str">
        <f>VLOOKUP($C459,'Customer_Dim Cleaned'!$A$1:$H$501,6,FALSE)</f>
        <v>Maryland</v>
      </c>
      <c r="G459" s="10" t="s">
        <v>1606</v>
      </c>
      <c r="H459" s="10" t="str">
        <f>VLOOKUP($G459,'Product_Dim Cleaned'!$A$1:$G$101,2,FALSE)</f>
        <v>Fabric Sofa Throw Blanket</v>
      </c>
      <c r="I459" s="10" t="str">
        <f>VLOOKUP($G459,'Product_Dim Cleaned'!$A$1:$G$101,3,FALSE)</f>
        <v>Home</v>
      </c>
      <c r="J459" s="10" t="str">
        <f>VLOOKUP($G459,'Product_Dim Cleaned'!$A$1:$G$101,4,FALSE)</f>
        <v>Decor</v>
      </c>
      <c r="K459" s="10" t="s">
        <v>1786</v>
      </c>
      <c r="L459" s="11">
        <v>2</v>
      </c>
      <c r="M459" s="17">
        <v>810.17</v>
      </c>
      <c r="N459" s="11">
        <v>0.27</v>
      </c>
      <c r="O459" s="10" t="s">
        <v>1824</v>
      </c>
      <c r="P459" s="34">
        <v>1182.8481999999999</v>
      </c>
    </row>
    <row r="460" spans="1:16" x14ac:dyDescent="0.3">
      <c r="A460" s="9" t="s">
        <v>2284</v>
      </c>
      <c r="B460" s="36">
        <v>45389</v>
      </c>
      <c r="C460" s="10" t="s">
        <v>669</v>
      </c>
      <c r="D460" s="10" t="str">
        <f>VLOOKUP($C460,'Customer_Dim Cleaned'!$A$1:$H$501,4,FALSE)</f>
        <v>Female</v>
      </c>
      <c r="E460" s="10" t="str">
        <f>VLOOKUP($C460,'Customer_Dim Cleaned'!$A$1:$H$501,5,FALSE)</f>
        <v>Lake Danielleton</v>
      </c>
      <c r="F460" s="10" t="str">
        <f>VLOOKUP($C460,'Customer_Dim Cleaned'!$A$1:$H$501,6,FALSE)</f>
        <v>New Jersey</v>
      </c>
      <c r="G460" s="10" t="s">
        <v>1606</v>
      </c>
      <c r="H460" s="10" t="str">
        <f>VLOOKUP($G460,'Product_Dim Cleaned'!$A$1:$G$101,2,FALSE)</f>
        <v>Fabric Sofa Throw Blanket</v>
      </c>
      <c r="I460" s="10" t="str">
        <f>VLOOKUP($G460,'Product_Dim Cleaned'!$A$1:$G$101,3,FALSE)</f>
        <v>Home</v>
      </c>
      <c r="J460" s="10" t="str">
        <f>VLOOKUP($G460,'Product_Dim Cleaned'!$A$1:$G$101,4,FALSE)</f>
        <v>Decor</v>
      </c>
      <c r="K460" s="10" t="s">
        <v>1769</v>
      </c>
      <c r="L460" s="11">
        <v>3</v>
      </c>
      <c r="M460" s="17">
        <v>505.01</v>
      </c>
      <c r="N460" s="11">
        <v>0.02</v>
      </c>
      <c r="O460" s="10" t="s">
        <v>1826</v>
      </c>
      <c r="P460" s="34">
        <v>1484.7293999999999</v>
      </c>
    </row>
    <row r="461" spans="1:16" x14ac:dyDescent="0.3">
      <c r="A461" s="9" t="s">
        <v>2285</v>
      </c>
      <c r="B461" s="36">
        <v>45315</v>
      </c>
      <c r="C461" s="10" t="s">
        <v>1440</v>
      </c>
      <c r="D461" s="10" t="str">
        <f>VLOOKUP($C461,'Customer_Dim Cleaned'!$A$1:$H$501,4,FALSE)</f>
        <v>Female</v>
      </c>
      <c r="E461" s="10" t="str">
        <f>VLOOKUP($C461,'Customer_Dim Cleaned'!$A$1:$H$501,5,FALSE)</f>
        <v>Oneillfurt</v>
      </c>
      <c r="F461" s="10" t="str">
        <f>VLOOKUP($C461,'Customer_Dim Cleaned'!$A$1:$H$501,6,FALSE)</f>
        <v>Vermont</v>
      </c>
      <c r="G461" s="10" t="s">
        <v>1606</v>
      </c>
      <c r="H461" s="10" t="str">
        <f>VLOOKUP($G461,'Product_Dim Cleaned'!$A$1:$G$101,2,FALSE)</f>
        <v>Fabric Sofa Throw Blanket</v>
      </c>
      <c r="I461" s="10" t="str">
        <f>VLOOKUP($G461,'Product_Dim Cleaned'!$A$1:$G$101,3,FALSE)</f>
        <v>Home</v>
      </c>
      <c r="J461" s="10" t="str">
        <f>VLOOKUP($G461,'Product_Dim Cleaned'!$A$1:$G$101,4,FALSE)</f>
        <v>Decor</v>
      </c>
      <c r="K461" s="10" t="s">
        <v>1807</v>
      </c>
      <c r="L461" s="11">
        <v>2</v>
      </c>
      <c r="M461" s="17">
        <v>736.75</v>
      </c>
      <c r="N461" s="11">
        <v>0.18</v>
      </c>
      <c r="O461" s="10" t="s">
        <v>1824</v>
      </c>
      <c r="P461" s="34">
        <v>1208.27</v>
      </c>
    </row>
    <row r="462" spans="1:16" x14ac:dyDescent="0.3">
      <c r="A462" s="9" t="s">
        <v>2286</v>
      </c>
      <c r="B462" s="36">
        <v>45311</v>
      </c>
      <c r="C462" s="10" t="s">
        <v>114</v>
      </c>
      <c r="D462" s="10" t="str">
        <f>VLOOKUP($C462,'Customer_Dim Cleaned'!$A$1:$H$501,4,FALSE)</f>
        <v>Male</v>
      </c>
      <c r="E462" s="10" t="str">
        <f>VLOOKUP($C462,'Customer_Dim Cleaned'!$A$1:$H$501,5,FALSE)</f>
        <v>Mollyshire</v>
      </c>
      <c r="F462" s="10" t="str">
        <f>VLOOKUP($C462,'Customer_Dim Cleaned'!$A$1:$H$501,6,FALSE)</f>
        <v>Utah</v>
      </c>
      <c r="G462" s="10" t="s">
        <v>1551</v>
      </c>
      <c r="H462" s="10" t="str">
        <f>VLOOKUP($G462,'Product_Dim Cleaned'!$A$1:$G$101,2,FALSE)</f>
        <v>Men's Running Jacket</v>
      </c>
      <c r="I462" s="10" t="str">
        <f>VLOOKUP($G462,'Product_Dim Cleaned'!$A$1:$G$101,3,FALSE)</f>
        <v>Clothing</v>
      </c>
      <c r="J462" s="10" t="str">
        <f>VLOOKUP($G462,'Product_Dim Cleaned'!$A$1:$G$101,4,FALSE)</f>
        <v>Outerwear</v>
      </c>
      <c r="K462" s="10" t="s">
        <v>1786</v>
      </c>
      <c r="L462" s="11">
        <v>4</v>
      </c>
      <c r="M462" s="17">
        <v>700.31</v>
      </c>
      <c r="N462" s="11">
        <v>0.2</v>
      </c>
      <c r="O462" s="10" t="s">
        <v>1826</v>
      </c>
      <c r="P462" s="34">
        <v>2240.9920000000002</v>
      </c>
    </row>
    <row r="463" spans="1:16" x14ac:dyDescent="0.3">
      <c r="A463" s="9" t="s">
        <v>2287</v>
      </c>
      <c r="B463" s="36">
        <v>45270</v>
      </c>
      <c r="C463" s="10" t="s">
        <v>444</v>
      </c>
      <c r="D463" s="10" t="str">
        <f>VLOOKUP($C463,'Customer_Dim Cleaned'!$A$1:$H$501,4,FALSE)</f>
        <v>Female</v>
      </c>
      <c r="E463" s="10" t="str">
        <f>VLOOKUP($C463,'Customer_Dim Cleaned'!$A$1:$H$501,5,FALSE)</f>
        <v>Matthewbury</v>
      </c>
      <c r="F463" s="10" t="str">
        <f>VLOOKUP($C463,'Customer_Dim Cleaned'!$A$1:$H$501,6,FALSE)</f>
        <v>South Dakota</v>
      </c>
      <c r="G463" s="10" t="s">
        <v>1551</v>
      </c>
      <c r="H463" s="10" t="str">
        <f>VLOOKUP($G463,'Product_Dim Cleaned'!$A$1:$G$101,2,FALSE)</f>
        <v>Men's Running Jacket</v>
      </c>
      <c r="I463" s="10" t="str">
        <f>VLOOKUP($G463,'Product_Dim Cleaned'!$A$1:$G$101,3,FALSE)</f>
        <v>Clothing</v>
      </c>
      <c r="J463" s="10" t="str">
        <f>VLOOKUP($G463,'Product_Dim Cleaned'!$A$1:$G$101,4,FALSE)</f>
        <v>Outerwear</v>
      </c>
      <c r="K463" s="10" t="s">
        <v>1792</v>
      </c>
      <c r="L463" s="11">
        <v>4</v>
      </c>
      <c r="M463" s="17">
        <v>202.46</v>
      </c>
      <c r="N463" s="11">
        <v>0.24</v>
      </c>
      <c r="O463" s="10" t="s">
        <v>1824</v>
      </c>
      <c r="P463" s="34">
        <v>615.47840000000008</v>
      </c>
    </row>
    <row r="464" spans="1:16" x14ac:dyDescent="0.3">
      <c r="A464" s="9" t="s">
        <v>2288</v>
      </c>
      <c r="B464" s="36">
        <v>45279</v>
      </c>
      <c r="C464" s="10" t="s">
        <v>846</v>
      </c>
      <c r="D464" s="10" t="str">
        <f>VLOOKUP($C464,'Customer_Dim Cleaned'!$A$1:$H$501,4,FALSE)</f>
        <v>Male</v>
      </c>
      <c r="E464" s="10" t="str">
        <f>VLOOKUP($C464,'Customer_Dim Cleaned'!$A$1:$H$501,5,FALSE)</f>
        <v>West Jamieport</v>
      </c>
      <c r="F464" s="10" t="str">
        <f>VLOOKUP($C464,'Customer_Dim Cleaned'!$A$1:$H$501,6,FALSE)</f>
        <v>Tennessee</v>
      </c>
      <c r="G464" s="10" t="s">
        <v>1551</v>
      </c>
      <c r="H464" s="10" t="str">
        <f>VLOOKUP($G464,'Product_Dim Cleaned'!$A$1:$G$101,2,FALSE)</f>
        <v>Men's Running Jacket</v>
      </c>
      <c r="I464" s="10" t="str">
        <f>VLOOKUP($G464,'Product_Dim Cleaned'!$A$1:$G$101,3,FALSE)</f>
        <v>Clothing</v>
      </c>
      <c r="J464" s="10" t="str">
        <f>VLOOKUP($G464,'Product_Dim Cleaned'!$A$1:$G$101,4,FALSE)</f>
        <v>Outerwear</v>
      </c>
      <c r="K464" s="10" t="s">
        <v>1757</v>
      </c>
      <c r="L464" s="11">
        <v>2</v>
      </c>
      <c r="M464" s="17">
        <v>291.83999999999997</v>
      </c>
      <c r="N464" s="11">
        <v>0.25</v>
      </c>
      <c r="O464" s="10" t="s">
        <v>1826</v>
      </c>
      <c r="P464" s="34">
        <v>437.76</v>
      </c>
    </row>
    <row r="465" spans="1:16" x14ac:dyDescent="0.3">
      <c r="A465" s="9" t="s">
        <v>2289</v>
      </c>
      <c r="B465" s="36">
        <v>45252</v>
      </c>
      <c r="C465" s="10" t="s">
        <v>544</v>
      </c>
      <c r="D465" s="10" t="str">
        <f>VLOOKUP($C465,'Customer_Dim Cleaned'!$A$1:$H$501,4,FALSE)</f>
        <v>Male</v>
      </c>
      <c r="E465" s="10" t="str">
        <f>VLOOKUP($C465,'Customer_Dim Cleaned'!$A$1:$H$501,5,FALSE)</f>
        <v>North Matthew</v>
      </c>
      <c r="F465" s="10" t="str">
        <f>VLOOKUP($C465,'Customer_Dim Cleaned'!$A$1:$H$501,6,FALSE)</f>
        <v>Illinois</v>
      </c>
      <c r="G465" s="10" t="s">
        <v>1551</v>
      </c>
      <c r="H465" s="10" t="str">
        <f>VLOOKUP($G465,'Product_Dim Cleaned'!$A$1:$G$101,2,FALSE)</f>
        <v>Men's Running Jacket</v>
      </c>
      <c r="I465" s="10" t="str">
        <f>VLOOKUP($G465,'Product_Dim Cleaned'!$A$1:$G$101,3,FALSE)</f>
        <v>Clothing</v>
      </c>
      <c r="J465" s="10" t="str">
        <f>VLOOKUP($G465,'Product_Dim Cleaned'!$A$1:$G$101,4,FALSE)</f>
        <v>Outerwear</v>
      </c>
      <c r="K465" s="10" t="s">
        <v>1773</v>
      </c>
      <c r="L465" s="11">
        <v>2</v>
      </c>
      <c r="M465" s="17">
        <v>261.48</v>
      </c>
      <c r="N465" s="11">
        <v>0.17</v>
      </c>
      <c r="O465" s="10" t="s">
        <v>1824</v>
      </c>
      <c r="P465" s="34">
        <v>434.05680000000001</v>
      </c>
    </row>
    <row r="466" spans="1:16" x14ac:dyDescent="0.3">
      <c r="A466" s="9" t="s">
        <v>2290</v>
      </c>
      <c r="B466" s="36">
        <v>45938</v>
      </c>
      <c r="C466" s="10" t="s">
        <v>948</v>
      </c>
      <c r="D466" s="10" t="str">
        <f>VLOOKUP($C466,'Customer_Dim Cleaned'!$A$1:$H$501,4,FALSE)</f>
        <v>Male</v>
      </c>
      <c r="E466" s="10" t="str">
        <f>VLOOKUP($C466,'Customer_Dim Cleaned'!$A$1:$H$501,5,FALSE)</f>
        <v>Lake Melissashire</v>
      </c>
      <c r="F466" s="10" t="str">
        <f>VLOOKUP($C466,'Customer_Dim Cleaned'!$A$1:$H$501,6,FALSE)</f>
        <v>Oregon</v>
      </c>
      <c r="G466" s="10" t="s">
        <v>1551</v>
      </c>
      <c r="H466" s="10" t="str">
        <f>VLOOKUP($G466,'Product_Dim Cleaned'!$A$1:$G$101,2,FALSE)</f>
        <v>Men's Running Jacket</v>
      </c>
      <c r="I466" s="10" t="str">
        <f>VLOOKUP($G466,'Product_Dim Cleaned'!$A$1:$G$101,3,FALSE)</f>
        <v>Clothing</v>
      </c>
      <c r="J466" s="10" t="str">
        <f>VLOOKUP($G466,'Product_Dim Cleaned'!$A$1:$G$101,4,FALSE)</f>
        <v>Outerwear</v>
      </c>
      <c r="K466" s="10" t="s">
        <v>1799</v>
      </c>
      <c r="L466" s="11">
        <v>1</v>
      </c>
      <c r="M466" s="17">
        <v>850.83</v>
      </c>
      <c r="N466" s="11">
        <v>0.28000000000000003</v>
      </c>
      <c r="O466" s="10" t="s">
        <v>1826</v>
      </c>
      <c r="P466" s="34">
        <v>612.59760000000006</v>
      </c>
    </row>
    <row r="467" spans="1:16" x14ac:dyDescent="0.3">
      <c r="A467" s="9" t="s">
        <v>2291</v>
      </c>
      <c r="B467" s="36">
        <v>45711</v>
      </c>
      <c r="C467" s="10" t="s">
        <v>1260</v>
      </c>
      <c r="D467" s="10" t="str">
        <f>VLOOKUP($C467,'Customer_Dim Cleaned'!$A$1:$H$501,4,FALSE)</f>
        <v>Female</v>
      </c>
      <c r="E467" s="10" t="str">
        <f>VLOOKUP($C467,'Customer_Dim Cleaned'!$A$1:$H$501,5,FALSE)</f>
        <v>Garciaview</v>
      </c>
      <c r="F467" s="10" t="str">
        <f>VLOOKUP($C467,'Customer_Dim Cleaned'!$A$1:$H$501,6,FALSE)</f>
        <v>Louisiana</v>
      </c>
      <c r="G467" s="10" t="s">
        <v>1551</v>
      </c>
      <c r="H467" s="10" t="str">
        <f>VLOOKUP($G467,'Product_Dim Cleaned'!$A$1:$G$101,2,FALSE)</f>
        <v>Men's Running Jacket</v>
      </c>
      <c r="I467" s="10" t="str">
        <f>VLOOKUP($G467,'Product_Dim Cleaned'!$A$1:$G$101,3,FALSE)</f>
        <v>Clothing</v>
      </c>
      <c r="J467" s="10" t="str">
        <f>VLOOKUP($G467,'Product_Dim Cleaned'!$A$1:$G$101,4,FALSE)</f>
        <v>Outerwear</v>
      </c>
      <c r="K467" s="10" t="s">
        <v>1786</v>
      </c>
      <c r="L467" s="11">
        <v>1</v>
      </c>
      <c r="M467" s="17">
        <v>83.83</v>
      </c>
      <c r="N467" s="11">
        <v>0.05</v>
      </c>
      <c r="O467" s="10" t="s">
        <v>1824</v>
      </c>
      <c r="P467" s="34">
        <v>79.638499999999993</v>
      </c>
    </row>
    <row r="468" spans="1:16" x14ac:dyDescent="0.3">
      <c r="A468" s="9" t="s">
        <v>2292</v>
      </c>
      <c r="B468" s="36">
        <v>45713</v>
      </c>
      <c r="C468" s="10" t="s">
        <v>36</v>
      </c>
      <c r="D468" s="10" t="str">
        <f>VLOOKUP($C468,'Customer_Dim Cleaned'!$A$1:$H$501,4,FALSE)</f>
        <v>Female</v>
      </c>
      <c r="E468" s="10" t="str">
        <f>VLOOKUP($C468,'Customer_Dim Cleaned'!$A$1:$H$501,5,FALSE)</f>
        <v>Deborahborough</v>
      </c>
      <c r="F468" s="10" t="str">
        <f>VLOOKUP($C468,'Customer_Dim Cleaned'!$A$1:$H$501,6,FALSE)</f>
        <v>South Dakota</v>
      </c>
      <c r="G468" s="10" t="s">
        <v>1551</v>
      </c>
      <c r="H468" s="10" t="str">
        <f>VLOOKUP($G468,'Product_Dim Cleaned'!$A$1:$G$101,2,FALSE)</f>
        <v>Men's Running Jacket</v>
      </c>
      <c r="I468" s="10" t="str">
        <f>VLOOKUP($G468,'Product_Dim Cleaned'!$A$1:$G$101,3,FALSE)</f>
        <v>Clothing</v>
      </c>
      <c r="J468" s="10" t="str">
        <f>VLOOKUP($G468,'Product_Dim Cleaned'!$A$1:$G$101,4,FALSE)</f>
        <v>Outerwear</v>
      </c>
      <c r="K468" s="10" t="s">
        <v>1804</v>
      </c>
      <c r="L468" s="11">
        <v>3</v>
      </c>
      <c r="M468" s="17">
        <v>649.95000000000005</v>
      </c>
      <c r="N468" s="11">
        <v>0.28000000000000003</v>
      </c>
      <c r="O468" s="10" t="s">
        <v>1829</v>
      </c>
      <c r="P468" s="34">
        <v>1403.8920000000001</v>
      </c>
    </row>
    <row r="469" spans="1:16" x14ac:dyDescent="0.3">
      <c r="A469" s="9" t="s">
        <v>2293</v>
      </c>
      <c r="B469" s="36">
        <v>45565</v>
      </c>
      <c r="C469" s="10" t="s">
        <v>1145</v>
      </c>
      <c r="D469" s="10" t="str">
        <f>VLOOKUP($C469,'Customer_Dim Cleaned'!$A$1:$H$501,4,FALSE)</f>
        <v>Female</v>
      </c>
      <c r="E469" s="10" t="str">
        <f>VLOOKUP($C469,'Customer_Dim Cleaned'!$A$1:$H$501,5,FALSE)</f>
        <v>North Theresa</v>
      </c>
      <c r="F469" s="10" t="str">
        <f>VLOOKUP($C469,'Customer_Dim Cleaned'!$A$1:$H$501,6,FALSE)</f>
        <v>Alabama</v>
      </c>
      <c r="G469" s="10" t="s">
        <v>1551</v>
      </c>
      <c r="H469" s="10" t="str">
        <f>VLOOKUP($G469,'Product_Dim Cleaned'!$A$1:$G$101,2,FALSE)</f>
        <v>Men's Running Jacket</v>
      </c>
      <c r="I469" s="10" t="str">
        <f>VLOOKUP($G469,'Product_Dim Cleaned'!$A$1:$G$101,3,FALSE)</f>
        <v>Clothing</v>
      </c>
      <c r="J469" s="10" t="str">
        <f>VLOOKUP($G469,'Product_Dim Cleaned'!$A$1:$G$101,4,FALSE)</f>
        <v>Outerwear</v>
      </c>
      <c r="K469" s="10" t="s">
        <v>1776</v>
      </c>
      <c r="L469" s="11">
        <v>4</v>
      </c>
      <c r="M469" s="17">
        <v>934.96</v>
      </c>
      <c r="N469" s="11">
        <v>0.18</v>
      </c>
      <c r="O469" s="10" t="s">
        <v>1826</v>
      </c>
      <c r="P469" s="34">
        <v>3066.6687999999999</v>
      </c>
    </row>
    <row r="470" spans="1:16" x14ac:dyDescent="0.3">
      <c r="A470" s="9" t="s">
        <v>2294</v>
      </c>
      <c r="B470" s="36">
        <v>45279</v>
      </c>
      <c r="C470" s="10" t="s">
        <v>672</v>
      </c>
      <c r="D470" s="10" t="str">
        <f>VLOOKUP($C470,'Customer_Dim Cleaned'!$A$1:$H$501,4,FALSE)</f>
        <v>Female</v>
      </c>
      <c r="E470" s="10" t="str">
        <f>VLOOKUP($C470,'Customer_Dim Cleaned'!$A$1:$H$501,5,FALSE)</f>
        <v>Brownshire</v>
      </c>
      <c r="F470" s="10" t="str">
        <f>VLOOKUP($C470,'Customer_Dim Cleaned'!$A$1:$H$501,6,FALSE)</f>
        <v>Tennessee</v>
      </c>
      <c r="G470" s="10" t="s">
        <v>1551</v>
      </c>
      <c r="H470" s="10" t="str">
        <f>VLOOKUP($G470,'Product_Dim Cleaned'!$A$1:$G$101,2,FALSE)</f>
        <v>Men's Running Jacket</v>
      </c>
      <c r="I470" s="10" t="str">
        <f>VLOOKUP($G470,'Product_Dim Cleaned'!$A$1:$G$101,3,FALSE)</f>
        <v>Clothing</v>
      </c>
      <c r="J470" s="10" t="str">
        <f>VLOOKUP($G470,'Product_Dim Cleaned'!$A$1:$G$101,4,FALSE)</f>
        <v>Outerwear</v>
      </c>
      <c r="K470" s="10" t="s">
        <v>1799</v>
      </c>
      <c r="L470" s="11">
        <v>1</v>
      </c>
      <c r="M470" s="17">
        <v>880.89</v>
      </c>
      <c r="N470" s="11">
        <v>0.13</v>
      </c>
      <c r="O470" s="10" t="s">
        <v>1829</v>
      </c>
      <c r="P470" s="34">
        <v>766.37429999999995</v>
      </c>
    </row>
    <row r="471" spans="1:16" x14ac:dyDescent="0.3">
      <c r="A471" s="9" t="s">
        <v>2295</v>
      </c>
      <c r="B471" s="36">
        <v>45614</v>
      </c>
      <c r="C471" s="10" t="s">
        <v>1469</v>
      </c>
      <c r="D471" s="10" t="str">
        <f>VLOOKUP($C471,'Customer_Dim Cleaned'!$A$1:$H$501,4,FALSE)</f>
        <v>Female</v>
      </c>
      <c r="E471" s="10" t="str">
        <f>VLOOKUP($C471,'Customer_Dim Cleaned'!$A$1:$H$501,5,FALSE)</f>
        <v>West Kelseyberg</v>
      </c>
      <c r="F471" s="10" t="str">
        <f>VLOOKUP($C471,'Customer_Dim Cleaned'!$A$1:$H$501,6,FALSE)</f>
        <v>Kansas</v>
      </c>
      <c r="G471" s="10" t="s">
        <v>1551</v>
      </c>
      <c r="H471" s="10" t="str">
        <f>VLOOKUP($G471,'Product_Dim Cleaned'!$A$1:$G$101,2,FALSE)</f>
        <v>Men's Running Jacket</v>
      </c>
      <c r="I471" s="10" t="str">
        <f>VLOOKUP($G471,'Product_Dim Cleaned'!$A$1:$G$101,3,FALSE)</f>
        <v>Clothing</v>
      </c>
      <c r="J471" s="10" t="str">
        <f>VLOOKUP($G471,'Product_Dim Cleaned'!$A$1:$G$101,4,FALSE)</f>
        <v>Outerwear</v>
      </c>
      <c r="K471" s="10" t="s">
        <v>1782</v>
      </c>
      <c r="L471" s="11">
        <v>4</v>
      </c>
      <c r="M471" s="17">
        <v>610.6</v>
      </c>
      <c r="N471" s="11">
        <v>0.1</v>
      </c>
      <c r="O471" s="10" t="s">
        <v>1826</v>
      </c>
      <c r="P471" s="34">
        <v>2198.16</v>
      </c>
    </row>
    <row r="472" spans="1:16" x14ac:dyDescent="0.3">
      <c r="A472" s="9" t="s">
        <v>2296</v>
      </c>
      <c r="B472" s="36">
        <v>45912</v>
      </c>
      <c r="C472" s="10" t="s">
        <v>275</v>
      </c>
      <c r="D472" s="10" t="str">
        <f>VLOOKUP($C472,'Customer_Dim Cleaned'!$A$1:$H$501,4,FALSE)</f>
        <v>Female</v>
      </c>
      <c r="E472" s="10" t="str">
        <f>VLOOKUP($C472,'Customer_Dim Cleaned'!$A$1:$H$501,5,FALSE)</f>
        <v>Lake Barryfurt</v>
      </c>
      <c r="F472" s="10" t="str">
        <f>VLOOKUP($C472,'Customer_Dim Cleaned'!$A$1:$H$501,6,FALSE)</f>
        <v>California</v>
      </c>
      <c r="G472" s="10" t="s">
        <v>1551</v>
      </c>
      <c r="H472" s="10" t="str">
        <f>VLOOKUP($G472,'Product_Dim Cleaned'!$A$1:$G$101,2,FALSE)</f>
        <v>Men's Running Jacket</v>
      </c>
      <c r="I472" s="10" t="str">
        <f>VLOOKUP($G472,'Product_Dim Cleaned'!$A$1:$G$101,3,FALSE)</f>
        <v>Clothing</v>
      </c>
      <c r="J472" s="10" t="str">
        <f>VLOOKUP($G472,'Product_Dim Cleaned'!$A$1:$G$101,4,FALSE)</f>
        <v>Outerwear</v>
      </c>
      <c r="K472" s="10" t="s">
        <v>1810</v>
      </c>
      <c r="L472" s="11">
        <v>1</v>
      </c>
      <c r="M472" s="17">
        <v>514.19000000000005</v>
      </c>
      <c r="N472" s="11">
        <v>0.2</v>
      </c>
      <c r="O472" s="10" t="s">
        <v>1824</v>
      </c>
      <c r="P472" s="34">
        <v>411.35200000000009</v>
      </c>
    </row>
    <row r="473" spans="1:16" x14ac:dyDescent="0.3">
      <c r="A473" s="9" t="s">
        <v>2297</v>
      </c>
      <c r="B473" s="36">
        <v>45688</v>
      </c>
      <c r="C473" s="10" t="s">
        <v>1243</v>
      </c>
      <c r="D473" s="10" t="str">
        <f>VLOOKUP($C473,'Customer_Dim Cleaned'!$A$1:$H$501,4,FALSE)</f>
        <v>Male</v>
      </c>
      <c r="E473" s="10" t="str">
        <f>VLOOKUP($C473,'Customer_Dim Cleaned'!$A$1:$H$501,5,FALSE)</f>
        <v>New Edward</v>
      </c>
      <c r="F473" s="10" t="str">
        <f>VLOOKUP($C473,'Customer_Dim Cleaned'!$A$1:$H$501,6,FALSE)</f>
        <v>Maine</v>
      </c>
      <c r="G473" s="10" t="s">
        <v>1551</v>
      </c>
      <c r="H473" s="10" t="str">
        <f>VLOOKUP($G473,'Product_Dim Cleaned'!$A$1:$G$101,2,FALSE)</f>
        <v>Men's Running Jacket</v>
      </c>
      <c r="I473" s="10" t="str">
        <f>VLOOKUP($G473,'Product_Dim Cleaned'!$A$1:$G$101,3,FALSE)</f>
        <v>Clothing</v>
      </c>
      <c r="J473" s="10" t="str">
        <f>VLOOKUP($G473,'Product_Dim Cleaned'!$A$1:$G$101,4,FALSE)</f>
        <v>Outerwear</v>
      </c>
      <c r="K473" s="10" t="s">
        <v>1797</v>
      </c>
      <c r="L473" s="11">
        <v>1</v>
      </c>
      <c r="M473" s="17">
        <v>546.20000000000005</v>
      </c>
      <c r="N473" s="11">
        <v>0.22</v>
      </c>
      <c r="O473" s="10" t="s">
        <v>1826</v>
      </c>
      <c r="P473" s="34">
        <v>426.03600000000012</v>
      </c>
    </row>
    <row r="474" spans="1:16" x14ac:dyDescent="0.3">
      <c r="A474" s="9" t="s">
        <v>2298</v>
      </c>
      <c r="B474" s="36">
        <v>45591</v>
      </c>
      <c r="C474" s="10" t="s">
        <v>646</v>
      </c>
      <c r="D474" s="10" t="str">
        <f>VLOOKUP($C474,'Customer_Dim Cleaned'!$A$1:$H$501,4,FALSE)</f>
        <v>Female</v>
      </c>
      <c r="E474" s="10" t="str">
        <f>VLOOKUP($C474,'Customer_Dim Cleaned'!$A$1:$H$501,5,FALSE)</f>
        <v>Christopherland</v>
      </c>
      <c r="F474" s="10" t="str">
        <f>VLOOKUP($C474,'Customer_Dim Cleaned'!$A$1:$H$501,6,FALSE)</f>
        <v>Minnesota</v>
      </c>
      <c r="G474" s="10" t="s">
        <v>1551</v>
      </c>
      <c r="H474" s="10" t="str">
        <f>VLOOKUP($G474,'Product_Dim Cleaned'!$A$1:$G$101,2,FALSE)</f>
        <v>Men's Running Jacket</v>
      </c>
      <c r="I474" s="10" t="str">
        <f>VLOOKUP($G474,'Product_Dim Cleaned'!$A$1:$G$101,3,FALSE)</f>
        <v>Clothing</v>
      </c>
      <c r="J474" s="10" t="str">
        <f>VLOOKUP($G474,'Product_Dim Cleaned'!$A$1:$G$101,4,FALSE)</f>
        <v>Outerwear</v>
      </c>
      <c r="K474" s="10" t="s">
        <v>1752</v>
      </c>
      <c r="L474" s="11">
        <v>3</v>
      </c>
      <c r="M474" s="17">
        <v>416.01</v>
      </c>
      <c r="N474" s="11">
        <v>0.02</v>
      </c>
      <c r="O474" s="10" t="s">
        <v>1824</v>
      </c>
      <c r="P474" s="34">
        <v>1223.0694000000001</v>
      </c>
    </row>
    <row r="475" spans="1:16" x14ac:dyDescent="0.3">
      <c r="A475" s="9" t="s">
        <v>2299</v>
      </c>
      <c r="B475" s="36">
        <v>45864</v>
      </c>
      <c r="C475" s="10" t="s">
        <v>1199</v>
      </c>
      <c r="D475" s="10" t="str">
        <f>VLOOKUP($C475,'Customer_Dim Cleaned'!$A$1:$H$501,4,FALSE)</f>
        <v>Female</v>
      </c>
      <c r="E475" s="10" t="str">
        <f>VLOOKUP($C475,'Customer_Dim Cleaned'!$A$1:$H$501,5,FALSE)</f>
        <v>North Michael</v>
      </c>
      <c r="F475" s="10" t="str">
        <f>VLOOKUP($C475,'Customer_Dim Cleaned'!$A$1:$H$501,6,FALSE)</f>
        <v>Iowa</v>
      </c>
      <c r="G475" s="10" t="s">
        <v>1551</v>
      </c>
      <c r="H475" s="10" t="str">
        <f>VLOOKUP($G475,'Product_Dim Cleaned'!$A$1:$G$101,2,FALSE)</f>
        <v>Men's Running Jacket</v>
      </c>
      <c r="I475" s="10" t="str">
        <f>VLOOKUP($G475,'Product_Dim Cleaned'!$A$1:$G$101,3,FALSE)</f>
        <v>Clothing</v>
      </c>
      <c r="J475" s="10" t="str">
        <f>VLOOKUP($G475,'Product_Dim Cleaned'!$A$1:$G$101,4,FALSE)</f>
        <v>Outerwear</v>
      </c>
      <c r="K475" s="10" t="s">
        <v>1789</v>
      </c>
      <c r="L475" s="11">
        <v>1</v>
      </c>
      <c r="M475" s="17">
        <v>30.94</v>
      </c>
      <c r="N475" s="11">
        <v>0.21</v>
      </c>
      <c r="O475" s="10" t="s">
        <v>1829</v>
      </c>
      <c r="P475" s="34">
        <v>24.442599999999999</v>
      </c>
    </row>
    <row r="476" spans="1:16" x14ac:dyDescent="0.3">
      <c r="A476" s="9" t="s">
        <v>2300</v>
      </c>
      <c r="B476" s="36">
        <v>45875</v>
      </c>
      <c r="C476" s="10" t="s">
        <v>654</v>
      </c>
      <c r="D476" s="10" t="str">
        <f>VLOOKUP($C476,'Customer_Dim Cleaned'!$A$1:$H$501,4,FALSE)</f>
        <v>Male</v>
      </c>
      <c r="E476" s="10" t="str">
        <f>VLOOKUP($C476,'Customer_Dim Cleaned'!$A$1:$H$501,5,FALSE)</f>
        <v>South Jerry</v>
      </c>
      <c r="F476" s="10" t="str">
        <f>VLOOKUP($C476,'Customer_Dim Cleaned'!$A$1:$H$501,6,FALSE)</f>
        <v>Maine</v>
      </c>
      <c r="G476" s="10" t="s">
        <v>1551</v>
      </c>
      <c r="H476" s="10" t="str">
        <f>VLOOKUP($G476,'Product_Dim Cleaned'!$A$1:$G$101,2,FALSE)</f>
        <v>Men's Running Jacket</v>
      </c>
      <c r="I476" s="10" t="str">
        <f>VLOOKUP($G476,'Product_Dim Cleaned'!$A$1:$G$101,3,FALSE)</f>
        <v>Clothing</v>
      </c>
      <c r="J476" s="10" t="str">
        <f>VLOOKUP($G476,'Product_Dim Cleaned'!$A$1:$G$101,4,FALSE)</f>
        <v>Outerwear</v>
      </c>
      <c r="K476" s="10" t="s">
        <v>1804</v>
      </c>
      <c r="L476" s="11">
        <v>3</v>
      </c>
      <c r="M476" s="17">
        <v>666.39</v>
      </c>
      <c r="N476" s="11">
        <v>0.21</v>
      </c>
      <c r="O476" s="10" t="s">
        <v>1829</v>
      </c>
      <c r="P476" s="34">
        <v>1579.3443</v>
      </c>
    </row>
    <row r="477" spans="1:16" x14ac:dyDescent="0.3">
      <c r="A477" s="9" t="s">
        <v>2301</v>
      </c>
      <c r="B477" s="36">
        <v>45797</v>
      </c>
      <c r="C477" s="10" t="s">
        <v>553</v>
      </c>
      <c r="D477" s="10" t="str">
        <f>VLOOKUP($C477,'Customer_Dim Cleaned'!$A$1:$H$501,4,FALSE)</f>
        <v>Female</v>
      </c>
      <c r="E477" s="10" t="str">
        <f>VLOOKUP($C477,'Customer_Dim Cleaned'!$A$1:$H$501,5,FALSE)</f>
        <v>South Ashleyton</v>
      </c>
      <c r="F477" s="10" t="str">
        <f>VLOOKUP($C477,'Customer_Dim Cleaned'!$A$1:$H$501,6,FALSE)</f>
        <v>Michigan</v>
      </c>
      <c r="G477" s="10" t="s">
        <v>1551</v>
      </c>
      <c r="H477" s="10" t="str">
        <f>VLOOKUP($G477,'Product_Dim Cleaned'!$A$1:$G$101,2,FALSE)</f>
        <v>Men's Running Jacket</v>
      </c>
      <c r="I477" s="10" t="str">
        <f>VLOOKUP($G477,'Product_Dim Cleaned'!$A$1:$G$101,3,FALSE)</f>
        <v>Clothing</v>
      </c>
      <c r="J477" s="10" t="str">
        <f>VLOOKUP($G477,'Product_Dim Cleaned'!$A$1:$G$101,4,FALSE)</f>
        <v>Outerwear</v>
      </c>
      <c r="K477" s="10" t="s">
        <v>1789</v>
      </c>
      <c r="L477" s="11">
        <v>2</v>
      </c>
      <c r="M477" s="17">
        <v>145.26</v>
      </c>
      <c r="N477" s="11">
        <v>0.19</v>
      </c>
      <c r="O477" s="10" t="s">
        <v>1826</v>
      </c>
      <c r="P477" s="34">
        <v>235.3212</v>
      </c>
    </row>
    <row r="478" spans="1:16" x14ac:dyDescent="0.3">
      <c r="A478" s="9" t="s">
        <v>2302</v>
      </c>
      <c r="B478" s="36">
        <v>45364</v>
      </c>
      <c r="C478" s="10" t="s">
        <v>411</v>
      </c>
      <c r="D478" s="10" t="str">
        <f>VLOOKUP($C478,'Customer_Dim Cleaned'!$A$1:$H$501,4,FALSE)</f>
        <v>Male</v>
      </c>
      <c r="E478" s="10" t="str">
        <f>VLOOKUP($C478,'Customer_Dim Cleaned'!$A$1:$H$501,5,FALSE)</f>
        <v>New Jenniferburgh</v>
      </c>
      <c r="F478" s="10" t="str">
        <f>VLOOKUP($C478,'Customer_Dim Cleaned'!$A$1:$H$501,6,FALSE)</f>
        <v>Nebraska</v>
      </c>
      <c r="G478" s="10" t="s">
        <v>1551</v>
      </c>
      <c r="H478" s="10" t="str">
        <f>VLOOKUP($G478,'Product_Dim Cleaned'!$A$1:$G$101,2,FALSE)</f>
        <v>Men's Running Jacket</v>
      </c>
      <c r="I478" s="10" t="str">
        <f>VLOOKUP($G478,'Product_Dim Cleaned'!$A$1:$G$101,3,FALSE)</f>
        <v>Clothing</v>
      </c>
      <c r="J478" s="10" t="str">
        <f>VLOOKUP($G478,'Product_Dim Cleaned'!$A$1:$G$101,4,FALSE)</f>
        <v>Outerwear</v>
      </c>
      <c r="K478" s="10" t="s">
        <v>1773</v>
      </c>
      <c r="L478" s="11">
        <v>4</v>
      </c>
      <c r="M478" s="17">
        <v>940.77</v>
      </c>
      <c r="N478" s="11">
        <v>0.24</v>
      </c>
      <c r="O478" s="10" t="s">
        <v>1829</v>
      </c>
      <c r="P478" s="34">
        <v>2859.9407999999999</v>
      </c>
    </row>
    <row r="479" spans="1:16" x14ac:dyDescent="0.3">
      <c r="A479" s="9" t="s">
        <v>2303</v>
      </c>
      <c r="B479" s="36">
        <v>45700</v>
      </c>
      <c r="C479" s="10" t="s">
        <v>1446</v>
      </c>
      <c r="D479" s="10" t="str">
        <f>VLOOKUP($C479,'Customer_Dim Cleaned'!$A$1:$H$501,4,FALSE)</f>
        <v>Male</v>
      </c>
      <c r="E479" s="10" t="str">
        <f>VLOOKUP($C479,'Customer_Dim Cleaned'!$A$1:$H$501,5,FALSE)</f>
        <v>East Audrey</v>
      </c>
      <c r="F479" s="10" t="str">
        <f>VLOOKUP($C479,'Customer_Dim Cleaned'!$A$1:$H$501,6,FALSE)</f>
        <v>Utah</v>
      </c>
      <c r="G479" s="10" t="s">
        <v>1608</v>
      </c>
      <c r="H479" s="10" t="str">
        <f>VLOOKUP($G479,'Product_Dim Cleaned'!$A$1:$G$101,2,FALSE)</f>
        <v>Stainless Steel Cutlery Set</v>
      </c>
      <c r="I479" s="10" t="str">
        <f>VLOOKUP($G479,'Product_Dim Cleaned'!$A$1:$G$101,3,FALSE)</f>
        <v>Home</v>
      </c>
      <c r="J479" s="10" t="str">
        <f>VLOOKUP($G479,'Product_Dim Cleaned'!$A$1:$G$101,4,FALSE)</f>
        <v>Kitchen</v>
      </c>
      <c r="K479" s="10" t="s">
        <v>1807</v>
      </c>
      <c r="L479" s="11">
        <v>1</v>
      </c>
      <c r="M479" s="17">
        <v>708.88</v>
      </c>
      <c r="N479" s="11">
        <v>0.09</v>
      </c>
      <c r="O479" s="10" t="s">
        <v>1824</v>
      </c>
      <c r="P479" s="34">
        <v>645.08080000000007</v>
      </c>
    </row>
    <row r="480" spans="1:16" x14ac:dyDescent="0.3">
      <c r="A480" s="9" t="s">
        <v>2304</v>
      </c>
      <c r="B480" s="36">
        <v>45924</v>
      </c>
      <c r="C480" s="10" t="s">
        <v>969</v>
      </c>
      <c r="D480" s="10" t="str">
        <f>VLOOKUP($C480,'Customer_Dim Cleaned'!$A$1:$H$501,4,FALSE)</f>
        <v>Female</v>
      </c>
      <c r="E480" s="10" t="str">
        <f>VLOOKUP($C480,'Customer_Dim Cleaned'!$A$1:$H$501,5,FALSE)</f>
        <v>West Patriciaview</v>
      </c>
      <c r="F480" s="10" t="str">
        <f>VLOOKUP($C480,'Customer_Dim Cleaned'!$A$1:$H$501,6,FALSE)</f>
        <v>Alabama</v>
      </c>
      <c r="G480" s="10" t="s">
        <v>1608</v>
      </c>
      <c r="H480" s="10" t="str">
        <f>VLOOKUP($G480,'Product_Dim Cleaned'!$A$1:$G$101,2,FALSE)</f>
        <v>Stainless Steel Cutlery Set</v>
      </c>
      <c r="I480" s="10" t="str">
        <f>VLOOKUP($G480,'Product_Dim Cleaned'!$A$1:$G$101,3,FALSE)</f>
        <v>Home</v>
      </c>
      <c r="J480" s="10" t="str">
        <f>VLOOKUP($G480,'Product_Dim Cleaned'!$A$1:$G$101,4,FALSE)</f>
        <v>Kitchen</v>
      </c>
      <c r="K480" s="10" t="s">
        <v>1761</v>
      </c>
      <c r="L480" s="11">
        <v>1</v>
      </c>
      <c r="M480" s="17">
        <v>790.73</v>
      </c>
      <c r="N480" s="11">
        <v>0.24</v>
      </c>
      <c r="O480" s="10" t="s">
        <v>1826</v>
      </c>
      <c r="P480" s="34">
        <v>600.95479999999998</v>
      </c>
    </row>
    <row r="481" spans="1:16" x14ac:dyDescent="0.3">
      <c r="A481" s="9" t="s">
        <v>2305</v>
      </c>
      <c r="B481" s="36">
        <v>45574</v>
      </c>
      <c r="C481" s="10" t="s">
        <v>1389</v>
      </c>
      <c r="D481" s="10" t="str">
        <f>VLOOKUP($C481,'Customer_Dim Cleaned'!$A$1:$H$501,4,FALSE)</f>
        <v>Male</v>
      </c>
      <c r="E481" s="10" t="str">
        <f>VLOOKUP($C481,'Customer_Dim Cleaned'!$A$1:$H$501,5,FALSE)</f>
        <v>Port Hannahport</v>
      </c>
      <c r="F481" s="10" t="str">
        <f>VLOOKUP($C481,'Customer_Dim Cleaned'!$A$1:$H$501,6,FALSE)</f>
        <v>Ohio</v>
      </c>
      <c r="G481" s="10" t="s">
        <v>1608</v>
      </c>
      <c r="H481" s="10" t="str">
        <f>VLOOKUP($G481,'Product_Dim Cleaned'!$A$1:$G$101,2,FALSE)</f>
        <v>Stainless Steel Cutlery Set</v>
      </c>
      <c r="I481" s="10" t="str">
        <f>VLOOKUP($G481,'Product_Dim Cleaned'!$A$1:$G$101,3,FALSE)</f>
        <v>Home</v>
      </c>
      <c r="J481" s="10" t="str">
        <f>VLOOKUP($G481,'Product_Dim Cleaned'!$A$1:$G$101,4,FALSE)</f>
        <v>Kitchen</v>
      </c>
      <c r="K481" s="10" t="s">
        <v>1786</v>
      </c>
      <c r="L481" s="11">
        <v>3</v>
      </c>
      <c r="M481" s="17">
        <v>635.13</v>
      </c>
      <c r="N481" s="11">
        <v>0.09</v>
      </c>
      <c r="O481" s="10" t="s">
        <v>1826</v>
      </c>
      <c r="P481" s="34">
        <v>1733.9049</v>
      </c>
    </row>
    <row r="482" spans="1:16" x14ac:dyDescent="0.3">
      <c r="A482" s="9" t="s">
        <v>2306</v>
      </c>
      <c r="B482" s="36">
        <v>45233</v>
      </c>
      <c r="C482" s="10" t="s">
        <v>849</v>
      </c>
      <c r="D482" s="10" t="str">
        <f>VLOOKUP($C482,'Customer_Dim Cleaned'!$A$1:$H$501,4,FALSE)</f>
        <v>Female</v>
      </c>
      <c r="E482" s="10" t="str">
        <f>VLOOKUP($C482,'Customer_Dim Cleaned'!$A$1:$H$501,5,FALSE)</f>
        <v>South Gina</v>
      </c>
      <c r="F482" s="10" t="str">
        <f>VLOOKUP($C482,'Customer_Dim Cleaned'!$A$1:$H$501,6,FALSE)</f>
        <v>Kentucky</v>
      </c>
      <c r="G482" s="10" t="s">
        <v>1608</v>
      </c>
      <c r="H482" s="10" t="str">
        <f>VLOOKUP($G482,'Product_Dim Cleaned'!$A$1:$G$101,2,FALSE)</f>
        <v>Stainless Steel Cutlery Set</v>
      </c>
      <c r="I482" s="10" t="str">
        <f>VLOOKUP($G482,'Product_Dim Cleaned'!$A$1:$G$101,3,FALSE)</f>
        <v>Home</v>
      </c>
      <c r="J482" s="10" t="str">
        <f>VLOOKUP($G482,'Product_Dim Cleaned'!$A$1:$G$101,4,FALSE)</f>
        <v>Kitchen</v>
      </c>
      <c r="K482" s="10" t="s">
        <v>1799</v>
      </c>
      <c r="L482" s="11">
        <v>1</v>
      </c>
      <c r="M482" s="17">
        <v>744.88</v>
      </c>
      <c r="N482" s="11">
        <v>0.15</v>
      </c>
      <c r="O482" s="10" t="s">
        <v>1829</v>
      </c>
      <c r="P482" s="34">
        <v>633.14800000000002</v>
      </c>
    </row>
    <row r="483" spans="1:16" x14ac:dyDescent="0.3">
      <c r="A483" s="9" t="s">
        <v>2307</v>
      </c>
      <c r="B483" s="36">
        <v>45745</v>
      </c>
      <c r="C483" s="10" t="s">
        <v>604</v>
      </c>
      <c r="D483" s="10" t="str">
        <f>VLOOKUP($C483,'Customer_Dim Cleaned'!$A$1:$H$501,4,FALSE)</f>
        <v>Male</v>
      </c>
      <c r="E483" s="10" t="str">
        <f>VLOOKUP($C483,'Customer_Dim Cleaned'!$A$1:$H$501,5,FALSE)</f>
        <v>Port James</v>
      </c>
      <c r="F483" s="10" t="str">
        <f>VLOOKUP($C483,'Customer_Dim Cleaned'!$A$1:$H$501,6,FALSE)</f>
        <v>New York</v>
      </c>
      <c r="G483" s="10" t="s">
        <v>1608</v>
      </c>
      <c r="H483" s="10" t="str">
        <f>VLOOKUP($G483,'Product_Dim Cleaned'!$A$1:$G$101,2,FALSE)</f>
        <v>Stainless Steel Cutlery Set</v>
      </c>
      <c r="I483" s="10" t="str">
        <f>VLOOKUP($G483,'Product_Dim Cleaned'!$A$1:$G$101,3,FALSE)</f>
        <v>Home</v>
      </c>
      <c r="J483" s="10" t="str">
        <f>VLOOKUP($G483,'Product_Dim Cleaned'!$A$1:$G$101,4,FALSE)</f>
        <v>Kitchen</v>
      </c>
      <c r="K483" s="10" t="s">
        <v>1757</v>
      </c>
      <c r="L483" s="11">
        <v>3</v>
      </c>
      <c r="M483" s="17">
        <v>205.34</v>
      </c>
      <c r="N483" s="11">
        <v>0.25</v>
      </c>
      <c r="O483" s="10" t="s">
        <v>1824</v>
      </c>
      <c r="P483" s="34">
        <v>462.01499999999999</v>
      </c>
    </row>
    <row r="484" spans="1:16" x14ac:dyDescent="0.3">
      <c r="A484" s="9" t="s">
        <v>2308</v>
      </c>
      <c r="B484" s="36">
        <v>45851</v>
      </c>
      <c r="C484" s="10" t="s">
        <v>1301</v>
      </c>
      <c r="D484" s="10" t="str">
        <f>VLOOKUP($C484,'Customer_Dim Cleaned'!$A$1:$H$501,4,FALSE)</f>
        <v>Male</v>
      </c>
      <c r="E484" s="10" t="str">
        <f>VLOOKUP($C484,'Customer_Dim Cleaned'!$A$1:$H$501,5,FALSE)</f>
        <v>Lake David</v>
      </c>
      <c r="F484" s="10" t="str">
        <f>VLOOKUP($C484,'Customer_Dim Cleaned'!$A$1:$H$501,6,FALSE)</f>
        <v>Mississippi</v>
      </c>
      <c r="G484" s="10" t="s">
        <v>1608</v>
      </c>
      <c r="H484" s="10" t="str">
        <f>VLOOKUP($G484,'Product_Dim Cleaned'!$A$1:$G$101,2,FALSE)</f>
        <v>Stainless Steel Cutlery Set</v>
      </c>
      <c r="I484" s="10" t="str">
        <f>VLOOKUP($G484,'Product_Dim Cleaned'!$A$1:$G$101,3,FALSE)</f>
        <v>Home</v>
      </c>
      <c r="J484" s="10" t="str">
        <f>VLOOKUP($G484,'Product_Dim Cleaned'!$A$1:$G$101,4,FALSE)</f>
        <v>Kitchen</v>
      </c>
      <c r="K484" s="10" t="s">
        <v>1782</v>
      </c>
      <c r="L484" s="11">
        <v>2</v>
      </c>
      <c r="M484" s="17">
        <v>756.8</v>
      </c>
      <c r="N484" s="11">
        <v>0.15</v>
      </c>
      <c r="O484" s="10" t="s">
        <v>1824</v>
      </c>
      <c r="P484" s="34">
        <v>1286.56</v>
      </c>
    </row>
    <row r="485" spans="1:16" x14ac:dyDescent="0.3">
      <c r="A485" s="9" t="s">
        <v>2309</v>
      </c>
      <c r="B485" s="36">
        <v>45308</v>
      </c>
      <c r="C485" s="10" t="s">
        <v>172</v>
      </c>
      <c r="D485" s="10" t="str">
        <f>VLOOKUP($C485,'Customer_Dim Cleaned'!$A$1:$H$501,4,FALSE)</f>
        <v>Male</v>
      </c>
      <c r="E485" s="10" t="str">
        <f>VLOOKUP($C485,'Customer_Dim Cleaned'!$A$1:$H$501,5,FALSE)</f>
        <v>Christianstad</v>
      </c>
      <c r="F485" s="10" t="str">
        <f>VLOOKUP($C485,'Customer_Dim Cleaned'!$A$1:$H$501,6,FALSE)</f>
        <v>Hawaii</v>
      </c>
      <c r="G485" s="10" t="s">
        <v>1608</v>
      </c>
      <c r="H485" s="10" t="str">
        <f>VLOOKUP($G485,'Product_Dim Cleaned'!$A$1:$G$101,2,FALSE)</f>
        <v>Stainless Steel Cutlery Set</v>
      </c>
      <c r="I485" s="10" t="str">
        <f>VLOOKUP($G485,'Product_Dim Cleaned'!$A$1:$G$101,3,FALSE)</f>
        <v>Home</v>
      </c>
      <c r="J485" s="10" t="str">
        <f>VLOOKUP($G485,'Product_Dim Cleaned'!$A$1:$G$101,4,FALSE)</f>
        <v>Kitchen</v>
      </c>
      <c r="K485" s="10" t="s">
        <v>1789</v>
      </c>
      <c r="L485" s="11">
        <v>1</v>
      </c>
      <c r="M485" s="17">
        <v>771.73</v>
      </c>
      <c r="N485" s="11">
        <v>0.2</v>
      </c>
      <c r="O485" s="10" t="s">
        <v>1824</v>
      </c>
      <c r="P485" s="34">
        <v>617.38400000000001</v>
      </c>
    </row>
    <row r="486" spans="1:16" x14ac:dyDescent="0.3">
      <c r="A486" s="9" t="s">
        <v>2310</v>
      </c>
      <c r="B486" s="36">
        <v>45639</v>
      </c>
      <c r="C486" s="10" t="s">
        <v>1475</v>
      </c>
      <c r="D486" s="10" t="str">
        <f>VLOOKUP($C486,'Customer_Dim Cleaned'!$A$1:$H$501,4,FALSE)</f>
        <v>Male</v>
      </c>
      <c r="E486" s="10" t="str">
        <f>VLOOKUP($C486,'Customer_Dim Cleaned'!$A$1:$H$501,5,FALSE)</f>
        <v>New Jamesview</v>
      </c>
      <c r="F486" s="10" t="str">
        <f>VLOOKUP($C486,'Customer_Dim Cleaned'!$A$1:$H$501,6,FALSE)</f>
        <v>West Virginia</v>
      </c>
      <c r="G486" s="10" t="s">
        <v>1608</v>
      </c>
      <c r="H486" s="10" t="str">
        <f>VLOOKUP($G486,'Product_Dim Cleaned'!$A$1:$G$101,2,FALSE)</f>
        <v>Stainless Steel Cutlery Set</v>
      </c>
      <c r="I486" s="10" t="str">
        <f>VLOOKUP($G486,'Product_Dim Cleaned'!$A$1:$G$101,3,FALSE)</f>
        <v>Home</v>
      </c>
      <c r="J486" s="10" t="str">
        <f>VLOOKUP($G486,'Product_Dim Cleaned'!$A$1:$G$101,4,FALSE)</f>
        <v>Kitchen</v>
      </c>
      <c r="K486" s="10" t="s">
        <v>1807</v>
      </c>
      <c r="L486" s="11">
        <v>1</v>
      </c>
      <c r="M486" s="17">
        <v>440.19</v>
      </c>
      <c r="N486" s="11">
        <v>0.03</v>
      </c>
      <c r="O486" s="10" t="s">
        <v>1826</v>
      </c>
      <c r="P486" s="34">
        <v>426.98430000000002</v>
      </c>
    </row>
    <row r="487" spans="1:16" x14ac:dyDescent="0.3">
      <c r="A487" s="9" t="s">
        <v>2311</v>
      </c>
      <c r="B487" s="36">
        <v>45919</v>
      </c>
      <c r="C487" s="10" t="s">
        <v>181</v>
      </c>
      <c r="D487" s="10" t="str">
        <f>VLOOKUP($C487,'Customer_Dim Cleaned'!$A$1:$H$501,4,FALSE)</f>
        <v>Female</v>
      </c>
      <c r="E487" s="10" t="str">
        <f>VLOOKUP($C487,'Customer_Dim Cleaned'!$A$1:$H$501,5,FALSE)</f>
        <v>Lake Roberthaven</v>
      </c>
      <c r="F487" s="10" t="str">
        <f>VLOOKUP($C487,'Customer_Dim Cleaned'!$A$1:$H$501,6,FALSE)</f>
        <v>Nevada</v>
      </c>
      <c r="G487" s="10" t="s">
        <v>1608</v>
      </c>
      <c r="H487" s="10" t="str">
        <f>VLOOKUP($G487,'Product_Dim Cleaned'!$A$1:$G$101,2,FALSE)</f>
        <v>Stainless Steel Cutlery Set</v>
      </c>
      <c r="I487" s="10" t="str">
        <f>VLOOKUP($G487,'Product_Dim Cleaned'!$A$1:$G$101,3,FALSE)</f>
        <v>Home</v>
      </c>
      <c r="J487" s="10" t="str">
        <f>VLOOKUP($G487,'Product_Dim Cleaned'!$A$1:$G$101,4,FALSE)</f>
        <v>Kitchen</v>
      </c>
      <c r="K487" s="10" t="s">
        <v>1761</v>
      </c>
      <c r="L487" s="11">
        <v>2</v>
      </c>
      <c r="M487" s="17">
        <v>409</v>
      </c>
      <c r="N487" s="11">
        <v>0.17</v>
      </c>
      <c r="O487" s="10" t="s">
        <v>1824</v>
      </c>
      <c r="P487" s="34">
        <v>678.93999999999994</v>
      </c>
    </row>
    <row r="488" spans="1:16" x14ac:dyDescent="0.3">
      <c r="A488" s="9" t="s">
        <v>2312</v>
      </c>
      <c r="B488" s="36">
        <v>45333</v>
      </c>
      <c r="C488" s="10" t="s">
        <v>1077</v>
      </c>
      <c r="D488" s="10" t="str">
        <f>VLOOKUP($C488,'Customer_Dim Cleaned'!$A$1:$H$501,4,FALSE)</f>
        <v>Male</v>
      </c>
      <c r="E488" s="10" t="str">
        <f>VLOOKUP($C488,'Customer_Dim Cleaned'!$A$1:$H$501,5,FALSE)</f>
        <v>Cartershire</v>
      </c>
      <c r="F488" s="10" t="str">
        <f>VLOOKUP($C488,'Customer_Dim Cleaned'!$A$1:$H$501,6,FALSE)</f>
        <v>Virginia</v>
      </c>
      <c r="G488" s="10" t="s">
        <v>1608</v>
      </c>
      <c r="H488" s="10" t="str">
        <f>VLOOKUP($G488,'Product_Dim Cleaned'!$A$1:$G$101,2,FALSE)</f>
        <v>Stainless Steel Cutlery Set</v>
      </c>
      <c r="I488" s="10" t="str">
        <f>VLOOKUP($G488,'Product_Dim Cleaned'!$A$1:$G$101,3,FALSE)</f>
        <v>Home</v>
      </c>
      <c r="J488" s="10" t="str">
        <f>VLOOKUP($G488,'Product_Dim Cleaned'!$A$1:$G$101,4,FALSE)</f>
        <v>Kitchen</v>
      </c>
      <c r="K488" s="10" t="s">
        <v>1813</v>
      </c>
      <c r="L488" s="11">
        <v>3</v>
      </c>
      <c r="M488" s="17">
        <v>134.58000000000001</v>
      </c>
      <c r="N488" s="11">
        <v>0.04</v>
      </c>
      <c r="O488" s="10" t="s">
        <v>1829</v>
      </c>
      <c r="P488" s="34">
        <v>387.59039999999999</v>
      </c>
    </row>
    <row r="489" spans="1:16" x14ac:dyDescent="0.3">
      <c r="A489" s="9" t="s">
        <v>2313</v>
      </c>
      <c r="B489" s="36">
        <v>45811</v>
      </c>
      <c r="C489" s="10" t="s">
        <v>1092</v>
      </c>
      <c r="D489" s="10" t="str">
        <f>VLOOKUP($C489,'Customer_Dim Cleaned'!$A$1:$H$501,4,FALSE)</f>
        <v>Male</v>
      </c>
      <c r="E489" s="10" t="str">
        <f>VLOOKUP($C489,'Customer_Dim Cleaned'!$A$1:$H$501,5,FALSE)</f>
        <v>Shannonview</v>
      </c>
      <c r="F489" s="10" t="str">
        <f>VLOOKUP($C489,'Customer_Dim Cleaned'!$A$1:$H$501,6,FALSE)</f>
        <v>Pennsylvania</v>
      </c>
      <c r="G489" s="10" t="s">
        <v>1608</v>
      </c>
      <c r="H489" s="10" t="str">
        <f>VLOOKUP($G489,'Product_Dim Cleaned'!$A$1:$G$101,2,FALSE)</f>
        <v>Stainless Steel Cutlery Set</v>
      </c>
      <c r="I489" s="10" t="str">
        <f>VLOOKUP($G489,'Product_Dim Cleaned'!$A$1:$G$101,3,FALSE)</f>
        <v>Home</v>
      </c>
      <c r="J489" s="10" t="str">
        <f>VLOOKUP($G489,'Product_Dim Cleaned'!$A$1:$G$101,4,FALSE)</f>
        <v>Kitchen</v>
      </c>
      <c r="K489" s="10" t="s">
        <v>1779</v>
      </c>
      <c r="L489" s="11">
        <v>4</v>
      </c>
      <c r="M489" s="17">
        <v>284.44</v>
      </c>
      <c r="N489" s="11">
        <v>0.02</v>
      </c>
      <c r="O489" s="10" t="s">
        <v>1824</v>
      </c>
      <c r="P489" s="34">
        <v>1115.0047999999999</v>
      </c>
    </row>
    <row r="490" spans="1:16" x14ac:dyDescent="0.3">
      <c r="A490" s="9" t="s">
        <v>2314</v>
      </c>
      <c r="B490" s="36">
        <v>45726</v>
      </c>
      <c r="C490" s="10" t="s">
        <v>1260</v>
      </c>
      <c r="D490" s="10" t="str">
        <f>VLOOKUP($C490,'Customer_Dim Cleaned'!$A$1:$H$501,4,FALSE)</f>
        <v>Female</v>
      </c>
      <c r="E490" s="10" t="str">
        <f>VLOOKUP($C490,'Customer_Dim Cleaned'!$A$1:$H$501,5,FALSE)</f>
        <v>Garciaview</v>
      </c>
      <c r="F490" s="10" t="str">
        <f>VLOOKUP($C490,'Customer_Dim Cleaned'!$A$1:$H$501,6,FALSE)</f>
        <v>Louisiana</v>
      </c>
      <c r="G490" s="10" t="s">
        <v>1608</v>
      </c>
      <c r="H490" s="10" t="str">
        <f>VLOOKUP($G490,'Product_Dim Cleaned'!$A$1:$G$101,2,FALSE)</f>
        <v>Stainless Steel Cutlery Set</v>
      </c>
      <c r="I490" s="10" t="str">
        <f>VLOOKUP($G490,'Product_Dim Cleaned'!$A$1:$G$101,3,FALSE)</f>
        <v>Home</v>
      </c>
      <c r="J490" s="10" t="str">
        <f>VLOOKUP($G490,'Product_Dim Cleaned'!$A$1:$G$101,4,FALSE)</f>
        <v>Kitchen</v>
      </c>
      <c r="K490" s="10" t="s">
        <v>1797</v>
      </c>
      <c r="L490" s="11">
        <v>4</v>
      </c>
      <c r="M490" s="17">
        <v>922.69</v>
      </c>
      <c r="N490" s="11">
        <v>0.16</v>
      </c>
      <c r="O490" s="10" t="s">
        <v>1824</v>
      </c>
      <c r="P490" s="34">
        <v>3100.2384000000002</v>
      </c>
    </row>
    <row r="491" spans="1:16" x14ac:dyDescent="0.3">
      <c r="A491" s="9" t="s">
        <v>2315</v>
      </c>
      <c r="B491" s="36">
        <v>45644</v>
      </c>
      <c r="C491" s="10" t="s">
        <v>875</v>
      </c>
      <c r="D491" s="10" t="str">
        <f>VLOOKUP($C491,'Customer_Dim Cleaned'!$A$1:$H$501,4,FALSE)</f>
        <v>Male</v>
      </c>
      <c r="E491" s="10" t="str">
        <f>VLOOKUP($C491,'Customer_Dim Cleaned'!$A$1:$H$501,5,FALSE)</f>
        <v>North Austinport</v>
      </c>
      <c r="F491" s="10" t="str">
        <f>VLOOKUP($C491,'Customer_Dim Cleaned'!$A$1:$H$501,6,FALSE)</f>
        <v>Kentucky</v>
      </c>
      <c r="G491" s="10" t="s">
        <v>1608</v>
      </c>
      <c r="H491" s="10" t="str">
        <f>VLOOKUP($G491,'Product_Dim Cleaned'!$A$1:$G$101,2,FALSE)</f>
        <v>Stainless Steel Cutlery Set</v>
      </c>
      <c r="I491" s="10" t="str">
        <f>VLOOKUP($G491,'Product_Dim Cleaned'!$A$1:$G$101,3,FALSE)</f>
        <v>Home</v>
      </c>
      <c r="J491" s="10" t="str">
        <f>VLOOKUP($G491,'Product_Dim Cleaned'!$A$1:$G$101,4,FALSE)</f>
        <v>Kitchen</v>
      </c>
      <c r="K491" s="10" t="s">
        <v>1776</v>
      </c>
      <c r="L491" s="11">
        <v>2</v>
      </c>
      <c r="M491" s="17">
        <v>992.55</v>
      </c>
      <c r="N491" s="11">
        <v>0.28000000000000003</v>
      </c>
      <c r="O491" s="10" t="s">
        <v>1824</v>
      </c>
      <c r="P491" s="34">
        <v>1429.2719999999999</v>
      </c>
    </row>
    <row r="492" spans="1:16" x14ac:dyDescent="0.3">
      <c r="A492" s="9" t="s">
        <v>2316</v>
      </c>
      <c r="B492" s="36">
        <v>45371</v>
      </c>
      <c r="C492" s="10" t="s">
        <v>1298</v>
      </c>
      <c r="D492" s="10" t="str">
        <f>VLOOKUP($C492,'Customer_Dim Cleaned'!$A$1:$H$501,4,FALSE)</f>
        <v>Female</v>
      </c>
      <c r="E492" s="10" t="str">
        <f>VLOOKUP($C492,'Customer_Dim Cleaned'!$A$1:$H$501,5,FALSE)</f>
        <v>West Mario</v>
      </c>
      <c r="F492" s="10" t="str">
        <f>VLOOKUP($C492,'Customer_Dim Cleaned'!$A$1:$H$501,6,FALSE)</f>
        <v>New Hampshire</v>
      </c>
      <c r="G492" s="10" t="s">
        <v>1608</v>
      </c>
      <c r="H492" s="10" t="str">
        <f>VLOOKUP($G492,'Product_Dim Cleaned'!$A$1:$G$101,2,FALSE)</f>
        <v>Stainless Steel Cutlery Set</v>
      </c>
      <c r="I492" s="10" t="str">
        <f>VLOOKUP($G492,'Product_Dim Cleaned'!$A$1:$G$101,3,FALSE)</f>
        <v>Home</v>
      </c>
      <c r="J492" s="10" t="str">
        <f>VLOOKUP($G492,'Product_Dim Cleaned'!$A$1:$G$101,4,FALSE)</f>
        <v>Kitchen</v>
      </c>
      <c r="K492" s="10" t="s">
        <v>1810</v>
      </c>
      <c r="L492" s="11">
        <v>1</v>
      </c>
      <c r="M492" s="17">
        <v>170.43</v>
      </c>
      <c r="N492" s="11">
        <v>0.03</v>
      </c>
      <c r="O492" s="10" t="s">
        <v>1824</v>
      </c>
      <c r="P492" s="34">
        <v>165.31710000000001</v>
      </c>
    </row>
    <row r="493" spans="1:16" x14ac:dyDescent="0.3">
      <c r="A493" s="9" t="s">
        <v>2317</v>
      </c>
      <c r="B493" s="36">
        <v>45462</v>
      </c>
      <c r="C493" s="10" t="s">
        <v>722</v>
      </c>
      <c r="D493" s="10" t="str">
        <f>VLOOKUP($C493,'Customer_Dim Cleaned'!$A$1:$H$501,4,FALSE)</f>
        <v>Male</v>
      </c>
      <c r="E493" s="10" t="str">
        <f>VLOOKUP($C493,'Customer_Dim Cleaned'!$A$1:$H$501,5,FALSE)</f>
        <v>East Jeremy</v>
      </c>
      <c r="F493" s="10" t="str">
        <f>VLOOKUP($C493,'Customer_Dim Cleaned'!$A$1:$H$501,6,FALSE)</f>
        <v>Iowa</v>
      </c>
      <c r="G493" s="10" t="s">
        <v>1608</v>
      </c>
      <c r="H493" s="10" t="str">
        <f>VLOOKUP($G493,'Product_Dim Cleaned'!$A$1:$G$101,2,FALSE)</f>
        <v>Stainless Steel Cutlery Set</v>
      </c>
      <c r="I493" s="10" t="str">
        <f>VLOOKUP($G493,'Product_Dim Cleaned'!$A$1:$G$101,3,FALSE)</f>
        <v>Home</v>
      </c>
      <c r="J493" s="10" t="str">
        <f>VLOOKUP($G493,'Product_Dim Cleaned'!$A$1:$G$101,4,FALSE)</f>
        <v>Kitchen</v>
      </c>
      <c r="K493" s="10" t="s">
        <v>1761</v>
      </c>
      <c r="L493" s="11">
        <v>3</v>
      </c>
      <c r="M493" s="17">
        <v>480.51</v>
      </c>
      <c r="N493" s="11">
        <v>0.03</v>
      </c>
      <c r="O493" s="10" t="s">
        <v>1824</v>
      </c>
      <c r="P493" s="34">
        <v>1398.2841000000001</v>
      </c>
    </row>
    <row r="494" spans="1:16" x14ac:dyDescent="0.3">
      <c r="A494" s="9" t="s">
        <v>2318</v>
      </c>
      <c r="B494" s="36">
        <v>45632</v>
      </c>
      <c r="C494" s="10" t="s">
        <v>523</v>
      </c>
      <c r="D494" s="10" t="str">
        <f>VLOOKUP($C494,'Customer_Dim Cleaned'!$A$1:$H$501,4,FALSE)</f>
        <v>Male</v>
      </c>
      <c r="E494" s="10" t="str">
        <f>VLOOKUP($C494,'Customer_Dim Cleaned'!$A$1:$H$501,5,FALSE)</f>
        <v>East Peterbury</v>
      </c>
      <c r="F494" s="10" t="str">
        <f>VLOOKUP($C494,'Customer_Dim Cleaned'!$A$1:$H$501,6,FALSE)</f>
        <v>North Dakota</v>
      </c>
      <c r="G494" s="10" t="s">
        <v>1608</v>
      </c>
      <c r="H494" s="10" t="str">
        <f>VLOOKUP($G494,'Product_Dim Cleaned'!$A$1:$G$101,2,FALSE)</f>
        <v>Stainless Steel Cutlery Set</v>
      </c>
      <c r="I494" s="10" t="str">
        <f>VLOOKUP($G494,'Product_Dim Cleaned'!$A$1:$G$101,3,FALSE)</f>
        <v>Home</v>
      </c>
      <c r="J494" s="10" t="str">
        <f>VLOOKUP($G494,'Product_Dim Cleaned'!$A$1:$G$101,4,FALSE)</f>
        <v>Kitchen</v>
      </c>
      <c r="K494" s="10" t="s">
        <v>1779</v>
      </c>
      <c r="L494" s="11">
        <v>2</v>
      </c>
      <c r="M494" s="17">
        <v>955.66</v>
      </c>
      <c r="N494" s="11">
        <v>0.28999999999999998</v>
      </c>
      <c r="O494" s="10" t="s">
        <v>1829</v>
      </c>
      <c r="P494" s="34">
        <v>1357.0372</v>
      </c>
    </row>
    <row r="495" spans="1:16" x14ac:dyDescent="0.3">
      <c r="A495" s="9" t="s">
        <v>2319</v>
      </c>
      <c r="B495" s="36">
        <v>45863</v>
      </c>
      <c r="C495" s="10" t="s">
        <v>1395</v>
      </c>
      <c r="D495" s="10" t="str">
        <f>VLOOKUP($C495,'Customer_Dim Cleaned'!$A$1:$H$501,4,FALSE)</f>
        <v>Male</v>
      </c>
      <c r="E495" s="10" t="str">
        <f>VLOOKUP($C495,'Customer_Dim Cleaned'!$A$1:$H$501,5,FALSE)</f>
        <v>Josephmouth</v>
      </c>
      <c r="F495" s="10" t="str">
        <f>VLOOKUP($C495,'Customer_Dim Cleaned'!$A$1:$H$501,6,FALSE)</f>
        <v>New Mexico</v>
      </c>
      <c r="G495" s="10" t="s">
        <v>1608</v>
      </c>
      <c r="H495" s="10" t="str">
        <f>VLOOKUP($G495,'Product_Dim Cleaned'!$A$1:$G$101,2,FALSE)</f>
        <v>Stainless Steel Cutlery Set</v>
      </c>
      <c r="I495" s="10" t="str">
        <f>VLOOKUP($G495,'Product_Dim Cleaned'!$A$1:$G$101,3,FALSE)</f>
        <v>Home</v>
      </c>
      <c r="J495" s="10" t="str">
        <f>VLOOKUP($G495,'Product_Dim Cleaned'!$A$1:$G$101,4,FALSE)</f>
        <v>Kitchen</v>
      </c>
      <c r="K495" s="10" t="s">
        <v>1752</v>
      </c>
      <c r="L495" s="11">
        <v>2</v>
      </c>
      <c r="M495" s="17">
        <v>488.02</v>
      </c>
      <c r="N495" s="11">
        <v>0.27</v>
      </c>
      <c r="O495" s="10" t="s">
        <v>1826</v>
      </c>
      <c r="P495" s="34">
        <v>712.50919999999996</v>
      </c>
    </row>
    <row r="496" spans="1:16" x14ac:dyDescent="0.3">
      <c r="A496" s="9" t="s">
        <v>2320</v>
      </c>
      <c r="B496" s="36">
        <v>45501</v>
      </c>
      <c r="C496" s="10" t="s">
        <v>770</v>
      </c>
      <c r="D496" s="10" t="str">
        <f>VLOOKUP($C496,'Customer_Dim Cleaned'!$A$1:$H$501,4,FALSE)</f>
        <v>Female</v>
      </c>
      <c r="E496" s="10" t="str">
        <f>VLOOKUP($C496,'Customer_Dim Cleaned'!$A$1:$H$501,5,FALSE)</f>
        <v>Heathfort</v>
      </c>
      <c r="F496" s="10" t="str">
        <f>VLOOKUP($C496,'Customer_Dim Cleaned'!$A$1:$H$501,6,FALSE)</f>
        <v>Michigan</v>
      </c>
      <c r="G496" s="10" t="s">
        <v>1608</v>
      </c>
      <c r="H496" s="10" t="str">
        <f>VLOOKUP($G496,'Product_Dim Cleaned'!$A$1:$G$101,2,FALSE)</f>
        <v>Stainless Steel Cutlery Set</v>
      </c>
      <c r="I496" s="10" t="str">
        <f>VLOOKUP($G496,'Product_Dim Cleaned'!$A$1:$G$101,3,FALSE)</f>
        <v>Home</v>
      </c>
      <c r="J496" s="10" t="str">
        <f>VLOOKUP($G496,'Product_Dim Cleaned'!$A$1:$G$101,4,FALSE)</f>
        <v>Kitchen</v>
      </c>
      <c r="K496" s="10" t="s">
        <v>1752</v>
      </c>
      <c r="L496" s="11">
        <v>1</v>
      </c>
      <c r="M496" s="17">
        <v>917.17</v>
      </c>
      <c r="N496" s="11">
        <v>0.13</v>
      </c>
      <c r="O496" s="10" t="s">
        <v>1829</v>
      </c>
      <c r="P496" s="34">
        <v>797.93790000000001</v>
      </c>
    </row>
    <row r="497" spans="1:16" x14ac:dyDescent="0.3">
      <c r="A497" s="9" t="s">
        <v>2321</v>
      </c>
      <c r="B497" s="36">
        <v>45568</v>
      </c>
      <c r="C497" s="10" t="s">
        <v>1020</v>
      </c>
      <c r="D497" s="10" t="str">
        <f>VLOOKUP($C497,'Customer_Dim Cleaned'!$A$1:$H$501,4,FALSE)</f>
        <v>Male</v>
      </c>
      <c r="E497" s="10" t="str">
        <f>VLOOKUP($C497,'Customer_Dim Cleaned'!$A$1:$H$501,5,FALSE)</f>
        <v>South Zacharychester</v>
      </c>
      <c r="F497" s="10" t="str">
        <f>VLOOKUP($C497,'Customer_Dim Cleaned'!$A$1:$H$501,6,FALSE)</f>
        <v>Oklahoma</v>
      </c>
      <c r="G497" s="10" t="s">
        <v>1610</v>
      </c>
      <c r="H497" s="10" t="str">
        <f>VLOOKUP($G497,'Product_Dim Cleaned'!$A$1:$G$101,2,FALSE)</f>
        <v>Basketball</v>
      </c>
      <c r="I497" s="10" t="str">
        <f>VLOOKUP($G497,'Product_Dim Cleaned'!$A$1:$G$101,3,FALSE)</f>
        <v>Sports</v>
      </c>
      <c r="J497" s="10" t="str">
        <f>VLOOKUP($G497,'Product_Dim Cleaned'!$A$1:$G$101,4,FALSE)</f>
        <v>Team Sports</v>
      </c>
      <c r="K497" s="10" t="s">
        <v>1773</v>
      </c>
      <c r="L497" s="11">
        <v>2</v>
      </c>
      <c r="M497" s="17">
        <v>406.46</v>
      </c>
      <c r="N497" s="11">
        <v>0.3</v>
      </c>
      <c r="O497" s="10" t="s">
        <v>1826</v>
      </c>
      <c r="P497" s="34">
        <v>569.04399999999998</v>
      </c>
    </row>
    <row r="498" spans="1:16" x14ac:dyDescent="0.3">
      <c r="A498" s="9" t="s">
        <v>2322</v>
      </c>
      <c r="B498" s="36">
        <v>45238</v>
      </c>
      <c r="C498" s="10" t="s">
        <v>746</v>
      </c>
      <c r="D498" s="10" t="str">
        <f>VLOOKUP($C498,'Customer_Dim Cleaned'!$A$1:$H$501,4,FALSE)</f>
        <v>Female</v>
      </c>
      <c r="E498" s="10" t="str">
        <f>VLOOKUP($C498,'Customer_Dim Cleaned'!$A$1:$H$501,5,FALSE)</f>
        <v>Tammyton</v>
      </c>
      <c r="F498" s="10" t="str">
        <f>VLOOKUP($C498,'Customer_Dim Cleaned'!$A$1:$H$501,6,FALSE)</f>
        <v>New Jersey</v>
      </c>
      <c r="G498" s="10" t="s">
        <v>1610</v>
      </c>
      <c r="H498" s="10" t="str">
        <f>VLOOKUP($G498,'Product_Dim Cleaned'!$A$1:$G$101,2,FALSE)</f>
        <v>Basketball</v>
      </c>
      <c r="I498" s="10" t="str">
        <f>VLOOKUP($G498,'Product_Dim Cleaned'!$A$1:$G$101,3,FALSE)</f>
        <v>Sports</v>
      </c>
      <c r="J498" s="10" t="str">
        <f>VLOOKUP($G498,'Product_Dim Cleaned'!$A$1:$G$101,4,FALSE)</f>
        <v>Team Sports</v>
      </c>
      <c r="K498" s="10" t="s">
        <v>1752</v>
      </c>
      <c r="L498" s="11">
        <v>2</v>
      </c>
      <c r="M498" s="17">
        <v>264.39</v>
      </c>
      <c r="N498" s="11">
        <v>0.11</v>
      </c>
      <c r="O498" s="10" t="s">
        <v>1829</v>
      </c>
      <c r="P498" s="34">
        <v>470.61419999999998</v>
      </c>
    </row>
    <row r="499" spans="1:16" x14ac:dyDescent="0.3">
      <c r="A499" s="9" t="s">
        <v>2323</v>
      </c>
      <c r="B499" s="36">
        <v>45754</v>
      </c>
      <c r="C499" s="10" t="s">
        <v>628</v>
      </c>
      <c r="D499" s="10" t="str">
        <f>VLOOKUP($C499,'Customer_Dim Cleaned'!$A$1:$H$501,4,FALSE)</f>
        <v>Female</v>
      </c>
      <c r="E499" s="10" t="str">
        <f>VLOOKUP($C499,'Customer_Dim Cleaned'!$A$1:$H$501,5,FALSE)</f>
        <v>Johnsonshire</v>
      </c>
      <c r="F499" s="10" t="str">
        <f>VLOOKUP($C499,'Customer_Dim Cleaned'!$A$1:$H$501,6,FALSE)</f>
        <v>Ohio</v>
      </c>
      <c r="G499" s="10" t="s">
        <v>1610</v>
      </c>
      <c r="H499" s="10" t="str">
        <f>VLOOKUP($G499,'Product_Dim Cleaned'!$A$1:$G$101,2,FALSE)</f>
        <v>Basketball</v>
      </c>
      <c r="I499" s="10" t="str">
        <f>VLOOKUP($G499,'Product_Dim Cleaned'!$A$1:$G$101,3,FALSE)</f>
        <v>Sports</v>
      </c>
      <c r="J499" s="10" t="str">
        <f>VLOOKUP($G499,'Product_Dim Cleaned'!$A$1:$G$101,4,FALSE)</f>
        <v>Team Sports</v>
      </c>
      <c r="K499" s="10" t="s">
        <v>1804</v>
      </c>
      <c r="L499" s="11">
        <v>1</v>
      </c>
      <c r="M499" s="17">
        <v>414.97</v>
      </c>
      <c r="N499" s="11">
        <v>0.22</v>
      </c>
      <c r="O499" s="10" t="s">
        <v>1826</v>
      </c>
      <c r="P499" s="34">
        <v>323.67660000000001</v>
      </c>
    </row>
    <row r="500" spans="1:16" x14ac:dyDescent="0.3">
      <c r="A500" s="9" t="s">
        <v>2324</v>
      </c>
      <c r="B500" s="36">
        <v>45280</v>
      </c>
      <c r="C500" s="10" t="s">
        <v>493</v>
      </c>
      <c r="D500" s="10" t="str">
        <f>VLOOKUP($C500,'Customer_Dim Cleaned'!$A$1:$H$501,4,FALSE)</f>
        <v>Female</v>
      </c>
      <c r="E500" s="10" t="str">
        <f>VLOOKUP($C500,'Customer_Dim Cleaned'!$A$1:$H$501,5,FALSE)</f>
        <v>Chungmouth</v>
      </c>
      <c r="F500" s="10" t="str">
        <f>VLOOKUP($C500,'Customer_Dim Cleaned'!$A$1:$H$501,6,FALSE)</f>
        <v>South Carolina</v>
      </c>
      <c r="G500" s="10" t="s">
        <v>1610</v>
      </c>
      <c r="H500" s="10" t="str">
        <f>VLOOKUP($G500,'Product_Dim Cleaned'!$A$1:$G$101,2,FALSE)</f>
        <v>Basketball</v>
      </c>
      <c r="I500" s="10" t="str">
        <f>VLOOKUP($G500,'Product_Dim Cleaned'!$A$1:$G$101,3,FALSE)</f>
        <v>Sports</v>
      </c>
      <c r="J500" s="10" t="str">
        <f>VLOOKUP($G500,'Product_Dim Cleaned'!$A$1:$G$101,4,FALSE)</f>
        <v>Team Sports</v>
      </c>
      <c r="K500" s="10" t="s">
        <v>1794</v>
      </c>
      <c r="L500" s="11">
        <v>2</v>
      </c>
      <c r="M500" s="17">
        <v>583.51</v>
      </c>
      <c r="N500" s="11">
        <v>0.2</v>
      </c>
      <c r="O500" s="10" t="s">
        <v>1829</v>
      </c>
      <c r="P500" s="34">
        <v>933.61599999999999</v>
      </c>
    </row>
    <row r="501" spans="1:16" x14ac:dyDescent="0.3">
      <c r="A501" s="9" t="s">
        <v>2325</v>
      </c>
      <c r="B501" s="36">
        <v>45911</v>
      </c>
      <c r="C501" s="10" t="s">
        <v>55</v>
      </c>
      <c r="D501" s="10" t="str">
        <f>VLOOKUP($C501,'Customer_Dim Cleaned'!$A$1:$H$501,4,FALSE)</f>
        <v>Female</v>
      </c>
      <c r="E501" s="10" t="str">
        <f>VLOOKUP($C501,'Customer_Dim Cleaned'!$A$1:$H$501,5,FALSE)</f>
        <v>East Krista</v>
      </c>
      <c r="F501" s="10" t="str">
        <f>VLOOKUP($C501,'Customer_Dim Cleaned'!$A$1:$H$501,6,FALSE)</f>
        <v>New York</v>
      </c>
      <c r="G501" s="10" t="s">
        <v>1610</v>
      </c>
      <c r="H501" s="10" t="str">
        <f>VLOOKUP($G501,'Product_Dim Cleaned'!$A$1:$G$101,2,FALSE)</f>
        <v>Basketball</v>
      </c>
      <c r="I501" s="10" t="str">
        <f>VLOOKUP($G501,'Product_Dim Cleaned'!$A$1:$G$101,3,FALSE)</f>
        <v>Sports</v>
      </c>
      <c r="J501" s="10" t="str">
        <f>VLOOKUP($G501,'Product_Dim Cleaned'!$A$1:$G$101,4,FALSE)</f>
        <v>Team Sports</v>
      </c>
      <c r="K501" s="10" t="s">
        <v>1807</v>
      </c>
      <c r="L501" s="11">
        <v>1</v>
      </c>
      <c r="M501" s="17">
        <v>659.27</v>
      </c>
      <c r="N501" s="11">
        <v>0.15</v>
      </c>
      <c r="O501" s="10" t="s">
        <v>1826</v>
      </c>
      <c r="P501" s="34">
        <v>560.37950000000001</v>
      </c>
    </row>
    <row r="502" spans="1:16" x14ac:dyDescent="0.3">
      <c r="A502" s="9" t="s">
        <v>2326</v>
      </c>
      <c r="B502" s="36">
        <v>45627</v>
      </c>
      <c r="C502" s="10" t="s">
        <v>1377</v>
      </c>
      <c r="D502" s="10" t="str">
        <f>VLOOKUP($C502,'Customer_Dim Cleaned'!$A$1:$H$501,4,FALSE)</f>
        <v>Female</v>
      </c>
      <c r="E502" s="10" t="str">
        <f>VLOOKUP($C502,'Customer_Dim Cleaned'!$A$1:$H$501,5,FALSE)</f>
        <v>Mcfarlandmouth</v>
      </c>
      <c r="F502" s="10" t="str">
        <f>VLOOKUP($C502,'Customer_Dim Cleaned'!$A$1:$H$501,6,FALSE)</f>
        <v>Virginia</v>
      </c>
      <c r="G502" s="10" t="s">
        <v>1610</v>
      </c>
      <c r="H502" s="10" t="str">
        <f>VLOOKUP($G502,'Product_Dim Cleaned'!$A$1:$G$101,2,FALSE)</f>
        <v>Basketball</v>
      </c>
      <c r="I502" s="10" t="str">
        <f>VLOOKUP($G502,'Product_Dim Cleaned'!$A$1:$G$101,3,FALSE)</f>
        <v>Sports</v>
      </c>
      <c r="J502" s="10" t="str">
        <f>VLOOKUP($G502,'Product_Dim Cleaned'!$A$1:$G$101,4,FALSE)</f>
        <v>Team Sports</v>
      </c>
      <c r="K502" s="10" t="s">
        <v>1769</v>
      </c>
      <c r="L502" s="11">
        <v>4</v>
      </c>
      <c r="M502" s="17">
        <v>106.66</v>
      </c>
      <c r="N502" s="11">
        <v>0.2</v>
      </c>
      <c r="O502" s="10" t="s">
        <v>1829</v>
      </c>
      <c r="P502" s="34">
        <v>341.31200000000001</v>
      </c>
    </row>
    <row r="503" spans="1:16" x14ac:dyDescent="0.3">
      <c r="A503" s="9" t="s">
        <v>2327</v>
      </c>
      <c r="B503" s="36">
        <v>45617</v>
      </c>
      <c r="C503" s="10" t="s">
        <v>544</v>
      </c>
      <c r="D503" s="10" t="str">
        <f>VLOOKUP($C503,'Customer_Dim Cleaned'!$A$1:$H$501,4,FALSE)</f>
        <v>Male</v>
      </c>
      <c r="E503" s="10" t="str">
        <f>VLOOKUP($C503,'Customer_Dim Cleaned'!$A$1:$H$501,5,FALSE)</f>
        <v>North Matthew</v>
      </c>
      <c r="F503" s="10" t="str">
        <f>VLOOKUP($C503,'Customer_Dim Cleaned'!$A$1:$H$501,6,FALSE)</f>
        <v>Illinois</v>
      </c>
      <c r="G503" s="10" t="s">
        <v>1610</v>
      </c>
      <c r="H503" s="10" t="str">
        <f>VLOOKUP($G503,'Product_Dim Cleaned'!$A$1:$G$101,2,FALSE)</f>
        <v>Basketball</v>
      </c>
      <c r="I503" s="10" t="str">
        <f>VLOOKUP($G503,'Product_Dim Cleaned'!$A$1:$G$101,3,FALSE)</f>
        <v>Sports</v>
      </c>
      <c r="J503" s="10" t="str">
        <f>VLOOKUP($G503,'Product_Dim Cleaned'!$A$1:$G$101,4,FALSE)</f>
        <v>Team Sports</v>
      </c>
      <c r="K503" s="10" t="s">
        <v>1773</v>
      </c>
      <c r="L503" s="11">
        <v>4</v>
      </c>
      <c r="M503" s="17">
        <v>168.55</v>
      </c>
      <c r="N503" s="11">
        <v>0.15</v>
      </c>
      <c r="O503" s="10" t="s">
        <v>1826</v>
      </c>
      <c r="P503" s="34">
        <v>573.07000000000005</v>
      </c>
    </row>
    <row r="504" spans="1:16" x14ac:dyDescent="0.3">
      <c r="A504" s="9" t="s">
        <v>2328</v>
      </c>
      <c r="B504" s="36">
        <v>45899</v>
      </c>
      <c r="C504" s="10" t="s">
        <v>1501</v>
      </c>
      <c r="D504" s="10" t="str">
        <f>VLOOKUP($C504,'Customer_Dim Cleaned'!$A$1:$H$501,4,FALSE)</f>
        <v>Female</v>
      </c>
      <c r="E504" s="10" t="str">
        <f>VLOOKUP($C504,'Customer_Dim Cleaned'!$A$1:$H$501,5,FALSE)</f>
        <v>South Davidport</v>
      </c>
      <c r="F504" s="10" t="str">
        <f>VLOOKUP($C504,'Customer_Dim Cleaned'!$A$1:$H$501,6,FALSE)</f>
        <v>California</v>
      </c>
      <c r="G504" s="10" t="s">
        <v>1610</v>
      </c>
      <c r="H504" s="10" t="str">
        <f>VLOOKUP($G504,'Product_Dim Cleaned'!$A$1:$G$101,2,FALSE)</f>
        <v>Basketball</v>
      </c>
      <c r="I504" s="10" t="str">
        <f>VLOOKUP($G504,'Product_Dim Cleaned'!$A$1:$G$101,3,FALSE)</f>
        <v>Sports</v>
      </c>
      <c r="J504" s="10" t="str">
        <f>VLOOKUP($G504,'Product_Dim Cleaned'!$A$1:$G$101,4,FALSE)</f>
        <v>Team Sports</v>
      </c>
      <c r="K504" s="10" t="s">
        <v>1761</v>
      </c>
      <c r="L504" s="11">
        <v>1</v>
      </c>
      <c r="M504" s="17">
        <v>230.53</v>
      </c>
      <c r="N504" s="11">
        <v>0.06</v>
      </c>
      <c r="O504" s="10" t="s">
        <v>1829</v>
      </c>
      <c r="P504" s="34">
        <v>216.69820000000001</v>
      </c>
    </row>
    <row r="505" spans="1:16" x14ac:dyDescent="0.3">
      <c r="A505" s="9" t="s">
        <v>2329</v>
      </c>
      <c r="B505" s="36">
        <v>45889</v>
      </c>
      <c r="C505" s="10" t="s">
        <v>40</v>
      </c>
      <c r="D505" s="10" t="str">
        <f>VLOOKUP($C505,'Customer_Dim Cleaned'!$A$1:$H$501,4,FALSE)</f>
        <v>Female</v>
      </c>
      <c r="E505" s="10" t="str">
        <f>VLOOKUP($C505,'Customer_Dim Cleaned'!$A$1:$H$501,5,FALSE)</f>
        <v>West Pamelafurt</v>
      </c>
      <c r="F505" s="10" t="str">
        <f>VLOOKUP($C505,'Customer_Dim Cleaned'!$A$1:$H$501,6,FALSE)</f>
        <v>West Virginia</v>
      </c>
      <c r="G505" s="10" t="s">
        <v>1610</v>
      </c>
      <c r="H505" s="10" t="str">
        <f>VLOOKUP($G505,'Product_Dim Cleaned'!$A$1:$G$101,2,FALSE)</f>
        <v>Basketball</v>
      </c>
      <c r="I505" s="10" t="str">
        <f>VLOOKUP($G505,'Product_Dim Cleaned'!$A$1:$G$101,3,FALSE)</f>
        <v>Sports</v>
      </c>
      <c r="J505" s="10" t="str">
        <f>VLOOKUP($G505,'Product_Dim Cleaned'!$A$1:$G$101,4,FALSE)</f>
        <v>Team Sports</v>
      </c>
      <c r="K505" s="10" t="s">
        <v>1757</v>
      </c>
      <c r="L505" s="11">
        <v>2</v>
      </c>
      <c r="M505" s="17">
        <v>355.41</v>
      </c>
      <c r="N505" s="11">
        <v>0.13</v>
      </c>
      <c r="O505" s="10" t="s">
        <v>1829</v>
      </c>
      <c r="P505" s="34">
        <v>618.41340000000002</v>
      </c>
    </row>
    <row r="506" spans="1:16" x14ac:dyDescent="0.3">
      <c r="A506" s="9" t="s">
        <v>2330</v>
      </c>
      <c r="B506" s="36">
        <v>45943</v>
      </c>
      <c r="C506" s="10" t="s">
        <v>556</v>
      </c>
      <c r="D506" s="10" t="str">
        <f>VLOOKUP($C506,'Customer_Dim Cleaned'!$A$1:$H$501,4,FALSE)</f>
        <v>Female</v>
      </c>
      <c r="E506" s="10" t="str">
        <f>VLOOKUP($C506,'Customer_Dim Cleaned'!$A$1:$H$501,5,FALSE)</f>
        <v>New Jasonmouth</v>
      </c>
      <c r="F506" s="10" t="str">
        <f>VLOOKUP($C506,'Customer_Dim Cleaned'!$A$1:$H$501,6,FALSE)</f>
        <v>Tennessee</v>
      </c>
      <c r="G506" s="10" t="s">
        <v>1610</v>
      </c>
      <c r="H506" s="10" t="str">
        <f>VLOOKUP($G506,'Product_Dim Cleaned'!$A$1:$G$101,2,FALSE)</f>
        <v>Basketball</v>
      </c>
      <c r="I506" s="10" t="str">
        <f>VLOOKUP($G506,'Product_Dim Cleaned'!$A$1:$G$101,3,FALSE)</f>
        <v>Sports</v>
      </c>
      <c r="J506" s="10" t="str">
        <f>VLOOKUP($G506,'Product_Dim Cleaned'!$A$1:$G$101,4,FALSE)</f>
        <v>Team Sports</v>
      </c>
      <c r="K506" s="10" t="s">
        <v>1761</v>
      </c>
      <c r="L506" s="11">
        <v>3</v>
      </c>
      <c r="M506" s="17">
        <v>843.44</v>
      </c>
      <c r="N506" s="11">
        <v>0.22</v>
      </c>
      <c r="O506" s="10" t="s">
        <v>1824</v>
      </c>
      <c r="P506" s="34">
        <v>1973.6496</v>
      </c>
    </row>
    <row r="507" spans="1:16" x14ac:dyDescent="0.3">
      <c r="A507" s="9" t="s">
        <v>2331</v>
      </c>
      <c r="B507" s="36">
        <v>45306</v>
      </c>
      <c r="C507" s="10" t="s">
        <v>544</v>
      </c>
      <c r="D507" s="10" t="str">
        <f>VLOOKUP($C507,'Customer_Dim Cleaned'!$A$1:$H$501,4,FALSE)</f>
        <v>Male</v>
      </c>
      <c r="E507" s="10" t="str">
        <f>VLOOKUP($C507,'Customer_Dim Cleaned'!$A$1:$H$501,5,FALSE)</f>
        <v>North Matthew</v>
      </c>
      <c r="F507" s="10" t="str">
        <f>VLOOKUP($C507,'Customer_Dim Cleaned'!$A$1:$H$501,6,FALSE)</f>
        <v>Illinois</v>
      </c>
      <c r="G507" s="10" t="s">
        <v>1610</v>
      </c>
      <c r="H507" s="10" t="str">
        <f>VLOOKUP($G507,'Product_Dim Cleaned'!$A$1:$G$101,2,FALSE)</f>
        <v>Basketball</v>
      </c>
      <c r="I507" s="10" t="str">
        <f>VLOOKUP($G507,'Product_Dim Cleaned'!$A$1:$G$101,3,FALSE)</f>
        <v>Sports</v>
      </c>
      <c r="J507" s="10" t="str">
        <f>VLOOKUP($G507,'Product_Dim Cleaned'!$A$1:$G$101,4,FALSE)</f>
        <v>Team Sports</v>
      </c>
      <c r="K507" s="10" t="s">
        <v>1757</v>
      </c>
      <c r="L507" s="11">
        <v>1</v>
      </c>
      <c r="M507" s="17">
        <v>301.60000000000002</v>
      </c>
      <c r="N507" s="11">
        <v>0.27</v>
      </c>
      <c r="O507" s="10" t="s">
        <v>1824</v>
      </c>
      <c r="P507" s="34">
        <v>220.16800000000001</v>
      </c>
    </row>
    <row r="508" spans="1:16" x14ac:dyDescent="0.3">
      <c r="A508" s="9" t="s">
        <v>2332</v>
      </c>
      <c r="B508" s="36">
        <v>45772</v>
      </c>
      <c r="C508" s="10" t="s">
        <v>164</v>
      </c>
      <c r="D508" s="10" t="str">
        <f>VLOOKUP($C508,'Customer_Dim Cleaned'!$A$1:$H$501,4,FALSE)</f>
        <v>Male</v>
      </c>
      <c r="E508" s="10" t="str">
        <f>VLOOKUP($C508,'Customer_Dim Cleaned'!$A$1:$H$501,5,FALSE)</f>
        <v>Ryanburgh</v>
      </c>
      <c r="F508" s="10" t="str">
        <f>VLOOKUP($C508,'Customer_Dim Cleaned'!$A$1:$H$501,6,FALSE)</f>
        <v>Connecticut</v>
      </c>
      <c r="G508" s="10" t="s">
        <v>1610</v>
      </c>
      <c r="H508" s="10" t="str">
        <f>VLOOKUP($G508,'Product_Dim Cleaned'!$A$1:$G$101,2,FALSE)</f>
        <v>Basketball</v>
      </c>
      <c r="I508" s="10" t="str">
        <f>VLOOKUP($G508,'Product_Dim Cleaned'!$A$1:$G$101,3,FALSE)</f>
        <v>Sports</v>
      </c>
      <c r="J508" s="10" t="str">
        <f>VLOOKUP($G508,'Product_Dim Cleaned'!$A$1:$G$101,4,FALSE)</f>
        <v>Team Sports</v>
      </c>
      <c r="K508" s="10" t="s">
        <v>1761</v>
      </c>
      <c r="L508" s="11">
        <v>3</v>
      </c>
      <c r="M508" s="17">
        <v>21.59</v>
      </c>
      <c r="N508" s="11">
        <v>0.16</v>
      </c>
      <c r="O508" s="10" t="s">
        <v>1829</v>
      </c>
      <c r="P508" s="34">
        <v>54.406799999999997</v>
      </c>
    </row>
    <row r="509" spans="1:16" x14ac:dyDescent="0.3">
      <c r="A509" s="9" t="s">
        <v>2333</v>
      </c>
      <c r="B509" s="36">
        <v>45346</v>
      </c>
      <c r="C509" s="10" t="s">
        <v>690</v>
      </c>
      <c r="D509" s="10" t="str">
        <f>VLOOKUP($C509,'Customer_Dim Cleaned'!$A$1:$H$501,4,FALSE)</f>
        <v>Female</v>
      </c>
      <c r="E509" s="10" t="str">
        <f>VLOOKUP($C509,'Customer_Dim Cleaned'!$A$1:$H$501,5,FALSE)</f>
        <v>Lyonsfort</v>
      </c>
      <c r="F509" s="10" t="str">
        <f>VLOOKUP($C509,'Customer_Dim Cleaned'!$A$1:$H$501,6,FALSE)</f>
        <v>Washington</v>
      </c>
      <c r="G509" s="10" t="s">
        <v>1610</v>
      </c>
      <c r="H509" s="10" t="str">
        <f>VLOOKUP($G509,'Product_Dim Cleaned'!$A$1:$G$101,2,FALSE)</f>
        <v>Basketball</v>
      </c>
      <c r="I509" s="10" t="str">
        <f>VLOOKUP($G509,'Product_Dim Cleaned'!$A$1:$G$101,3,FALSE)</f>
        <v>Sports</v>
      </c>
      <c r="J509" s="10" t="str">
        <f>VLOOKUP($G509,'Product_Dim Cleaned'!$A$1:$G$101,4,FALSE)</f>
        <v>Team Sports</v>
      </c>
      <c r="K509" s="10" t="s">
        <v>1761</v>
      </c>
      <c r="L509" s="11">
        <v>4</v>
      </c>
      <c r="M509" s="17">
        <v>284.24</v>
      </c>
      <c r="N509" s="11">
        <v>0.09</v>
      </c>
      <c r="O509" s="10" t="s">
        <v>1824</v>
      </c>
      <c r="P509" s="34">
        <v>1034.6335999999999</v>
      </c>
    </row>
    <row r="510" spans="1:16" x14ac:dyDescent="0.3">
      <c r="A510" s="9" t="s">
        <v>2334</v>
      </c>
      <c r="B510" s="36">
        <v>45656</v>
      </c>
      <c r="C510" s="10" t="s">
        <v>1151</v>
      </c>
      <c r="D510" s="10" t="str">
        <f>VLOOKUP($C510,'Customer_Dim Cleaned'!$A$1:$H$501,4,FALSE)</f>
        <v>Female</v>
      </c>
      <c r="E510" s="10" t="str">
        <f>VLOOKUP($C510,'Customer_Dim Cleaned'!$A$1:$H$501,5,FALSE)</f>
        <v>West Mathew</v>
      </c>
      <c r="F510" s="10" t="str">
        <f>VLOOKUP($C510,'Customer_Dim Cleaned'!$A$1:$H$501,6,FALSE)</f>
        <v>New York</v>
      </c>
      <c r="G510" s="10" t="s">
        <v>1610</v>
      </c>
      <c r="H510" s="10" t="str">
        <f>VLOOKUP($G510,'Product_Dim Cleaned'!$A$1:$G$101,2,FALSE)</f>
        <v>Basketball</v>
      </c>
      <c r="I510" s="10" t="str">
        <f>VLOOKUP($G510,'Product_Dim Cleaned'!$A$1:$G$101,3,FALSE)</f>
        <v>Sports</v>
      </c>
      <c r="J510" s="10" t="str">
        <f>VLOOKUP($G510,'Product_Dim Cleaned'!$A$1:$G$101,4,FALSE)</f>
        <v>Team Sports</v>
      </c>
      <c r="K510" s="10" t="s">
        <v>1786</v>
      </c>
      <c r="L510" s="11">
        <v>1</v>
      </c>
      <c r="M510" s="17">
        <v>191.6</v>
      </c>
      <c r="N510" s="11">
        <v>0.27</v>
      </c>
      <c r="O510" s="10" t="s">
        <v>1826</v>
      </c>
      <c r="P510" s="34">
        <v>139.86799999999999</v>
      </c>
    </row>
    <row r="511" spans="1:16" x14ac:dyDescent="0.3">
      <c r="A511" s="9" t="s">
        <v>2335</v>
      </c>
      <c r="B511" s="36">
        <v>45762</v>
      </c>
      <c r="C511" s="10" t="s">
        <v>981</v>
      </c>
      <c r="D511" s="10" t="str">
        <f>VLOOKUP($C511,'Customer_Dim Cleaned'!$A$1:$H$501,4,FALSE)</f>
        <v>Male</v>
      </c>
      <c r="E511" s="10" t="str">
        <f>VLOOKUP($C511,'Customer_Dim Cleaned'!$A$1:$H$501,5,FALSE)</f>
        <v>Port Edwardmouth</v>
      </c>
      <c r="F511" s="10" t="str">
        <f>VLOOKUP($C511,'Customer_Dim Cleaned'!$A$1:$H$501,6,FALSE)</f>
        <v>Oregon</v>
      </c>
      <c r="G511" s="10" t="s">
        <v>1610</v>
      </c>
      <c r="H511" s="10" t="str">
        <f>VLOOKUP($G511,'Product_Dim Cleaned'!$A$1:$G$101,2,FALSE)</f>
        <v>Basketball</v>
      </c>
      <c r="I511" s="10" t="str">
        <f>VLOOKUP($G511,'Product_Dim Cleaned'!$A$1:$G$101,3,FALSE)</f>
        <v>Sports</v>
      </c>
      <c r="J511" s="10" t="str">
        <f>VLOOKUP($G511,'Product_Dim Cleaned'!$A$1:$G$101,4,FALSE)</f>
        <v>Team Sports</v>
      </c>
      <c r="K511" s="10" t="s">
        <v>1794</v>
      </c>
      <c r="L511" s="11">
        <v>2</v>
      </c>
      <c r="M511" s="17">
        <v>616.97</v>
      </c>
      <c r="N511" s="11">
        <v>0.22</v>
      </c>
      <c r="O511" s="10" t="s">
        <v>1824</v>
      </c>
      <c r="P511" s="34">
        <v>962.47320000000002</v>
      </c>
    </row>
    <row r="512" spans="1:16" x14ac:dyDescent="0.3">
      <c r="A512" s="9" t="s">
        <v>2336</v>
      </c>
      <c r="B512" s="36">
        <v>45580</v>
      </c>
      <c r="C512" s="10" t="s">
        <v>559</v>
      </c>
      <c r="D512" s="10" t="str">
        <f>VLOOKUP($C512,'Customer_Dim Cleaned'!$A$1:$H$501,4,FALSE)</f>
        <v>Female</v>
      </c>
      <c r="E512" s="10" t="str">
        <f>VLOOKUP($C512,'Customer_Dim Cleaned'!$A$1:$H$501,5,FALSE)</f>
        <v>Robertview</v>
      </c>
      <c r="F512" s="10" t="str">
        <f>VLOOKUP($C512,'Customer_Dim Cleaned'!$A$1:$H$501,6,FALSE)</f>
        <v>Florida</v>
      </c>
      <c r="G512" s="10" t="s">
        <v>1610</v>
      </c>
      <c r="H512" s="10" t="str">
        <f>VLOOKUP($G512,'Product_Dim Cleaned'!$A$1:$G$101,2,FALSE)</f>
        <v>Basketball</v>
      </c>
      <c r="I512" s="10" t="str">
        <f>VLOOKUP($G512,'Product_Dim Cleaned'!$A$1:$G$101,3,FALSE)</f>
        <v>Sports</v>
      </c>
      <c r="J512" s="10" t="str">
        <f>VLOOKUP($G512,'Product_Dim Cleaned'!$A$1:$G$101,4,FALSE)</f>
        <v>Team Sports</v>
      </c>
      <c r="K512" s="10" t="s">
        <v>1789</v>
      </c>
      <c r="L512" s="11">
        <v>3</v>
      </c>
      <c r="M512" s="17">
        <v>125.68</v>
      </c>
      <c r="N512" s="11">
        <v>0.26</v>
      </c>
      <c r="O512" s="10" t="s">
        <v>1829</v>
      </c>
      <c r="P512" s="34">
        <v>279.00959999999998</v>
      </c>
    </row>
    <row r="513" spans="1:16" x14ac:dyDescent="0.3">
      <c r="A513" s="9" t="s">
        <v>2337</v>
      </c>
      <c r="B513" s="36">
        <v>45676</v>
      </c>
      <c r="C513" s="10" t="s">
        <v>1104</v>
      </c>
      <c r="D513" s="10" t="str">
        <f>VLOOKUP($C513,'Customer_Dim Cleaned'!$A$1:$H$501,4,FALSE)</f>
        <v>Female</v>
      </c>
      <c r="E513" s="10" t="str">
        <f>VLOOKUP($C513,'Customer_Dim Cleaned'!$A$1:$H$501,5,FALSE)</f>
        <v>Port Saramouth</v>
      </c>
      <c r="F513" s="10" t="str">
        <f>VLOOKUP($C513,'Customer_Dim Cleaned'!$A$1:$H$501,6,FALSE)</f>
        <v>Wisconsin</v>
      </c>
      <c r="G513" s="10" t="s">
        <v>1610</v>
      </c>
      <c r="H513" s="10" t="str">
        <f>VLOOKUP($G513,'Product_Dim Cleaned'!$A$1:$G$101,2,FALSE)</f>
        <v>Basketball</v>
      </c>
      <c r="I513" s="10" t="str">
        <f>VLOOKUP($G513,'Product_Dim Cleaned'!$A$1:$G$101,3,FALSE)</f>
        <v>Sports</v>
      </c>
      <c r="J513" s="10" t="str">
        <f>VLOOKUP($G513,'Product_Dim Cleaned'!$A$1:$G$101,4,FALSE)</f>
        <v>Team Sports</v>
      </c>
      <c r="K513" s="10" t="s">
        <v>1769</v>
      </c>
      <c r="L513" s="11">
        <v>3</v>
      </c>
      <c r="M513" s="17">
        <v>307.48</v>
      </c>
      <c r="N513" s="11">
        <v>0.24</v>
      </c>
      <c r="O513" s="10" t="s">
        <v>1824</v>
      </c>
      <c r="P513" s="34">
        <v>701.0544000000001</v>
      </c>
    </row>
    <row r="514" spans="1:16" x14ac:dyDescent="0.3">
      <c r="A514" s="9" t="s">
        <v>2338</v>
      </c>
      <c r="B514" s="36">
        <v>45495</v>
      </c>
      <c r="C514" s="10" t="s">
        <v>942</v>
      </c>
      <c r="D514" s="10" t="str">
        <f>VLOOKUP($C514,'Customer_Dim Cleaned'!$A$1:$H$501,4,FALSE)</f>
        <v>Male</v>
      </c>
      <c r="E514" s="10" t="str">
        <f>VLOOKUP($C514,'Customer_Dim Cleaned'!$A$1:$H$501,5,FALSE)</f>
        <v>New Joshuatown</v>
      </c>
      <c r="F514" s="10" t="str">
        <f>VLOOKUP($C514,'Customer_Dim Cleaned'!$A$1:$H$501,6,FALSE)</f>
        <v>Maine</v>
      </c>
      <c r="G514" s="10" t="s">
        <v>1610</v>
      </c>
      <c r="H514" s="10" t="str">
        <f>VLOOKUP($G514,'Product_Dim Cleaned'!$A$1:$G$101,2,FALSE)</f>
        <v>Basketball</v>
      </c>
      <c r="I514" s="10" t="str">
        <f>VLOOKUP($G514,'Product_Dim Cleaned'!$A$1:$G$101,3,FALSE)</f>
        <v>Sports</v>
      </c>
      <c r="J514" s="10" t="str">
        <f>VLOOKUP($G514,'Product_Dim Cleaned'!$A$1:$G$101,4,FALSE)</f>
        <v>Team Sports</v>
      </c>
      <c r="K514" s="10" t="s">
        <v>1813</v>
      </c>
      <c r="L514" s="11">
        <v>1</v>
      </c>
      <c r="M514" s="17">
        <v>505.23</v>
      </c>
      <c r="N514" s="11">
        <v>0.11</v>
      </c>
      <c r="O514" s="10" t="s">
        <v>1824</v>
      </c>
      <c r="P514" s="34">
        <v>449.65469999999999</v>
      </c>
    </row>
    <row r="515" spans="1:16" x14ac:dyDescent="0.3">
      <c r="A515" s="9" t="s">
        <v>2339</v>
      </c>
      <c r="B515" s="36">
        <v>45735</v>
      </c>
      <c r="C515" s="10" t="s">
        <v>1142</v>
      </c>
      <c r="D515" s="10" t="str">
        <f>VLOOKUP($C515,'Customer_Dim Cleaned'!$A$1:$H$501,4,FALSE)</f>
        <v>Female</v>
      </c>
      <c r="E515" s="10" t="str">
        <f>VLOOKUP($C515,'Customer_Dim Cleaned'!$A$1:$H$501,5,FALSE)</f>
        <v>Kellyside</v>
      </c>
      <c r="F515" s="10" t="str">
        <f>VLOOKUP($C515,'Customer_Dim Cleaned'!$A$1:$H$501,6,FALSE)</f>
        <v>Alaska</v>
      </c>
      <c r="G515" s="10" t="s">
        <v>1610</v>
      </c>
      <c r="H515" s="10" t="str">
        <f>VLOOKUP($G515,'Product_Dim Cleaned'!$A$1:$G$101,2,FALSE)</f>
        <v>Basketball</v>
      </c>
      <c r="I515" s="10" t="str">
        <f>VLOOKUP($G515,'Product_Dim Cleaned'!$A$1:$G$101,3,FALSE)</f>
        <v>Sports</v>
      </c>
      <c r="J515" s="10" t="str">
        <f>VLOOKUP($G515,'Product_Dim Cleaned'!$A$1:$G$101,4,FALSE)</f>
        <v>Team Sports</v>
      </c>
      <c r="K515" s="10" t="s">
        <v>1804</v>
      </c>
      <c r="L515" s="11">
        <v>1</v>
      </c>
      <c r="M515" s="17">
        <v>853.12</v>
      </c>
      <c r="N515" s="11">
        <v>0.19</v>
      </c>
      <c r="O515" s="10" t="s">
        <v>1829</v>
      </c>
      <c r="P515" s="34">
        <v>691.02719999999999</v>
      </c>
    </row>
    <row r="516" spans="1:16" x14ac:dyDescent="0.3">
      <c r="A516" s="9" t="s">
        <v>2340</v>
      </c>
      <c r="B516" s="36">
        <v>45312</v>
      </c>
      <c r="C516" s="10" t="s">
        <v>444</v>
      </c>
      <c r="D516" s="10" t="str">
        <f>VLOOKUP($C516,'Customer_Dim Cleaned'!$A$1:$H$501,4,FALSE)</f>
        <v>Female</v>
      </c>
      <c r="E516" s="10" t="str">
        <f>VLOOKUP($C516,'Customer_Dim Cleaned'!$A$1:$H$501,5,FALSE)</f>
        <v>Matthewbury</v>
      </c>
      <c r="F516" s="10" t="str">
        <f>VLOOKUP($C516,'Customer_Dim Cleaned'!$A$1:$H$501,6,FALSE)</f>
        <v>South Dakota</v>
      </c>
      <c r="G516" s="10" t="s">
        <v>1610</v>
      </c>
      <c r="H516" s="10" t="str">
        <f>VLOOKUP($G516,'Product_Dim Cleaned'!$A$1:$G$101,2,FALSE)</f>
        <v>Basketball</v>
      </c>
      <c r="I516" s="10" t="str">
        <f>VLOOKUP($G516,'Product_Dim Cleaned'!$A$1:$G$101,3,FALSE)</f>
        <v>Sports</v>
      </c>
      <c r="J516" s="10" t="str">
        <f>VLOOKUP($G516,'Product_Dim Cleaned'!$A$1:$G$101,4,FALSE)</f>
        <v>Team Sports</v>
      </c>
      <c r="K516" s="10" t="s">
        <v>1779</v>
      </c>
      <c r="L516" s="11">
        <v>4</v>
      </c>
      <c r="M516" s="17">
        <v>191.65</v>
      </c>
      <c r="N516" s="11">
        <v>0.19</v>
      </c>
      <c r="O516" s="10" t="s">
        <v>1826</v>
      </c>
      <c r="P516" s="34">
        <v>620.94600000000003</v>
      </c>
    </row>
    <row r="517" spans="1:16" x14ac:dyDescent="0.3">
      <c r="A517" s="9" t="s">
        <v>2341</v>
      </c>
      <c r="B517" s="36">
        <v>45286</v>
      </c>
      <c r="C517" s="10" t="s">
        <v>535</v>
      </c>
      <c r="D517" s="10" t="str">
        <f>VLOOKUP($C517,'Customer_Dim Cleaned'!$A$1:$H$501,4,FALSE)</f>
        <v>Female</v>
      </c>
      <c r="E517" s="10" t="str">
        <f>VLOOKUP($C517,'Customer_Dim Cleaned'!$A$1:$H$501,5,FALSE)</f>
        <v>New Juliemouth</v>
      </c>
      <c r="F517" s="10" t="str">
        <f>VLOOKUP($C517,'Customer_Dim Cleaned'!$A$1:$H$501,6,FALSE)</f>
        <v>North Carolina</v>
      </c>
      <c r="G517" s="10" t="s">
        <v>1610</v>
      </c>
      <c r="H517" s="10" t="str">
        <f>VLOOKUP($G517,'Product_Dim Cleaned'!$A$1:$G$101,2,FALSE)</f>
        <v>Basketball</v>
      </c>
      <c r="I517" s="10" t="str">
        <f>VLOOKUP($G517,'Product_Dim Cleaned'!$A$1:$G$101,3,FALSE)</f>
        <v>Sports</v>
      </c>
      <c r="J517" s="10" t="str">
        <f>VLOOKUP($G517,'Product_Dim Cleaned'!$A$1:$G$101,4,FALSE)</f>
        <v>Team Sports</v>
      </c>
      <c r="K517" s="10" t="s">
        <v>1766</v>
      </c>
      <c r="L517" s="11">
        <v>1</v>
      </c>
      <c r="M517" s="17">
        <v>169.69</v>
      </c>
      <c r="N517" s="11">
        <v>0.22</v>
      </c>
      <c r="O517" s="10" t="s">
        <v>1824</v>
      </c>
      <c r="P517" s="34">
        <v>132.35820000000001</v>
      </c>
    </row>
    <row r="518" spans="1:16" x14ac:dyDescent="0.3">
      <c r="A518" s="9" t="s">
        <v>2342</v>
      </c>
      <c r="B518" s="36">
        <v>45372</v>
      </c>
      <c r="C518" s="10" t="s">
        <v>579</v>
      </c>
      <c r="D518" s="10" t="str">
        <f>VLOOKUP($C518,'Customer_Dim Cleaned'!$A$1:$H$501,4,FALSE)</f>
        <v>Male</v>
      </c>
      <c r="E518" s="10" t="str">
        <f>VLOOKUP($C518,'Customer_Dim Cleaned'!$A$1:$H$501,5,FALSE)</f>
        <v>East Jessicaborough</v>
      </c>
      <c r="F518" s="10" t="str">
        <f>VLOOKUP($C518,'Customer_Dim Cleaned'!$A$1:$H$501,6,FALSE)</f>
        <v>Hawaii</v>
      </c>
      <c r="G518" s="10" t="s">
        <v>1610</v>
      </c>
      <c r="H518" s="10" t="str">
        <f>VLOOKUP($G518,'Product_Dim Cleaned'!$A$1:$G$101,2,FALSE)</f>
        <v>Basketball</v>
      </c>
      <c r="I518" s="10" t="str">
        <f>VLOOKUP($G518,'Product_Dim Cleaned'!$A$1:$G$101,3,FALSE)</f>
        <v>Sports</v>
      </c>
      <c r="J518" s="10" t="str">
        <f>VLOOKUP($G518,'Product_Dim Cleaned'!$A$1:$G$101,4,FALSE)</f>
        <v>Team Sports</v>
      </c>
      <c r="K518" s="10" t="s">
        <v>1799</v>
      </c>
      <c r="L518" s="11">
        <v>1</v>
      </c>
      <c r="M518" s="17">
        <v>145.43</v>
      </c>
      <c r="N518" s="11">
        <v>0.08</v>
      </c>
      <c r="O518" s="10" t="s">
        <v>1824</v>
      </c>
      <c r="P518" s="34">
        <v>133.79560000000001</v>
      </c>
    </row>
    <row r="519" spans="1:16" x14ac:dyDescent="0.3">
      <c r="A519" s="9" t="s">
        <v>2343</v>
      </c>
      <c r="B519" s="36">
        <v>45633</v>
      </c>
      <c r="C519" s="10" t="s">
        <v>304</v>
      </c>
      <c r="D519" s="10" t="str">
        <f>VLOOKUP($C519,'Customer_Dim Cleaned'!$A$1:$H$501,4,FALSE)</f>
        <v>Female</v>
      </c>
      <c r="E519" s="10" t="str">
        <f>VLOOKUP($C519,'Customer_Dim Cleaned'!$A$1:$H$501,5,FALSE)</f>
        <v>Garyberg</v>
      </c>
      <c r="F519" s="10" t="str">
        <f>VLOOKUP($C519,'Customer_Dim Cleaned'!$A$1:$H$501,6,FALSE)</f>
        <v>Indiana</v>
      </c>
      <c r="G519" s="10" t="s">
        <v>1610</v>
      </c>
      <c r="H519" s="10" t="str">
        <f>VLOOKUP($G519,'Product_Dim Cleaned'!$A$1:$G$101,2,FALSE)</f>
        <v>Basketball</v>
      </c>
      <c r="I519" s="10" t="str">
        <f>VLOOKUP($G519,'Product_Dim Cleaned'!$A$1:$G$101,3,FALSE)</f>
        <v>Sports</v>
      </c>
      <c r="J519" s="10" t="str">
        <f>VLOOKUP($G519,'Product_Dim Cleaned'!$A$1:$G$101,4,FALSE)</f>
        <v>Team Sports</v>
      </c>
      <c r="K519" s="10" t="s">
        <v>1794</v>
      </c>
      <c r="L519" s="11">
        <v>4</v>
      </c>
      <c r="M519" s="17">
        <v>828.35</v>
      </c>
      <c r="N519" s="11">
        <v>0.17</v>
      </c>
      <c r="O519" s="10" t="s">
        <v>1824</v>
      </c>
      <c r="P519" s="34">
        <v>2750.1219999999998</v>
      </c>
    </row>
    <row r="520" spans="1:16" x14ac:dyDescent="0.3">
      <c r="A520" s="9" t="s">
        <v>2344</v>
      </c>
      <c r="B520" s="36">
        <v>45598</v>
      </c>
      <c r="C520" s="10" t="s">
        <v>1133</v>
      </c>
      <c r="D520" s="10" t="str">
        <f>VLOOKUP($C520,'Customer_Dim Cleaned'!$A$1:$H$501,4,FALSE)</f>
        <v>Male</v>
      </c>
      <c r="E520" s="10" t="str">
        <f>VLOOKUP($C520,'Customer_Dim Cleaned'!$A$1:$H$501,5,FALSE)</f>
        <v>Melvinton</v>
      </c>
      <c r="F520" s="10" t="str">
        <f>VLOOKUP($C520,'Customer_Dim Cleaned'!$A$1:$H$501,6,FALSE)</f>
        <v>Alaska</v>
      </c>
      <c r="G520" s="10" t="s">
        <v>1610</v>
      </c>
      <c r="H520" s="10" t="str">
        <f>VLOOKUP($G520,'Product_Dim Cleaned'!$A$1:$G$101,2,FALSE)</f>
        <v>Basketball</v>
      </c>
      <c r="I520" s="10" t="str">
        <f>VLOOKUP($G520,'Product_Dim Cleaned'!$A$1:$G$101,3,FALSE)</f>
        <v>Sports</v>
      </c>
      <c r="J520" s="10" t="str">
        <f>VLOOKUP($G520,'Product_Dim Cleaned'!$A$1:$G$101,4,FALSE)</f>
        <v>Team Sports</v>
      </c>
      <c r="K520" s="10" t="s">
        <v>1779</v>
      </c>
      <c r="L520" s="11">
        <v>3</v>
      </c>
      <c r="M520" s="17">
        <v>268.76</v>
      </c>
      <c r="N520" s="11">
        <v>0.01</v>
      </c>
      <c r="O520" s="10" t="s">
        <v>1826</v>
      </c>
      <c r="P520" s="34">
        <v>798.21719999999993</v>
      </c>
    </row>
    <row r="521" spans="1:16" x14ac:dyDescent="0.3">
      <c r="A521" s="9" t="s">
        <v>2345</v>
      </c>
      <c r="B521" s="36">
        <v>45495</v>
      </c>
      <c r="C521" s="10" t="s">
        <v>749</v>
      </c>
      <c r="D521" s="10" t="str">
        <f>VLOOKUP($C521,'Customer_Dim Cleaned'!$A$1:$H$501,4,FALSE)</f>
        <v>Male</v>
      </c>
      <c r="E521" s="10" t="str">
        <f>VLOOKUP($C521,'Customer_Dim Cleaned'!$A$1:$H$501,5,FALSE)</f>
        <v>Clarkport</v>
      </c>
      <c r="F521" s="10" t="str">
        <f>VLOOKUP($C521,'Customer_Dim Cleaned'!$A$1:$H$501,6,FALSE)</f>
        <v>West Virginia</v>
      </c>
      <c r="G521" s="10" t="s">
        <v>1612</v>
      </c>
      <c r="H521" s="10" t="str">
        <f>VLOOKUP($G521,'Product_Dim Cleaned'!$A$1:$G$101,2,FALSE)</f>
        <v>Vitamin C Face Serum</v>
      </c>
      <c r="I521" s="10" t="str">
        <f>VLOOKUP($G521,'Product_Dim Cleaned'!$A$1:$G$101,3,FALSE)</f>
        <v>Beauty</v>
      </c>
      <c r="J521" s="10" t="str">
        <f>VLOOKUP($G521,'Product_Dim Cleaned'!$A$1:$G$101,4,FALSE)</f>
        <v>Skincare</v>
      </c>
      <c r="K521" s="10" t="s">
        <v>1752</v>
      </c>
      <c r="L521" s="11">
        <v>4</v>
      </c>
      <c r="M521" s="17">
        <v>370.09</v>
      </c>
      <c r="N521" s="11">
        <v>0.22</v>
      </c>
      <c r="O521" s="10" t="s">
        <v>1829</v>
      </c>
      <c r="P521" s="34">
        <v>1154.6808000000001</v>
      </c>
    </row>
    <row r="522" spans="1:16" x14ac:dyDescent="0.3">
      <c r="A522" s="9" t="s">
        <v>2346</v>
      </c>
      <c r="B522" s="36">
        <v>45229</v>
      </c>
      <c r="C522" s="10" t="s">
        <v>809</v>
      </c>
      <c r="D522" s="10" t="str">
        <f>VLOOKUP($C522,'Customer_Dim Cleaned'!$A$1:$H$501,4,FALSE)</f>
        <v>Male</v>
      </c>
      <c r="E522" s="10" t="str">
        <f>VLOOKUP($C522,'Customer_Dim Cleaned'!$A$1:$H$501,5,FALSE)</f>
        <v>New Maria</v>
      </c>
      <c r="F522" s="10" t="str">
        <f>VLOOKUP($C522,'Customer_Dim Cleaned'!$A$1:$H$501,6,FALSE)</f>
        <v>Wisconsin</v>
      </c>
      <c r="G522" s="10" t="s">
        <v>1612</v>
      </c>
      <c r="H522" s="10" t="str">
        <f>VLOOKUP($G522,'Product_Dim Cleaned'!$A$1:$G$101,2,FALSE)</f>
        <v>Vitamin C Face Serum</v>
      </c>
      <c r="I522" s="10" t="str">
        <f>VLOOKUP($G522,'Product_Dim Cleaned'!$A$1:$G$101,3,FALSE)</f>
        <v>Beauty</v>
      </c>
      <c r="J522" s="10" t="str">
        <f>VLOOKUP($G522,'Product_Dim Cleaned'!$A$1:$G$101,4,FALSE)</f>
        <v>Skincare</v>
      </c>
      <c r="K522" s="10" t="s">
        <v>1776</v>
      </c>
      <c r="L522" s="11">
        <v>3</v>
      </c>
      <c r="M522" s="17">
        <v>679.22</v>
      </c>
      <c r="N522" s="11">
        <v>0.11</v>
      </c>
      <c r="O522" s="10" t="s">
        <v>1826</v>
      </c>
      <c r="P522" s="34">
        <v>1813.5174</v>
      </c>
    </row>
    <row r="523" spans="1:16" x14ac:dyDescent="0.3">
      <c r="A523" s="9" t="s">
        <v>2347</v>
      </c>
      <c r="B523" s="36">
        <v>45433</v>
      </c>
      <c r="C523" s="10" t="s">
        <v>1166</v>
      </c>
      <c r="D523" s="10" t="str">
        <f>VLOOKUP($C523,'Customer_Dim Cleaned'!$A$1:$H$501,4,FALSE)</f>
        <v>Female</v>
      </c>
      <c r="E523" s="10" t="str">
        <f>VLOOKUP($C523,'Customer_Dim Cleaned'!$A$1:$H$501,5,FALSE)</f>
        <v>Simpsonfort</v>
      </c>
      <c r="F523" s="10" t="str">
        <f>VLOOKUP($C523,'Customer_Dim Cleaned'!$A$1:$H$501,6,FALSE)</f>
        <v>Maine</v>
      </c>
      <c r="G523" s="10" t="s">
        <v>1612</v>
      </c>
      <c r="H523" s="10" t="str">
        <f>VLOOKUP($G523,'Product_Dim Cleaned'!$A$1:$G$101,2,FALSE)</f>
        <v>Vitamin C Face Serum</v>
      </c>
      <c r="I523" s="10" t="str">
        <f>VLOOKUP($G523,'Product_Dim Cleaned'!$A$1:$G$101,3,FALSE)</f>
        <v>Beauty</v>
      </c>
      <c r="J523" s="10" t="str">
        <f>VLOOKUP($G523,'Product_Dim Cleaned'!$A$1:$G$101,4,FALSE)</f>
        <v>Skincare</v>
      </c>
      <c r="K523" s="10" t="s">
        <v>1752</v>
      </c>
      <c r="L523" s="11">
        <v>3</v>
      </c>
      <c r="M523" s="17">
        <v>780.69</v>
      </c>
      <c r="N523" s="11">
        <v>0.1</v>
      </c>
      <c r="O523" s="10" t="s">
        <v>1829</v>
      </c>
      <c r="P523" s="34">
        <v>2107.8629999999998</v>
      </c>
    </row>
    <row r="524" spans="1:16" x14ac:dyDescent="0.3">
      <c r="A524" s="9" t="s">
        <v>2348</v>
      </c>
      <c r="B524" s="36">
        <v>45766</v>
      </c>
      <c r="C524" s="10" t="s">
        <v>833</v>
      </c>
      <c r="D524" s="10" t="str">
        <f>VLOOKUP($C524,'Customer_Dim Cleaned'!$A$1:$H$501,4,FALSE)</f>
        <v>Female</v>
      </c>
      <c r="E524" s="10" t="str">
        <f>VLOOKUP($C524,'Customer_Dim Cleaned'!$A$1:$H$501,5,FALSE)</f>
        <v>Lake Saramouth</v>
      </c>
      <c r="F524" s="10" t="str">
        <f>VLOOKUP($C524,'Customer_Dim Cleaned'!$A$1:$H$501,6,FALSE)</f>
        <v>Oregon</v>
      </c>
      <c r="G524" s="10" t="s">
        <v>1612</v>
      </c>
      <c r="H524" s="10" t="str">
        <f>VLOOKUP($G524,'Product_Dim Cleaned'!$A$1:$G$101,2,FALSE)</f>
        <v>Vitamin C Face Serum</v>
      </c>
      <c r="I524" s="10" t="str">
        <f>VLOOKUP($G524,'Product_Dim Cleaned'!$A$1:$G$101,3,FALSE)</f>
        <v>Beauty</v>
      </c>
      <c r="J524" s="10" t="str">
        <f>VLOOKUP($G524,'Product_Dim Cleaned'!$A$1:$G$101,4,FALSE)</f>
        <v>Skincare</v>
      </c>
      <c r="K524" s="10" t="s">
        <v>1761</v>
      </c>
      <c r="L524" s="11">
        <v>2</v>
      </c>
      <c r="M524" s="17">
        <v>42.97</v>
      </c>
      <c r="N524" s="11">
        <v>0.18</v>
      </c>
      <c r="O524" s="10" t="s">
        <v>1826</v>
      </c>
      <c r="P524" s="34">
        <v>70.470799999999997</v>
      </c>
    </row>
    <row r="525" spans="1:16" x14ac:dyDescent="0.3">
      <c r="A525" s="9" t="s">
        <v>2349</v>
      </c>
      <c r="B525" s="36">
        <v>45639</v>
      </c>
      <c r="C525" s="10" t="s">
        <v>908</v>
      </c>
      <c r="D525" s="10" t="str">
        <f>VLOOKUP($C525,'Customer_Dim Cleaned'!$A$1:$H$501,4,FALSE)</f>
        <v>Male</v>
      </c>
      <c r="E525" s="10" t="str">
        <f>VLOOKUP($C525,'Customer_Dim Cleaned'!$A$1:$H$501,5,FALSE)</f>
        <v>Port Tonyfort</v>
      </c>
      <c r="F525" s="10" t="str">
        <f>VLOOKUP($C525,'Customer_Dim Cleaned'!$A$1:$H$501,6,FALSE)</f>
        <v>South Dakota</v>
      </c>
      <c r="G525" s="10" t="s">
        <v>1612</v>
      </c>
      <c r="H525" s="10" t="str">
        <f>VLOOKUP($G525,'Product_Dim Cleaned'!$A$1:$G$101,2,FALSE)</f>
        <v>Vitamin C Face Serum</v>
      </c>
      <c r="I525" s="10" t="str">
        <f>VLOOKUP($G525,'Product_Dim Cleaned'!$A$1:$G$101,3,FALSE)</f>
        <v>Beauty</v>
      </c>
      <c r="J525" s="10" t="str">
        <f>VLOOKUP($G525,'Product_Dim Cleaned'!$A$1:$G$101,4,FALSE)</f>
        <v>Skincare</v>
      </c>
      <c r="K525" s="10" t="s">
        <v>1752</v>
      </c>
      <c r="L525" s="11">
        <v>4</v>
      </c>
      <c r="M525" s="17">
        <v>854.37</v>
      </c>
      <c r="N525" s="11">
        <v>7.0000000000000007E-2</v>
      </c>
      <c r="O525" s="10" t="s">
        <v>1826</v>
      </c>
      <c r="P525" s="34">
        <v>3178.2564000000002</v>
      </c>
    </row>
    <row r="526" spans="1:16" x14ac:dyDescent="0.3">
      <c r="A526" s="9" t="s">
        <v>2350</v>
      </c>
      <c r="B526" s="36">
        <v>45774</v>
      </c>
      <c r="C526" s="10" t="s">
        <v>356</v>
      </c>
      <c r="D526" s="10" t="str">
        <f>VLOOKUP($C526,'Customer_Dim Cleaned'!$A$1:$H$501,4,FALSE)</f>
        <v>Female</v>
      </c>
      <c r="E526" s="10" t="str">
        <f>VLOOKUP($C526,'Customer_Dim Cleaned'!$A$1:$H$501,5,FALSE)</f>
        <v>North Codyport</v>
      </c>
      <c r="F526" s="10" t="str">
        <f>VLOOKUP($C526,'Customer_Dim Cleaned'!$A$1:$H$501,6,FALSE)</f>
        <v>Texas</v>
      </c>
      <c r="G526" s="10" t="s">
        <v>1612</v>
      </c>
      <c r="H526" s="10" t="str">
        <f>VLOOKUP($G526,'Product_Dim Cleaned'!$A$1:$G$101,2,FALSE)</f>
        <v>Vitamin C Face Serum</v>
      </c>
      <c r="I526" s="10" t="str">
        <f>VLOOKUP($G526,'Product_Dim Cleaned'!$A$1:$G$101,3,FALSE)</f>
        <v>Beauty</v>
      </c>
      <c r="J526" s="10" t="str">
        <f>VLOOKUP($G526,'Product_Dim Cleaned'!$A$1:$G$101,4,FALSE)</f>
        <v>Skincare</v>
      </c>
      <c r="K526" s="10" t="s">
        <v>1804</v>
      </c>
      <c r="L526" s="11">
        <v>2</v>
      </c>
      <c r="M526" s="17">
        <v>409.52</v>
      </c>
      <c r="N526" s="11">
        <v>0.06</v>
      </c>
      <c r="O526" s="10" t="s">
        <v>1829</v>
      </c>
      <c r="P526" s="34">
        <v>769.8975999999999</v>
      </c>
    </row>
    <row r="527" spans="1:16" x14ac:dyDescent="0.3">
      <c r="A527" s="9" t="s">
        <v>2351</v>
      </c>
      <c r="B527" s="36">
        <v>45569</v>
      </c>
      <c r="C527" s="10" t="s">
        <v>547</v>
      </c>
      <c r="D527" s="10" t="str">
        <f>VLOOKUP($C527,'Customer_Dim Cleaned'!$A$1:$H$501,4,FALSE)</f>
        <v>Female</v>
      </c>
      <c r="E527" s="10" t="str">
        <f>VLOOKUP($C527,'Customer_Dim Cleaned'!$A$1:$H$501,5,FALSE)</f>
        <v>Dominiquefort</v>
      </c>
      <c r="F527" s="10" t="str">
        <f>VLOOKUP($C527,'Customer_Dim Cleaned'!$A$1:$H$501,6,FALSE)</f>
        <v>Georgia</v>
      </c>
      <c r="G527" s="10" t="s">
        <v>1612</v>
      </c>
      <c r="H527" s="10" t="str">
        <f>VLOOKUP($G527,'Product_Dim Cleaned'!$A$1:$G$101,2,FALSE)</f>
        <v>Vitamin C Face Serum</v>
      </c>
      <c r="I527" s="10" t="str">
        <f>VLOOKUP($G527,'Product_Dim Cleaned'!$A$1:$G$101,3,FALSE)</f>
        <v>Beauty</v>
      </c>
      <c r="J527" s="10" t="str">
        <f>VLOOKUP($G527,'Product_Dim Cleaned'!$A$1:$G$101,4,FALSE)</f>
        <v>Skincare</v>
      </c>
      <c r="K527" s="10" t="s">
        <v>1789</v>
      </c>
      <c r="L527" s="11">
        <v>2</v>
      </c>
      <c r="M527" s="17">
        <v>407.46</v>
      </c>
      <c r="N527" s="11">
        <v>0.21</v>
      </c>
      <c r="O527" s="10" t="s">
        <v>1824</v>
      </c>
      <c r="P527" s="34">
        <v>643.78679999999997</v>
      </c>
    </row>
    <row r="528" spans="1:16" x14ac:dyDescent="0.3">
      <c r="A528" s="9" t="s">
        <v>2352</v>
      </c>
      <c r="B528" s="36">
        <v>45856</v>
      </c>
      <c r="C528" s="10" t="s">
        <v>735</v>
      </c>
      <c r="D528" s="10" t="str">
        <f>VLOOKUP($C528,'Customer_Dim Cleaned'!$A$1:$H$501,4,FALSE)</f>
        <v>Female</v>
      </c>
      <c r="E528" s="10" t="str">
        <f>VLOOKUP($C528,'Customer_Dim Cleaned'!$A$1:$H$501,5,FALSE)</f>
        <v>Lake Michael</v>
      </c>
      <c r="F528" s="10" t="str">
        <f>VLOOKUP($C528,'Customer_Dim Cleaned'!$A$1:$H$501,6,FALSE)</f>
        <v>Utah</v>
      </c>
      <c r="G528" s="10" t="s">
        <v>1612</v>
      </c>
      <c r="H528" s="10" t="str">
        <f>VLOOKUP($G528,'Product_Dim Cleaned'!$A$1:$G$101,2,FALSE)</f>
        <v>Vitamin C Face Serum</v>
      </c>
      <c r="I528" s="10" t="str">
        <f>VLOOKUP($G528,'Product_Dim Cleaned'!$A$1:$G$101,3,FALSE)</f>
        <v>Beauty</v>
      </c>
      <c r="J528" s="10" t="str">
        <f>VLOOKUP($G528,'Product_Dim Cleaned'!$A$1:$G$101,4,FALSE)</f>
        <v>Skincare</v>
      </c>
      <c r="K528" s="10" t="s">
        <v>1782</v>
      </c>
      <c r="L528" s="11">
        <v>1</v>
      </c>
      <c r="M528" s="17">
        <v>728.84</v>
      </c>
      <c r="N528" s="11">
        <v>0.28000000000000003</v>
      </c>
      <c r="O528" s="10" t="s">
        <v>1826</v>
      </c>
      <c r="P528" s="34">
        <v>524.76480000000004</v>
      </c>
    </row>
    <row r="529" spans="1:16" x14ac:dyDescent="0.3">
      <c r="A529" s="9" t="s">
        <v>2353</v>
      </c>
      <c r="B529" s="36">
        <v>45362</v>
      </c>
      <c r="C529" s="10" t="s">
        <v>1400</v>
      </c>
      <c r="D529" s="10" t="str">
        <f>VLOOKUP($C529,'Customer_Dim Cleaned'!$A$1:$H$501,4,FALSE)</f>
        <v>Female</v>
      </c>
      <c r="E529" s="10" t="str">
        <f>VLOOKUP($C529,'Customer_Dim Cleaned'!$A$1:$H$501,5,FALSE)</f>
        <v>Lake Carolyn</v>
      </c>
      <c r="F529" s="10" t="str">
        <f>VLOOKUP($C529,'Customer_Dim Cleaned'!$A$1:$H$501,6,FALSE)</f>
        <v>Hawaii</v>
      </c>
      <c r="G529" s="10" t="s">
        <v>1612</v>
      </c>
      <c r="H529" s="10" t="str">
        <f>VLOOKUP($G529,'Product_Dim Cleaned'!$A$1:$G$101,2,FALSE)</f>
        <v>Vitamin C Face Serum</v>
      </c>
      <c r="I529" s="10" t="str">
        <f>VLOOKUP($G529,'Product_Dim Cleaned'!$A$1:$G$101,3,FALSE)</f>
        <v>Beauty</v>
      </c>
      <c r="J529" s="10" t="str">
        <f>VLOOKUP($G529,'Product_Dim Cleaned'!$A$1:$G$101,4,FALSE)</f>
        <v>Skincare</v>
      </c>
      <c r="K529" s="10" t="s">
        <v>1776</v>
      </c>
      <c r="L529" s="11">
        <v>4</v>
      </c>
      <c r="M529" s="17">
        <v>467.24</v>
      </c>
      <c r="N529" s="11">
        <v>0.08</v>
      </c>
      <c r="O529" s="10" t="s">
        <v>1826</v>
      </c>
      <c r="P529" s="34">
        <v>1719.4431999999999</v>
      </c>
    </row>
    <row r="530" spans="1:16" x14ac:dyDescent="0.3">
      <c r="A530" s="9" t="s">
        <v>2354</v>
      </c>
      <c r="B530" s="36">
        <v>45457</v>
      </c>
      <c r="C530" s="10" t="s">
        <v>332</v>
      </c>
      <c r="D530" s="10" t="str">
        <f>VLOOKUP($C530,'Customer_Dim Cleaned'!$A$1:$H$501,4,FALSE)</f>
        <v>Female</v>
      </c>
      <c r="E530" s="10" t="str">
        <f>VLOOKUP($C530,'Customer_Dim Cleaned'!$A$1:$H$501,5,FALSE)</f>
        <v>Lake Brandy</v>
      </c>
      <c r="F530" s="10" t="str">
        <f>VLOOKUP($C530,'Customer_Dim Cleaned'!$A$1:$H$501,6,FALSE)</f>
        <v>Tennessee</v>
      </c>
      <c r="G530" s="10" t="s">
        <v>1614</v>
      </c>
      <c r="H530" s="10" t="str">
        <f>VLOOKUP($G530,'Product_Dim Cleaned'!$A$1:$G$101,2,FALSE)</f>
        <v>Modern Wall Clock</v>
      </c>
      <c r="I530" s="10" t="str">
        <f>VLOOKUP($G530,'Product_Dim Cleaned'!$A$1:$G$101,3,FALSE)</f>
        <v>Home</v>
      </c>
      <c r="J530" s="10" t="str">
        <f>VLOOKUP($G530,'Product_Dim Cleaned'!$A$1:$G$101,4,FALSE)</f>
        <v>Decor</v>
      </c>
      <c r="K530" s="10" t="s">
        <v>1792</v>
      </c>
      <c r="L530" s="11">
        <v>1</v>
      </c>
      <c r="M530" s="17">
        <v>57.94</v>
      </c>
      <c r="N530" s="11">
        <v>0.13</v>
      </c>
      <c r="O530" s="10" t="s">
        <v>1826</v>
      </c>
      <c r="P530" s="34">
        <v>50.407799999999988</v>
      </c>
    </row>
    <row r="531" spans="1:16" x14ac:dyDescent="0.3">
      <c r="A531" s="9" t="s">
        <v>2355</v>
      </c>
      <c r="B531" s="36">
        <v>45338</v>
      </c>
      <c r="C531" s="10" t="s">
        <v>1080</v>
      </c>
      <c r="D531" s="10" t="str">
        <f>VLOOKUP($C531,'Customer_Dim Cleaned'!$A$1:$H$501,4,FALSE)</f>
        <v>Male</v>
      </c>
      <c r="E531" s="10" t="str">
        <f>VLOOKUP($C531,'Customer_Dim Cleaned'!$A$1:$H$501,5,FALSE)</f>
        <v>West Victoriaborough</v>
      </c>
      <c r="F531" s="10" t="str">
        <f>VLOOKUP($C531,'Customer_Dim Cleaned'!$A$1:$H$501,6,FALSE)</f>
        <v>New Mexico</v>
      </c>
      <c r="G531" s="10" t="s">
        <v>1614</v>
      </c>
      <c r="H531" s="10" t="str">
        <f>VLOOKUP($G531,'Product_Dim Cleaned'!$A$1:$G$101,2,FALSE)</f>
        <v>Modern Wall Clock</v>
      </c>
      <c r="I531" s="10" t="str">
        <f>VLOOKUP($G531,'Product_Dim Cleaned'!$A$1:$G$101,3,FALSE)</f>
        <v>Home</v>
      </c>
      <c r="J531" s="10" t="str">
        <f>VLOOKUP($G531,'Product_Dim Cleaned'!$A$1:$G$101,4,FALSE)</f>
        <v>Decor</v>
      </c>
      <c r="K531" s="10" t="s">
        <v>1807</v>
      </c>
      <c r="L531" s="11">
        <v>1</v>
      </c>
      <c r="M531" s="17">
        <v>540.1</v>
      </c>
      <c r="N531" s="11">
        <v>0.22</v>
      </c>
      <c r="O531" s="10" t="s">
        <v>1824</v>
      </c>
      <c r="P531" s="34">
        <v>421.27800000000002</v>
      </c>
    </row>
    <row r="532" spans="1:16" x14ac:dyDescent="0.3">
      <c r="A532" s="9" t="s">
        <v>2356</v>
      </c>
      <c r="B532" s="36">
        <v>45552</v>
      </c>
      <c r="C532" s="10" t="s">
        <v>281</v>
      </c>
      <c r="D532" s="10" t="str">
        <f>VLOOKUP($C532,'Customer_Dim Cleaned'!$A$1:$H$501,4,FALSE)</f>
        <v>Male</v>
      </c>
      <c r="E532" s="10" t="str">
        <f>VLOOKUP($C532,'Customer_Dim Cleaned'!$A$1:$H$501,5,FALSE)</f>
        <v>North Valeriemouth</v>
      </c>
      <c r="F532" s="10" t="str">
        <f>VLOOKUP($C532,'Customer_Dim Cleaned'!$A$1:$H$501,6,FALSE)</f>
        <v>Vermont</v>
      </c>
      <c r="G532" s="10" t="s">
        <v>1614</v>
      </c>
      <c r="H532" s="10" t="str">
        <f>VLOOKUP($G532,'Product_Dim Cleaned'!$A$1:$G$101,2,FALSE)</f>
        <v>Modern Wall Clock</v>
      </c>
      <c r="I532" s="10" t="str">
        <f>VLOOKUP($G532,'Product_Dim Cleaned'!$A$1:$G$101,3,FALSE)</f>
        <v>Home</v>
      </c>
      <c r="J532" s="10" t="str">
        <f>VLOOKUP($G532,'Product_Dim Cleaned'!$A$1:$G$101,4,FALSE)</f>
        <v>Decor</v>
      </c>
      <c r="K532" s="10" t="s">
        <v>1813</v>
      </c>
      <c r="L532" s="11">
        <v>4</v>
      </c>
      <c r="M532" s="17">
        <v>816.28</v>
      </c>
      <c r="N532" s="11">
        <v>0.15</v>
      </c>
      <c r="O532" s="10" t="s">
        <v>1829</v>
      </c>
      <c r="P532" s="34">
        <v>2775.3519999999999</v>
      </c>
    </row>
    <row r="533" spans="1:16" x14ac:dyDescent="0.3">
      <c r="A533" s="9" t="s">
        <v>2357</v>
      </c>
      <c r="B533" s="36">
        <v>45895</v>
      </c>
      <c r="C533" s="10" t="s">
        <v>589</v>
      </c>
      <c r="D533" s="10" t="str">
        <f>VLOOKUP($C533,'Customer_Dim Cleaned'!$A$1:$H$501,4,FALSE)</f>
        <v>Female</v>
      </c>
      <c r="E533" s="10" t="str">
        <f>VLOOKUP($C533,'Customer_Dim Cleaned'!$A$1:$H$501,5,FALSE)</f>
        <v>West Daniel</v>
      </c>
      <c r="F533" s="10" t="str">
        <f>VLOOKUP($C533,'Customer_Dim Cleaned'!$A$1:$H$501,6,FALSE)</f>
        <v>South Carolina</v>
      </c>
      <c r="G533" s="10" t="s">
        <v>1614</v>
      </c>
      <c r="H533" s="10" t="str">
        <f>VLOOKUP($G533,'Product_Dim Cleaned'!$A$1:$G$101,2,FALSE)</f>
        <v>Modern Wall Clock</v>
      </c>
      <c r="I533" s="10" t="str">
        <f>VLOOKUP($G533,'Product_Dim Cleaned'!$A$1:$G$101,3,FALSE)</f>
        <v>Home</v>
      </c>
      <c r="J533" s="10" t="str">
        <f>VLOOKUP($G533,'Product_Dim Cleaned'!$A$1:$G$101,4,FALSE)</f>
        <v>Decor</v>
      </c>
      <c r="K533" s="10" t="s">
        <v>1782</v>
      </c>
      <c r="L533" s="11">
        <v>4</v>
      </c>
      <c r="M533" s="17">
        <v>727.49</v>
      </c>
      <c r="N533" s="11">
        <v>0.11</v>
      </c>
      <c r="O533" s="10" t="s">
        <v>1824</v>
      </c>
      <c r="P533" s="34">
        <v>2589.8643999999999</v>
      </c>
    </row>
    <row r="534" spans="1:16" x14ac:dyDescent="0.3">
      <c r="A534" s="9" t="s">
        <v>2358</v>
      </c>
      <c r="B534" s="36">
        <v>45447</v>
      </c>
      <c r="C534" s="10" t="s">
        <v>568</v>
      </c>
      <c r="D534" s="10" t="str">
        <f>VLOOKUP($C534,'Customer_Dim Cleaned'!$A$1:$H$501,4,FALSE)</f>
        <v>Female</v>
      </c>
      <c r="E534" s="10" t="str">
        <f>VLOOKUP($C534,'Customer_Dim Cleaned'!$A$1:$H$501,5,FALSE)</f>
        <v>Morrisburgh</v>
      </c>
      <c r="F534" s="10" t="str">
        <f>VLOOKUP($C534,'Customer_Dim Cleaned'!$A$1:$H$501,6,FALSE)</f>
        <v>Indiana</v>
      </c>
      <c r="G534" s="10" t="s">
        <v>1614</v>
      </c>
      <c r="H534" s="10" t="str">
        <f>VLOOKUP($G534,'Product_Dim Cleaned'!$A$1:$G$101,2,FALSE)</f>
        <v>Modern Wall Clock</v>
      </c>
      <c r="I534" s="10" t="str">
        <f>VLOOKUP($G534,'Product_Dim Cleaned'!$A$1:$G$101,3,FALSE)</f>
        <v>Home</v>
      </c>
      <c r="J534" s="10" t="str">
        <f>VLOOKUP($G534,'Product_Dim Cleaned'!$A$1:$G$101,4,FALSE)</f>
        <v>Decor</v>
      </c>
      <c r="K534" s="10" t="s">
        <v>1797</v>
      </c>
      <c r="L534" s="11">
        <v>4</v>
      </c>
      <c r="M534" s="17">
        <v>817.92</v>
      </c>
      <c r="N534" s="11">
        <v>0.21</v>
      </c>
      <c r="O534" s="10" t="s">
        <v>1824</v>
      </c>
      <c r="P534" s="34">
        <v>2584.6271999999999</v>
      </c>
    </row>
    <row r="535" spans="1:16" x14ac:dyDescent="0.3">
      <c r="A535" s="9" t="s">
        <v>2359</v>
      </c>
      <c r="B535" s="36">
        <v>45578</v>
      </c>
      <c r="C535" s="10" t="s">
        <v>1023</v>
      </c>
      <c r="D535" s="10" t="str">
        <f>VLOOKUP($C535,'Customer_Dim Cleaned'!$A$1:$H$501,4,FALSE)</f>
        <v>Male</v>
      </c>
      <c r="E535" s="10" t="str">
        <f>VLOOKUP($C535,'Customer_Dim Cleaned'!$A$1:$H$501,5,FALSE)</f>
        <v>East Matthew</v>
      </c>
      <c r="F535" s="10" t="str">
        <f>VLOOKUP($C535,'Customer_Dim Cleaned'!$A$1:$H$501,6,FALSE)</f>
        <v>Wisconsin</v>
      </c>
      <c r="G535" s="10" t="s">
        <v>1614</v>
      </c>
      <c r="H535" s="10" t="str">
        <f>VLOOKUP($G535,'Product_Dim Cleaned'!$A$1:$G$101,2,FALSE)</f>
        <v>Modern Wall Clock</v>
      </c>
      <c r="I535" s="10" t="str">
        <f>VLOOKUP($G535,'Product_Dim Cleaned'!$A$1:$G$101,3,FALSE)</f>
        <v>Home</v>
      </c>
      <c r="J535" s="10" t="str">
        <f>VLOOKUP($G535,'Product_Dim Cleaned'!$A$1:$G$101,4,FALSE)</f>
        <v>Decor</v>
      </c>
      <c r="K535" s="10" t="s">
        <v>1779</v>
      </c>
      <c r="L535" s="11">
        <v>2</v>
      </c>
      <c r="M535" s="17">
        <v>358.45</v>
      </c>
      <c r="N535" s="11">
        <v>7.0000000000000007E-2</v>
      </c>
      <c r="O535" s="10" t="s">
        <v>1829</v>
      </c>
      <c r="P535" s="34">
        <v>666.71699999999998</v>
      </c>
    </row>
    <row r="536" spans="1:16" x14ac:dyDescent="0.3">
      <c r="A536" s="9" t="s">
        <v>2360</v>
      </c>
      <c r="B536" s="36">
        <v>45697</v>
      </c>
      <c r="C536" s="10" t="s">
        <v>657</v>
      </c>
      <c r="D536" s="10" t="str">
        <f>VLOOKUP($C536,'Customer_Dim Cleaned'!$A$1:$H$501,4,FALSE)</f>
        <v>Female</v>
      </c>
      <c r="E536" s="10" t="str">
        <f>VLOOKUP($C536,'Customer_Dim Cleaned'!$A$1:$H$501,5,FALSE)</f>
        <v>New Logan</v>
      </c>
      <c r="F536" s="10" t="str">
        <f>VLOOKUP($C536,'Customer_Dim Cleaned'!$A$1:$H$501,6,FALSE)</f>
        <v>Michigan</v>
      </c>
      <c r="G536" s="10" t="s">
        <v>1614</v>
      </c>
      <c r="H536" s="10" t="str">
        <f>VLOOKUP($G536,'Product_Dim Cleaned'!$A$1:$G$101,2,FALSE)</f>
        <v>Modern Wall Clock</v>
      </c>
      <c r="I536" s="10" t="str">
        <f>VLOOKUP($G536,'Product_Dim Cleaned'!$A$1:$G$101,3,FALSE)</f>
        <v>Home</v>
      </c>
      <c r="J536" s="10" t="str">
        <f>VLOOKUP($G536,'Product_Dim Cleaned'!$A$1:$G$101,4,FALSE)</f>
        <v>Decor</v>
      </c>
      <c r="K536" s="10" t="s">
        <v>1786</v>
      </c>
      <c r="L536" s="11">
        <v>1</v>
      </c>
      <c r="M536" s="17">
        <v>972.06</v>
      </c>
      <c r="N536" s="11">
        <v>0.3</v>
      </c>
      <c r="O536" s="10" t="s">
        <v>1829</v>
      </c>
      <c r="P536" s="34">
        <v>680.44199999999989</v>
      </c>
    </row>
    <row r="537" spans="1:16" x14ac:dyDescent="0.3">
      <c r="A537" s="9" t="s">
        <v>2361</v>
      </c>
      <c r="B537" s="36">
        <v>45281</v>
      </c>
      <c r="C537" s="10" t="s">
        <v>130</v>
      </c>
      <c r="D537" s="10" t="str">
        <f>VLOOKUP($C537,'Customer_Dim Cleaned'!$A$1:$H$501,4,FALSE)</f>
        <v>Female</v>
      </c>
      <c r="E537" s="10" t="str">
        <f>VLOOKUP($C537,'Customer_Dim Cleaned'!$A$1:$H$501,5,FALSE)</f>
        <v>Fostermouth</v>
      </c>
      <c r="F537" s="10" t="str">
        <f>VLOOKUP($C537,'Customer_Dim Cleaned'!$A$1:$H$501,6,FALSE)</f>
        <v>Arizona</v>
      </c>
      <c r="G537" s="10" t="s">
        <v>1614</v>
      </c>
      <c r="H537" s="10" t="str">
        <f>VLOOKUP($G537,'Product_Dim Cleaned'!$A$1:$G$101,2,FALSE)</f>
        <v>Modern Wall Clock</v>
      </c>
      <c r="I537" s="10" t="str">
        <f>VLOOKUP($G537,'Product_Dim Cleaned'!$A$1:$G$101,3,FALSE)</f>
        <v>Home</v>
      </c>
      <c r="J537" s="10" t="str">
        <f>VLOOKUP($G537,'Product_Dim Cleaned'!$A$1:$G$101,4,FALSE)</f>
        <v>Decor</v>
      </c>
      <c r="K537" s="10" t="s">
        <v>1752</v>
      </c>
      <c r="L537" s="11">
        <v>1</v>
      </c>
      <c r="M537" s="17">
        <v>791.36</v>
      </c>
      <c r="N537" s="11">
        <v>0.06</v>
      </c>
      <c r="O537" s="10" t="s">
        <v>1826</v>
      </c>
      <c r="P537" s="34">
        <v>743.87839999999994</v>
      </c>
    </row>
    <row r="538" spans="1:16" x14ac:dyDescent="0.3">
      <c r="A538" s="9" t="s">
        <v>2362</v>
      </c>
      <c r="B538" s="36">
        <v>45855</v>
      </c>
      <c r="C538" s="10" t="s">
        <v>990</v>
      </c>
      <c r="D538" s="10" t="str">
        <f>VLOOKUP($C538,'Customer_Dim Cleaned'!$A$1:$H$501,4,FALSE)</f>
        <v>Female</v>
      </c>
      <c r="E538" s="10" t="str">
        <f>VLOOKUP($C538,'Customer_Dim Cleaned'!$A$1:$H$501,5,FALSE)</f>
        <v>Anitaland</v>
      </c>
      <c r="F538" s="10" t="str">
        <f>VLOOKUP($C538,'Customer_Dim Cleaned'!$A$1:$H$501,6,FALSE)</f>
        <v>Washington</v>
      </c>
      <c r="G538" s="10" t="s">
        <v>1614</v>
      </c>
      <c r="H538" s="10" t="str">
        <f>VLOOKUP($G538,'Product_Dim Cleaned'!$A$1:$G$101,2,FALSE)</f>
        <v>Modern Wall Clock</v>
      </c>
      <c r="I538" s="10" t="str">
        <f>VLOOKUP($G538,'Product_Dim Cleaned'!$A$1:$G$101,3,FALSE)</f>
        <v>Home</v>
      </c>
      <c r="J538" s="10" t="str">
        <f>VLOOKUP($G538,'Product_Dim Cleaned'!$A$1:$G$101,4,FALSE)</f>
        <v>Decor</v>
      </c>
      <c r="K538" s="10" t="s">
        <v>1773</v>
      </c>
      <c r="L538" s="11">
        <v>4</v>
      </c>
      <c r="M538" s="17">
        <v>839.65</v>
      </c>
      <c r="N538" s="11">
        <v>0.26</v>
      </c>
      <c r="O538" s="10" t="s">
        <v>1829</v>
      </c>
      <c r="P538" s="34">
        <v>2485.364</v>
      </c>
    </row>
    <row r="539" spans="1:16" x14ac:dyDescent="0.3">
      <c r="A539" s="9" t="s">
        <v>2363</v>
      </c>
      <c r="B539" s="36">
        <v>45793</v>
      </c>
      <c r="C539" s="10" t="s">
        <v>815</v>
      </c>
      <c r="D539" s="10" t="str">
        <f>VLOOKUP($C539,'Customer_Dim Cleaned'!$A$1:$H$501,4,FALSE)</f>
        <v>Male</v>
      </c>
      <c r="E539" s="10" t="str">
        <f>VLOOKUP($C539,'Customer_Dim Cleaned'!$A$1:$H$501,5,FALSE)</f>
        <v>Jasonton</v>
      </c>
      <c r="F539" s="10" t="str">
        <f>VLOOKUP($C539,'Customer_Dim Cleaned'!$A$1:$H$501,6,FALSE)</f>
        <v>Ohio</v>
      </c>
      <c r="G539" s="10" t="s">
        <v>1614</v>
      </c>
      <c r="H539" s="10" t="str">
        <f>VLOOKUP($G539,'Product_Dim Cleaned'!$A$1:$G$101,2,FALSE)</f>
        <v>Modern Wall Clock</v>
      </c>
      <c r="I539" s="10" t="str">
        <f>VLOOKUP($G539,'Product_Dim Cleaned'!$A$1:$G$101,3,FALSE)</f>
        <v>Home</v>
      </c>
      <c r="J539" s="10" t="str">
        <f>VLOOKUP($G539,'Product_Dim Cleaned'!$A$1:$G$101,4,FALSE)</f>
        <v>Decor</v>
      </c>
      <c r="K539" s="10" t="s">
        <v>1761</v>
      </c>
      <c r="L539" s="11">
        <v>2</v>
      </c>
      <c r="M539" s="17">
        <v>245.52</v>
      </c>
      <c r="N539" s="11">
        <v>0.11</v>
      </c>
      <c r="O539" s="10" t="s">
        <v>1829</v>
      </c>
      <c r="P539" s="34">
        <v>437.0256</v>
      </c>
    </row>
    <row r="540" spans="1:16" x14ac:dyDescent="0.3">
      <c r="A540" s="9" t="s">
        <v>2364</v>
      </c>
      <c r="B540" s="36">
        <v>45881</v>
      </c>
      <c r="C540" s="10" t="s">
        <v>1211</v>
      </c>
      <c r="D540" s="10" t="str">
        <f>VLOOKUP($C540,'Customer_Dim Cleaned'!$A$1:$H$501,4,FALSE)</f>
        <v>Male</v>
      </c>
      <c r="E540" s="10" t="str">
        <f>VLOOKUP($C540,'Customer_Dim Cleaned'!$A$1:$H$501,5,FALSE)</f>
        <v>Stevensshire</v>
      </c>
      <c r="F540" s="10" t="str">
        <f>VLOOKUP($C540,'Customer_Dim Cleaned'!$A$1:$H$501,6,FALSE)</f>
        <v>Missouri</v>
      </c>
      <c r="G540" s="10" t="s">
        <v>1614</v>
      </c>
      <c r="H540" s="10" t="str">
        <f>VLOOKUP($G540,'Product_Dim Cleaned'!$A$1:$G$101,2,FALSE)</f>
        <v>Modern Wall Clock</v>
      </c>
      <c r="I540" s="10" t="str">
        <f>VLOOKUP($G540,'Product_Dim Cleaned'!$A$1:$G$101,3,FALSE)</f>
        <v>Home</v>
      </c>
      <c r="J540" s="10" t="str">
        <f>VLOOKUP($G540,'Product_Dim Cleaned'!$A$1:$G$101,4,FALSE)</f>
        <v>Decor</v>
      </c>
      <c r="K540" s="10" t="s">
        <v>1782</v>
      </c>
      <c r="L540" s="11">
        <v>3</v>
      </c>
      <c r="M540" s="17">
        <v>787.91</v>
      </c>
      <c r="N540" s="11">
        <v>0.06</v>
      </c>
      <c r="O540" s="10" t="s">
        <v>1826</v>
      </c>
      <c r="P540" s="34">
        <v>2221.9061999999999</v>
      </c>
    </row>
    <row r="541" spans="1:16" x14ac:dyDescent="0.3">
      <c r="A541" s="9" t="s">
        <v>2365</v>
      </c>
      <c r="B541" s="36">
        <v>45890</v>
      </c>
      <c r="C541" s="10" t="s">
        <v>202</v>
      </c>
      <c r="D541" s="10" t="str">
        <f>VLOOKUP($C541,'Customer_Dim Cleaned'!$A$1:$H$501,4,FALSE)</f>
        <v>Female</v>
      </c>
      <c r="E541" s="10" t="str">
        <f>VLOOKUP($C541,'Customer_Dim Cleaned'!$A$1:$H$501,5,FALSE)</f>
        <v>East Andrea</v>
      </c>
      <c r="F541" s="10" t="str">
        <f>VLOOKUP($C541,'Customer_Dim Cleaned'!$A$1:$H$501,6,FALSE)</f>
        <v>Michigan</v>
      </c>
      <c r="G541" s="10" t="s">
        <v>1614</v>
      </c>
      <c r="H541" s="10" t="str">
        <f>VLOOKUP($G541,'Product_Dim Cleaned'!$A$1:$G$101,2,FALSE)</f>
        <v>Modern Wall Clock</v>
      </c>
      <c r="I541" s="10" t="str">
        <f>VLOOKUP($G541,'Product_Dim Cleaned'!$A$1:$G$101,3,FALSE)</f>
        <v>Home</v>
      </c>
      <c r="J541" s="10" t="str">
        <f>VLOOKUP($G541,'Product_Dim Cleaned'!$A$1:$G$101,4,FALSE)</f>
        <v>Decor</v>
      </c>
      <c r="K541" s="10" t="s">
        <v>1769</v>
      </c>
      <c r="L541" s="11">
        <v>2</v>
      </c>
      <c r="M541" s="17">
        <v>709.17</v>
      </c>
      <c r="N541" s="11">
        <v>0.22</v>
      </c>
      <c r="O541" s="10" t="s">
        <v>1824</v>
      </c>
      <c r="P541" s="34">
        <v>1106.3052</v>
      </c>
    </row>
    <row r="542" spans="1:16" x14ac:dyDescent="0.3">
      <c r="A542" s="9" t="s">
        <v>2366</v>
      </c>
      <c r="B542" s="36">
        <v>45251</v>
      </c>
      <c r="C542" s="10" t="s">
        <v>755</v>
      </c>
      <c r="D542" s="10" t="str">
        <f>VLOOKUP($C542,'Customer_Dim Cleaned'!$A$1:$H$501,4,FALSE)</f>
        <v>Female</v>
      </c>
      <c r="E542" s="10" t="str">
        <f>VLOOKUP($C542,'Customer_Dim Cleaned'!$A$1:$H$501,5,FALSE)</f>
        <v>South Angelaport</v>
      </c>
      <c r="F542" s="10" t="str">
        <f>VLOOKUP($C542,'Customer_Dim Cleaned'!$A$1:$H$501,6,FALSE)</f>
        <v>Delaware</v>
      </c>
      <c r="G542" s="10" t="s">
        <v>1614</v>
      </c>
      <c r="H542" s="10" t="str">
        <f>VLOOKUP($G542,'Product_Dim Cleaned'!$A$1:$G$101,2,FALSE)</f>
        <v>Modern Wall Clock</v>
      </c>
      <c r="I542" s="10" t="str">
        <f>VLOOKUP($G542,'Product_Dim Cleaned'!$A$1:$G$101,3,FALSE)</f>
        <v>Home</v>
      </c>
      <c r="J542" s="10" t="str">
        <f>VLOOKUP($G542,'Product_Dim Cleaned'!$A$1:$G$101,4,FALSE)</f>
        <v>Decor</v>
      </c>
      <c r="K542" s="10" t="s">
        <v>1779</v>
      </c>
      <c r="L542" s="11">
        <v>2</v>
      </c>
      <c r="M542" s="17">
        <v>533.91999999999996</v>
      </c>
      <c r="N542" s="11">
        <v>0.13</v>
      </c>
      <c r="O542" s="10" t="s">
        <v>1824</v>
      </c>
      <c r="P542" s="34">
        <v>929.02079999999989</v>
      </c>
    </row>
    <row r="543" spans="1:16" x14ac:dyDescent="0.3">
      <c r="A543" s="9" t="s">
        <v>2367</v>
      </c>
      <c r="B543" s="36">
        <v>45695</v>
      </c>
      <c r="C543" s="10" t="s">
        <v>1513</v>
      </c>
      <c r="D543" s="10" t="str">
        <f>VLOOKUP($C543,'Customer_Dim Cleaned'!$A$1:$H$501,4,FALSE)</f>
        <v>Female</v>
      </c>
      <c r="E543" s="10" t="str">
        <f>VLOOKUP($C543,'Customer_Dim Cleaned'!$A$1:$H$501,5,FALSE)</f>
        <v>Port Carol</v>
      </c>
      <c r="F543" s="10" t="str">
        <f>VLOOKUP($C543,'Customer_Dim Cleaned'!$A$1:$H$501,6,FALSE)</f>
        <v>Florida</v>
      </c>
      <c r="G543" s="10" t="s">
        <v>1614</v>
      </c>
      <c r="H543" s="10" t="str">
        <f>VLOOKUP($G543,'Product_Dim Cleaned'!$A$1:$G$101,2,FALSE)</f>
        <v>Modern Wall Clock</v>
      </c>
      <c r="I543" s="10" t="str">
        <f>VLOOKUP($G543,'Product_Dim Cleaned'!$A$1:$G$101,3,FALSE)</f>
        <v>Home</v>
      </c>
      <c r="J543" s="10" t="str">
        <f>VLOOKUP($G543,'Product_Dim Cleaned'!$A$1:$G$101,4,FALSE)</f>
        <v>Decor</v>
      </c>
      <c r="K543" s="10" t="s">
        <v>1752</v>
      </c>
      <c r="L543" s="11">
        <v>1</v>
      </c>
      <c r="M543" s="17">
        <v>878.84</v>
      </c>
      <c r="N543" s="11">
        <v>0.28000000000000003</v>
      </c>
      <c r="O543" s="10" t="s">
        <v>1829</v>
      </c>
      <c r="P543" s="34">
        <v>632.76480000000004</v>
      </c>
    </row>
    <row r="544" spans="1:16" x14ac:dyDescent="0.3">
      <c r="A544" s="9" t="s">
        <v>2368</v>
      </c>
      <c r="B544" s="36">
        <v>45287</v>
      </c>
      <c r="C544" s="10" t="s">
        <v>666</v>
      </c>
      <c r="D544" s="10" t="str">
        <f>VLOOKUP($C544,'Customer_Dim Cleaned'!$A$1:$H$501,4,FALSE)</f>
        <v>Male</v>
      </c>
      <c r="E544" s="10" t="str">
        <f>VLOOKUP($C544,'Customer_Dim Cleaned'!$A$1:$H$501,5,FALSE)</f>
        <v>New Dianebury</v>
      </c>
      <c r="F544" s="10" t="str">
        <f>VLOOKUP($C544,'Customer_Dim Cleaned'!$A$1:$H$501,6,FALSE)</f>
        <v>Virginia</v>
      </c>
      <c r="G544" s="10" t="s">
        <v>1614</v>
      </c>
      <c r="H544" s="10" t="str">
        <f>VLOOKUP($G544,'Product_Dim Cleaned'!$A$1:$G$101,2,FALSE)</f>
        <v>Modern Wall Clock</v>
      </c>
      <c r="I544" s="10" t="str">
        <f>VLOOKUP($G544,'Product_Dim Cleaned'!$A$1:$G$101,3,FALSE)</f>
        <v>Home</v>
      </c>
      <c r="J544" s="10" t="str">
        <f>VLOOKUP($G544,'Product_Dim Cleaned'!$A$1:$G$101,4,FALSE)</f>
        <v>Decor</v>
      </c>
      <c r="K544" s="10" t="s">
        <v>1804</v>
      </c>
      <c r="L544" s="11">
        <v>1</v>
      </c>
      <c r="M544" s="17">
        <v>442.36</v>
      </c>
      <c r="N544" s="11">
        <v>0.14000000000000001</v>
      </c>
      <c r="O544" s="10" t="s">
        <v>1824</v>
      </c>
      <c r="P544" s="34">
        <v>380.42959999999999</v>
      </c>
    </row>
    <row r="545" spans="1:16" x14ac:dyDescent="0.3">
      <c r="A545" s="9" t="s">
        <v>2369</v>
      </c>
      <c r="B545" s="36">
        <v>45711</v>
      </c>
      <c r="C545" s="10" t="s">
        <v>1047</v>
      </c>
      <c r="D545" s="10" t="str">
        <f>VLOOKUP($C545,'Customer_Dim Cleaned'!$A$1:$H$501,4,FALSE)</f>
        <v>Female</v>
      </c>
      <c r="E545" s="10" t="str">
        <f>VLOOKUP($C545,'Customer_Dim Cleaned'!$A$1:$H$501,5,FALSE)</f>
        <v>Johnsonbury</v>
      </c>
      <c r="F545" s="10" t="str">
        <f>VLOOKUP($C545,'Customer_Dim Cleaned'!$A$1:$H$501,6,FALSE)</f>
        <v>Georgia</v>
      </c>
      <c r="G545" s="10" t="s">
        <v>1614</v>
      </c>
      <c r="H545" s="10" t="str">
        <f>VLOOKUP($G545,'Product_Dim Cleaned'!$A$1:$G$101,2,FALSE)</f>
        <v>Modern Wall Clock</v>
      </c>
      <c r="I545" s="10" t="str">
        <f>VLOOKUP($G545,'Product_Dim Cleaned'!$A$1:$G$101,3,FALSE)</f>
        <v>Home</v>
      </c>
      <c r="J545" s="10" t="str">
        <f>VLOOKUP($G545,'Product_Dim Cleaned'!$A$1:$G$101,4,FALSE)</f>
        <v>Decor</v>
      </c>
      <c r="K545" s="10" t="s">
        <v>1776</v>
      </c>
      <c r="L545" s="11">
        <v>1</v>
      </c>
      <c r="M545" s="17">
        <v>763.34</v>
      </c>
      <c r="N545" s="11">
        <v>0.11</v>
      </c>
      <c r="O545" s="10" t="s">
        <v>1829</v>
      </c>
      <c r="P545" s="34">
        <v>679.37260000000003</v>
      </c>
    </row>
    <row r="546" spans="1:16" x14ac:dyDescent="0.3">
      <c r="A546" s="9" t="s">
        <v>2370</v>
      </c>
      <c r="B546" s="36">
        <v>45842</v>
      </c>
      <c r="C546" s="10" t="s">
        <v>553</v>
      </c>
      <c r="D546" s="10" t="str">
        <f>VLOOKUP($C546,'Customer_Dim Cleaned'!$A$1:$H$501,4,FALSE)</f>
        <v>Female</v>
      </c>
      <c r="E546" s="10" t="str">
        <f>VLOOKUP($C546,'Customer_Dim Cleaned'!$A$1:$H$501,5,FALSE)</f>
        <v>South Ashleyton</v>
      </c>
      <c r="F546" s="10" t="str">
        <f>VLOOKUP($C546,'Customer_Dim Cleaned'!$A$1:$H$501,6,FALSE)</f>
        <v>Michigan</v>
      </c>
      <c r="G546" s="10" t="s">
        <v>1614</v>
      </c>
      <c r="H546" s="10" t="str">
        <f>VLOOKUP($G546,'Product_Dim Cleaned'!$A$1:$G$101,2,FALSE)</f>
        <v>Modern Wall Clock</v>
      </c>
      <c r="I546" s="10" t="str">
        <f>VLOOKUP($G546,'Product_Dim Cleaned'!$A$1:$G$101,3,FALSE)</f>
        <v>Home</v>
      </c>
      <c r="J546" s="10" t="str">
        <f>VLOOKUP($G546,'Product_Dim Cleaned'!$A$1:$G$101,4,FALSE)</f>
        <v>Decor</v>
      </c>
      <c r="K546" s="10" t="s">
        <v>1810</v>
      </c>
      <c r="L546" s="11">
        <v>3</v>
      </c>
      <c r="M546" s="17">
        <v>178.22</v>
      </c>
      <c r="N546" s="11">
        <v>0.15</v>
      </c>
      <c r="O546" s="10" t="s">
        <v>1829</v>
      </c>
      <c r="P546" s="34">
        <v>454.46100000000001</v>
      </c>
    </row>
    <row r="547" spans="1:16" x14ac:dyDescent="0.3">
      <c r="A547" s="9" t="s">
        <v>2371</v>
      </c>
      <c r="B547" s="36">
        <v>45255</v>
      </c>
      <c r="C547" s="10" t="s">
        <v>366</v>
      </c>
      <c r="D547" s="10" t="str">
        <f>VLOOKUP($C547,'Customer_Dim Cleaned'!$A$1:$H$501,4,FALSE)</f>
        <v>Male</v>
      </c>
      <c r="E547" s="10" t="str">
        <f>VLOOKUP($C547,'Customer_Dim Cleaned'!$A$1:$H$501,5,FALSE)</f>
        <v>West Lauren</v>
      </c>
      <c r="F547" s="10" t="str">
        <f>VLOOKUP($C547,'Customer_Dim Cleaned'!$A$1:$H$501,6,FALSE)</f>
        <v>Connecticut</v>
      </c>
      <c r="G547" s="10" t="s">
        <v>1614</v>
      </c>
      <c r="H547" s="10" t="str">
        <f>VLOOKUP($G547,'Product_Dim Cleaned'!$A$1:$G$101,2,FALSE)</f>
        <v>Modern Wall Clock</v>
      </c>
      <c r="I547" s="10" t="str">
        <f>VLOOKUP($G547,'Product_Dim Cleaned'!$A$1:$G$101,3,FALSE)</f>
        <v>Home</v>
      </c>
      <c r="J547" s="10" t="str">
        <f>VLOOKUP($G547,'Product_Dim Cleaned'!$A$1:$G$101,4,FALSE)</f>
        <v>Decor</v>
      </c>
      <c r="K547" s="10" t="s">
        <v>1757</v>
      </c>
      <c r="L547" s="11">
        <v>4</v>
      </c>
      <c r="M547" s="17">
        <v>90.32</v>
      </c>
      <c r="N547" s="11">
        <v>0.08</v>
      </c>
      <c r="O547" s="10" t="s">
        <v>1826</v>
      </c>
      <c r="P547" s="34">
        <v>332.37759999999997</v>
      </c>
    </row>
    <row r="548" spans="1:16" x14ac:dyDescent="0.3">
      <c r="A548" s="9" t="s">
        <v>2372</v>
      </c>
      <c r="B548" s="36">
        <v>45695</v>
      </c>
      <c r="C548" s="10" t="s">
        <v>1181</v>
      </c>
      <c r="D548" s="10" t="str">
        <f>VLOOKUP($C548,'Customer_Dim Cleaned'!$A$1:$H$501,4,FALSE)</f>
        <v>Female</v>
      </c>
      <c r="E548" s="10" t="str">
        <f>VLOOKUP($C548,'Customer_Dim Cleaned'!$A$1:$H$501,5,FALSE)</f>
        <v>Fischerborough</v>
      </c>
      <c r="F548" s="10" t="str">
        <f>VLOOKUP($C548,'Customer_Dim Cleaned'!$A$1:$H$501,6,FALSE)</f>
        <v>Delaware</v>
      </c>
      <c r="G548" s="10" t="s">
        <v>1614</v>
      </c>
      <c r="H548" s="10" t="str">
        <f>VLOOKUP($G548,'Product_Dim Cleaned'!$A$1:$G$101,2,FALSE)</f>
        <v>Modern Wall Clock</v>
      </c>
      <c r="I548" s="10" t="str">
        <f>VLOOKUP($G548,'Product_Dim Cleaned'!$A$1:$G$101,3,FALSE)</f>
        <v>Home</v>
      </c>
      <c r="J548" s="10" t="str">
        <f>VLOOKUP($G548,'Product_Dim Cleaned'!$A$1:$G$101,4,FALSE)</f>
        <v>Decor</v>
      </c>
      <c r="K548" s="10" t="s">
        <v>1776</v>
      </c>
      <c r="L548" s="11">
        <v>3</v>
      </c>
      <c r="M548" s="17">
        <v>370.93</v>
      </c>
      <c r="N548" s="11">
        <v>0</v>
      </c>
      <c r="O548" s="10" t="s">
        <v>1824</v>
      </c>
      <c r="P548" s="34">
        <v>1112.79</v>
      </c>
    </row>
    <row r="549" spans="1:16" x14ac:dyDescent="0.3">
      <c r="A549" s="9" t="s">
        <v>2373</v>
      </c>
      <c r="B549" s="36">
        <v>45281</v>
      </c>
      <c r="C549" s="10" t="s">
        <v>178</v>
      </c>
      <c r="D549" s="10" t="str">
        <f>VLOOKUP($C549,'Customer_Dim Cleaned'!$A$1:$H$501,4,FALSE)</f>
        <v>Female</v>
      </c>
      <c r="E549" s="10" t="str">
        <f>VLOOKUP($C549,'Customer_Dim Cleaned'!$A$1:$H$501,5,FALSE)</f>
        <v>Perezbury</v>
      </c>
      <c r="F549" s="10" t="str">
        <f>VLOOKUP($C549,'Customer_Dim Cleaned'!$A$1:$H$501,6,FALSE)</f>
        <v>Ohio</v>
      </c>
      <c r="G549" s="10" t="s">
        <v>1614</v>
      </c>
      <c r="H549" s="10" t="str">
        <f>VLOOKUP($G549,'Product_Dim Cleaned'!$A$1:$G$101,2,FALSE)</f>
        <v>Modern Wall Clock</v>
      </c>
      <c r="I549" s="10" t="str">
        <f>VLOOKUP($G549,'Product_Dim Cleaned'!$A$1:$G$101,3,FALSE)</f>
        <v>Home</v>
      </c>
      <c r="J549" s="10" t="str">
        <f>VLOOKUP($G549,'Product_Dim Cleaned'!$A$1:$G$101,4,FALSE)</f>
        <v>Decor</v>
      </c>
      <c r="K549" s="10" t="s">
        <v>1801</v>
      </c>
      <c r="L549" s="11">
        <v>1</v>
      </c>
      <c r="M549" s="17">
        <v>352.43</v>
      </c>
      <c r="N549" s="11">
        <v>0.14000000000000001</v>
      </c>
      <c r="O549" s="10" t="s">
        <v>1826</v>
      </c>
      <c r="P549" s="34">
        <v>303.08980000000003</v>
      </c>
    </row>
    <row r="550" spans="1:16" x14ac:dyDescent="0.3">
      <c r="A550" s="9" t="s">
        <v>2374</v>
      </c>
      <c r="B550" s="36">
        <v>45295</v>
      </c>
      <c r="C550" s="10" t="s">
        <v>425</v>
      </c>
      <c r="D550" s="10" t="str">
        <f>VLOOKUP($C550,'Customer_Dim Cleaned'!$A$1:$H$501,4,FALSE)</f>
        <v>Male</v>
      </c>
      <c r="E550" s="10" t="str">
        <f>VLOOKUP($C550,'Customer_Dim Cleaned'!$A$1:$H$501,5,FALSE)</f>
        <v>North Sabrina</v>
      </c>
      <c r="F550" s="10" t="str">
        <f>VLOOKUP($C550,'Customer_Dim Cleaned'!$A$1:$H$501,6,FALSE)</f>
        <v>Iowa</v>
      </c>
      <c r="G550" s="10" t="s">
        <v>1614</v>
      </c>
      <c r="H550" s="10" t="str">
        <f>VLOOKUP($G550,'Product_Dim Cleaned'!$A$1:$G$101,2,FALSE)</f>
        <v>Modern Wall Clock</v>
      </c>
      <c r="I550" s="10" t="str">
        <f>VLOOKUP($G550,'Product_Dim Cleaned'!$A$1:$G$101,3,FALSE)</f>
        <v>Home</v>
      </c>
      <c r="J550" s="10" t="str">
        <f>VLOOKUP($G550,'Product_Dim Cleaned'!$A$1:$G$101,4,FALSE)</f>
        <v>Decor</v>
      </c>
      <c r="K550" s="10" t="s">
        <v>1801</v>
      </c>
      <c r="L550" s="11">
        <v>2</v>
      </c>
      <c r="M550" s="17">
        <v>562.97</v>
      </c>
      <c r="N550" s="11">
        <v>0.2</v>
      </c>
      <c r="O550" s="10" t="s">
        <v>1824</v>
      </c>
      <c r="P550" s="34">
        <v>900.75200000000007</v>
      </c>
    </row>
    <row r="551" spans="1:16" x14ac:dyDescent="0.3">
      <c r="A551" s="9" t="s">
        <v>2375</v>
      </c>
      <c r="B551" s="36">
        <v>45260</v>
      </c>
      <c r="C551" s="10" t="s">
        <v>526</v>
      </c>
      <c r="D551" s="10" t="str">
        <f>VLOOKUP($C551,'Customer_Dim Cleaned'!$A$1:$H$501,4,FALSE)</f>
        <v>Male</v>
      </c>
      <c r="E551" s="10" t="str">
        <f>VLOOKUP($C551,'Customer_Dim Cleaned'!$A$1:$H$501,5,FALSE)</f>
        <v>North Larryfurt</v>
      </c>
      <c r="F551" s="10" t="str">
        <f>VLOOKUP($C551,'Customer_Dim Cleaned'!$A$1:$H$501,6,FALSE)</f>
        <v>North Dakota</v>
      </c>
      <c r="G551" s="10" t="s">
        <v>1614</v>
      </c>
      <c r="H551" s="10" t="str">
        <f>VLOOKUP($G551,'Product_Dim Cleaned'!$A$1:$G$101,2,FALSE)</f>
        <v>Modern Wall Clock</v>
      </c>
      <c r="I551" s="10" t="str">
        <f>VLOOKUP($G551,'Product_Dim Cleaned'!$A$1:$G$101,3,FALSE)</f>
        <v>Home</v>
      </c>
      <c r="J551" s="10" t="str">
        <f>VLOOKUP($G551,'Product_Dim Cleaned'!$A$1:$G$101,4,FALSE)</f>
        <v>Decor</v>
      </c>
      <c r="K551" s="10" t="s">
        <v>1779</v>
      </c>
      <c r="L551" s="11">
        <v>1</v>
      </c>
      <c r="M551" s="17">
        <v>522.85</v>
      </c>
      <c r="N551" s="11">
        <v>0.12</v>
      </c>
      <c r="O551" s="10" t="s">
        <v>1826</v>
      </c>
      <c r="P551" s="34">
        <v>460.108</v>
      </c>
    </row>
    <row r="552" spans="1:16" x14ac:dyDescent="0.3">
      <c r="A552" s="9" t="s">
        <v>2376</v>
      </c>
      <c r="B552" s="36">
        <v>45851</v>
      </c>
      <c r="C552" s="10" t="s">
        <v>1095</v>
      </c>
      <c r="D552" s="10" t="str">
        <f>VLOOKUP($C552,'Customer_Dim Cleaned'!$A$1:$H$501,4,FALSE)</f>
        <v>Male</v>
      </c>
      <c r="E552" s="10" t="str">
        <f>VLOOKUP($C552,'Customer_Dim Cleaned'!$A$1:$H$501,5,FALSE)</f>
        <v>New Angiefurt</v>
      </c>
      <c r="F552" s="10" t="str">
        <f>VLOOKUP($C552,'Customer_Dim Cleaned'!$A$1:$H$501,6,FALSE)</f>
        <v>Alaska</v>
      </c>
      <c r="G552" s="10" t="s">
        <v>1614</v>
      </c>
      <c r="H552" s="10" t="str">
        <f>VLOOKUP($G552,'Product_Dim Cleaned'!$A$1:$G$101,2,FALSE)</f>
        <v>Modern Wall Clock</v>
      </c>
      <c r="I552" s="10" t="str">
        <f>VLOOKUP($G552,'Product_Dim Cleaned'!$A$1:$G$101,3,FALSE)</f>
        <v>Home</v>
      </c>
      <c r="J552" s="10" t="str">
        <f>VLOOKUP($G552,'Product_Dim Cleaned'!$A$1:$G$101,4,FALSE)</f>
        <v>Decor</v>
      </c>
      <c r="K552" s="10" t="s">
        <v>1804</v>
      </c>
      <c r="L552" s="11">
        <v>4</v>
      </c>
      <c r="M552" s="17">
        <v>714.89</v>
      </c>
      <c r="N552" s="11">
        <v>0.15</v>
      </c>
      <c r="O552" s="10" t="s">
        <v>1824</v>
      </c>
      <c r="P552" s="34">
        <v>2430.6260000000002</v>
      </c>
    </row>
    <row r="553" spans="1:16" x14ac:dyDescent="0.3">
      <c r="A553" s="9" t="s">
        <v>2377</v>
      </c>
      <c r="B553" s="36">
        <v>45222</v>
      </c>
      <c r="C553" s="10" t="s">
        <v>616</v>
      </c>
      <c r="D553" s="10" t="str">
        <f>VLOOKUP($C553,'Customer_Dim Cleaned'!$A$1:$H$501,4,FALSE)</f>
        <v>Female</v>
      </c>
      <c r="E553" s="10" t="str">
        <f>VLOOKUP($C553,'Customer_Dim Cleaned'!$A$1:$H$501,5,FALSE)</f>
        <v>Lake Blaketon</v>
      </c>
      <c r="F553" s="10" t="str">
        <f>VLOOKUP($C553,'Customer_Dim Cleaned'!$A$1:$H$501,6,FALSE)</f>
        <v>Alabama</v>
      </c>
      <c r="G553" s="10" t="s">
        <v>1616</v>
      </c>
      <c r="H553" s="10" t="str">
        <f>VLOOKUP($G553,'Product_Dim Cleaned'!$A$1:$G$101,2,FALSE)</f>
        <v>Gaming Mechanical Keyboard</v>
      </c>
      <c r="I553" s="10" t="str">
        <f>VLOOKUP($G553,'Product_Dim Cleaned'!$A$1:$G$101,3,FALSE)</f>
        <v>Electronics</v>
      </c>
      <c r="J553" s="10" t="str">
        <f>VLOOKUP($G553,'Product_Dim Cleaned'!$A$1:$G$101,4,FALSE)</f>
        <v>Computer</v>
      </c>
      <c r="K553" s="10" t="s">
        <v>1761</v>
      </c>
      <c r="L553" s="11">
        <v>3</v>
      </c>
      <c r="M553" s="17">
        <v>137.77000000000001</v>
      </c>
      <c r="N553" s="11">
        <v>0.26</v>
      </c>
      <c r="O553" s="10" t="s">
        <v>1826</v>
      </c>
      <c r="P553" s="34">
        <v>305.84940000000012</v>
      </c>
    </row>
    <row r="554" spans="1:16" x14ac:dyDescent="0.3">
      <c r="A554" s="9" t="s">
        <v>2378</v>
      </c>
      <c r="B554" s="36">
        <v>45940</v>
      </c>
      <c r="C554" s="10" t="s">
        <v>114</v>
      </c>
      <c r="D554" s="10" t="str">
        <f>VLOOKUP($C554,'Customer_Dim Cleaned'!$A$1:$H$501,4,FALSE)</f>
        <v>Male</v>
      </c>
      <c r="E554" s="10" t="str">
        <f>VLOOKUP($C554,'Customer_Dim Cleaned'!$A$1:$H$501,5,FALSE)</f>
        <v>Mollyshire</v>
      </c>
      <c r="F554" s="10" t="str">
        <f>VLOOKUP($C554,'Customer_Dim Cleaned'!$A$1:$H$501,6,FALSE)</f>
        <v>Utah</v>
      </c>
      <c r="G554" s="10" t="s">
        <v>1616</v>
      </c>
      <c r="H554" s="10" t="str">
        <f>VLOOKUP($G554,'Product_Dim Cleaned'!$A$1:$G$101,2,FALSE)</f>
        <v>Gaming Mechanical Keyboard</v>
      </c>
      <c r="I554" s="10" t="str">
        <f>VLOOKUP($G554,'Product_Dim Cleaned'!$A$1:$G$101,3,FALSE)</f>
        <v>Electronics</v>
      </c>
      <c r="J554" s="10" t="str">
        <f>VLOOKUP($G554,'Product_Dim Cleaned'!$A$1:$G$101,4,FALSE)</f>
        <v>Computer</v>
      </c>
      <c r="K554" s="10" t="s">
        <v>1792</v>
      </c>
      <c r="L554" s="11">
        <v>3</v>
      </c>
      <c r="M554" s="17">
        <v>862.18</v>
      </c>
      <c r="N554" s="11">
        <v>0.22</v>
      </c>
      <c r="O554" s="10" t="s">
        <v>1826</v>
      </c>
      <c r="P554" s="34">
        <v>2017.5011999999999</v>
      </c>
    </row>
    <row r="555" spans="1:16" x14ac:dyDescent="0.3">
      <c r="A555" s="9" t="s">
        <v>2379</v>
      </c>
      <c r="B555" s="36">
        <v>45822</v>
      </c>
      <c r="C555" s="10" t="s">
        <v>214</v>
      </c>
      <c r="D555" s="10" t="str">
        <f>VLOOKUP($C555,'Customer_Dim Cleaned'!$A$1:$H$501,4,FALSE)</f>
        <v>Female</v>
      </c>
      <c r="E555" s="10" t="str">
        <f>VLOOKUP($C555,'Customer_Dim Cleaned'!$A$1:$H$501,5,FALSE)</f>
        <v>Morrisbury</v>
      </c>
      <c r="F555" s="10" t="str">
        <f>VLOOKUP($C555,'Customer_Dim Cleaned'!$A$1:$H$501,6,FALSE)</f>
        <v>Rhode Island</v>
      </c>
      <c r="G555" s="10" t="s">
        <v>1616</v>
      </c>
      <c r="H555" s="10" t="str">
        <f>VLOOKUP($G555,'Product_Dim Cleaned'!$A$1:$G$101,2,FALSE)</f>
        <v>Gaming Mechanical Keyboard</v>
      </c>
      <c r="I555" s="10" t="str">
        <f>VLOOKUP($G555,'Product_Dim Cleaned'!$A$1:$G$101,3,FALSE)</f>
        <v>Electronics</v>
      </c>
      <c r="J555" s="10" t="str">
        <f>VLOOKUP($G555,'Product_Dim Cleaned'!$A$1:$G$101,4,FALSE)</f>
        <v>Computer</v>
      </c>
      <c r="K555" s="10" t="s">
        <v>1799</v>
      </c>
      <c r="L555" s="11">
        <v>2</v>
      </c>
      <c r="M555" s="17">
        <v>833.64</v>
      </c>
      <c r="N555" s="11">
        <v>0.24</v>
      </c>
      <c r="O555" s="10" t="s">
        <v>1826</v>
      </c>
      <c r="P555" s="34">
        <v>1267.1328000000001</v>
      </c>
    </row>
    <row r="556" spans="1:16" x14ac:dyDescent="0.3">
      <c r="A556" s="9" t="s">
        <v>2380</v>
      </c>
      <c r="B556" s="36">
        <v>45752</v>
      </c>
      <c r="C556" s="10" t="s">
        <v>860</v>
      </c>
      <c r="D556" s="10" t="str">
        <f>VLOOKUP($C556,'Customer_Dim Cleaned'!$A$1:$H$501,4,FALSE)</f>
        <v>Female</v>
      </c>
      <c r="E556" s="10" t="str">
        <f>VLOOKUP($C556,'Customer_Dim Cleaned'!$A$1:$H$501,5,FALSE)</f>
        <v>Ramosmouth</v>
      </c>
      <c r="F556" s="10" t="str">
        <f>VLOOKUP($C556,'Customer_Dim Cleaned'!$A$1:$H$501,6,FALSE)</f>
        <v>Louisiana</v>
      </c>
      <c r="G556" s="10" t="s">
        <v>1616</v>
      </c>
      <c r="H556" s="10" t="str">
        <f>VLOOKUP($G556,'Product_Dim Cleaned'!$A$1:$G$101,2,FALSE)</f>
        <v>Gaming Mechanical Keyboard</v>
      </c>
      <c r="I556" s="10" t="str">
        <f>VLOOKUP($G556,'Product_Dim Cleaned'!$A$1:$G$101,3,FALSE)</f>
        <v>Electronics</v>
      </c>
      <c r="J556" s="10" t="str">
        <f>VLOOKUP($G556,'Product_Dim Cleaned'!$A$1:$G$101,4,FALSE)</f>
        <v>Computer</v>
      </c>
      <c r="K556" s="10" t="s">
        <v>1801</v>
      </c>
      <c r="L556" s="11">
        <v>3</v>
      </c>
      <c r="M556" s="17">
        <v>543.22</v>
      </c>
      <c r="N556" s="11">
        <v>0.05</v>
      </c>
      <c r="O556" s="10" t="s">
        <v>1829</v>
      </c>
      <c r="P556" s="34">
        <v>1548.1769999999999</v>
      </c>
    </row>
    <row r="557" spans="1:16" x14ac:dyDescent="0.3">
      <c r="A557" s="9" t="s">
        <v>2381</v>
      </c>
      <c r="B557" s="36">
        <v>45677</v>
      </c>
      <c r="C557" s="10" t="s">
        <v>884</v>
      </c>
      <c r="D557" s="10" t="str">
        <f>VLOOKUP($C557,'Customer_Dim Cleaned'!$A$1:$H$501,4,FALSE)</f>
        <v>Female</v>
      </c>
      <c r="E557" s="10" t="str">
        <f>VLOOKUP($C557,'Customer_Dim Cleaned'!$A$1:$H$501,5,FALSE)</f>
        <v>Port Mariastad</v>
      </c>
      <c r="F557" s="10" t="str">
        <f>VLOOKUP($C557,'Customer_Dim Cleaned'!$A$1:$H$501,6,FALSE)</f>
        <v>Rhode Island</v>
      </c>
      <c r="G557" s="10" t="s">
        <v>1616</v>
      </c>
      <c r="H557" s="10" t="str">
        <f>VLOOKUP($G557,'Product_Dim Cleaned'!$A$1:$G$101,2,FALSE)</f>
        <v>Gaming Mechanical Keyboard</v>
      </c>
      <c r="I557" s="10" t="str">
        <f>VLOOKUP($G557,'Product_Dim Cleaned'!$A$1:$G$101,3,FALSE)</f>
        <v>Electronics</v>
      </c>
      <c r="J557" s="10" t="str">
        <f>VLOOKUP($G557,'Product_Dim Cleaned'!$A$1:$G$101,4,FALSE)</f>
        <v>Computer</v>
      </c>
      <c r="K557" s="10" t="s">
        <v>1761</v>
      </c>
      <c r="L557" s="11">
        <v>3</v>
      </c>
      <c r="M557" s="17">
        <v>691.02</v>
      </c>
      <c r="N557" s="11">
        <v>0.12</v>
      </c>
      <c r="O557" s="10" t="s">
        <v>1829</v>
      </c>
      <c r="P557" s="34">
        <v>1824.2927999999999</v>
      </c>
    </row>
    <row r="558" spans="1:16" x14ac:dyDescent="0.3">
      <c r="A558" s="9" t="s">
        <v>2382</v>
      </c>
      <c r="B558" s="36">
        <v>45253</v>
      </c>
      <c r="C558" s="10" t="s">
        <v>314</v>
      </c>
      <c r="D558" s="10" t="str">
        <f>VLOOKUP($C558,'Customer_Dim Cleaned'!$A$1:$H$501,4,FALSE)</f>
        <v>Female</v>
      </c>
      <c r="E558" s="10" t="str">
        <f>VLOOKUP($C558,'Customer_Dim Cleaned'!$A$1:$H$501,5,FALSE)</f>
        <v>East Jenna</v>
      </c>
      <c r="F558" s="10" t="str">
        <f>VLOOKUP($C558,'Customer_Dim Cleaned'!$A$1:$H$501,6,FALSE)</f>
        <v>South Carolina</v>
      </c>
      <c r="G558" s="10" t="s">
        <v>1616</v>
      </c>
      <c r="H558" s="10" t="str">
        <f>VLOOKUP($G558,'Product_Dim Cleaned'!$A$1:$G$101,2,FALSE)</f>
        <v>Gaming Mechanical Keyboard</v>
      </c>
      <c r="I558" s="10" t="str">
        <f>VLOOKUP($G558,'Product_Dim Cleaned'!$A$1:$G$101,3,FALSE)</f>
        <v>Electronics</v>
      </c>
      <c r="J558" s="10" t="str">
        <f>VLOOKUP($G558,'Product_Dim Cleaned'!$A$1:$G$101,4,FALSE)</f>
        <v>Computer</v>
      </c>
      <c r="K558" s="10" t="s">
        <v>1807</v>
      </c>
      <c r="L558" s="11">
        <v>4</v>
      </c>
      <c r="M558" s="17">
        <v>338.73</v>
      </c>
      <c r="N558" s="11">
        <v>0.18</v>
      </c>
      <c r="O558" s="10" t="s">
        <v>1824</v>
      </c>
      <c r="P558" s="34">
        <v>1111.0344</v>
      </c>
    </row>
    <row r="559" spans="1:16" x14ac:dyDescent="0.3">
      <c r="A559" s="9" t="s">
        <v>2383</v>
      </c>
      <c r="B559" s="36">
        <v>45389</v>
      </c>
      <c r="C559" s="10" t="s">
        <v>230</v>
      </c>
      <c r="D559" s="10" t="str">
        <f>VLOOKUP($C559,'Customer_Dim Cleaned'!$A$1:$H$501,4,FALSE)</f>
        <v>Male</v>
      </c>
      <c r="E559" s="10" t="str">
        <f>VLOOKUP($C559,'Customer_Dim Cleaned'!$A$1:$H$501,5,FALSE)</f>
        <v>Stevensonton</v>
      </c>
      <c r="F559" s="10" t="str">
        <f>VLOOKUP($C559,'Customer_Dim Cleaned'!$A$1:$H$501,6,FALSE)</f>
        <v>New Mexico</v>
      </c>
      <c r="G559" s="10" t="s">
        <v>1616</v>
      </c>
      <c r="H559" s="10" t="str">
        <f>VLOOKUP($G559,'Product_Dim Cleaned'!$A$1:$G$101,2,FALSE)</f>
        <v>Gaming Mechanical Keyboard</v>
      </c>
      <c r="I559" s="10" t="str">
        <f>VLOOKUP($G559,'Product_Dim Cleaned'!$A$1:$G$101,3,FALSE)</f>
        <v>Electronics</v>
      </c>
      <c r="J559" s="10" t="str">
        <f>VLOOKUP($G559,'Product_Dim Cleaned'!$A$1:$G$101,4,FALSE)</f>
        <v>Computer</v>
      </c>
      <c r="K559" s="10" t="s">
        <v>1804</v>
      </c>
      <c r="L559" s="11">
        <v>3</v>
      </c>
      <c r="M559" s="17">
        <v>366.08</v>
      </c>
      <c r="N559" s="11">
        <v>0.05</v>
      </c>
      <c r="O559" s="10" t="s">
        <v>1824</v>
      </c>
      <c r="P559" s="34">
        <v>1043.328</v>
      </c>
    </row>
    <row r="560" spans="1:16" x14ac:dyDescent="0.3">
      <c r="A560" s="9" t="s">
        <v>2384</v>
      </c>
      <c r="B560" s="36">
        <v>45840</v>
      </c>
      <c r="C560" s="10" t="s">
        <v>372</v>
      </c>
      <c r="D560" s="10" t="str">
        <f>VLOOKUP($C560,'Customer_Dim Cleaned'!$A$1:$H$501,4,FALSE)</f>
        <v>Female</v>
      </c>
      <c r="E560" s="10" t="str">
        <f>VLOOKUP($C560,'Customer_Dim Cleaned'!$A$1:$H$501,5,FALSE)</f>
        <v>Port Victoria</v>
      </c>
      <c r="F560" s="10" t="str">
        <f>VLOOKUP($C560,'Customer_Dim Cleaned'!$A$1:$H$501,6,FALSE)</f>
        <v>Florida</v>
      </c>
      <c r="G560" s="10" t="s">
        <v>1616</v>
      </c>
      <c r="H560" s="10" t="str">
        <f>VLOOKUP($G560,'Product_Dim Cleaned'!$A$1:$G$101,2,FALSE)</f>
        <v>Gaming Mechanical Keyboard</v>
      </c>
      <c r="I560" s="10" t="str">
        <f>VLOOKUP($G560,'Product_Dim Cleaned'!$A$1:$G$101,3,FALSE)</f>
        <v>Electronics</v>
      </c>
      <c r="J560" s="10" t="str">
        <f>VLOOKUP($G560,'Product_Dim Cleaned'!$A$1:$G$101,4,FALSE)</f>
        <v>Computer</v>
      </c>
      <c r="K560" s="10" t="s">
        <v>1797</v>
      </c>
      <c r="L560" s="11">
        <v>4</v>
      </c>
      <c r="M560" s="17">
        <v>539.48</v>
      </c>
      <c r="N560" s="11">
        <v>0.28000000000000003</v>
      </c>
      <c r="O560" s="10" t="s">
        <v>1829</v>
      </c>
      <c r="P560" s="34">
        <v>1553.7023999999999</v>
      </c>
    </row>
    <row r="561" spans="1:16" x14ac:dyDescent="0.3">
      <c r="A561" s="9" t="s">
        <v>2385</v>
      </c>
      <c r="B561" s="36">
        <v>45256</v>
      </c>
      <c r="C561" s="10" t="s">
        <v>1214</v>
      </c>
      <c r="D561" s="10" t="str">
        <f>VLOOKUP($C561,'Customer_Dim Cleaned'!$A$1:$H$501,4,FALSE)</f>
        <v>Male</v>
      </c>
      <c r="E561" s="10" t="str">
        <f>VLOOKUP($C561,'Customer_Dim Cleaned'!$A$1:$H$501,5,FALSE)</f>
        <v>Joseland</v>
      </c>
      <c r="F561" s="10" t="str">
        <f>VLOOKUP($C561,'Customer_Dim Cleaned'!$A$1:$H$501,6,FALSE)</f>
        <v>Nebraska</v>
      </c>
      <c r="G561" s="10" t="s">
        <v>1616</v>
      </c>
      <c r="H561" s="10" t="str">
        <f>VLOOKUP($G561,'Product_Dim Cleaned'!$A$1:$G$101,2,FALSE)</f>
        <v>Gaming Mechanical Keyboard</v>
      </c>
      <c r="I561" s="10" t="str">
        <f>VLOOKUP($G561,'Product_Dim Cleaned'!$A$1:$G$101,3,FALSE)</f>
        <v>Electronics</v>
      </c>
      <c r="J561" s="10" t="str">
        <f>VLOOKUP($G561,'Product_Dim Cleaned'!$A$1:$G$101,4,FALSE)</f>
        <v>Computer</v>
      </c>
      <c r="K561" s="10" t="s">
        <v>1804</v>
      </c>
      <c r="L561" s="11">
        <v>1</v>
      </c>
      <c r="M561" s="17">
        <v>499.59</v>
      </c>
      <c r="N561" s="11">
        <v>0.03</v>
      </c>
      <c r="O561" s="10" t="s">
        <v>1829</v>
      </c>
      <c r="P561" s="34">
        <v>484.60230000000001</v>
      </c>
    </row>
    <row r="562" spans="1:16" x14ac:dyDescent="0.3">
      <c r="A562" s="9" t="s">
        <v>2386</v>
      </c>
      <c r="B562" s="36">
        <v>45326</v>
      </c>
      <c r="C562" s="10" t="s">
        <v>619</v>
      </c>
      <c r="D562" s="10" t="str">
        <f>VLOOKUP($C562,'Customer_Dim Cleaned'!$A$1:$H$501,4,FALSE)</f>
        <v>Male</v>
      </c>
      <c r="E562" s="10" t="str">
        <f>VLOOKUP($C562,'Customer_Dim Cleaned'!$A$1:$H$501,5,FALSE)</f>
        <v>Kingfort</v>
      </c>
      <c r="F562" s="10" t="str">
        <f>VLOOKUP($C562,'Customer_Dim Cleaned'!$A$1:$H$501,6,FALSE)</f>
        <v>New Mexico</v>
      </c>
      <c r="G562" s="10" t="s">
        <v>1616</v>
      </c>
      <c r="H562" s="10" t="str">
        <f>VLOOKUP($G562,'Product_Dim Cleaned'!$A$1:$G$101,2,FALSE)</f>
        <v>Gaming Mechanical Keyboard</v>
      </c>
      <c r="I562" s="10" t="str">
        <f>VLOOKUP($G562,'Product_Dim Cleaned'!$A$1:$G$101,3,FALSE)</f>
        <v>Electronics</v>
      </c>
      <c r="J562" s="10" t="str">
        <f>VLOOKUP($G562,'Product_Dim Cleaned'!$A$1:$G$101,4,FALSE)</f>
        <v>Computer</v>
      </c>
      <c r="K562" s="10" t="s">
        <v>1782</v>
      </c>
      <c r="L562" s="11">
        <v>3</v>
      </c>
      <c r="M562" s="17">
        <v>330.04</v>
      </c>
      <c r="N562" s="11">
        <v>0.2</v>
      </c>
      <c r="O562" s="10" t="s">
        <v>1824</v>
      </c>
      <c r="P562" s="34">
        <v>792.09600000000012</v>
      </c>
    </row>
    <row r="563" spans="1:16" x14ac:dyDescent="0.3">
      <c r="A563" s="9" t="s">
        <v>2387</v>
      </c>
      <c r="B563" s="36">
        <v>45459</v>
      </c>
      <c r="C563" s="10" t="s">
        <v>601</v>
      </c>
      <c r="D563" s="10" t="str">
        <f>VLOOKUP($C563,'Customer_Dim Cleaned'!$A$1:$H$501,4,FALSE)</f>
        <v>Female</v>
      </c>
      <c r="E563" s="10" t="str">
        <f>VLOOKUP($C563,'Customer_Dim Cleaned'!$A$1:$H$501,5,FALSE)</f>
        <v>Hutchinsonville</v>
      </c>
      <c r="F563" s="10" t="str">
        <f>VLOOKUP($C563,'Customer_Dim Cleaned'!$A$1:$H$501,6,FALSE)</f>
        <v>Oklahoma</v>
      </c>
      <c r="G563" s="10" t="s">
        <v>1616</v>
      </c>
      <c r="H563" s="10" t="str">
        <f>VLOOKUP($G563,'Product_Dim Cleaned'!$A$1:$G$101,2,FALSE)</f>
        <v>Gaming Mechanical Keyboard</v>
      </c>
      <c r="I563" s="10" t="str">
        <f>VLOOKUP($G563,'Product_Dim Cleaned'!$A$1:$G$101,3,FALSE)</f>
        <v>Electronics</v>
      </c>
      <c r="J563" s="10" t="str">
        <f>VLOOKUP($G563,'Product_Dim Cleaned'!$A$1:$G$101,4,FALSE)</f>
        <v>Computer</v>
      </c>
      <c r="K563" s="10" t="s">
        <v>1807</v>
      </c>
      <c r="L563" s="11">
        <v>2</v>
      </c>
      <c r="M563" s="17">
        <v>813.01</v>
      </c>
      <c r="N563" s="11">
        <v>0.06</v>
      </c>
      <c r="O563" s="10" t="s">
        <v>1826</v>
      </c>
      <c r="P563" s="34">
        <v>1528.4588000000001</v>
      </c>
    </row>
    <row r="564" spans="1:16" x14ac:dyDescent="0.3">
      <c r="A564" s="9" t="s">
        <v>2388</v>
      </c>
      <c r="B564" s="36">
        <v>45715</v>
      </c>
      <c r="C564" s="10" t="s">
        <v>110</v>
      </c>
      <c r="D564" s="10" t="str">
        <f>VLOOKUP($C564,'Customer_Dim Cleaned'!$A$1:$H$501,4,FALSE)</f>
        <v>Female</v>
      </c>
      <c r="E564" s="10" t="str">
        <f>VLOOKUP($C564,'Customer_Dim Cleaned'!$A$1:$H$501,5,FALSE)</f>
        <v>East Michellemouth</v>
      </c>
      <c r="F564" s="10" t="str">
        <f>VLOOKUP($C564,'Customer_Dim Cleaned'!$A$1:$H$501,6,FALSE)</f>
        <v>Missouri</v>
      </c>
      <c r="G564" s="10" t="s">
        <v>1616</v>
      </c>
      <c r="H564" s="10" t="str">
        <f>VLOOKUP($G564,'Product_Dim Cleaned'!$A$1:$G$101,2,FALSE)</f>
        <v>Gaming Mechanical Keyboard</v>
      </c>
      <c r="I564" s="10" t="str">
        <f>VLOOKUP($G564,'Product_Dim Cleaned'!$A$1:$G$101,3,FALSE)</f>
        <v>Electronics</v>
      </c>
      <c r="J564" s="10" t="str">
        <f>VLOOKUP($G564,'Product_Dim Cleaned'!$A$1:$G$101,4,FALSE)</f>
        <v>Computer</v>
      </c>
      <c r="K564" s="10" t="s">
        <v>1761</v>
      </c>
      <c r="L564" s="11">
        <v>4</v>
      </c>
      <c r="M564" s="17">
        <v>204.8</v>
      </c>
      <c r="N564" s="11">
        <v>0.03</v>
      </c>
      <c r="O564" s="10" t="s">
        <v>1826</v>
      </c>
      <c r="P564" s="34">
        <v>794.62400000000002</v>
      </c>
    </row>
    <row r="565" spans="1:16" x14ac:dyDescent="0.3">
      <c r="A565" s="9" t="s">
        <v>2389</v>
      </c>
      <c r="B565" s="36">
        <v>45223</v>
      </c>
      <c r="C565" s="10" t="s">
        <v>55</v>
      </c>
      <c r="D565" s="10" t="str">
        <f>VLOOKUP($C565,'Customer_Dim Cleaned'!$A$1:$H$501,4,FALSE)</f>
        <v>Female</v>
      </c>
      <c r="E565" s="10" t="str">
        <f>VLOOKUP($C565,'Customer_Dim Cleaned'!$A$1:$H$501,5,FALSE)</f>
        <v>East Krista</v>
      </c>
      <c r="F565" s="10" t="str">
        <f>VLOOKUP($C565,'Customer_Dim Cleaned'!$A$1:$H$501,6,FALSE)</f>
        <v>New York</v>
      </c>
      <c r="G565" s="10" t="s">
        <v>1616</v>
      </c>
      <c r="H565" s="10" t="str">
        <f>VLOOKUP($G565,'Product_Dim Cleaned'!$A$1:$G$101,2,FALSE)</f>
        <v>Gaming Mechanical Keyboard</v>
      </c>
      <c r="I565" s="10" t="str">
        <f>VLOOKUP($G565,'Product_Dim Cleaned'!$A$1:$G$101,3,FALSE)</f>
        <v>Electronics</v>
      </c>
      <c r="J565" s="10" t="str">
        <f>VLOOKUP($G565,'Product_Dim Cleaned'!$A$1:$G$101,4,FALSE)</f>
        <v>Computer</v>
      </c>
      <c r="K565" s="10" t="s">
        <v>1766</v>
      </c>
      <c r="L565" s="11">
        <v>3</v>
      </c>
      <c r="M565" s="17">
        <v>728.32</v>
      </c>
      <c r="N565" s="11">
        <v>0.01</v>
      </c>
      <c r="O565" s="10" t="s">
        <v>1824</v>
      </c>
      <c r="P565" s="34">
        <v>2163.1104</v>
      </c>
    </row>
    <row r="566" spans="1:16" x14ac:dyDescent="0.3">
      <c r="A566" s="9" t="s">
        <v>2390</v>
      </c>
      <c r="B566" s="36">
        <v>45507</v>
      </c>
      <c r="C566" s="10" t="s">
        <v>1397</v>
      </c>
      <c r="D566" s="10" t="str">
        <f>VLOOKUP($C566,'Customer_Dim Cleaned'!$A$1:$H$501,4,FALSE)</f>
        <v>Female</v>
      </c>
      <c r="E566" s="10" t="str">
        <f>VLOOKUP($C566,'Customer_Dim Cleaned'!$A$1:$H$501,5,FALSE)</f>
        <v>New Laura</v>
      </c>
      <c r="F566" s="10" t="str">
        <f>VLOOKUP($C566,'Customer_Dim Cleaned'!$A$1:$H$501,6,FALSE)</f>
        <v>Mississippi</v>
      </c>
      <c r="G566" s="10" t="s">
        <v>1616</v>
      </c>
      <c r="H566" s="10" t="str">
        <f>VLOOKUP($G566,'Product_Dim Cleaned'!$A$1:$G$101,2,FALSE)</f>
        <v>Gaming Mechanical Keyboard</v>
      </c>
      <c r="I566" s="10" t="str">
        <f>VLOOKUP($G566,'Product_Dim Cleaned'!$A$1:$G$101,3,FALSE)</f>
        <v>Electronics</v>
      </c>
      <c r="J566" s="10" t="str">
        <f>VLOOKUP($G566,'Product_Dim Cleaned'!$A$1:$G$101,4,FALSE)</f>
        <v>Computer</v>
      </c>
      <c r="K566" s="10" t="s">
        <v>1779</v>
      </c>
      <c r="L566" s="11">
        <v>3</v>
      </c>
      <c r="M566" s="17">
        <v>836.4</v>
      </c>
      <c r="N566" s="11">
        <v>0</v>
      </c>
      <c r="O566" s="10" t="s">
        <v>1824</v>
      </c>
      <c r="P566" s="34">
        <v>2509.1999999999998</v>
      </c>
    </row>
    <row r="567" spans="1:16" x14ac:dyDescent="0.3">
      <c r="A567" s="9" t="s">
        <v>2391</v>
      </c>
      <c r="B567" s="36">
        <v>45843</v>
      </c>
      <c r="C567" s="10" t="s">
        <v>502</v>
      </c>
      <c r="D567" s="10" t="str">
        <f>VLOOKUP($C567,'Customer_Dim Cleaned'!$A$1:$H$501,4,FALSE)</f>
        <v>Male</v>
      </c>
      <c r="E567" s="10" t="str">
        <f>VLOOKUP($C567,'Customer_Dim Cleaned'!$A$1:$H$501,5,FALSE)</f>
        <v>West Markhaven</v>
      </c>
      <c r="F567" s="10" t="str">
        <f>VLOOKUP($C567,'Customer_Dim Cleaned'!$A$1:$H$501,6,FALSE)</f>
        <v>Florida</v>
      </c>
      <c r="G567" s="10" t="s">
        <v>1616</v>
      </c>
      <c r="H567" s="10" t="str">
        <f>VLOOKUP($G567,'Product_Dim Cleaned'!$A$1:$G$101,2,FALSE)</f>
        <v>Gaming Mechanical Keyboard</v>
      </c>
      <c r="I567" s="10" t="str">
        <f>VLOOKUP($G567,'Product_Dim Cleaned'!$A$1:$G$101,3,FALSE)</f>
        <v>Electronics</v>
      </c>
      <c r="J567" s="10" t="str">
        <f>VLOOKUP($G567,'Product_Dim Cleaned'!$A$1:$G$101,4,FALSE)</f>
        <v>Computer</v>
      </c>
      <c r="K567" s="10" t="s">
        <v>1794</v>
      </c>
      <c r="L567" s="11">
        <v>1</v>
      </c>
      <c r="M567" s="17">
        <v>780.16</v>
      </c>
      <c r="N567" s="11">
        <v>0.02</v>
      </c>
      <c r="O567" s="10" t="s">
        <v>1829</v>
      </c>
      <c r="P567" s="34">
        <v>764.55679999999995</v>
      </c>
    </row>
    <row r="568" spans="1:16" x14ac:dyDescent="0.3">
      <c r="A568" s="9" t="s">
        <v>2392</v>
      </c>
      <c r="B568" s="36">
        <v>45804</v>
      </c>
      <c r="C568" s="10" t="s">
        <v>1449</v>
      </c>
      <c r="D568" s="10" t="str">
        <f>VLOOKUP($C568,'Customer_Dim Cleaned'!$A$1:$H$501,4,FALSE)</f>
        <v>Female</v>
      </c>
      <c r="E568" s="10" t="str">
        <f>VLOOKUP($C568,'Customer_Dim Cleaned'!$A$1:$H$501,5,FALSE)</f>
        <v>Kanebury</v>
      </c>
      <c r="F568" s="10" t="str">
        <f>VLOOKUP($C568,'Customer_Dim Cleaned'!$A$1:$H$501,6,FALSE)</f>
        <v>New Hampshire</v>
      </c>
      <c r="G568" s="10" t="s">
        <v>1616</v>
      </c>
      <c r="H568" s="10" t="str">
        <f>VLOOKUP($G568,'Product_Dim Cleaned'!$A$1:$G$101,2,FALSE)</f>
        <v>Gaming Mechanical Keyboard</v>
      </c>
      <c r="I568" s="10" t="str">
        <f>VLOOKUP($G568,'Product_Dim Cleaned'!$A$1:$G$101,3,FALSE)</f>
        <v>Electronics</v>
      </c>
      <c r="J568" s="10" t="str">
        <f>VLOOKUP($G568,'Product_Dim Cleaned'!$A$1:$G$101,4,FALSE)</f>
        <v>Computer</v>
      </c>
      <c r="K568" s="10" t="s">
        <v>1797</v>
      </c>
      <c r="L568" s="11">
        <v>4</v>
      </c>
      <c r="M568" s="17">
        <v>354.12</v>
      </c>
      <c r="N568" s="11">
        <v>0.06</v>
      </c>
      <c r="O568" s="10" t="s">
        <v>1826</v>
      </c>
      <c r="P568" s="34">
        <v>1331.4911999999999</v>
      </c>
    </row>
    <row r="569" spans="1:16" x14ac:dyDescent="0.3">
      <c r="A569" s="9" t="s">
        <v>2393</v>
      </c>
      <c r="B569" s="36">
        <v>45602</v>
      </c>
      <c r="C569" s="10" t="s">
        <v>1397</v>
      </c>
      <c r="D569" s="10" t="str">
        <f>VLOOKUP($C569,'Customer_Dim Cleaned'!$A$1:$H$501,4,FALSE)</f>
        <v>Female</v>
      </c>
      <c r="E569" s="10" t="str">
        <f>VLOOKUP($C569,'Customer_Dim Cleaned'!$A$1:$H$501,5,FALSE)</f>
        <v>New Laura</v>
      </c>
      <c r="F569" s="10" t="str">
        <f>VLOOKUP($C569,'Customer_Dim Cleaned'!$A$1:$H$501,6,FALSE)</f>
        <v>Mississippi</v>
      </c>
      <c r="G569" s="10" t="s">
        <v>1616</v>
      </c>
      <c r="H569" s="10" t="str">
        <f>VLOOKUP($G569,'Product_Dim Cleaned'!$A$1:$G$101,2,FALSE)</f>
        <v>Gaming Mechanical Keyboard</v>
      </c>
      <c r="I569" s="10" t="str">
        <f>VLOOKUP($G569,'Product_Dim Cleaned'!$A$1:$G$101,3,FALSE)</f>
        <v>Electronics</v>
      </c>
      <c r="J569" s="10" t="str">
        <f>VLOOKUP($G569,'Product_Dim Cleaned'!$A$1:$G$101,4,FALSE)</f>
        <v>Computer</v>
      </c>
      <c r="K569" s="10" t="s">
        <v>1761</v>
      </c>
      <c r="L569" s="11">
        <v>4</v>
      </c>
      <c r="M569" s="17">
        <v>282.48</v>
      </c>
      <c r="N569" s="11">
        <v>0.11</v>
      </c>
      <c r="O569" s="10" t="s">
        <v>1826</v>
      </c>
      <c r="P569" s="34">
        <v>1005.6288</v>
      </c>
    </row>
    <row r="570" spans="1:16" x14ac:dyDescent="0.3">
      <c r="A570" s="9" t="s">
        <v>2394</v>
      </c>
      <c r="B570" s="36">
        <v>45446</v>
      </c>
      <c r="C570" s="10" t="s">
        <v>1032</v>
      </c>
      <c r="D570" s="10" t="str">
        <f>VLOOKUP($C570,'Customer_Dim Cleaned'!$A$1:$H$501,4,FALSE)</f>
        <v>Male</v>
      </c>
      <c r="E570" s="10" t="str">
        <f>VLOOKUP($C570,'Customer_Dim Cleaned'!$A$1:$H$501,5,FALSE)</f>
        <v>Jessicaport</v>
      </c>
      <c r="F570" s="10" t="str">
        <f>VLOOKUP($C570,'Customer_Dim Cleaned'!$A$1:$H$501,6,FALSE)</f>
        <v>Minnesota</v>
      </c>
      <c r="G570" s="10" t="s">
        <v>1616</v>
      </c>
      <c r="H570" s="10" t="str">
        <f>VLOOKUP($G570,'Product_Dim Cleaned'!$A$1:$G$101,2,FALSE)</f>
        <v>Gaming Mechanical Keyboard</v>
      </c>
      <c r="I570" s="10" t="str">
        <f>VLOOKUP($G570,'Product_Dim Cleaned'!$A$1:$G$101,3,FALSE)</f>
        <v>Electronics</v>
      </c>
      <c r="J570" s="10" t="str">
        <f>VLOOKUP($G570,'Product_Dim Cleaned'!$A$1:$G$101,4,FALSE)</f>
        <v>Computer</v>
      </c>
      <c r="K570" s="10" t="s">
        <v>1776</v>
      </c>
      <c r="L570" s="11">
        <v>2</v>
      </c>
      <c r="M570" s="17">
        <v>740.68</v>
      </c>
      <c r="N570" s="11">
        <v>0.02</v>
      </c>
      <c r="O570" s="10" t="s">
        <v>1826</v>
      </c>
      <c r="P570" s="34">
        <v>1451.7328</v>
      </c>
    </row>
    <row r="571" spans="1:16" x14ac:dyDescent="0.3">
      <c r="A571" s="9" t="s">
        <v>2395</v>
      </c>
      <c r="B571" s="36">
        <v>45384</v>
      </c>
      <c r="C571" s="10" t="s">
        <v>372</v>
      </c>
      <c r="D571" s="10" t="str">
        <f>VLOOKUP($C571,'Customer_Dim Cleaned'!$A$1:$H$501,4,FALSE)</f>
        <v>Female</v>
      </c>
      <c r="E571" s="10" t="str">
        <f>VLOOKUP($C571,'Customer_Dim Cleaned'!$A$1:$H$501,5,FALSE)</f>
        <v>Port Victoria</v>
      </c>
      <c r="F571" s="10" t="str">
        <f>VLOOKUP($C571,'Customer_Dim Cleaned'!$A$1:$H$501,6,FALSE)</f>
        <v>Florida</v>
      </c>
      <c r="G571" s="10" t="s">
        <v>1616</v>
      </c>
      <c r="H571" s="10" t="str">
        <f>VLOOKUP($G571,'Product_Dim Cleaned'!$A$1:$G$101,2,FALSE)</f>
        <v>Gaming Mechanical Keyboard</v>
      </c>
      <c r="I571" s="10" t="str">
        <f>VLOOKUP($G571,'Product_Dim Cleaned'!$A$1:$G$101,3,FALSE)</f>
        <v>Electronics</v>
      </c>
      <c r="J571" s="10" t="str">
        <f>VLOOKUP($G571,'Product_Dim Cleaned'!$A$1:$G$101,4,FALSE)</f>
        <v>Computer</v>
      </c>
      <c r="K571" s="10" t="s">
        <v>1786</v>
      </c>
      <c r="L571" s="11">
        <v>3</v>
      </c>
      <c r="M571" s="17">
        <v>600.58000000000004</v>
      </c>
      <c r="N571" s="11">
        <v>0.28999999999999998</v>
      </c>
      <c r="O571" s="10" t="s">
        <v>1829</v>
      </c>
      <c r="P571" s="34">
        <v>1279.2354</v>
      </c>
    </row>
    <row r="572" spans="1:16" x14ac:dyDescent="0.3">
      <c r="A572" s="9" t="s">
        <v>2396</v>
      </c>
      <c r="B572" s="36">
        <v>45348</v>
      </c>
      <c r="C572" s="10" t="s">
        <v>1422</v>
      </c>
      <c r="D572" s="10" t="str">
        <f>VLOOKUP($C572,'Customer_Dim Cleaned'!$A$1:$H$501,4,FALSE)</f>
        <v>Female</v>
      </c>
      <c r="E572" s="10" t="str">
        <f>VLOOKUP($C572,'Customer_Dim Cleaned'!$A$1:$H$501,5,FALSE)</f>
        <v>East Julie</v>
      </c>
      <c r="F572" s="10" t="str">
        <f>VLOOKUP($C572,'Customer_Dim Cleaned'!$A$1:$H$501,6,FALSE)</f>
        <v>Kansas</v>
      </c>
      <c r="G572" s="10" t="s">
        <v>1616</v>
      </c>
      <c r="H572" s="10" t="str">
        <f>VLOOKUP($G572,'Product_Dim Cleaned'!$A$1:$G$101,2,FALSE)</f>
        <v>Gaming Mechanical Keyboard</v>
      </c>
      <c r="I572" s="10" t="str">
        <f>VLOOKUP($G572,'Product_Dim Cleaned'!$A$1:$G$101,3,FALSE)</f>
        <v>Electronics</v>
      </c>
      <c r="J572" s="10" t="str">
        <f>VLOOKUP($G572,'Product_Dim Cleaned'!$A$1:$G$101,4,FALSE)</f>
        <v>Computer</v>
      </c>
      <c r="K572" s="10" t="s">
        <v>1766</v>
      </c>
      <c r="L572" s="11">
        <v>3</v>
      </c>
      <c r="M572" s="17">
        <v>345.58</v>
      </c>
      <c r="N572" s="11">
        <v>0.22</v>
      </c>
      <c r="O572" s="10" t="s">
        <v>1824</v>
      </c>
      <c r="P572" s="34">
        <v>808.65719999999999</v>
      </c>
    </row>
    <row r="573" spans="1:16" x14ac:dyDescent="0.3">
      <c r="A573" s="9" t="s">
        <v>2397</v>
      </c>
      <c r="B573" s="36">
        <v>45688</v>
      </c>
      <c r="C573" s="10" t="s">
        <v>902</v>
      </c>
      <c r="D573" s="10" t="str">
        <f>VLOOKUP($C573,'Customer_Dim Cleaned'!$A$1:$H$501,4,FALSE)</f>
        <v>Male</v>
      </c>
      <c r="E573" s="10" t="str">
        <f>VLOOKUP($C573,'Customer_Dim Cleaned'!$A$1:$H$501,5,FALSE)</f>
        <v>Patrickshire</v>
      </c>
      <c r="F573" s="10" t="str">
        <f>VLOOKUP($C573,'Customer_Dim Cleaned'!$A$1:$H$501,6,FALSE)</f>
        <v>Connecticut</v>
      </c>
      <c r="G573" s="10" t="s">
        <v>1616</v>
      </c>
      <c r="H573" s="10" t="str">
        <f>VLOOKUP($G573,'Product_Dim Cleaned'!$A$1:$G$101,2,FALSE)</f>
        <v>Gaming Mechanical Keyboard</v>
      </c>
      <c r="I573" s="10" t="str">
        <f>VLOOKUP($G573,'Product_Dim Cleaned'!$A$1:$G$101,3,FALSE)</f>
        <v>Electronics</v>
      </c>
      <c r="J573" s="10" t="str">
        <f>VLOOKUP($G573,'Product_Dim Cleaned'!$A$1:$G$101,4,FALSE)</f>
        <v>Computer</v>
      </c>
      <c r="K573" s="10" t="s">
        <v>1792</v>
      </c>
      <c r="L573" s="11">
        <v>1</v>
      </c>
      <c r="M573" s="17">
        <v>974.52</v>
      </c>
      <c r="N573" s="11">
        <v>0.01</v>
      </c>
      <c r="O573" s="10" t="s">
        <v>1826</v>
      </c>
      <c r="P573" s="34">
        <v>964.77480000000003</v>
      </c>
    </row>
    <row r="574" spans="1:16" x14ac:dyDescent="0.3">
      <c r="A574" s="9" t="s">
        <v>2398</v>
      </c>
      <c r="B574" s="36">
        <v>45249</v>
      </c>
      <c r="C574" s="10" t="s">
        <v>157</v>
      </c>
      <c r="D574" s="10" t="str">
        <f>VLOOKUP($C574,'Customer_Dim Cleaned'!$A$1:$H$501,4,FALSE)</f>
        <v>Male</v>
      </c>
      <c r="E574" s="10" t="str">
        <f>VLOOKUP($C574,'Customer_Dim Cleaned'!$A$1:$H$501,5,FALSE)</f>
        <v>Williamsonland</v>
      </c>
      <c r="F574" s="10" t="str">
        <f>VLOOKUP($C574,'Customer_Dim Cleaned'!$A$1:$H$501,6,FALSE)</f>
        <v>Kansas</v>
      </c>
      <c r="G574" s="10" t="s">
        <v>1616</v>
      </c>
      <c r="H574" s="10" t="str">
        <f>VLOOKUP($G574,'Product_Dim Cleaned'!$A$1:$G$101,2,FALSE)</f>
        <v>Gaming Mechanical Keyboard</v>
      </c>
      <c r="I574" s="10" t="str">
        <f>VLOOKUP($G574,'Product_Dim Cleaned'!$A$1:$G$101,3,FALSE)</f>
        <v>Electronics</v>
      </c>
      <c r="J574" s="10" t="str">
        <f>VLOOKUP($G574,'Product_Dim Cleaned'!$A$1:$G$101,4,FALSE)</f>
        <v>Computer</v>
      </c>
      <c r="K574" s="10" t="s">
        <v>1757</v>
      </c>
      <c r="L574" s="11">
        <v>3</v>
      </c>
      <c r="M574" s="17">
        <v>282.33</v>
      </c>
      <c r="N574" s="11">
        <v>7.0000000000000007E-2</v>
      </c>
      <c r="O574" s="10" t="s">
        <v>1824</v>
      </c>
      <c r="P574" s="34">
        <v>787.70069999999998</v>
      </c>
    </row>
    <row r="575" spans="1:16" x14ac:dyDescent="0.3">
      <c r="A575" s="9" t="s">
        <v>2399</v>
      </c>
      <c r="B575" s="36">
        <v>45726</v>
      </c>
      <c r="C575" s="10" t="s">
        <v>1193</v>
      </c>
      <c r="D575" s="10" t="str">
        <f>VLOOKUP($C575,'Customer_Dim Cleaned'!$A$1:$H$501,4,FALSE)</f>
        <v>Female</v>
      </c>
      <c r="E575" s="10" t="str">
        <f>VLOOKUP($C575,'Customer_Dim Cleaned'!$A$1:$H$501,5,FALSE)</f>
        <v>Novakstad</v>
      </c>
      <c r="F575" s="10" t="str">
        <f>VLOOKUP($C575,'Customer_Dim Cleaned'!$A$1:$H$501,6,FALSE)</f>
        <v>California</v>
      </c>
      <c r="G575" s="10" t="s">
        <v>1616</v>
      </c>
      <c r="H575" s="10" t="str">
        <f>VLOOKUP($G575,'Product_Dim Cleaned'!$A$1:$G$101,2,FALSE)</f>
        <v>Gaming Mechanical Keyboard</v>
      </c>
      <c r="I575" s="10" t="str">
        <f>VLOOKUP($G575,'Product_Dim Cleaned'!$A$1:$G$101,3,FALSE)</f>
        <v>Electronics</v>
      </c>
      <c r="J575" s="10" t="str">
        <f>VLOOKUP($G575,'Product_Dim Cleaned'!$A$1:$G$101,4,FALSE)</f>
        <v>Computer</v>
      </c>
      <c r="K575" s="10" t="s">
        <v>1813</v>
      </c>
      <c r="L575" s="11">
        <v>4</v>
      </c>
      <c r="M575" s="17">
        <v>158.46</v>
      </c>
      <c r="N575" s="11">
        <v>0.09</v>
      </c>
      <c r="O575" s="10" t="s">
        <v>1826</v>
      </c>
      <c r="P575" s="34">
        <v>576.7944</v>
      </c>
    </row>
    <row r="576" spans="1:16" x14ac:dyDescent="0.3">
      <c r="A576" s="9" t="s">
        <v>2400</v>
      </c>
      <c r="B576" s="36">
        <v>45283</v>
      </c>
      <c r="C576" s="10" t="s">
        <v>1077</v>
      </c>
      <c r="D576" s="10" t="str">
        <f>VLOOKUP($C576,'Customer_Dim Cleaned'!$A$1:$H$501,4,FALSE)</f>
        <v>Male</v>
      </c>
      <c r="E576" s="10" t="str">
        <f>VLOOKUP($C576,'Customer_Dim Cleaned'!$A$1:$H$501,5,FALSE)</f>
        <v>Cartershire</v>
      </c>
      <c r="F576" s="10" t="str">
        <f>VLOOKUP($C576,'Customer_Dim Cleaned'!$A$1:$H$501,6,FALSE)</f>
        <v>Virginia</v>
      </c>
      <c r="G576" s="10" t="s">
        <v>1616</v>
      </c>
      <c r="H576" s="10" t="str">
        <f>VLOOKUP($G576,'Product_Dim Cleaned'!$A$1:$G$101,2,FALSE)</f>
        <v>Gaming Mechanical Keyboard</v>
      </c>
      <c r="I576" s="10" t="str">
        <f>VLOOKUP($G576,'Product_Dim Cleaned'!$A$1:$G$101,3,FALSE)</f>
        <v>Electronics</v>
      </c>
      <c r="J576" s="10" t="str">
        <f>VLOOKUP($G576,'Product_Dim Cleaned'!$A$1:$G$101,4,FALSE)</f>
        <v>Computer</v>
      </c>
      <c r="K576" s="10" t="s">
        <v>1779</v>
      </c>
      <c r="L576" s="11">
        <v>2</v>
      </c>
      <c r="M576" s="17">
        <v>778.56</v>
      </c>
      <c r="N576" s="11">
        <v>0.11</v>
      </c>
      <c r="O576" s="10" t="s">
        <v>1829</v>
      </c>
      <c r="P576" s="34">
        <v>1385.8368</v>
      </c>
    </row>
    <row r="577" spans="1:16" x14ac:dyDescent="0.3">
      <c r="A577" s="9" t="s">
        <v>2401</v>
      </c>
      <c r="B577" s="36">
        <v>45353</v>
      </c>
      <c r="C577" s="10" t="s">
        <v>761</v>
      </c>
      <c r="D577" s="10" t="str">
        <f>VLOOKUP($C577,'Customer_Dim Cleaned'!$A$1:$H$501,4,FALSE)</f>
        <v>Female</v>
      </c>
      <c r="E577" s="10" t="str">
        <f>VLOOKUP($C577,'Customer_Dim Cleaned'!$A$1:$H$501,5,FALSE)</f>
        <v>Susanstad</v>
      </c>
      <c r="F577" s="10" t="str">
        <f>VLOOKUP($C577,'Customer_Dim Cleaned'!$A$1:$H$501,6,FALSE)</f>
        <v>Montana</v>
      </c>
      <c r="G577" s="10" t="s">
        <v>1616</v>
      </c>
      <c r="H577" s="10" t="str">
        <f>VLOOKUP($G577,'Product_Dim Cleaned'!$A$1:$G$101,2,FALSE)</f>
        <v>Gaming Mechanical Keyboard</v>
      </c>
      <c r="I577" s="10" t="str">
        <f>VLOOKUP($G577,'Product_Dim Cleaned'!$A$1:$G$101,3,FALSE)</f>
        <v>Electronics</v>
      </c>
      <c r="J577" s="10" t="str">
        <f>VLOOKUP($G577,'Product_Dim Cleaned'!$A$1:$G$101,4,FALSE)</f>
        <v>Computer</v>
      </c>
      <c r="K577" s="10" t="s">
        <v>1813</v>
      </c>
      <c r="L577" s="11">
        <v>4</v>
      </c>
      <c r="M577" s="17">
        <v>280.16000000000003</v>
      </c>
      <c r="N577" s="11">
        <v>0.18</v>
      </c>
      <c r="O577" s="10" t="s">
        <v>1829</v>
      </c>
      <c r="P577" s="34">
        <v>918.92480000000012</v>
      </c>
    </row>
    <row r="578" spans="1:16" x14ac:dyDescent="0.3">
      <c r="A578" s="9" t="s">
        <v>2402</v>
      </c>
      <c r="B578" s="36">
        <v>45592</v>
      </c>
      <c r="C578" s="10" t="s">
        <v>911</v>
      </c>
      <c r="D578" s="10" t="str">
        <f>VLOOKUP($C578,'Customer_Dim Cleaned'!$A$1:$H$501,4,FALSE)</f>
        <v>Female</v>
      </c>
      <c r="E578" s="10" t="str">
        <f>VLOOKUP($C578,'Customer_Dim Cleaned'!$A$1:$H$501,5,FALSE)</f>
        <v>Millerfort</v>
      </c>
      <c r="F578" s="10" t="str">
        <f>VLOOKUP($C578,'Customer_Dim Cleaned'!$A$1:$H$501,6,FALSE)</f>
        <v>Vermont</v>
      </c>
      <c r="G578" s="10" t="s">
        <v>1616</v>
      </c>
      <c r="H578" s="10" t="str">
        <f>VLOOKUP($G578,'Product_Dim Cleaned'!$A$1:$G$101,2,FALSE)</f>
        <v>Gaming Mechanical Keyboard</v>
      </c>
      <c r="I578" s="10" t="str">
        <f>VLOOKUP($G578,'Product_Dim Cleaned'!$A$1:$G$101,3,FALSE)</f>
        <v>Electronics</v>
      </c>
      <c r="J578" s="10" t="str">
        <f>VLOOKUP($G578,'Product_Dim Cleaned'!$A$1:$G$101,4,FALSE)</f>
        <v>Computer</v>
      </c>
      <c r="K578" s="10" t="s">
        <v>1797</v>
      </c>
      <c r="L578" s="11">
        <v>2</v>
      </c>
      <c r="M578" s="17">
        <v>649.54999999999995</v>
      </c>
      <c r="N578" s="11">
        <v>0.28999999999999998</v>
      </c>
      <c r="O578" s="10" t="s">
        <v>1826</v>
      </c>
      <c r="P578" s="34">
        <v>922.36099999999988</v>
      </c>
    </row>
    <row r="579" spans="1:16" x14ac:dyDescent="0.3">
      <c r="A579" s="9" t="s">
        <v>2403</v>
      </c>
      <c r="B579" s="36">
        <v>45360</v>
      </c>
      <c r="C579" s="10" t="s">
        <v>40</v>
      </c>
      <c r="D579" s="10" t="str">
        <f>VLOOKUP($C579,'Customer_Dim Cleaned'!$A$1:$H$501,4,FALSE)</f>
        <v>Female</v>
      </c>
      <c r="E579" s="10" t="str">
        <f>VLOOKUP($C579,'Customer_Dim Cleaned'!$A$1:$H$501,5,FALSE)</f>
        <v>West Pamelafurt</v>
      </c>
      <c r="F579" s="10" t="str">
        <f>VLOOKUP($C579,'Customer_Dim Cleaned'!$A$1:$H$501,6,FALSE)</f>
        <v>West Virginia</v>
      </c>
      <c r="G579" s="10" t="s">
        <v>1616</v>
      </c>
      <c r="H579" s="10" t="str">
        <f>VLOOKUP($G579,'Product_Dim Cleaned'!$A$1:$G$101,2,FALSE)</f>
        <v>Gaming Mechanical Keyboard</v>
      </c>
      <c r="I579" s="10" t="str">
        <f>VLOOKUP($G579,'Product_Dim Cleaned'!$A$1:$G$101,3,FALSE)</f>
        <v>Electronics</v>
      </c>
      <c r="J579" s="10" t="str">
        <f>VLOOKUP($G579,'Product_Dim Cleaned'!$A$1:$G$101,4,FALSE)</f>
        <v>Computer</v>
      </c>
      <c r="K579" s="10" t="s">
        <v>1761</v>
      </c>
      <c r="L579" s="11">
        <v>2</v>
      </c>
      <c r="M579" s="17">
        <v>994.32</v>
      </c>
      <c r="N579" s="11">
        <v>0.27</v>
      </c>
      <c r="O579" s="10" t="s">
        <v>1826</v>
      </c>
      <c r="P579" s="34">
        <v>1451.7072000000001</v>
      </c>
    </row>
    <row r="580" spans="1:16" x14ac:dyDescent="0.3">
      <c r="A580" s="9" t="s">
        <v>2404</v>
      </c>
      <c r="B580" s="36">
        <v>45649</v>
      </c>
      <c r="C580" s="10" t="s">
        <v>722</v>
      </c>
      <c r="D580" s="10" t="str">
        <f>VLOOKUP($C580,'Customer_Dim Cleaned'!$A$1:$H$501,4,FALSE)</f>
        <v>Male</v>
      </c>
      <c r="E580" s="10" t="str">
        <f>VLOOKUP($C580,'Customer_Dim Cleaned'!$A$1:$H$501,5,FALSE)</f>
        <v>East Jeremy</v>
      </c>
      <c r="F580" s="10" t="str">
        <f>VLOOKUP($C580,'Customer_Dim Cleaned'!$A$1:$H$501,6,FALSE)</f>
        <v>Iowa</v>
      </c>
      <c r="G580" s="10" t="s">
        <v>1616</v>
      </c>
      <c r="H580" s="10" t="str">
        <f>VLOOKUP($G580,'Product_Dim Cleaned'!$A$1:$G$101,2,FALSE)</f>
        <v>Gaming Mechanical Keyboard</v>
      </c>
      <c r="I580" s="10" t="str">
        <f>VLOOKUP($G580,'Product_Dim Cleaned'!$A$1:$G$101,3,FALSE)</f>
        <v>Electronics</v>
      </c>
      <c r="J580" s="10" t="str">
        <f>VLOOKUP($G580,'Product_Dim Cleaned'!$A$1:$G$101,4,FALSE)</f>
        <v>Computer</v>
      </c>
      <c r="K580" s="10" t="s">
        <v>1794</v>
      </c>
      <c r="L580" s="11">
        <v>1</v>
      </c>
      <c r="M580" s="17">
        <v>64.94</v>
      </c>
      <c r="N580" s="11">
        <v>0.21</v>
      </c>
      <c r="O580" s="10" t="s">
        <v>1826</v>
      </c>
      <c r="P580" s="34">
        <v>51.302599999999998</v>
      </c>
    </row>
    <row r="581" spans="1:16" x14ac:dyDescent="0.3">
      <c r="A581" s="9" t="s">
        <v>2405</v>
      </c>
      <c r="B581" s="36">
        <v>45709</v>
      </c>
      <c r="C581" s="10" t="s">
        <v>464</v>
      </c>
      <c r="D581" s="10" t="str">
        <f>VLOOKUP($C581,'Customer_Dim Cleaned'!$A$1:$H$501,4,FALSE)</f>
        <v>Male</v>
      </c>
      <c r="E581" s="10" t="str">
        <f>VLOOKUP($C581,'Customer_Dim Cleaned'!$A$1:$H$501,5,FALSE)</f>
        <v>New Jeffrey</v>
      </c>
      <c r="F581" s="10" t="str">
        <f>VLOOKUP($C581,'Customer_Dim Cleaned'!$A$1:$H$501,6,FALSE)</f>
        <v>Nebraska</v>
      </c>
      <c r="G581" s="10" t="s">
        <v>1616</v>
      </c>
      <c r="H581" s="10" t="str">
        <f>VLOOKUP($G581,'Product_Dim Cleaned'!$A$1:$G$101,2,FALSE)</f>
        <v>Gaming Mechanical Keyboard</v>
      </c>
      <c r="I581" s="10" t="str">
        <f>VLOOKUP($G581,'Product_Dim Cleaned'!$A$1:$G$101,3,FALSE)</f>
        <v>Electronics</v>
      </c>
      <c r="J581" s="10" t="str">
        <f>VLOOKUP($G581,'Product_Dim Cleaned'!$A$1:$G$101,4,FALSE)</f>
        <v>Computer</v>
      </c>
      <c r="K581" s="10" t="s">
        <v>1779</v>
      </c>
      <c r="L581" s="11">
        <v>2</v>
      </c>
      <c r="M581" s="17">
        <v>507.66</v>
      </c>
      <c r="N581" s="11">
        <v>0</v>
      </c>
      <c r="O581" s="10" t="s">
        <v>1829</v>
      </c>
      <c r="P581" s="34">
        <v>1015.32</v>
      </c>
    </row>
    <row r="582" spans="1:16" x14ac:dyDescent="0.3">
      <c r="A582" s="9" t="s">
        <v>2406</v>
      </c>
      <c r="B582" s="36">
        <v>45273</v>
      </c>
      <c r="C582" s="10" t="s">
        <v>776</v>
      </c>
      <c r="D582" s="10" t="str">
        <f>VLOOKUP($C582,'Customer_Dim Cleaned'!$A$1:$H$501,4,FALSE)</f>
        <v>Female</v>
      </c>
      <c r="E582" s="10" t="str">
        <f>VLOOKUP($C582,'Customer_Dim Cleaned'!$A$1:$H$501,5,FALSE)</f>
        <v>New Tina</v>
      </c>
      <c r="F582" s="10" t="str">
        <f>VLOOKUP($C582,'Customer_Dim Cleaned'!$A$1:$H$501,6,FALSE)</f>
        <v>Connecticut</v>
      </c>
      <c r="G582" s="10" t="s">
        <v>1616</v>
      </c>
      <c r="H582" s="10" t="str">
        <f>VLOOKUP($G582,'Product_Dim Cleaned'!$A$1:$G$101,2,FALSE)</f>
        <v>Gaming Mechanical Keyboard</v>
      </c>
      <c r="I582" s="10" t="str">
        <f>VLOOKUP($G582,'Product_Dim Cleaned'!$A$1:$G$101,3,FALSE)</f>
        <v>Electronics</v>
      </c>
      <c r="J582" s="10" t="str">
        <f>VLOOKUP($G582,'Product_Dim Cleaned'!$A$1:$G$101,4,FALSE)</f>
        <v>Computer</v>
      </c>
      <c r="K582" s="10" t="s">
        <v>1769</v>
      </c>
      <c r="L582" s="11">
        <v>4</v>
      </c>
      <c r="M582" s="17">
        <v>968.27</v>
      </c>
      <c r="N582" s="11">
        <v>0.03</v>
      </c>
      <c r="O582" s="10" t="s">
        <v>1826</v>
      </c>
      <c r="P582" s="34">
        <v>3756.8876</v>
      </c>
    </row>
    <row r="583" spans="1:16" x14ac:dyDescent="0.3">
      <c r="A583" s="9" t="s">
        <v>2407</v>
      </c>
      <c r="B583" s="36">
        <v>45250</v>
      </c>
      <c r="C583" s="10" t="s">
        <v>78</v>
      </c>
      <c r="D583" s="10" t="str">
        <f>VLOOKUP($C583,'Customer_Dim Cleaned'!$A$1:$H$501,4,FALSE)</f>
        <v>Female</v>
      </c>
      <c r="E583" s="10" t="str">
        <f>VLOOKUP($C583,'Customer_Dim Cleaned'!$A$1:$H$501,5,FALSE)</f>
        <v>Brandonville</v>
      </c>
      <c r="F583" s="10" t="str">
        <f>VLOOKUP($C583,'Customer_Dim Cleaned'!$A$1:$H$501,6,FALSE)</f>
        <v>Georgia</v>
      </c>
      <c r="G583" s="10" t="s">
        <v>1616</v>
      </c>
      <c r="H583" s="10" t="str">
        <f>VLOOKUP($G583,'Product_Dim Cleaned'!$A$1:$G$101,2,FALSE)</f>
        <v>Gaming Mechanical Keyboard</v>
      </c>
      <c r="I583" s="10" t="str">
        <f>VLOOKUP($G583,'Product_Dim Cleaned'!$A$1:$G$101,3,FALSE)</f>
        <v>Electronics</v>
      </c>
      <c r="J583" s="10" t="str">
        <f>VLOOKUP($G583,'Product_Dim Cleaned'!$A$1:$G$101,4,FALSE)</f>
        <v>Computer</v>
      </c>
      <c r="K583" s="10" t="s">
        <v>1773</v>
      </c>
      <c r="L583" s="11">
        <v>4</v>
      </c>
      <c r="M583" s="17">
        <v>510.33</v>
      </c>
      <c r="N583" s="11">
        <v>0.2</v>
      </c>
      <c r="O583" s="10" t="s">
        <v>1826</v>
      </c>
      <c r="P583" s="34">
        <v>1633.056</v>
      </c>
    </row>
    <row r="584" spans="1:16" x14ac:dyDescent="0.3">
      <c r="A584" s="9" t="s">
        <v>2408</v>
      </c>
      <c r="B584" s="36">
        <v>45539</v>
      </c>
      <c r="C584" s="10" t="s">
        <v>55</v>
      </c>
      <c r="D584" s="10" t="str">
        <f>VLOOKUP($C584,'Customer_Dim Cleaned'!$A$1:$H$501,4,FALSE)</f>
        <v>Female</v>
      </c>
      <c r="E584" s="10" t="str">
        <f>VLOOKUP($C584,'Customer_Dim Cleaned'!$A$1:$H$501,5,FALSE)</f>
        <v>East Krista</v>
      </c>
      <c r="F584" s="10" t="str">
        <f>VLOOKUP($C584,'Customer_Dim Cleaned'!$A$1:$H$501,6,FALSE)</f>
        <v>New York</v>
      </c>
      <c r="G584" s="10" t="s">
        <v>1618</v>
      </c>
      <c r="H584" s="10" t="str">
        <f>VLOOKUP($G584,'Product_Dim Cleaned'!$A$1:$G$101,2,FALSE)</f>
        <v>Bedroom Table Lamp</v>
      </c>
      <c r="I584" s="10" t="str">
        <f>VLOOKUP($G584,'Product_Dim Cleaned'!$A$1:$G$101,3,FALSE)</f>
        <v>Home</v>
      </c>
      <c r="J584" s="10" t="str">
        <f>VLOOKUP($G584,'Product_Dim Cleaned'!$A$1:$G$101,4,FALSE)</f>
        <v>Lighting</v>
      </c>
      <c r="K584" s="10" t="s">
        <v>1813</v>
      </c>
      <c r="L584" s="11">
        <v>2</v>
      </c>
      <c r="M584" s="17">
        <v>156.72999999999999</v>
      </c>
      <c r="N584" s="11">
        <v>0.18</v>
      </c>
      <c r="O584" s="10" t="s">
        <v>1829</v>
      </c>
      <c r="P584" s="34">
        <v>257.03719999999998</v>
      </c>
    </row>
    <row r="585" spans="1:16" x14ac:dyDescent="0.3">
      <c r="A585" s="9" t="s">
        <v>2409</v>
      </c>
      <c r="B585" s="36">
        <v>45810</v>
      </c>
      <c r="C585" s="10" t="s">
        <v>481</v>
      </c>
      <c r="D585" s="10" t="str">
        <f>VLOOKUP($C585,'Customer_Dim Cleaned'!$A$1:$H$501,4,FALSE)</f>
        <v>Male</v>
      </c>
      <c r="E585" s="10" t="str">
        <f>VLOOKUP($C585,'Customer_Dim Cleaned'!$A$1:$H$501,5,FALSE)</f>
        <v>West Brandon</v>
      </c>
      <c r="F585" s="10" t="str">
        <f>VLOOKUP($C585,'Customer_Dim Cleaned'!$A$1:$H$501,6,FALSE)</f>
        <v>Montana</v>
      </c>
      <c r="G585" s="10" t="s">
        <v>1618</v>
      </c>
      <c r="H585" s="10" t="str">
        <f>VLOOKUP($G585,'Product_Dim Cleaned'!$A$1:$G$101,2,FALSE)</f>
        <v>Bedroom Table Lamp</v>
      </c>
      <c r="I585" s="10" t="str">
        <f>VLOOKUP($G585,'Product_Dim Cleaned'!$A$1:$G$101,3,FALSE)</f>
        <v>Home</v>
      </c>
      <c r="J585" s="10" t="str">
        <f>VLOOKUP($G585,'Product_Dim Cleaned'!$A$1:$G$101,4,FALSE)</f>
        <v>Lighting</v>
      </c>
      <c r="K585" s="10" t="s">
        <v>1789</v>
      </c>
      <c r="L585" s="11">
        <v>3</v>
      </c>
      <c r="M585" s="17">
        <v>53.83</v>
      </c>
      <c r="N585" s="11">
        <v>0.24</v>
      </c>
      <c r="O585" s="10" t="s">
        <v>1824</v>
      </c>
      <c r="P585" s="34">
        <v>122.7324</v>
      </c>
    </row>
    <row r="586" spans="1:16" x14ac:dyDescent="0.3">
      <c r="A586" s="9" t="s">
        <v>2410</v>
      </c>
      <c r="B586" s="36">
        <v>45350</v>
      </c>
      <c r="C586" s="10" t="s">
        <v>1178</v>
      </c>
      <c r="D586" s="10" t="str">
        <f>VLOOKUP($C586,'Customer_Dim Cleaned'!$A$1:$H$501,4,FALSE)</f>
        <v>Female</v>
      </c>
      <c r="E586" s="10" t="str">
        <f>VLOOKUP($C586,'Customer_Dim Cleaned'!$A$1:$H$501,5,FALSE)</f>
        <v>Nathanshire</v>
      </c>
      <c r="F586" s="10" t="str">
        <f>VLOOKUP($C586,'Customer_Dim Cleaned'!$A$1:$H$501,6,FALSE)</f>
        <v>Maine</v>
      </c>
      <c r="G586" s="10" t="s">
        <v>1618</v>
      </c>
      <c r="H586" s="10" t="str">
        <f>VLOOKUP($G586,'Product_Dim Cleaned'!$A$1:$G$101,2,FALSE)</f>
        <v>Bedroom Table Lamp</v>
      </c>
      <c r="I586" s="10" t="str">
        <f>VLOOKUP($G586,'Product_Dim Cleaned'!$A$1:$G$101,3,FALSE)</f>
        <v>Home</v>
      </c>
      <c r="J586" s="10" t="str">
        <f>VLOOKUP($G586,'Product_Dim Cleaned'!$A$1:$G$101,4,FALSE)</f>
        <v>Lighting</v>
      </c>
      <c r="K586" s="10" t="s">
        <v>1769</v>
      </c>
      <c r="L586" s="11">
        <v>1</v>
      </c>
      <c r="M586" s="17">
        <v>34.71</v>
      </c>
      <c r="N586" s="11">
        <v>0.1</v>
      </c>
      <c r="O586" s="10" t="s">
        <v>1829</v>
      </c>
      <c r="P586" s="34">
        <v>31.239000000000001</v>
      </c>
    </row>
    <row r="587" spans="1:16" x14ac:dyDescent="0.3">
      <c r="A587" s="9" t="s">
        <v>2411</v>
      </c>
      <c r="B587" s="36">
        <v>45633</v>
      </c>
      <c r="C587" s="10" t="s">
        <v>737</v>
      </c>
      <c r="D587" s="10" t="str">
        <f>VLOOKUP($C587,'Customer_Dim Cleaned'!$A$1:$H$501,4,FALSE)</f>
        <v>Female</v>
      </c>
      <c r="E587" s="10" t="str">
        <f>VLOOKUP($C587,'Customer_Dim Cleaned'!$A$1:$H$501,5,FALSE)</f>
        <v>Port Lisashire</v>
      </c>
      <c r="F587" s="10" t="str">
        <f>VLOOKUP($C587,'Customer_Dim Cleaned'!$A$1:$H$501,6,FALSE)</f>
        <v>Maryland</v>
      </c>
      <c r="G587" s="10" t="s">
        <v>1618</v>
      </c>
      <c r="H587" s="10" t="str">
        <f>VLOOKUP($G587,'Product_Dim Cleaned'!$A$1:$G$101,2,FALSE)</f>
        <v>Bedroom Table Lamp</v>
      </c>
      <c r="I587" s="10" t="str">
        <f>VLOOKUP($G587,'Product_Dim Cleaned'!$A$1:$G$101,3,FALSE)</f>
        <v>Home</v>
      </c>
      <c r="J587" s="10" t="str">
        <f>VLOOKUP($G587,'Product_Dim Cleaned'!$A$1:$G$101,4,FALSE)</f>
        <v>Lighting</v>
      </c>
      <c r="K587" s="10" t="s">
        <v>1757</v>
      </c>
      <c r="L587" s="11">
        <v>2</v>
      </c>
      <c r="M587" s="17">
        <v>829.15</v>
      </c>
      <c r="N587" s="11">
        <v>0.11</v>
      </c>
      <c r="O587" s="10" t="s">
        <v>1826</v>
      </c>
      <c r="P587" s="34">
        <v>1475.8869999999999</v>
      </c>
    </row>
    <row r="588" spans="1:16" x14ac:dyDescent="0.3">
      <c r="A588" s="9" t="s">
        <v>2412</v>
      </c>
      <c r="B588" s="36">
        <v>45798</v>
      </c>
      <c r="C588" s="10" t="s">
        <v>842</v>
      </c>
      <c r="D588" s="10" t="str">
        <f>VLOOKUP($C588,'Customer_Dim Cleaned'!$A$1:$H$501,4,FALSE)</f>
        <v>Male</v>
      </c>
      <c r="E588" s="10" t="str">
        <f>VLOOKUP($C588,'Customer_Dim Cleaned'!$A$1:$H$501,5,FALSE)</f>
        <v>Grahamfurt</v>
      </c>
      <c r="F588" s="10" t="str">
        <f>VLOOKUP($C588,'Customer_Dim Cleaned'!$A$1:$H$501,6,FALSE)</f>
        <v>Wyoming</v>
      </c>
      <c r="G588" s="10" t="s">
        <v>1618</v>
      </c>
      <c r="H588" s="10" t="str">
        <f>VLOOKUP($G588,'Product_Dim Cleaned'!$A$1:$G$101,2,FALSE)</f>
        <v>Bedroom Table Lamp</v>
      </c>
      <c r="I588" s="10" t="str">
        <f>VLOOKUP($G588,'Product_Dim Cleaned'!$A$1:$G$101,3,FALSE)</f>
        <v>Home</v>
      </c>
      <c r="J588" s="10" t="str">
        <f>VLOOKUP($G588,'Product_Dim Cleaned'!$A$1:$G$101,4,FALSE)</f>
        <v>Lighting</v>
      </c>
      <c r="K588" s="10" t="s">
        <v>1766</v>
      </c>
      <c r="L588" s="11">
        <v>2</v>
      </c>
      <c r="M588" s="17">
        <v>481.86</v>
      </c>
      <c r="N588" s="11">
        <v>0.1</v>
      </c>
      <c r="O588" s="10" t="s">
        <v>1829</v>
      </c>
      <c r="P588" s="34">
        <v>867.34800000000007</v>
      </c>
    </row>
    <row r="589" spans="1:16" x14ac:dyDescent="0.3">
      <c r="A589" s="9" t="s">
        <v>2413</v>
      </c>
      <c r="B589" s="36">
        <v>45354</v>
      </c>
      <c r="C589" s="10" t="s">
        <v>496</v>
      </c>
      <c r="D589" s="10" t="str">
        <f>VLOOKUP($C589,'Customer_Dim Cleaned'!$A$1:$H$501,4,FALSE)</f>
        <v>Female</v>
      </c>
      <c r="E589" s="10" t="str">
        <f>VLOOKUP($C589,'Customer_Dim Cleaned'!$A$1:$H$501,5,FALSE)</f>
        <v>Lake Nathanfort</v>
      </c>
      <c r="F589" s="10" t="str">
        <f>VLOOKUP($C589,'Customer_Dim Cleaned'!$A$1:$H$501,6,FALSE)</f>
        <v>Alaska</v>
      </c>
      <c r="G589" s="10" t="s">
        <v>1618</v>
      </c>
      <c r="H589" s="10" t="str">
        <f>VLOOKUP($G589,'Product_Dim Cleaned'!$A$1:$G$101,2,FALSE)</f>
        <v>Bedroom Table Lamp</v>
      </c>
      <c r="I589" s="10" t="str">
        <f>VLOOKUP($G589,'Product_Dim Cleaned'!$A$1:$G$101,3,FALSE)</f>
        <v>Home</v>
      </c>
      <c r="J589" s="10" t="str">
        <f>VLOOKUP($G589,'Product_Dim Cleaned'!$A$1:$G$101,4,FALSE)</f>
        <v>Lighting</v>
      </c>
      <c r="K589" s="10" t="s">
        <v>1779</v>
      </c>
      <c r="L589" s="11">
        <v>4</v>
      </c>
      <c r="M589" s="17">
        <v>915.17</v>
      </c>
      <c r="N589" s="11">
        <v>0.19</v>
      </c>
      <c r="O589" s="10" t="s">
        <v>1829</v>
      </c>
      <c r="P589" s="34">
        <v>2965.1507999999999</v>
      </c>
    </row>
    <row r="590" spans="1:16" x14ac:dyDescent="0.3">
      <c r="A590" s="9" t="s">
        <v>2414</v>
      </c>
      <c r="B590" s="36">
        <v>45357</v>
      </c>
      <c r="C590" s="10" t="s">
        <v>696</v>
      </c>
      <c r="D590" s="10" t="str">
        <f>VLOOKUP($C590,'Customer_Dim Cleaned'!$A$1:$H$501,4,FALSE)</f>
        <v>Male</v>
      </c>
      <c r="E590" s="10" t="str">
        <f>VLOOKUP($C590,'Customer_Dim Cleaned'!$A$1:$H$501,5,FALSE)</f>
        <v>Danielstad</v>
      </c>
      <c r="F590" s="10" t="str">
        <f>VLOOKUP($C590,'Customer_Dim Cleaned'!$A$1:$H$501,6,FALSE)</f>
        <v>Montana</v>
      </c>
      <c r="G590" s="10" t="s">
        <v>1618</v>
      </c>
      <c r="H590" s="10" t="str">
        <f>VLOOKUP($G590,'Product_Dim Cleaned'!$A$1:$G$101,2,FALSE)</f>
        <v>Bedroom Table Lamp</v>
      </c>
      <c r="I590" s="10" t="str">
        <f>VLOOKUP($G590,'Product_Dim Cleaned'!$A$1:$G$101,3,FALSE)</f>
        <v>Home</v>
      </c>
      <c r="J590" s="10" t="str">
        <f>VLOOKUP($G590,'Product_Dim Cleaned'!$A$1:$G$101,4,FALSE)</f>
        <v>Lighting</v>
      </c>
      <c r="K590" s="10" t="s">
        <v>1810</v>
      </c>
      <c r="L590" s="11">
        <v>1</v>
      </c>
      <c r="M590" s="17">
        <v>250.95</v>
      </c>
      <c r="N590" s="11">
        <v>0.03</v>
      </c>
      <c r="O590" s="10" t="s">
        <v>1826</v>
      </c>
      <c r="P590" s="34">
        <v>243.42150000000001</v>
      </c>
    </row>
    <row r="591" spans="1:16" x14ac:dyDescent="0.3">
      <c r="A591" s="9" t="s">
        <v>2415</v>
      </c>
      <c r="B591" s="36">
        <v>45257</v>
      </c>
      <c r="C591" s="10" t="s">
        <v>1023</v>
      </c>
      <c r="D591" s="10" t="str">
        <f>VLOOKUP($C591,'Customer_Dim Cleaned'!$A$1:$H$501,4,FALSE)</f>
        <v>Male</v>
      </c>
      <c r="E591" s="10" t="str">
        <f>VLOOKUP($C591,'Customer_Dim Cleaned'!$A$1:$H$501,5,FALSE)</f>
        <v>East Matthew</v>
      </c>
      <c r="F591" s="10" t="str">
        <f>VLOOKUP($C591,'Customer_Dim Cleaned'!$A$1:$H$501,6,FALSE)</f>
        <v>Wisconsin</v>
      </c>
      <c r="G591" s="10" t="s">
        <v>1618</v>
      </c>
      <c r="H591" s="10" t="str">
        <f>VLOOKUP($G591,'Product_Dim Cleaned'!$A$1:$G$101,2,FALSE)</f>
        <v>Bedroom Table Lamp</v>
      </c>
      <c r="I591" s="10" t="str">
        <f>VLOOKUP($G591,'Product_Dim Cleaned'!$A$1:$G$101,3,FALSE)</f>
        <v>Home</v>
      </c>
      <c r="J591" s="10" t="str">
        <f>VLOOKUP($G591,'Product_Dim Cleaned'!$A$1:$G$101,4,FALSE)</f>
        <v>Lighting</v>
      </c>
      <c r="K591" s="10" t="s">
        <v>1773</v>
      </c>
      <c r="L591" s="11">
        <v>3</v>
      </c>
      <c r="M591" s="17">
        <v>882.84</v>
      </c>
      <c r="N591" s="11">
        <v>0.1</v>
      </c>
      <c r="O591" s="10" t="s">
        <v>1824</v>
      </c>
      <c r="P591" s="34">
        <v>2383.6680000000001</v>
      </c>
    </row>
    <row r="592" spans="1:16" x14ac:dyDescent="0.3">
      <c r="A592" s="9" t="s">
        <v>2416</v>
      </c>
      <c r="B592" s="36">
        <v>45702</v>
      </c>
      <c r="C592" s="10" t="s">
        <v>470</v>
      </c>
      <c r="D592" s="10" t="str">
        <f>VLOOKUP($C592,'Customer_Dim Cleaned'!$A$1:$H$501,4,FALSE)</f>
        <v>Male</v>
      </c>
      <c r="E592" s="10" t="str">
        <f>VLOOKUP($C592,'Customer_Dim Cleaned'!$A$1:$H$501,5,FALSE)</f>
        <v>Lake Michael</v>
      </c>
      <c r="F592" s="10" t="str">
        <f>VLOOKUP($C592,'Customer_Dim Cleaned'!$A$1:$H$501,6,FALSE)</f>
        <v>Virginia</v>
      </c>
      <c r="G592" s="10" t="s">
        <v>1618</v>
      </c>
      <c r="H592" s="10" t="str">
        <f>VLOOKUP($G592,'Product_Dim Cleaned'!$A$1:$G$101,2,FALSE)</f>
        <v>Bedroom Table Lamp</v>
      </c>
      <c r="I592" s="10" t="str">
        <f>VLOOKUP($G592,'Product_Dim Cleaned'!$A$1:$G$101,3,FALSE)</f>
        <v>Home</v>
      </c>
      <c r="J592" s="10" t="str">
        <f>VLOOKUP($G592,'Product_Dim Cleaned'!$A$1:$G$101,4,FALSE)</f>
        <v>Lighting</v>
      </c>
      <c r="K592" s="10" t="s">
        <v>1810</v>
      </c>
      <c r="L592" s="11">
        <v>4</v>
      </c>
      <c r="M592" s="17">
        <v>573.37</v>
      </c>
      <c r="N592" s="11">
        <v>0.04</v>
      </c>
      <c r="O592" s="10" t="s">
        <v>1829</v>
      </c>
      <c r="P592" s="34">
        <v>2201.7408</v>
      </c>
    </row>
    <row r="593" spans="1:16" x14ac:dyDescent="0.3">
      <c r="A593" s="9" t="s">
        <v>2417</v>
      </c>
      <c r="B593" s="36">
        <v>45318</v>
      </c>
      <c r="C593" s="10" t="s">
        <v>218</v>
      </c>
      <c r="D593" s="10" t="str">
        <f>VLOOKUP($C593,'Customer_Dim Cleaned'!$A$1:$H$501,4,FALSE)</f>
        <v>Male</v>
      </c>
      <c r="E593" s="10" t="str">
        <f>VLOOKUP($C593,'Customer_Dim Cleaned'!$A$1:$H$501,5,FALSE)</f>
        <v>Snowmouth</v>
      </c>
      <c r="F593" s="10" t="str">
        <f>VLOOKUP($C593,'Customer_Dim Cleaned'!$A$1:$H$501,6,FALSE)</f>
        <v>Maryland</v>
      </c>
      <c r="G593" s="10" t="s">
        <v>1618</v>
      </c>
      <c r="H593" s="10" t="str">
        <f>VLOOKUP($G593,'Product_Dim Cleaned'!$A$1:$G$101,2,FALSE)</f>
        <v>Bedroom Table Lamp</v>
      </c>
      <c r="I593" s="10" t="str">
        <f>VLOOKUP($G593,'Product_Dim Cleaned'!$A$1:$G$101,3,FALSE)</f>
        <v>Home</v>
      </c>
      <c r="J593" s="10" t="str">
        <f>VLOOKUP($G593,'Product_Dim Cleaned'!$A$1:$G$101,4,FALSE)</f>
        <v>Lighting</v>
      </c>
      <c r="K593" s="10" t="s">
        <v>1794</v>
      </c>
      <c r="L593" s="11">
        <v>3</v>
      </c>
      <c r="M593" s="17">
        <v>622.72</v>
      </c>
      <c r="N593" s="11">
        <v>0.04</v>
      </c>
      <c r="O593" s="10" t="s">
        <v>1824</v>
      </c>
      <c r="P593" s="34">
        <v>1793.4336000000001</v>
      </c>
    </row>
    <row r="594" spans="1:16" x14ac:dyDescent="0.3">
      <c r="A594" s="9" t="s">
        <v>2418</v>
      </c>
      <c r="B594" s="36">
        <v>45943</v>
      </c>
      <c r="C594" s="10" t="s">
        <v>1211</v>
      </c>
      <c r="D594" s="10" t="str">
        <f>VLOOKUP($C594,'Customer_Dim Cleaned'!$A$1:$H$501,4,FALSE)</f>
        <v>Male</v>
      </c>
      <c r="E594" s="10" t="str">
        <f>VLOOKUP($C594,'Customer_Dim Cleaned'!$A$1:$H$501,5,FALSE)</f>
        <v>Stevensshire</v>
      </c>
      <c r="F594" s="10" t="str">
        <f>VLOOKUP($C594,'Customer_Dim Cleaned'!$A$1:$H$501,6,FALSE)</f>
        <v>Missouri</v>
      </c>
      <c r="G594" s="10" t="s">
        <v>1618</v>
      </c>
      <c r="H594" s="10" t="str">
        <f>VLOOKUP($G594,'Product_Dim Cleaned'!$A$1:$G$101,2,FALSE)</f>
        <v>Bedroom Table Lamp</v>
      </c>
      <c r="I594" s="10" t="str">
        <f>VLOOKUP($G594,'Product_Dim Cleaned'!$A$1:$G$101,3,FALSE)</f>
        <v>Home</v>
      </c>
      <c r="J594" s="10" t="str">
        <f>VLOOKUP($G594,'Product_Dim Cleaned'!$A$1:$G$101,4,FALSE)</f>
        <v>Lighting</v>
      </c>
      <c r="K594" s="10" t="s">
        <v>1807</v>
      </c>
      <c r="L594" s="11">
        <v>3</v>
      </c>
      <c r="M594" s="17">
        <v>259.74</v>
      </c>
      <c r="N594" s="11">
        <v>0.24</v>
      </c>
      <c r="O594" s="10" t="s">
        <v>1824</v>
      </c>
      <c r="P594" s="34">
        <v>592.20720000000006</v>
      </c>
    </row>
    <row r="595" spans="1:16" x14ac:dyDescent="0.3">
      <c r="A595" s="9" t="s">
        <v>2419</v>
      </c>
      <c r="B595" s="36">
        <v>45769</v>
      </c>
      <c r="C595" s="10" t="s">
        <v>205</v>
      </c>
      <c r="D595" s="10" t="str">
        <f>VLOOKUP($C595,'Customer_Dim Cleaned'!$A$1:$H$501,4,FALSE)</f>
        <v>Male</v>
      </c>
      <c r="E595" s="10" t="str">
        <f>VLOOKUP($C595,'Customer_Dim Cleaned'!$A$1:$H$501,5,FALSE)</f>
        <v>Christopherland</v>
      </c>
      <c r="F595" s="10" t="str">
        <f>VLOOKUP($C595,'Customer_Dim Cleaned'!$A$1:$H$501,6,FALSE)</f>
        <v>Oklahoma</v>
      </c>
      <c r="G595" s="10" t="s">
        <v>1618</v>
      </c>
      <c r="H595" s="10" t="str">
        <f>VLOOKUP($G595,'Product_Dim Cleaned'!$A$1:$G$101,2,FALSE)</f>
        <v>Bedroom Table Lamp</v>
      </c>
      <c r="I595" s="10" t="str">
        <f>VLOOKUP($G595,'Product_Dim Cleaned'!$A$1:$G$101,3,FALSE)</f>
        <v>Home</v>
      </c>
      <c r="J595" s="10" t="str">
        <f>VLOOKUP($G595,'Product_Dim Cleaned'!$A$1:$G$101,4,FALSE)</f>
        <v>Lighting</v>
      </c>
      <c r="K595" s="10" t="s">
        <v>1797</v>
      </c>
      <c r="L595" s="11">
        <v>4</v>
      </c>
      <c r="M595" s="17">
        <v>951.09</v>
      </c>
      <c r="N595" s="11">
        <v>0.14000000000000001</v>
      </c>
      <c r="O595" s="10" t="s">
        <v>1829</v>
      </c>
      <c r="P595" s="34">
        <v>3271.7496000000001</v>
      </c>
    </row>
    <row r="596" spans="1:16" x14ac:dyDescent="0.3">
      <c r="A596" s="9" t="s">
        <v>2420</v>
      </c>
      <c r="B596" s="36">
        <v>45765</v>
      </c>
      <c r="C596" s="10" t="s">
        <v>651</v>
      </c>
      <c r="D596" s="10" t="str">
        <f>VLOOKUP($C596,'Customer_Dim Cleaned'!$A$1:$H$501,4,FALSE)</f>
        <v>Male</v>
      </c>
      <c r="E596" s="10" t="str">
        <f>VLOOKUP($C596,'Customer_Dim Cleaned'!$A$1:$H$501,5,FALSE)</f>
        <v>North Briannamouth</v>
      </c>
      <c r="F596" s="10" t="str">
        <f>VLOOKUP($C596,'Customer_Dim Cleaned'!$A$1:$H$501,6,FALSE)</f>
        <v>Tennessee</v>
      </c>
      <c r="G596" s="10" t="s">
        <v>1618</v>
      </c>
      <c r="H596" s="10" t="str">
        <f>VLOOKUP($G596,'Product_Dim Cleaned'!$A$1:$G$101,2,FALSE)</f>
        <v>Bedroom Table Lamp</v>
      </c>
      <c r="I596" s="10" t="str">
        <f>VLOOKUP($G596,'Product_Dim Cleaned'!$A$1:$G$101,3,FALSE)</f>
        <v>Home</v>
      </c>
      <c r="J596" s="10" t="str">
        <f>VLOOKUP($G596,'Product_Dim Cleaned'!$A$1:$G$101,4,FALSE)</f>
        <v>Lighting</v>
      </c>
      <c r="K596" s="10" t="s">
        <v>1761</v>
      </c>
      <c r="L596" s="11">
        <v>1</v>
      </c>
      <c r="M596" s="17">
        <v>71.709999999999994</v>
      </c>
      <c r="N596" s="11">
        <v>0.23</v>
      </c>
      <c r="O596" s="10" t="s">
        <v>1829</v>
      </c>
      <c r="P596" s="34">
        <v>55.216700000000003</v>
      </c>
    </row>
    <row r="597" spans="1:16" x14ac:dyDescent="0.3">
      <c r="A597" s="9" t="s">
        <v>2421</v>
      </c>
      <c r="B597" s="36">
        <v>45891</v>
      </c>
      <c r="C597" s="10" t="s">
        <v>574</v>
      </c>
      <c r="D597" s="10" t="str">
        <f>VLOOKUP($C597,'Customer_Dim Cleaned'!$A$1:$H$501,4,FALSE)</f>
        <v>Female</v>
      </c>
      <c r="E597" s="10" t="str">
        <f>VLOOKUP($C597,'Customer_Dim Cleaned'!$A$1:$H$501,5,FALSE)</f>
        <v>New William</v>
      </c>
      <c r="F597" s="10" t="str">
        <f>VLOOKUP($C597,'Customer_Dim Cleaned'!$A$1:$H$501,6,FALSE)</f>
        <v>Iowa</v>
      </c>
      <c r="G597" s="10" t="s">
        <v>1618</v>
      </c>
      <c r="H597" s="10" t="str">
        <f>VLOOKUP($G597,'Product_Dim Cleaned'!$A$1:$G$101,2,FALSE)</f>
        <v>Bedroom Table Lamp</v>
      </c>
      <c r="I597" s="10" t="str">
        <f>VLOOKUP($G597,'Product_Dim Cleaned'!$A$1:$G$101,3,FALSE)</f>
        <v>Home</v>
      </c>
      <c r="J597" s="10" t="str">
        <f>VLOOKUP($G597,'Product_Dim Cleaned'!$A$1:$G$101,4,FALSE)</f>
        <v>Lighting</v>
      </c>
      <c r="K597" s="10" t="s">
        <v>1779</v>
      </c>
      <c r="L597" s="11">
        <v>4</v>
      </c>
      <c r="M597" s="17">
        <v>894.93</v>
      </c>
      <c r="N597" s="11">
        <v>0.05</v>
      </c>
      <c r="O597" s="10" t="s">
        <v>1829</v>
      </c>
      <c r="P597" s="34">
        <v>3400.733999999999</v>
      </c>
    </row>
    <row r="598" spans="1:16" x14ac:dyDescent="0.3">
      <c r="A598" s="9" t="s">
        <v>2422</v>
      </c>
      <c r="B598" s="36">
        <v>45842</v>
      </c>
      <c r="C598" s="10" t="s">
        <v>660</v>
      </c>
      <c r="D598" s="10" t="str">
        <f>VLOOKUP($C598,'Customer_Dim Cleaned'!$A$1:$H$501,4,FALSE)</f>
        <v>Female</v>
      </c>
      <c r="E598" s="10" t="str">
        <f>VLOOKUP($C598,'Customer_Dim Cleaned'!$A$1:$H$501,5,FALSE)</f>
        <v>Clarkeside</v>
      </c>
      <c r="F598" s="10" t="str">
        <f>VLOOKUP($C598,'Customer_Dim Cleaned'!$A$1:$H$501,6,FALSE)</f>
        <v>Kansas</v>
      </c>
      <c r="G598" s="10" t="s">
        <v>1618</v>
      </c>
      <c r="H598" s="10" t="str">
        <f>VLOOKUP($G598,'Product_Dim Cleaned'!$A$1:$G$101,2,FALSE)</f>
        <v>Bedroom Table Lamp</v>
      </c>
      <c r="I598" s="10" t="str">
        <f>VLOOKUP($G598,'Product_Dim Cleaned'!$A$1:$G$101,3,FALSE)</f>
        <v>Home</v>
      </c>
      <c r="J598" s="10" t="str">
        <f>VLOOKUP($G598,'Product_Dim Cleaned'!$A$1:$G$101,4,FALSE)</f>
        <v>Lighting</v>
      </c>
      <c r="K598" s="10" t="s">
        <v>1782</v>
      </c>
      <c r="L598" s="11">
        <v>4</v>
      </c>
      <c r="M598" s="17">
        <v>870.18</v>
      </c>
      <c r="N598" s="11">
        <v>0.13</v>
      </c>
      <c r="O598" s="10" t="s">
        <v>1829</v>
      </c>
      <c r="P598" s="34">
        <v>3028.2264</v>
      </c>
    </row>
    <row r="599" spans="1:16" x14ac:dyDescent="0.3">
      <c r="A599" s="9" t="s">
        <v>2423</v>
      </c>
      <c r="B599" s="36">
        <v>45382</v>
      </c>
      <c r="C599" s="10" t="s">
        <v>884</v>
      </c>
      <c r="D599" s="10" t="str">
        <f>VLOOKUP($C599,'Customer_Dim Cleaned'!$A$1:$H$501,4,FALSE)</f>
        <v>Female</v>
      </c>
      <c r="E599" s="10" t="str">
        <f>VLOOKUP($C599,'Customer_Dim Cleaned'!$A$1:$H$501,5,FALSE)</f>
        <v>Port Mariastad</v>
      </c>
      <c r="F599" s="10" t="str">
        <f>VLOOKUP($C599,'Customer_Dim Cleaned'!$A$1:$H$501,6,FALSE)</f>
        <v>Rhode Island</v>
      </c>
      <c r="G599" s="10" t="s">
        <v>1618</v>
      </c>
      <c r="H599" s="10" t="str">
        <f>VLOOKUP($G599,'Product_Dim Cleaned'!$A$1:$G$101,2,FALSE)</f>
        <v>Bedroom Table Lamp</v>
      </c>
      <c r="I599" s="10" t="str">
        <f>VLOOKUP($G599,'Product_Dim Cleaned'!$A$1:$G$101,3,FALSE)</f>
        <v>Home</v>
      </c>
      <c r="J599" s="10" t="str">
        <f>VLOOKUP($G599,'Product_Dim Cleaned'!$A$1:$G$101,4,FALSE)</f>
        <v>Lighting</v>
      </c>
      <c r="K599" s="10" t="s">
        <v>1761</v>
      </c>
      <c r="L599" s="11">
        <v>2</v>
      </c>
      <c r="M599" s="17">
        <v>552.72</v>
      </c>
      <c r="N599" s="11">
        <v>0.06</v>
      </c>
      <c r="O599" s="10" t="s">
        <v>1826</v>
      </c>
      <c r="P599" s="34">
        <v>1039.1135999999999</v>
      </c>
    </row>
    <row r="600" spans="1:16" x14ac:dyDescent="0.3">
      <c r="A600" s="9" t="s">
        <v>2424</v>
      </c>
      <c r="B600" s="36">
        <v>45236</v>
      </c>
      <c r="C600" s="10" t="s">
        <v>788</v>
      </c>
      <c r="D600" s="10" t="str">
        <f>VLOOKUP($C600,'Customer_Dim Cleaned'!$A$1:$H$501,4,FALSE)</f>
        <v>Male</v>
      </c>
      <c r="E600" s="10" t="str">
        <f>VLOOKUP($C600,'Customer_Dim Cleaned'!$A$1:$H$501,5,FALSE)</f>
        <v>South Regina</v>
      </c>
      <c r="F600" s="10" t="str">
        <f>VLOOKUP($C600,'Customer_Dim Cleaned'!$A$1:$H$501,6,FALSE)</f>
        <v>Arkansas</v>
      </c>
      <c r="G600" s="10" t="s">
        <v>1618</v>
      </c>
      <c r="H600" s="10" t="str">
        <f>VLOOKUP($G600,'Product_Dim Cleaned'!$A$1:$G$101,2,FALSE)</f>
        <v>Bedroom Table Lamp</v>
      </c>
      <c r="I600" s="10" t="str">
        <f>VLOOKUP($G600,'Product_Dim Cleaned'!$A$1:$G$101,3,FALSE)</f>
        <v>Home</v>
      </c>
      <c r="J600" s="10" t="str">
        <f>VLOOKUP($G600,'Product_Dim Cleaned'!$A$1:$G$101,4,FALSE)</f>
        <v>Lighting</v>
      </c>
      <c r="K600" s="10" t="s">
        <v>1782</v>
      </c>
      <c r="L600" s="11">
        <v>3</v>
      </c>
      <c r="M600" s="17">
        <v>700.43</v>
      </c>
      <c r="N600" s="11">
        <v>0.01</v>
      </c>
      <c r="O600" s="10" t="s">
        <v>1829</v>
      </c>
      <c r="P600" s="34">
        <v>2080.2770999999998</v>
      </c>
    </row>
    <row r="601" spans="1:16" x14ac:dyDescent="0.3">
      <c r="A601" s="9" t="s">
        <v>2425</v>
      </c>
      <c r="B601" s="36">
        <v>45806</v>
      </c>
      <c r="C601" s="10" t="s">
        <v>1065</v>
      </c>
      <c r="D601" s="10" t="str">
        <f>VLOOKUP($C601,'Customer_Dim Cleaned'!$A$1:$H$501,4,FALSE)</f>
        <v>Female</v>
      </c>
      <c r="E601" s="10" t="str">
        <f>VLOOKUP($C601,'Customer_Dim Cleaned'!$A$1:$H$501,5,FALSE)</f>
        <v>Stevensbury</v>
      </c>
      <c r="F601" s="10" t="str">
        <f>VLOOKUP($C601,'Customer_Dim Cleaned'!$A$1:$H$501,6,FALSE)</f>
        <v>Arizona</v>
      </c>
      <c r="G601" s="10" t="s">
        <v>1618</v>
      </c>
      <c r="H601" s="10" t="str">
        <f>VLOOKUP($G601,'Product_Dim Cleaned'!$A$1:$G$101,2,FALSE)</f>
        <v>Bedroom Table Lamp</v>
      </c>
      <c r="I601" s="10" t="str">
        <f>VLOOKUP($G601,'Product_Dim Cleaned'!$A$1:$G$101,3,FALSE)</f>
        <v>Home</v>
      </c>
      <c r="J601" s="10" t="str">
        <f>VLOOKUP($G601,'Product_Dim Cleaned'!$A$1:$G$101,4,FALSE)</f>
        <v>Lighting</v>
      </c>
      <c r="K601" s="10" t="s">
        <v>1761</v>
      </c>
      <c r="L601" s="11">
        <v>2</v>
      </c>
      <c r="M601" s="17">
        <v>823.03</v>
      </c>
      <c r="N601" s="11">
        <v>0.18</v>
      </c>
      <c r="O601" s="10" t="s">
        <v>1826</v>
      </c>
      <c r="P601" s="34">
        <v>1349.7692</v>
      </c>
    </row>
    <row r="602" spans="1:16" x14ac:dyDescent="0.3">
      <c r="A602" s="9" t="s">
        <v>2426</v>
      </c>
      <c r="B602" s="36">
        <v>45401</v>
      </c>
      <c r="C602" s="10" t="s">
        <v>815</v>
      </c>
      <c r="D602" s="10" t="str">
        <f>VLOOKUP($C602,'Customer_Dim Cleaned'!$A$1:$H$501,4,FALSE)</f>
        <v>Male</v>
      </c>
      <c r="E602" s="10" t="str">
        <f>VLOOKUP($C602,'Customer_Dim Cleaned'!$A$1:$H$501,5,FALSE)</f>
        <v>Jasonton</v>
      </c>
      <c r="F602" s="10" t="str">
        <f>VLOOKUP($C602,'Customer_Dim Cleaned'!$A$1:$H$501,6,FALSE)</f>
        <v>Ohio</v>
      </c>
      <c r="G602" s="10" t="s">
        <v>1618</v>
      </c>
      <c r="H602" s="10" t="str">
        <f>VLOOKUP($G602,'Product_Dim Cleaned'!$A$1:$G$101,2,FALSE)</f>
        <v>Bedroom Table Lamp</v>
      </c>
      <c r="I602" s="10" t="str">
        <f>VLOOKUP($G602,'Product_Dim Cleaned'!$A$1:$G$101,3,FALSE)</f>
        <v>Home</v>
      </c>
      <c r="J602" s="10" t="str">
        <f>VLOOKUP($G602,'Product_Dim Cleaned'!$A$1:$G$101,4,FALSE)</f>
        <v>Lighting</v>
      </c>
      <c r="K602" s="10" t="s">
        <v>1776</v>
      </c>
      <c r="L602" s="11">
        <v>1</v>
      </c>
      <c r="M602" s="17">
        <v>117.37</v>
      </c>
      <c r="N602" s="11">
        <v>0.21</v>
      </c>
      <c r="O602" s="10" t="s">
        <v>1824</v>
      </c>
      <c r="P602" s="34">
        <v>92.722300000000004</v>
      </c>
    </row>
    <row r="603" spans="1:16" x14ac:dyDescent="0.3">
      <c r="A603" s="9" t="s">
        <v>2427</v>
      </c>
      <c r="B603" s="36">
        <v>45716</v>
      </c>
      <c r="C603" s="10" t="s">
        <v>369</v>
      </c>
      <c r="D603" s="10" t="str">
        <f>VLOOKUP($C603,'Customer_Dim Cleaned'!$A$1:$H$501,4,FALSE)</f>
        <v>Male</v>
      </c>
      <c r="E603" s="10" t="str">
        <f>VLOOKUP($C603,'Customer_Dim Cleaned'!$A$1:$H$501,5,FALSE)</f>
        <v>South Jenniferville</v>
      </c>
      <c r="F603" s="10" t="str">
        <f>VLOOKUP($C603,'Customer_Dim Cleaned'!$A$1:$H$501,6,FALSE)</f>
        <v>Georgia</v>
      </c>
      <c r="G603" s="10" t="s">
        <v>1620</v>
      </c>
      <c r="H603" s="10" t="str">
        <f>VLOOKUP($G603,'Product_Dim Cleaned'!$A$1:$G$101,2,FALSE)</f>
        <v>Women's Summer Dress</v>
      </c>
      <c r="I603" s="10" t="str">
        <f>VLOOKUP($G603,'Product_Dim Cleaned'!$A$1:$G$101,3,FALSE)</f>
        <v>Clothing</v>
      </c>
      <c r="J603" s="10" t="str">
        <f>VLOOKUP($G603,'Product_Dim Cleaned'!$A$1:$G$101,4,FALSE)</f>
        <v>Tops</v>
      </c>
      <c r="K603" s="10" t="s">
        <v>1757</v>
      </c>
      <c r="L603" s="11">
        <v>4</v>
      </c>
      <c r="M603" s="17">
        <v>165.37</v>
      </c>
      <c r="N603" s="11">
        <v>0.28999999999999998</v>
      </c>
      <c r="O603" s="10" t="s">
        <v>1824</v>
      </c>
      <c r="P603" s="34">
        <v>469.6508</v>
      </c>
    </row>
    <row r="604" spans="1:16" x14ac:dyDescent="0.3">
      <c r="A604" s="9" t="s">
        <v>2428</v>
      </c>
      <c r="B604" s="36">
        <v>45718</v>
      </c>
      <c r="C604" s="10" t="s">
        <v>1181</v>
      </c>
      <c r="D604" s="10" t="str">
        <f>VLOOKUP($C604,'Customer_Dim Cleaned'!$A$1:$H$501,4,FALSE)</f>
        <v>Female</v>
      </c>
      <c r="E604" s="10" t="str">
        <f>VLOOKUP($C604,'Customer_Dim Cleaned'!$A$1:$H$501,5,FALSE)</f>
        <v>Fischerborough</v>
      </c>
      <c r="F604" s="10" t="str">
        <f>VLOOKUP($C604,'Customer_Dim Cleaned'!$A$1:$H$501,6,FALSE)</f>
        <v>Delaware</v>
      </c>
      <c r="G604" s="10" t="s">
        <v>1620</v>
      </c>
      <c r="H604" s="10" t="str">
        <f>VLOOKUP($G604,'Product_Dim Cleaned'!$A$1:$G$101,2,FALSE)</f>
        <v>Women's Summer Dress</v>
      </c>
      <c r="I604" s="10" t="str">
        <f>VLOOKUP($G604,'Product_Dim Cleaned'!$A$1:$G$101,3,FALSE)</f>
        <v>Clothing</v>
      </c>
      <c r="J604" s="10" t="str">
        <f>VLOOKUP($G604,'Product_Dim Cleaned'!$A$1:$G$101,4,FALSE)</f>
        <v>Tops</v>
      </c>
      <c r="K604" s="10" t="s">
        <v>1789</v>
      </c>
      <c r="L604" s="11">
        <v>3</v>
      </c>
      <c r="M604" s="17">
        <v>483.06</v>
      </c>
      <c r="N604" s="11">
        <v>0.05</v>
      </c>
      <c r="O604" s="10" t="s">
        <v>1824</v>
      </c>
      <c r="P604" s="34">
        <v>1376.721</v>
      </c>
    </row>
    <row r="605" spans="1:16" x14ac:dyDescent="0.3">
      <c r="A605" s="9" t="s">
        <v>2429</v>
      </c>
      <c r="B605" s="36">
        <v>45379</v>
      </c>
      <c r="C605" s="10" t="s">
        <v>929</v>
      </c>
      <c r="D605" s="10" t="str">
        <f>VLOOKUP($C605,'Customer_Dim Cleaned'!$A$1:$H$501,4,FALSE)</f>
        <v>Female</v>
      </c>
      <c r="E605" s="10" t="str">
        <f>VLOOKUP($C605,'Customer_Dim Cleaned'!$A$1:$H$501,5,FALSE)</f>
        <v>North Daniel</v>
      </c>
      <c r="F605" s="10" t="str">
        <f>VLOOKUP($C605,'Customer_Dim Cleaned'!$A$1:$H$501,6,FALSE)</f>
        <v>Louisiana</v>
      </c>
      <c r="G605" s="10" t="s">
        <v>1620</v>
      </c>
      <c r="H605" s="10" t="str">
        <f>VLOOKUP($G605,'Product_Dim Cleaned'!$A$1:$G$101,2,FALSE)</f>
        <v>Women's Summer Dress</v>
      </c>
      <c r="I605" s="10" t="str">
        <f>VLOOKUP($G605,'Product_Dim Cleaned'!$A$1:$G$101,3,FALSE)</f>
        <v>Clothing</v>
      </c>
      <c r="J605" s="10" t="str">
        <f>VLOOKUP($G605,'Product_Dim Cleaned'!$A$1:$G$101,4,FALSE)</f>
        <v>Tops</v>
      </c>
      <c r="K605" s="10" t="s">
        <v>1779</v>
      </c>
      <c r="L605" s="11">
        <v>4</v>
      </c>
      <c r="M605" s="17">
        <v>262.05</v>
      </c>
      <c r="N605" s="11">
        <v>0.24</v>
      </c>
      <c r="O605" s="10" t="s">
        <v>1826</v>
      </c>
      <c r="P605" s="34">
        <v>796.63200000000006</v>
      </c>
    </row>
    <row r="606" spans="1:16" x14ac:dyDescent="0.3">
      <c r="A606" s="9" t="s">
        <v>2430</v>
      </c>
      <c r="B606" s="36">
        <v>45635</v>
      </c>
      <c r="C606" s="10" t="s">
        <v>1428</v>
      </c>
      <c r="D606" s="10" t="str">
        <f>VLOOKUP($C606,'Customer_Dim Cleaned'!$A$1:$H$501,4,FALSE)</f>
        <v>Female</v>
      </c>
      <c r="E606" s="10" t="str">
        <f>VLOOKUP($C606,'Customer_Dim Cleaned'!$A$1:$H$501,5,FALSE)</f>
        <v>Port Anthony</v>
      </c>
      <c r="F606" s="10" t="str">
        <f>VLOOKUP($C606,'Customer_Dim Cleaned'!$A$1:$H$501,6,FALSE)</f>
        <v>Connecticut</v>
      </c>
      <c r="G606" s="10" t="s">
        <v>1620</v>
      </c>
      <c r="H606" s="10" t="str">
        <f>VLOOKUP($G606,'Product_Dim Cleaned'!$A$1:$G$101,2,FALSE)</f>
        <v>Women's Summer Dress</v>
      </c>
      <c r="I606" s="10" t="str">
        <f>VLOOKUP($G606,'Product_Dim Cleaned'!$A$1:$G$101,3,FALSE)</f>
        <v>Clothing</v>
      </c>
      <c r="J606" s="10" t="str">
        <f>VLOOKUP($G606,'Product_Dim Cleaned'!$A$1:$G$101,4,FALSE)</f>
        <v>Tops</v>
      </c>
      <c r="K606" s="10" t="s">
        <v>1799</v>
      </c>
      <c r="L606" s="11">
        <v>3</v>
      </c>
      <c r="M606" s="17">
        <v>970.89</v>
      </c>
      <c r="N606" s="11">
        <v>0.11</v>
      </c>
      <c r="O606" s="10" t="s">
        <v>1829</v>
      </c>
      <c r="P606" s="34">
        <v>2592.2763</v>
      </c>
    </row>
    <row r="607" spans="1:16" x14ac:dyDescent="0.3">
      <c r="A607" s="9" t="s">
        <v>2431</v>
      </c>
      <c r="B607" s="36">
        <v>45222</v>
      </c>
      <c r="C607" s="10" t="s">
        <v>702</v>
      </c>
      <c r="D607" s="10" t="str">
        <f>VLOOKUP($C607,'Customer_Dim Cleaned'!$A$1:$H$501,4,FALSE)</f>
        <v>Male</v>
      </c>
      <c r="E607" s="10" t="str">
        <f>VLOOKUP($C607,'Customer_Dim Cleaned'!$A$1:$H$501,5,FALSE)</f>
        <v>Morrismouth</v>
      </c>
      <c r="F607" s="10" t="str">
        <f>VLOOKUP($C607,'Customer_Dim Cleaned'!$A$1:$H$501,6,FALSE)</f>
        <v>California</v>
      </c>
      <c r="G607" s="10" t="s">
        <v>1620</v>
      </c>
      <c r="H607" s="10" t="str">
        <f>VLOOKUP($G607,'Product_Dim Cleaned'!$A$1:$G$101,2,FALSE)</f>
        <v>Women's Summer Dress</v>
      </c>
      <c r="I607" s="10" t="str">
        <f>VLOOKUP($G607,'Product_Dim Cleaned'!$A$1:$G$101,3,FALSE)</f>
        <v>Clothing</v>
      </c>
      <c r="J607" s="10" t="str">
        <f>VLOOKUP($G607,'Product_Dim Cleaned'!$A$1:$G$101,4,FALSE)</f>
        <v>Tops</v>
      </c>
      <c r="K607" s="10" t="s">
        <v>1752</v>
      </c>
      <c r="L607" s="11">
        <v>1</v>
      </c>
      <c r="M607" s="17">
        <v>61.11</v>
      </c>
      <c r="N607" s="11">
        <v>0.1</v>
      </c>
      <c r="O607" s="10" t="s">
        <v>1826</v>
      </c>
      <c r="P607" s="34">
        <v>54.999000000000002</v>
      </c>
    </row>
    <row r="608" spans="1:16" x14ac:dyDescent="0.3">
      <c r="A608" s="9" t="s">
        <v>2432</v>
      </c>
      <c r="B608" s="36">
        <v>45555</v>
      </c>
      <c r="C608" s="10" t="s">
        <v>121</v>
      </c>
      <c r="D608" s="10" t="str">
        <f>VLOOKUP($C608,'Customer_Dim Cleaned'!$A$1:$H$501,4,FALSE)</f>
        <v>Female</v>
      </c>
      <c r="E608" s="10" t="str">
        <f>VLOOKUP($C608,'Customer_Dim Cleaned'!$A$1:$H$501,5,FALSE)</f>
        <v>East Jennifer</v>
      </c>
      <c r="F608" s="10" t="str">
        <f>VLOOKUP($C608,'Customer_Dim Cleaned'!$A$1:$H$501,6,FALSE)</f>
        <v>California</v>
      </c>
      <c r="G608" s="10" t="s">
        <v>1620</v>
      </c>
      <c r="H608" s="10" t="str">
        <f>VLOOKUP($G608,'Product_Dim Cleaned'!$A$1:$G$101,2,FALSE)</f>
        <v>Women's Summer Dress</v>
      </c>
      <c r="I608" s="10" t="str">
        <f>VLOOKUP($G608,'Product_Dim Cleaned'!$A$1:$G$101,3,FALSE)</f>
        <v>Clothing</v>
      </c>
      <c r="J608" s="10" t="str">
        <f>VLOOKUP($G608,'Product_Dim Cleaned'!$A$1:$G$101,4,FALSE)</f>
        <v>Tops</v>
      </c>
      <c r="K608" s="10" t="s">
        <v>1782</v>
      </c>
      <c r="L608" s="11">
        <v>3</v>
      </c>
      <c r="M608" s="17">
        <v>827.88</v>
      </c>
      <c r="N608" s="11">
        <v>0.19</v>
      </c>
      <c r="O608" s="10" t="s">
        <v>1826</v>
      </c>
      <c r="P608" s="34">
        <v>2011.7483999999999</v>
      </c>
    </row>
    <row r="609" spans="1:16" x14ac:dyDescent="0.3">
      <c r="A609" s="9" t="s">
        <v>2433</v>
      </c>
      <c r="B609" s="36">
        <v>45583</v>
      </c>
      <c r="C609" s="10" t="s">
        <v>1334</v>
      </c>
      <c r="D609" s="10" t="str">
        <f>VLOOKUP($C609,'Customer_Dim Cleaned'!$A$1:$H$501,4,FALSE)</f>
        <v>Female</v>
      </c>
      <c r="E609" s="10" t="str">
        <f>VLOOKUP($C609,'Customer_Dim Cleaned'!$A$1:$H$501,5,FALSE)</f>
        <v>Josephchester</v>
      </c>
      <c r="F609" s="10" t="str">
        <f>VLOOKUP($C609,'Customer_Dim Cleaned'!$A$1:$H$501,6,FALSE)</f>
        <v>New Jersey</v>
      </c>
      <c r="G609" s="10" t="s">
        <v>1620</v>
      </c>
      <c r="H609" s="10" t="str">
        <f>VLOOKUP($G609,'Product_Dim Cleaned'!$A$1:$G$101,2,FALSE)</f>
        <v>Women's Summer Dress</v>
      </c>
      <c r="I609" s="10" t="str">
        <f>VLOOKUP($G609,'Product_Dim Cleaned'!$A$1:$G$101,3,FALSE)</f>
        <v>Clothing</v>
      </c>
      <c r="J609" s="10" t="str">
        <f>VLOOKUP($G609,'Product_Dim Cleaned'!$A$1:$G$101,4,FALSE)</f>
        <v>Tops</v>
      </c>
      <c r="K609" s="10" t="s">
        <v>1797</v>
      </c>
      <c r="L609" s="11">
        <v>3</v>
      </c>
      <c r="M609" s="17">
        <v>926.85</v>
      </c>
      <c r="N609" s="11">
        <v>0.18</v>
      </c>
      <c r="O609" s="10" t="s">
        <v>1829</v>
      </c>
      <c r="P609" s="34">
        <v>2280.0509999999999</v>
      </c>
    </row>
    <row r="610" spans="1:16" x14ac:dyDescent="0.3">
      <c r="A610" s="9" t="s">
        <v>2434</v>
      </c>
      <c r="B610" s="36">
        <v>45662</v>
      </c>
      <c r="C610" s="10" t="s">
        <v>999</v>
      </c>
      <c r="D610" s="10" t="str">
        <f>VLOOKUP($C610,'Customer_Dim Cleaned'!$A$1:$H$501,4,FALSE)</f>
        <v>Female</v>
      </c>
      <c r="E610" s="10" t="str">
        <f>VLOOKUP($C610,'Customer_Dim Cleaned'!$A$1:$H$501,5,FALSE)</f>
        <v>Richardsport</v>
      </c>
      <c r="F610" s="10" t="str">
        <f>VLOOKUP($C610,'Customer_Dim Cleaned'!$A$1:$H$501,6,FALSE)</f>
        <v>New Hampshire</v>
      </c>
      <c r="G610" s="10" t="s">
        <v>1620</v>
      </c>
      <c r="H610" s="10" t="str">
        <f>VLOOKUP($G610,'Product_Dim Cleaned'!$A$1:$G$101,2,FALSE)</f>
        <v>Women's Summer Dress</v>
      </c>
      <c r="I610" s="10" t="str">
        <f>VLOOKUP($G610,'Product_Dim Cleaned'!$A$1:$G$101,3,FALSE)</f>
        <v>Clothing</v>
      </c>
      <c r="J610" s="10" t="str">
        <f>VLOOKUP($G610,'Product_Dim Cleaned'!$A$1:$G$101,4,FALSE)</f>
        <v>Tops</v>
      </c>
      <c r="K610" s="10" t="s">
        <v>1799</v>
      </c>
      <c r="L610" s="11">
        <v>1</v>
      </c>
      <c r="M610" s="17">
        <v>874.59</v>
      </c>
      <c r="N610" s="11">
        <v>0.28999999999999998</v>
      </c>
      <c r="O610" s="10" t="s">
        <v>1826</v>
      </c>
      <c r="P610" s="34">
        <v>620.95889999999997</v>
      </c>
    </row>
    <row r="611" spans="1:16" x14ac:dyDescent="0.3">
      <c r="A611" s="9" t="s">
        <v>2435</v>
      </c>
      <c r="B611" s="36">
        <v>45921</v>
      </c>
      <c r="C611" s="10" t="s">
        <v>1449</v>
      </c>
      <c r="D611" s="10" t="str">
        <f>VLOOKUP($C611,'Customer_Dim Cleaned'!$A$1:$H$501,4,FALSE)</f>
        <v>Female</v>
      </c>
      <c r="E611" s="10" t="str">
        <f>VLOOKUP($C611,'Customer_Dim Cleaned'!$A$1:$H$501,5,FALSE)</f>
        <v>Kanebury</v>
      </c>
      <c r="F611" s="10" t="str">
        <f>VLOOKUP($C611,'Customer_Dim Cleaned'!$A$1:$H$501,6,FALSE)</f>
        <v>New Hampshire</v>
      </c>
      <c r="G611" s="10" t="s">
        <v>1620</v>
      </c>
      <c r="H611" s="10" t="str">
        <f>VLOOKUP($G611,'Product_Dim Cleaned'!$A$1:$G$101,2,FALSE)</f>
        <v>Women's Summer Dress</v>
      </c>
      <c r="I611" s="10" t="str">
        <f>VLOOKUP($G611,'Product_Dim Cleaned'!$A$1:$G$101,3,FALSE)</f>
        <v>Clothing</v>
      </c>
      <c r="J611" s="10" t="str">
        <f>VLOOKUP($G611,'Product_Dim Cleaned'!$A$1:$G$101,4,FALSE)</f>
        <v>Tops</v>
      </c>
      <c r="K611" s="10" t="s">
        <v>1757</v>
      </c>
      <c r="L611" s="11">
        <v>4</v>
      </c>
      <c r="M611" s="17">
        <v>479.11</v>
      </c>
      <c r="N611" s="11">
        <v>0.24</v>
      </c>
      <c r="O611" s="10" t="s">
        <v>1826</v>
      </c>
      <c r="P611" s="34">
        <v>1456.4944</v>
      </c>
    </row>
    <row r="612" spans="1:16" x14ac:dyDescent="0.3">
      <c r="A612" s="9" t="s">
        <v>2436</v>
      </c>
      <c r="B612" s="36">
        <v>45490</v>
      </c>
      <c r="C612" s="10" t="s">
        <v>693</v>
      </c>
      <c r="D612" s="10" t="str">
        <f>VLOOKUP($C612,'Customer_Dim Cleaned'!$A$1:$H$501,4,FALSE)</f>
        <v>Female</v>
      </c>
      <c r="E612" s="10" t="str">
        <f>VLOOKUP($C612,'Customer_Dim Cleaned'!$A$1:$H$501,5,FALSE)</f>
        <v>West Markport</v>
      </c>
      <c r="F612" s="10" t="str">
        <f>VLOOKUP($C612,'Customer_Dim Cleaned'!$A$1:$H$501,6,FALSE)</f>
        <v>North Dakota</v>
      </c>
      <c r="G612" s="10" t="s">
        <v>1620</v>
      </c>
      <c r="H612" s="10" t="str">
        <f>VLOOKUP($G612,'Product_Dim Cleaned'!$A$1:$G$101,2,FALSE)</f>
        <v>Women's Summer Dress</v>
      </c>
      <c r="I612" s="10" t="str">
        <f>VLOOKUP($G612,'Product_Dim Cleaned'!$A$1:$G$101,3,FALSE)</f>
        <v>Clothing</v>
      </c>
      <c r="J612" s="10" t="str">
        <f>VLOOKUP($G612,'Product_Dim Cleaned'!$A$1:$G$101,4,FALSE)</f>
        <v>Tops</v>
      </c>
      <c r="K612" s="10" t="s">
        <v>1807</v>
      </c>
      <c r="L612" s="11">
        <v>3</v>
      </c>
      <c r="M612" s="17">
        <v>182.91</v>
      </c>
      <c r="N612" s="11">
        <v>0.28999999999999998</v>
      </c>
      <c r="O612" s="10" t="s">
        <v>1824</v>
      </c>
      <c r="P612" s="34">
        <v>389.59829999999999</v>
      </c>
    </row>
    <row r="613" spans="1:16" x14ac:dyDescent="0.3">
      <c r="A613" s="9" t="s">
        <v>2437</v>
      </c>
      <c r="B613" s="36">
        <v>45652</v>
      </c>
      <c r="C613" s="10" t="s">
        <v>866</v>
      </c>
      <c r="D613" s="10" t="str">
        <f>VLOOKUP($C613,'Customer_Dim Cleaned'!$A$1:$H$501,4,FALSE)</f>
        <v>Female</v>
      </c>
      <c r="E613" s="10" t="str">
        <f>VLOOKUP($C613,'Customer_Dim Cleaned'!$A$1:$H$501,5,FALSE)</f>
        <v>Welchview</v>
      </c>
      <c r="F613" s="10" t="str">
        <f>VLOOKUP($C613,'Customer_Dim Cleaned'!$A$1:$H$501,6,FALSE)</f>
        <v>California</v>
      </c>
      <c r="G613" s="10" t="s">
        <v>1620</v>
      </c>
      <c r="H613" s="10" t="str">
        <f>VLOOKUP($G613,'Product_Dim Cleaned'!$A$1:$G$101,2,FALSE)</f>
        <v>Women's Summer Dress</v>
      </c>
      <c r="I613" s="10" t="str">
        <f>VLOOKUP($G613,'Product_Dim Cleaned'!$A$1:$G$101,3,FALSE)</f>
        <v>Clothing</v>
      </c>
      <c r="J613" s="10" t="str">
        <f>VLOOKUP($G613,'Product_Dim Cleaned'!$A$1:$G$101,4,FALSE)</f>
        <v>Tops</v>
      </c>
      <c r="K613" s="10" t="s">
        <v>1773</v>
      </c>
      <c r="L613" s="11">
        <v>4</v>
      </c>
      <c r="M613" s="17">
        <v>745.51</v>
      </c>
      <c r="N613" s="11">
        <v>0.05</v>
      </c>
      <c r="O613" s="10" t="s">
        <v>1824</v>
      </c>
      <c r="P613" s="34">
        <v>2832.9380000000001</v>
      </c>
    </row>
    <row r="614" spans="1:16" x14ac:dyDescent="0.3">
      <c r="A614" s="9" t="s">
        <v>2438</v>
      </c>
      <c r="B614" s="36">
        <v>45598</v>
      </c>
      <c r="C614" s="10" t="s">
        <v>1481</v>
      </c>
      <c r="D614" s="10" t="str">
        <f>VLOOKUP($C614,'Customer_Dim Cleaned'!$A$1:$H$501,4,FALSE)</f>
        <v>Male</v>
      </c>
      <c r="E614" s="10" t="str">
        <f>VLOOKUP($C614,'Customer_Dim Cleaned'!$A$1:$H$501,5,FALSE)</f>
        <v>Kelseybury</v>
      </c>
      <c r="F614" s="10" t="str">
        <f>VLOOKUP($C614,'Customer_Dim Cleaned'!$A$1:$H$501,6,FALSE)</f>
        <v>Georgia</v>
      </c>
      <c r="G614" s="10" t="s">
        <v>1620</v>
      </c>
      <c r="H614" s="10" t="str">
        <f>VLOOKUP($G614,'Product_Dim Cleaned'!$A$1:$G$101,2,FALSE)</f>
        <v>Women's Summer Dress</v>
      </c>
      <c r="I614" s="10" t="str">
        <f>VLOOKUP($G614,'Product_Dim Cleaned'!$A$1:$G$101,3,FALSE)</f>
        <v>Clothing</v>
      </c>
      <c r="J614" s="10" t="str">
        <f>VLOOKUP($G614,'Product_Dim Cleaned'!$A$1:$G$101,4,FALSE)</f>
        <v>Tops</v>
      </c>
      <c r="K614" s="10" t="s">
        <v>1801</v>
      </c>
      <c r="L614" s="11">
        <v>3</v>
      </c>
      <c r="M614" s="17">
        <v>920.61</v>
      </c>
      <c r="N614" s="11">
        <v>0.04</v>
      </c>
      <c r="O614" s="10" t="s">
        <v>1824</v>
      </c>
      <c r="P614" s="34">
        <v>2651.3568</v>
      </c>
    </row>
    <row r="615" spans="1:16" x14ac:dyDescent="0.3">
      <c r="A615" s="9" t="s">
        <v>2439</v>
      </c>
      <c r="B615" s="36">
        <v>45772</v>
      </c>
      <c r="C615" s="10" t="s">
        <v>1319</v>
      </c>
      <c r="D615" s="10" t="str">
        <f>VLOOKUP($C615,'Customer_Dim Cleaned'!$A$1:$H$501,4,FALSE)</f>
        <v>Male</v>
      </c>
      <c r="E615" s="10" t="str">
        <f>VLOOKUP($C615,'Customer_Dim Cleaned'!$A$1:$H$501,5,FALSE)</f>
        <v>Lake Monique</v>
      </c>
      <c r="F615" s="10" t="str">
        <f>VLOOKUP($C615,'Customer_Dim Cleaned'!$A$1:$H$501,6,FALSE)</f>
        <v>Utah</v>
      </c>
      <c r="G615" s="10" t="s">
        <v>1620</v>
      </c>
      <c r="H615" s="10" t="str">
        <f>VLOOKUP($G615,'Product_Dim Cleaned'!$A$1:$G$101,2,FALSE)</f>
        <v>Women's Summer Dress</v>
      </c>
      <c r="I615" s="10" t="str">
        <f>VLOOKUP($G615,'Product_Dim Cleaned'!$A$1:$G$101,3,FALSE)</f>
        <v>Clothing</v>
      </c>
      <c r="J615" s="10" t="str">
        <f>VLOOKUP($G615,'Product_Dim Cleaned'!$A$1:$G$101,4,FALSE)</f>
        <v>Tops</v>
      </c>
      <c r="K615" s="10" t="s">
        <v>1789</v>
      </c>
      <c r="L615" s="11">
        <v>4</v>
      </c>
      <c r="M615" s="17">
        <v>659.03</v>
      </c>
      <c r="N615" s="11">
        <v>0.15</v>
      </c>
      <c r="O615" s="10" t="s">
        <v>1824</v>
      </c>
      <c r="P615" s="34">
        <v>2240.7020000000002</v>
      </c>
    </row>
    <row r="616" spans="1:16" x14ac:dyDescent="0.3">
      <c r="A616" s="9" t="s">
        <v>2440</v>
      </c>
      <c r="B616" s="36">
        <v>45338</v>
      </c>
      <c r="C616" s="10" t="s">
        <v>1510</v>
      </c>
      <c r="D616" s="10" t="str">
        <f>VLOOKUP($C616,'Customer_Dim Cleaned'!$A$1:$H$501,4,FALSE)</f>
        <v>Female</v>
      </c>
      <c r="E616" s="10" t="str">
        <f>VLOOKUP($C616,'Customer_Dim Cleaned'!$A$1:$H$501,5,FALSE)</f>
        <v>Kellyberg</v>
      </c>
      <c r="F616" s="10" t="str">
        <f>VLOOKUP($C616,'Customer_Dim Cleaned'!$A$1:$H$501,6,FALSE)</f>
        <v>South Dakota</v>
      </c>
      <c r="G616" s="10" t="s">
        <v>1620</v>
      </c>
      <c r="H616" s="10" t="str">
        <f>VLOOKUP($G616,'Product_Dim Cleaned'!$A$1:$G$101,2,FALSE)</f>
        <v>Women's Summer Dress</v>
      </c>
      <c r="I616" s="10" t="str">
        <f>VLOOKUP($G616,'Product_Dim Cleaned'!$A$1:$G$101,3,FALSE)</f>
        <v>Clothing</v>
      </c>
      <c r="J616" s="10" t="str">
        <f>VLOOKUP($G616,'Product_Dim Cleaned'!$A$1:$G$101,4,FALSE)</f>
        <v>Tops</v>
      </c>
      <c r="K616" s="10" t="s">
        <v>1761</v>
      </c>
      <c r="L616" s="11">
        <v>1</v>
      </c>
      <c r="M616" s="17">
        <v>312.91000000000003</v>
      </c>
      <c r="N616" s="11">
        <v>0.12</v>
      </c>
      <c r="O616" s="10" t="s">
        <v>1826</v>
      </c>
      <c r="P616" s="34">
        <v>275.36079999999998</v>
      </c>
    </row>
    <row r="617" spans="1:16" x14ac:dyDescent="0.3">
      <c r="A617" s="9" t="s">
        <v>2441</v>
      </c>
      <c r="B617" s="36">
        <v>45524</v>
      </c>
      <c r="C617" s="10" t="s">
        <v>735</v>
      </c>
      <c r="D617" s="10" t="str">
        <f>VLOOKUP($C617,'Customer_Dim Cleaned'!$A$1:$H$501,4,FALSE)</f>
        <v>Female</v>
      </c>
      <c r="E617" s="10" t="str">
        <f>VLOOKUP($C617,'Customer_Dim Cleaned'!$A$1:$H$501,5,FALSE)</f>
        <v>Lake Michael</v>
      </c>
      <c r="F617" s="10" t="str">
        <f>VLOOKUP($C617,'Customer_Dim Cleaned'!$A$1:$H$501,6,FALSE)</f>
        <v>Utah</v>
      </c>
      <c r="G617" s="10" t="s">
        <v>1620</v>
      </c>
      <c r="H617" s="10" t="str">
        <f>VLOOKUP($G617,'Product_Dim Cleaned'!$A$1:$G$101,2,FALSE)</f>
        <v>Women's Summer Dress</v>
      </c>
      <c r="I617" s="10" t="str">
        <f>VLOOKUP($G617,'Product_Dim Cleaned'!$A$1:$G$101,3,FALSE)</f>
        <v>Clothing</v>
      </c>
      <c r="J617" s="10" t="str">
        <f>VLOOKUP($G617,'Product_Dim Cleaned'!$A$1:$G$101,4,FALSE)</f>
        <v>Tops</v>
      </c>
      <c r="K617" s="10" t="s">
        <v>1810</v>
      </c>
      <c r="L617" s="11">
        <v>4</v>
      </c>
      <c r="M617" s="17">
        <v>705.64</v>
      </c>
      <c r="N617" s="11">
        <v>0.11</v>
      </c>
      <c r="O617" s="10" t="s">
        <v>1826</v>
      </c>
      <c r="P617" s="34">
        <v>2512.0783999999999</v>
      </c>
    </row>
    <row r="618" spans="1:16" x14ac:dyDescent="0.3">
      <c r="A618" s="9" t="s">
        <v>2442</v>
      </c>
      <c r="B618" s="36">
        <v>45497</v>
      </c>
      <c r="C618" s="10" t="s">
        <v>487</v>
      </c>
      <c r="D618" s="10" t="str">
        <f>VLOOKUP($C618,'Customer_Dim Cleaned'!$A$1:$H$501,4,FALSE)</f>
        <v>Female</v>
      </c>
      <c r="E618" s="10" t="str">
        <f>VLOOKUP($C618,'Customer_Dim Cleaned'!$A$1:$H$501,5,FALSE)</f>
        <v>North Anthonychester</v>
      </c>
      <c r="F618" s="10" t="str">
        <f>VLOOKUP($C618,'Customer_Dim Cleaned'!$A$1:$H$501,6,FALSE)</f>
        <v>Nevada</v>
      </c>
      <c r="G618" s="10" t="s">
        <v>1620</v>
      </c>
      <c r="H618" s="10" t="str">
        <f>VLOOKUP($G618,'Product_Dim Cleaned'!$A$1:$G$101,2,FALSE)</f>
        <v>Women's Summer Dress</v>
      </c>
      <c r="I618" s="10" t="str">
        <f>VLOOKUP($G618,'Product_Dim Cleaned'!$A$1:$G$101,3,FALSE)</f>
        <v>Clothing</v>
      </c>
      <c r="J618" s="10" t="str">
        <f>VLOOKUP($G618,'Product_Dim Cleaned'!$A$1:$G$101,4,FALSE)</f>
        <v>Tops</v>
      </c>
      <c r="K618" s="10" t="s">
        <v>1789</v>
      </c>
      <c r="L618" s="11">
        <v>4</v>
      </c>
      <c r="M618" s="17">
        <v>386.41</v>
      </c>
      <c r="N618" s="11">
        <v>0.13</v>
      </c>
      <c r="O618" s="10" t="s">
        <v>1829</v>
      </c>
      <c r="P618" s="34">
        <v>1344.7067999999999</v>
      </c>
    </row>
    <row r="619" spans="1:16" x14ac:dyDescent="0.3">
      <c r="A619" s="9" t="s">
        <v>2443</v>
      </c>
      <c r="B619" s="36">
        <v>45534</v>
      </c>
      <c r="C619" s="10" t="s">
        <v>121</v>
      </c>
      <c r="D619" s="10" t="str">
        <f>VLOOKUP($C619,'Customer_Dim Cleaned'!$A$1:$H$501,4,FALSE)</f>
        <v>Female</v>
      </c>
      <c r="E619" s="10" t="str">
        <f>VLOOKUP($C619,'Customer_Dim Cleaned'!$A$1:$H$501,5,FALSE)</f>
        <v>East Jennifer</v>
      </c>
      <c r="F619" s="10" t="str">
        <f>VLOOKUP($C619,'Customer_Dim Cleaned'!$A$1:$H$501,6,FALSE)</f>
        <v>California</v>
      </c>
      <c r="G619" s="10" t="s">
        <v>1620</v>
      </c>
      <c r="H619" s="10" t="str">
        <f>VLOOKUP($G619,'Product_Dim Cleaned'!$A$1:$G$101,2,FALSE)</f>
        <v>Women's Summer Dress</v>
      </c>
      <c r="I619" s="10" t="str">
        <f>VLOOKUP($G619,'Product_Dim Cleaned'!$A$1:$G$101,3,FALSE)</f>
        <v>Clothing</v>
      </c>
      <c r="J619" s="10" t="str">
        <f>VLOOKUP($G619,'Product_Dim Cleaned'!$A$1:$G$101,4,FALSE)</f>
        <v>Tops</v>
      </c>
      <c r="K619" s="10" t="s">
        <v>1792</v>
      </c>
      <c r="L619" s="11">
        <v>3</v>
      </c>
      <c r="M619" s="17">
        <v>265.89</v>
      </c>
      <c r="N619" s="11">
        <v>0.08</v>
      </c>
      <c r="O619" s="10" t="s">
        <v>1829</v>
      </c>
      <c r="P619" s="34">
        <v>733.85640000000001</v>
      </c>
    </row>
    <row r="620" spans="1:16" x14ac:dyDescent="0.3">
      <c r="A620" s="9" t="s">
        <v>2444</v>
      </c>
      <c r="B620" s="36">
        <v>45925</v>
      </c>
      <c r="C620" s="10" t="s">
        <v>275</v>
      </c>
      <c r="D620" s="10" t="str">
        <f>VLOOKUP($C620,'Customer_Dim Cleaned'!$A$1:$H$501,4,FALSE)</f>
        <v>Female</v>
      </c>
      <c r="E620" s="10" t="str">
        <f>VLOOKUP($C620,'Customer_Dim Cleaned'!$A$1:$H$501,5,FALSE)</f>
        <v>Lake Barryfurt</v>
      </c>
      <c r="F620" s="10" t="str">
        <f>VLOOKUP($C620,'Customer_Dim Cleaned'!$A$1:$H$501,6,FALSE)</f>
        <v>California</v>
      </c>
      <c r="G620" s="10" t="s">
        <v>1622</v>
      </c>
      <c r="H620" s="10" t="str">
        <f>VLOOKUP($G620,'Product_Dim Cleaned'!$A$1:$G$101,2,FALSE)</f>
        <v>Men's Casual Sneakers</v>
      </c>
      <c r="I620" s="10" t="str">
        <f>VLOOKUP($G620,'Product_Dim Cleaned'!$A$1:$G$101,3,FALSE)</f>
        <v>Clothing</v>
      </c>
      <c r="J620" s="10" t="str">
        <f>VLOOKUP($G620,'Product_Dim Cleaned'!$A$1:$G$101,4,FALSE)</f>
        <v>Footwear</v>
      </c>
      <c r="K620" s="10" t="s">
        <v>1804</v>
      </c>
      <c r="L620" s="11">
        <v>1</v>
      </c>
      <c r="M620" s="17">
        <v>703.16</v>
      </c>
      <c r="N620" s="11">
        <v>0.28999999999999998</v>
      </c>
      <c r="O620" s="10" t="s">
        <v>1824</v>
      </c>
      <c r="P620" s="34">
        <v>499.24360000000001</v>
      </c>
    </row>
    <row r="621" spans="1:16" x14ac:dyDescent="0.3">
      <c r="A621" s="9" t="s">
        <v>2445</v>
      </c>
      <c r="B621" s="36">
        <v>45765</v>
      </c>
      <c r="C621" s="10" t="s">
        <v>1452</v>
      </c>
      <c r="D621" s="10" t="str">
        <f>VLOOKUP($C621,'Customer_Dim Cleaned'!$A$1:$H$501,4,FALSE)</f>
        <v>Male</v>
      </c>
      <c r="E621" s="10" t="str">
        <f>VLOOKUP($C621,'Customer_Dim Cleaned'!$A$1:$H$501,5,FALSE)</f>
        <v>Mcdanielfurt</v>
      </c>
      <c r="F621" s="10" t="str">
        <f>VLOOKUP($C621,'Customer_Dim Cleaned'!$A$1:$H$501,6,FALSE)</f>
        <v>Montana</v>
      </c>
      <c r="G621" s="10" t="s">
        <v>1622</v>
      </c>
      <c r="H621" s="10" t="str">
        <f>VLOOKUP($G621,'Product_Dim Cleaned'!$A$1:$G$101,2,FALSE)</f>
        <v>Men's Casual Sneakers</v>
      </c>
      <c r="I621" s="10" t="str">
        <f>VLOOKUP($G621,'Product_Dim Cleaned'!$A$1:$G$101,3,FALSE)</f>
        <v>Clothing</v>
      </c>
      <c r="J621" s="10" t="str">
        <f>VLOOKUP($G621,'Product_Dim Cleaned'!$A$1:$G$101,4,FALSE)</f>
        <v>Footwear</v>
      </c>
      <c r="K621" s="10" t="s">
        <v>1797</v>
      </c>
      <c r="L621" s="11">
        <v>2</v>
      </c>
      <c r="M621" s="17">
        <v>394.5</v>
      </c>
      <c r="N621" s="11">
        <v>0.28999999999999998</v>
      </c>
      <c r="O621" s="10" t="s">
        <v>1829</v>
      </c>
      <c r="P621" s="34">
        <v>560.18999999999994</v>
      </c>
    </row>
    <row r="622" spans="1:16" x14ac:dyDescent="0.3">
      <c r="A622" s="9" t="s">
        <v>2446</v>
      </c>
      <c r="B622" s="36">
        <v>45882</v>
      </c>
      <c r="C622" s="10" t="s">
        <v>408</v>
      </c>
      <c r="D622" s="10" t="str">
        <f>VLOOKUP($C622,'Customer_Dim Cleaned'!$A$1:$H$501,4,FALSE)</f>
        <v>Female</v>
      </c>
      <c r="E622" s="10" t="str">
        <f>VLOOKUP($C622,'Customer_Dim Cleaned'!$A$1:$H$501,5,FALSE)</f>
        <v>North Katherine</v>
      </c>
      <c r="F622" s="10" t="str">
        <f>VLOOKUP($C622,'Customer_Dim Cleaned'!$A$1:$H$501,6,FALSE)</f>
        <v>Washington</v>
      </c>
      <c r="G622" s="10" t="s">
        <v>1622</v>
      </c>
      <c r="H622" s="10" t="str">
        <f>VLOOKUP($G622,'Product_Dim Cleaned'!$A$1:$G$101,2,FALSE)</f>
        <v>Men's Casual Sneakers</v>
      </c>
      <c r="I622" s="10" t="str">
        <f>VLOOKUP($G622,'Product_Dim Cleaned'!$A$1:$G$101,3,FALSE)</f>
        <v>Clothing</v>
      </c>
      <c r="J622" s="10" t="str">
        <f>VLOOKUP($G622,'Product_Dim Cleaned'!$A$1:$G$101,4,FALSE)</f>
        <v>Footwear</v>
      </c>
      <c r="K622" s="10" t="s">
        <v>1779</v>
      </c>
      <c r="L622" s="11">
        <v>3</v>
      </c>
      <c r="M622" s="17">
        <v>411.25</v>
      </c>
      <c r="N622" s="11">
        <v>0.05</v>
      </c>
      <c r="O622" s="10" t="s">
        <v>1824</v>
      </c>
      <c r="P622" s="34">
        <v>1172.0625</v>
      </c>
    </row>
    <row r="623" spans="1:16" x14ac:dyDescent="0.3">
      <c r="A623" s="9" t="s">
        <v>2447</v>
      </c>
      <c r="B623" s="36">
        <v>45923</v>
      </c>
      <c r="C623" s="10" t="s">
        <v>1107</v>
      </c>
      <c r="D623" s="10" t="str">
        <f>VLOOKUP($C623,'Customer_Dim Cleaned'!$A$1:$H$501,4,FALSE)</f>
        <v>Female</v>
      </c>
      <c r="E623" s="10" t="str">
        <f>VLOOKUP($C623,'Customer_Dim Cleaned'!$A$1:$H$501,5,FALSE)</f>
        <v>Westbury</v>
      </c>
      <c r="F623" s="10" t="str">
        <f>VLOOKUP($C623,'Customer_Dim Cleaned'!$A$1:$H$501,6,FALSE)</f>
        <v>Oregon</v>
      </c>
      <c r="G623" s="10" t="s">
        <v>1622</v>
      </c>
      <c r="H623" s="10" t="str">
        <f>VLOOKUP($G623,'Product_Dim Cleaned'!$A$1:$G$101,2,FALSE)</f>
        <v>Men's Casual Sneakers</v>
      </c>
      <c r="I623" s="10" t="str">
        <f>VLOOKUP($G623,'Product_Dim Cleaned'!$A$1:$G$101,3,FALSE)</f>
        <v>Clothing</v>
      </c>
      <c r="J623" s="10" t="str">
        <f>VLOOKUP($G623,'Product_Dim Cleaned'!$A$1:$G$101,4,FALSE)</f>
        <v>Footwear</v>
      </c>
      <c r="K623" s="10" t="s">
        <v>1761</v>
      </c>
      <c r="L623" s="11">
        <v>4</v>
      </c>
      <c r="M623" s="17">
        <v>395.45</v>
      </c>
      <c r="N623" s="11">
        <v>0.01</v>
      </c>
      <c r="O623" s="10" t="s">
        <v>1824</v>
      </c>
      <c r="P623" s="34">
        <v>1565.982</v>
      </c>
    </row>
    <row r="624" spans="1:16" x14ac:dyDescent="0.3">
      <c r="A624" s="9" t="s">
        <v>2448</v>
      </c>
      <c r="B624" s="36">
        <v>45421</v>
      </c>
      <c r="C624" s="10" t="s">
        <v>144</v>
      </c>
      <c r="D624" s="10" t="str">
        <f>VLOOKUP($C624,'Customer_Dim Cleaned'!$A$1:$H$501,4,FALSE)</f>
        <v>Female</v>
      </c>
      <c r="E624" s="10" t="str">
        <f>VLOOKUP($C624,'Customer_Dim Cleaned'!$A$1:$H$501,5,FALSE)</f>
        <v>Luisfurt</v>
      </c>
      <c r="F624" s="10" t="str">
        <f>VLOOKUP($C624,'Customer_Dim Cleaned'!$A$1:$H$501,6,FALSE)</f>
        <v>Georgia</v>
      </c>
      <c r="G624" s="10" t="s">
        <v>1622</v>
      </c>
      <c r="H624" s="10" t="str">
        <f>VLOOKUP($G624,'Product_Dim Cleaned'!$A$1:$G$101,2,FALSE)</f>
        <v>Men's Casual Sneakers</v>
      </c>
      <c r="I624" s="10" t="str">
        <f>VLOOKUP($G624,'Product_Dim Cleaned'!$A$1:$G$101,3,FALSE)</f>
        <v>Clothing</v>
      </c>
      <c r="J624" s="10" t="str">
        <f>VLOOKUP($G624,'Product_Dim Cleaned'!$A$1:$G$101,4,FALSE)</f>
        <v>Footwear</v>
      </c>
      <c r="K624" s="10" t="s">
        <v>1773</v>
      </c>
      <c r="L624" s="11">
        <v>2</v>
      </c>
      <c r="M624" s="17">
        <v>678.98</v>
      </c>
      <c r="N624" s="11">
        <v>0.23</v>
      </c>
      <c r="O624" s="10" t="s">
        <v>1824</v>
      </c>
      <c r="P624" s="34">
        <v>1045.6292000000001</v>
      </c>
    </row>
    <row r="625" spans="1:16" x14ac:dyDescent="0.3">
      <c r="A625" s="9" t="s">
        <v>2449</v>
      </c>
      <c r="B625" s="36">
        <v>45608</v>
      </c>
      <c r="C625" s="10" t="s">
        <v>264</v>
      </c>
      <c r="D625" s="10" t="str">
        <f>VLOOKUP($C625,'Customer_Dim Cleaned'!$A$1:$H$501,4,FALSE)</f>
        <v>Female</v>
      </c>
      <c r="E625" s="10" t="str">
        <f>VLOOKUP($C625,'Customer_Dim Cleaned'!$A$1:$H$501,5,FALSE)</f>
        <v>Olsonhaven</v>
      </c>
      <c r="F625" s="10" t="str">
        <f>VLOOKUP($C625,'Customer_Dim Cleaned'!$A$1:$H$501,6,FALSE)</f>
        <v>Iowa</v>
      </c>
      <c r="G625" s="10" t="s">
        <v>1622</v>
      </c>
      <c r="H625" s="10" t="str">
        <f>VLOOKUP($G625,'Product_Dim Cleaned'!$A$1:$G$101,2,FALSE)</f>
        <v>Men's Casual Sneakers</v>
      </c>
      <c r="I625" s="10" t="str">
        <f>VLOOKUP($G625,'Product_Dim Cleaned'!$A$1:$G$101,3,FALSE)</f>
        <v>Clothing</v>
      </c>
      <c r="J625" s="10" t="str">
        <f>VLOOKUP($G625,'Product_Dim Cleaned'!$A$1:$G$101,4,FALSE)</f>
        <v>Footwear</v>
      </c>
      <c r="K625" s="10" t="s">
        <v>1799</v>
      </c>
      <c r="L625" s="11">
        <v>4</v>
      </c>
      <c r="M625" s="17">
        <v>757.71</v>
      </c>
      <c r="N625" s="11">
        <v>0.26</v>
      </c>
      <c r="O625" s="10" t="s">
        <v>1829</v>
      </c>
      <c r="P625" s="34">
        <v>2242.8216000000002</v>
      </c>
    </row>
    <row r="626" spans="1:16" x14ac:dyDescent="0.3">
      <c r="A626" s="9" t="s">
        <v>2450</v>
      </c>
      <c r="B626" s="36">
        <v>45644</v>
      </c>
      <c r="C626" s="10" t="s">
        <v>221</v>
      </c>
      <c r="D626" s="10" t="str">
        <f>VLOOKUP($C626,'Customer_Dim Cleaned'!$A$1:$H$501,4,FALSE)</f>
        <v>Male</v>
      </c>
      <c r="E626" s="10" t="str">
        <f>VLOOKUP($C626,'Customer_Dim Cleaned'!$A$1:$H$501,5,FALSE)</f>
        <v>New Kathrynland</v>
      </c>
      <c r="F626" s="10" t="str">
        <f>VLOOKUP($C626,'Customer_Dim Cleaned'!$A$1:$H$501,6,FALSE)</f>
        <v>Montana</v>
      </c>
      <c r="G626" s="10" t="s">
        <v>1622</v>
      </c>
      <c r="H626" s="10" t="str">
        <f>VLOOKUP($G626,'Product_Dim Cleaned'!$A$1:$G$101,2,FALSE)</f>
        <v>Men's Casual Sneakers</v>
      </c>
      <c r="I626" s="10" t="str">
        <f>VLOOKUP($G626,'Product_Dim Cleaned'!$A$1:$G$101,3,FALSE)</f>
        <v>Clothing</v>
      </c>
      <c r="J626" s="10" t="str">
        <f>VLOOKUP($G626,'Product_Dim Cleaned'!$A$1:$G$101,4,FALSE)</f>
        <v>Footwear</v>
      </c>
      <c r="K626" s="10" t="s">
        <v>1769</v>
      </c>
      <c r="L626" s="11">
        <v>1</v>
      </c>
      <c r="M626" s="17">
        <v>647.86</v>
      </c>
      <c r="N626" s="11">
        <v>0.05</v>
      </c>
      <c r="O626" s="10" t="s">
        <v>1829</v>
      </c>
      <c r="P626" s="34">
        <v>615.46699999999998</v>
      </c>
    </row>
    <row r="627" spans="1:16" x14ac:dyDescent="0.3">
      <c r="A627" s="9" t="s">
        <v>2451</v>
      </c>
      <c r="B627" s="36">
        <v>45517</v>
      </c>
      <c r="C627" s="10" t="s">
        <v>461</v>
      </c>
      <c r="D627" s="10" t="str">
        <f>VLOOKUP($C627,'Customer_Dim Cleaned'!$A$1:$H$501,4,FALSE)</f>
        <v>Female</v>
      </c>
      <c r="E627" s="10" t="str">
        <f>VLOOKUP($C627,'Customer_Dim Cleaned'!$A$1:$H$501,5,FALSE)</f>
        <v>Gonzalezbury</v>
      </c>
      <c r="F627" s="10" t="str">
        <f>VLOOKUP($C627,'Customer_Dim Cleaned'!$A$1:$H$501,6,FALSE)</f>
        <v>Michigan</v>
      </c>
      <c r="G627" s="10" t="s">
        <v>1622</v>
      </c>
      <c r="H627" s="10" t="str">
        <f>VLOOKUP($G627,'Product_Dim Cleaned'!$A$1:$G$101,2,FALSE)</f>
        <v>Men's Casual Sneakers</v>
      </c>
      <c r="I627" s="10" t="str">
        <f>VLOOKUP($G627,'Product_Dim Cleaned'!$A$1:$G$101,3,FALSE)</f>
        <v>Clothing</v>
      </c>
      <c r="J627" s="10" t="str">
        <f>VLOOKUP($G627,'Product_Dim Cleaned'!$A$1:$G$101,4,FALSE)</f>
        <v>Footwear</v>
      </c>
      <c r="K627" s="10" t="s">
        <v>1776</v>
      </c>
      <c r="L627" s="11">
        <v>2</v>
      </c>
      <c r="M627" s="17">
        <v>179.64</v>
      </c>
      <c r="N627" s="11">
        <v>0.1</v>
      </c>
      <c r="O627" s="10" t="s">
        <v>1826</v>
      </c>
      <c r="P627" s="34">
        <v>323.35199999999998</v>
      </c>
    </row>
    <row r="628" spans="1:16" x14ac:dyDescent="0.3">
      <c r="A628" s="9" t="s">
        <v>2452</v>
      </c>
      <c r="B628" s="36">
        <v>45545</v>
      </c>
      <c r="C628" s="10" t="s">
        <v>1235</v>
      </c>
      <c r="D628" s="10" t="str">
        <f>VLOOKUP($C628,'Customer_Dim Cleaned'!$A$1:$H$501,4,FALSE)</f>
        <v>Female</v>
      </c>
      <c r="E628" s="10" t="str">
        <f>VLOOKUP($C628,'Customer_Dim Cleaned'!$A$1:$H$501,5,FALSE)</f>
        <v>Parkerview</v>
      </c>
      <c r="F628" s="10" t="str">
        <f>VLOOKUP($C628,'Customer_Dim Cleaned'!$A$1:$H$501,6,FALSE)</f>
        <v>New York</v>
      </c>
      <c r="G628" s="10" t="s">
        <v>1622</v>
      </c>
      <c r="H628" s="10" t="str">
        <f>VLOOKUP($G628,'Product_Dim Cleaned'!$A$1:$G$101,2,FALSE)</f>
        <v>Men's Casual Sneakers</v>
      </c>
      <c r="I628" s="10" t="str">
        <f>VLOOKUP($G628,'Product_Dim Cleaned'!$A$1:$G$101,3,FALSE)</f>
        <v>Clothing</v>
      </c>
      <c r="J628" s="10" t="str">
        <f>VLOOKUP($G628,'Product_Dim Cleaned'!$A$1:$G$101,4,FALSE)</f>
        <v>Footwear</v>
      </c>
      <c r="K628" s="10" t="s">
        <v>1769</v>
      </c>
      <c r="L628" s="11">
        <v>3</v>
      </c>
      <c r="M628" s="17">
        <v>392.65</v>
      </c>
      <c r="N628" s="11">
        <v>0.17</v>
      </c>
      <c r="O628" s="10" t="s">
        <v>1826</v>
      </c>
      <c r="P628" s="34">
        <v>977.69849999999985</v>
      </c>
    </row>
    <row r="629" spans="1:16" x14ac:dyDescent="0.3">
      <c r="A629" s="9" t="s">
        <v>2453</v>
      </c>
      <c r="B629" s="36">
        <v>45547</v>
      </c>
      <c r="C629" s="10" t="s">
        <v>582</v>
      </c>
      <c r="D629" s="10" t="str">
        <f>VLOOKUP($C629,'Customer_Dim Cleaned'!$A$1:$H$501,4,FALSE)</f>
        <v>Male</v>
      </c>
      <c r="E629" s="10" t="str">
        <f>VLOOKUP($C629,'Customer_Dim Cleaned'!$A$1:$H$501,5,FALSE)</f>
        <v>Anabury</v>
      </c>
      <c r="F629" s="10" t="str">
        <f>VLOOKUP($C629,'Customer_Dim Cleaned'!$A$1:$H$501,6,FALSE)</f>
        <v>Vermont</v>
      </c>
      <c r="G629" s="10" t="s">
        <v>1622</v>
      </c>
      <c r="H629" s="10" t="str">
        <f>VLOOKUP($G629,'Product_Dim Cleaned'!$A$1:$G$101,2,FALSE)</f>
        <v>Men's Casual Sneakers</v>
      </c>
      <c r="I629" s="10" t="str">
        <f>VLOOKUP($G629,'Product_Dim Cleaned'!$A$1:$G$101,3,FALSE)</f>
        <v>Clothing</v>
      </c>
      <c r="J629" s="10" t="str">
        <f>VLOOKUP($G629,'Product_Dim Cleaned'!$A$1:$G$101,4,FALSE)</f>
        <v>Footwear</v>
      </c>
      <c r="K629" s="10" t="s">
        <v>1804</v>
      </c>
      <c r="L629" s="11">
        <v>4</v>
      </c>
      <c r="M629" s="17">
        <v>969.55</v>
      </c>
      <c r="N629" s="11">
        <v>0.09</v>
      </c>
      <c r="O629" s="10" t="s">
        <v>1829</v>
      </c>
      <c r="P629" s="34">
        <v>3529.1619999999998</v>
      </c>
    </row>
    <row r="630" spans="1:16" x14ac:dyDescent="0.3">
      <c r="A630" s="9" t="s">
        <v>2454</v>
      </c>
      <c r="B630" s="36">
        <v>45433</v>
      </c>
      <c r="C630" s="10" t="s">
        <v>1425</v>
      </c>
      <c r="D630" s="10" t="str">
        <f>VLOOKUP($C630,'Customer_Dim Cleaned'!$A$1:$H$501,4,FALSE)</f>
        <v>Female</v>
      </c>
      <c r="E630" s="10" t="str">
        <f>VLOOKUP($C630,'Customer_Dim Cleaned'!$A$1:$H$501,5,FALSE)</f>
        <v>Burkefurt</v>
      </c>
      <c r="F630" s="10" t="str">
        <f>VLOOKUP($C630,'Customer_Dim Cleaned'!$A$1:$H$501,6,FALSE)</f>
        <v>West Virginia</v>
      </c>
      <c r="G630" s="10" t="s">
        <v>1622</v>
      </c>
      <c r="H630" s="10" t="str">
        <f>VLOOKUP($G630,'Product_Dim Cleaned'!$A$1:$G$101,2,FALSE)</f>
        <v>Men's Casual Sneakers</v>
      </c>
      <c r="I630" s="10" t="str">
        <f>VLOOKUP($G630,'Product_Dim Cleaned'!$A$1:$G$101,3,FALSE)</f>
        <v>Clothing</v>
      </c>
      <c r="J630" s="10" t="str">
        <f>VLOOKUP($G630,'Product_Dim Cleaned'!$A$1:$G$101,4,FALSE)</f>
        <v>Footwear</v>
      </c>
      <c r="K630" s="10" t="s">
        <v>1794</v>
      </c>
      <c r="L630" s="11">
        <v>3</v>
      </c>
      <c r="M630" s="17">
        <v>322.94</v>
      </c>
      <c r="N630" s="11">
        <v>0.01</v>
      </c>
      <c r="O630" s="10" t="s">
        <v>1824</v>
      </c>
      <c r="P630" s="34">
        <v>959.13179999999988</v>
      </c>
    </row>
    <row r="631" spans="1:16" x14ac:dyDescent="0.3">
      <c r="A631" s="9" t="s">
        <v>2455</v>
      </c>
      <c r="B631" s="36">
        <v>45792</v>
      </c>
      <c r="C631" s="10" t="s">
        <v>1133</v>
      </c>
      <c r="D631" s="10" t="str">
        <f>VLOOKUP($C631,'Customer_Dim Cleaned'!$A$1:$H$501,4,FALSE)</f>
        <v>Male</v>
      </c>
      <c r="E631" s="10" t="str">
        <f>VLOOKUP($C631,'Customer_Dim Cleaned'!$A$1:$H$501,5,FALSE)</f>
        <v>Melvinton</v>
      </c>
      <c r="F631" s="10" t="str">
        <f>VLOOKUP($C631,'Customer_Dim Cleaned'!$A$1:$H$501,6,FALSE)</f>
        <v>Alaska</v>
      </c>
      <c r="G631" s="10" t="s">
        <v>1622</v>
      </c>
      <c r="H631" s="10" t="str">
        <f>VLOOKUP($G631,'Product_Dim Cleaned'!$A$1:$G$101,2,FALSE)</f>
        <v>Men's Casual Sneakers</v>
      </c>
      <c r="I631" s="10" t="str">
        <f>VLOOKUP($G631,'Product_Dim Cleaned'!$A$1:$G$101,3,FALSE)</f>
        <v>Clothing</v>
      </c>
      <c r="J631" s="10" t="str">
        <f>VLOOKUP($G631,'Product_Dim Cleaned'!$A$1:$G$101,4,FALSE)</f>
        <v>Footwear</v>
      </c>
      <c r="K631" s="10" t="s">
        <v>1752</v>
      </c>
      <c r="L631" s="11">
        <v>1</v>
      </c>
      <c r="M631" s="17">
        <v>92.83</v>
      </c>
      <c r="N631" s="11">
        <v>0.26</v>
      </c>
      <c r="O631" s="10" t="s">
        <v>1826</v>
      </c>
      <c r="P631" s="34">
        <v>68.694199999999995</v>
      </c>
    </row>
    <row r="632" spans="1:16" x14ac:dyDescent="0.3">
      <c r="A632" s="9" t="s">
        <v>2456</v>
      </c>
      <c r="B632" s="36">
        <v>45804</v>
      </c>
      <c r="C632" s="10" t="s">
        <v>1304</v>
      </c>
      <c r="D632" s="10" t="str">
        <f>VLOOKUP($C632,'Customer_Dim Cleaned'!$A$1:$H$501,4,FALSE)</f>
        <v>Male</v>
      </c>
      <c r="E632" s="10" t="str">
        <f>VLOOKUP($C632,'Customer_Dim Cleaned'!$A$1:$H$501,5,FALSE)</f>
        <v>New Benjamin</v>
      </c>
      <c r="F632" s="10" t="str">
        <f>VLOOKUP($C632,'Customer_Dim Cleaned'!$A$1:$H$501,6,FALSE)</f>
        <v>North Carolina</v>
      </c>
      <c r="G632" s="10" t="s">
        <v>1622</v>
      </c>
      <c r="H632" s="10" t="str">
        <f>VLOOKUP($G632,'Product_Dim Cleaned'!$A$1:$G$101,2,FALSE)</f>
        <v>Men's Casual Sneakers</v>
      </c>
      <c r="I632" s="10" t="str">
        <f>VLOOKUP($G632,'Product_Dim Cleaned'!$A$1:$G$101,3,FALSE)</f>
        <v>Clothing</v>
      </c>
      <c r="J632" s="10" t="str">
        <f>VLOOKUP($G632,'Product_Dim Cleaned'!$A$1:$G$101,4,FALSE)</f>
        <v>Footwear</v>
      </c>
      <c r="K632" s="10" t="s">
        <v>1766</v>
      </c>
      <c r="L632" s="11">
        <v>4</v>
      </c>
      <c r="M632" s="17">
        <v>432.29</v>
      </c>
      <c r="N632" s="11">
        <v>0.16</v>
      </c>
      <c r="O632" s="10" t="s">
        <v>1829</v>
      </c>
      <c r="P632" s="34">
        <v>1452.4944</v>
      </c>
    </row>
    <row r="633" spans="1:16" x14ac:dyDescent="0.3">
      <c r="A633" s="9" t="s">
        <v>2457</v>
      </c>
      <c r="B633" s="36">
        <v>45311</v>
      </c>
      <c r="C633" s="10" t="s">
        <v>292</v>
      </c>
      <c r="D633" s="10" t="str">
        <f>VLOOKUP($C633,'Customer_Dim Cleaned'!$A$1:$H$501,4,FALSE)</f>
        <v>Female</v>
      </c>
      <c r="E633" s="10" t="str">
        <f>VLOOKUP($C633,'Customer_Dim Cleaned'!$A$1:$H$501,5,FALSE)</f>
        <v>New Sean</v>
      </c>
      <c r="F633" s="10" t="str">
        <f>VLOOKUP($C633,'Customer_Dim Cleaned'!$A$1:$H$501,6,FALSE)</f>
        <v>New Mexico</v>
      </c>
      <c r="G633" s="10" t="s">
        <v>1622</v>
      </c>
      <c r="H633" s="10" t="str">
        <f>VLOOKUP($G633,'Product_Dim Cleaned'!$A$1:$G$101,2,FALSE)</f>
        <v>Men's Casual Sneakers</v>
      </c>
      <c r="I633" s="10" t="str">
        <f>VLOOKUP($G633,'Product_Dim Cleaned'!$A$1:$G$101,3,FALSE)</f>
        <v>Clothing</v>
      </c>
      <c r="J633" s="10" t="str">
        <f>VLOOKUP($G633,'Product_Dim Cleaned'!$A$1:$G$101,4,FALSE)</f>
        <v>Footwear</v>
      </c>
      <c r="K633" s="10" t="s">
        <v>1797</v>
      </c>
      <c r="L633" s="11">
        <v>2</v>
      </c>
      <c r="M633" s="17">
        <v>925.78</v>
      </c>
      <c r="N633" s="11">
        <v>0.14000000000000001</v>
      </c>
      <c r="O633" s="10" t="s">
        <v>1829</v>
      </c>
      <c r="P633" s="34">
        <v>1592.3416</v>
      </c>
    </row>
    <row r="634" spans="1:16" x14ac:dyDescent="0.3">
      <c r="A634" s="9" t="s">
        <v>2458</v>
      </c>
      <c r="B634" s="36">
        <v>45605</v>
      </c>
      <c r="C634" s="10" t="s">
        <v>1469</v>
      </c>
      <c r="D634" s="10" t="str">
        <f>VLOOKUP($C634,'Customer_Dim Cleaned'!$A$1:$H$501,4,FALSE)</f>
        <v>Female</v>
      </c>
      <c r="E634" s="10" t="str">
        <f>VLOOKUP($C634,'Customer_Dim Cleaned'!$A$1:$H$501,5,FALSE)</f>
        <v>West Kelseyberg</v>
      </c>
      <c r="F634" s="10" t="str">
        <f>VLOOKUP($C634,'Customer_Dim Cleaned'!$A$1:$H$501,6,FALSE)</f>
        <v>Kansas</v>
      </c>
      <c r="G634" s="10" t="s">
        <v>1622</v>
      </c>
      <c r="H634" s="10" t="str">
        <f>VLOOKUP($G634,'Product_Dim Cleaned'!$A$1:$G$101,2,FALSE)</f>
        <v>Men's Casual Sneakers</v>
      </c>
      <c r="I634" s="10" t="str">
        <f>VLOOKUP($G634,'Product_Dim Cleaned'!$A$1:$G$101,3,FALSE)</f>
        <v>Clothing</v>
      </c>
      <c r="J634" s="10" t="str">
        <f>VLOOKUP($G634,'Product_Dim Cleaned'!$A$1:$G$101,4,FALSE)</f>
        <v>Footwear</v>
      </c>
      <c r="K634" s="10" t="s">
        <v>1792</v>
      </c>
      <c r="L634" s="11">
        <v>2</v>
      </c>
      <c r="M634" s="17">
        <v>151.47</v>
      </c>
      <c r="N634" s="11">
        <v>0.21</v>
      </c>
      <c r="O634" s="10" t="s">
        <v>1826</v>
      </c>
      <c r="P634" s="34">
        <v>239.32259999999999</v>
      </c>
    </row>
    <row r="635" spans="1:16" x14ac:dyDescent="0.3">
      <c r="A635" s="9" t="s">
        <v>2459</v>
      </c>
      <c r="B635" s="36">
        <v>45338</v>
      </c>
      <c r="C635" s="10" t="s">
        <v>1389</v>
      </c>
      <c r="D635" s="10" t="str">
        <f>VLOOKUP($C635,'Customer_Dim Cleaned'!$A$1:$H$501,4,FALSE)</f>
        <v>Male</v>
      </c>
      <c r="E635" s="10" t="str">
        <f>VLOOKUP($C635,'Customer_Dim Cleaned'!$A$1:$H$501,5,FALSE)</f>
        <v>Port Hannahport</v>
      </c>
      <c r="F635" s="10" t="str">
        <f>VLOOKUP($C635,'Customer_Dim Cleaned'!$A$1:$H$501,6,FALSE)</f>
        <v>Ohio</v>
      </c>
      <c r="G635" s="10" t="s">
        <v>1622</v>
      </c>
      <c r="H635" s="10" t="str">
        <f>VLOOKUP($G635,'Product_Dim Cleaned'!$A$1:$G$101,2,FALSE)</f>
        <v>Men's Casual Sneakers</v>
      </c>
      <c r="I635" s="10" t="str">
        <f>VLOOKUP($G635,'Product_Dim Cleaned'!$A$1:$G$101,3,FALSE)</f>
        <v>Clothing</v>
      </c>
      <c r="J635" s="10" t="str">
        <f>VLOOKUP($G635,'Product_Dim Cleaned'!$A$1:$G$101,4,FALSE)</f>
        <v>Footwear</v>
      </c>
      <c r="K635" s="10" t="s">
        <v>1789</v>
      </c>
      <c r="L635" s="11">
        <v>1</v>
      </c>
      <c r="M635" s="17">
        <v>343.05</v>
      </c>
      <c r="N635" s="11">
        <v>0.28000000000000003</v>
      </c>
      <c r="O635" s="10" t="s">
        <v>1826</v>
      </c>
      <c r="P635" s="34">
        <v>246.99600000000001</v>
      </c>
    </row>
    <row r="636" spans="1:16" x14ac:dyDescent="0.3">
      <c r="A636" s="9" t="s">
        <v>2460</v>
      </c>
      <c r="B636" s="36">
        <v>45642</v>
      </c>
      <c r="C636" s="10" t="s">
        <v>244</v>
      </c>
      <c r="D636" s="10" t="str">
        <f>VLOOKUP($C636,'Customer_Dim Cleaned'!$A$1:$H$501,4,FALSE)</f>
        <v>Female</v>
      </c>
      <c r="E636" s="10" t="str">
        <f>VLOOKUP($C636,'Customer_Dim Cleaned'!$A$1:$H$501,5,FALSE)</f>
        <v>South Aaronside</v>
      </c>
      <c r="F636" s="10" t="str">
        <f>VLOOKUP($C636,'Customer_Dim Cleaned'!$A$1:$H$501,6,FALSE)</f>
        <v>New Hampshire</v>
      </c>
      <c r="G636" s="10" t="s">
        <v>1622</v>
      </c>
      <c r="H636" s="10" t="str">
        <f>VLOOKUP($G636,'Product_Dim Cleaned'!$A$1:$G$101,2,FALSE)</f>
        <v>Men's Casual Sneakers</v>
      </c>
      <c r="I636" s="10" t="str">
        <f>VLOOKUP($G636,'Product_Dim Cleaned'!$A$1:$G$101,3,FALSE)</f>
        <v>Clothing</v>
      </c>
      <c r="J636" s="10" t="str">
        <f>VLOOKUP($G636,'Product_Dim Cleaned'!$A$1:$G$101,4,FALSE)</f>
        <v>Footwear</v>
      </c>
      <c r="K636" s="10" t="s">
        <v>1769</v>
      </c>
      <c r="L636" s="11">
        <v>1</v>
      </c>
      <c r="M636" s="17">
        <v>373.06</v>
      </c>
      <c r="N636" s="11">
        <v>0.11</v>
      </c>
      <c r="O636" s="10" t="s">
        <v>1826</v>
      </c>
      <c r="P636" s="34">
        <v>332.02339999999998</v>
      </c>
    </row>
    <row r="637" spans="1:16" x14ac:dyDescent="0.3">
      <c r="A637" s="9" t="s">
        <v>2461</v>
      </c>
      <c r="B637" s="36">
        <v>45693</v>
      </c>
      <c r="C637" s="10" t="s">
        <v>1278</v>
      </c>
      <c r="D637" s="10" t="str">
        <f>VLOOKUP($C637,'Customer_Dim Cleaned'!$A$1:$H$501,4,FALSE)</f>
        <v>Male</v>
      </c>
      <c r="E637" s="10" t="str">
        <f>VLOOKUP($C637,'Customer_Dim Cleaned'!$A$1:$H$501,5,FALSE)</f>
        <v>West Rebecca</v>
      </c>
      <c r="F637" s="10" t="str">
        <f>VLOOKUP($C637,'Customer_Dim Cleaned'!$A$1:$H$501,6,FALSE)</f>
        <v>Ohio</v>
      </c>
      <c r="G637" s="10" t="s">
        <v>1622</v>
      </c>
      <c r="H637" s="10" t="str">
        <f>VLOOKUP($G637,'Product_Dim Cleaned'!$A$1:$G$101,2,FALSE)</f>
        <v>Men's Casual Sneakers</v>
      </c>
      <c r="I637" s="10" t="str">
        <f>VLOOKUP($G637,'Product_Dim Cleaned'!$A$1:$G$101,3,FALSE)</f>
        <v>Clothing</v>
      </c>
      <c r="J637" s="10" t="str">
        <f>VLOOKUP($G637,'Product_Dim Cleaned'!$A$1:$G$101,4,FALSE)</f>
        <v>Footwear</v>
      </c>
      <c r="K637" s="10" t="s">
        <v>1801</v>
      </c>
      <c r="L637" s="11">
        <v>1</v>
      </c>
      <c r="M637" s="17">
        <v>124.98</v>
      </c>
      <c r="N637" s="11">
        <v>7.0000000000000007E-2</v>
      </c>
      <c r="O637" s="10" t="s">
        <v>1829</v>
      </c>
      <c r="P637" s="34">
        <v>116.23139999999999</v>
      </c>
    </row>
    <row r="638" spans="1:16" x14ac:dyDescent="0.3">
      <c r="A638" s="9" t="s">
        <v>2462</v>
      </c>
      <c r="B638" s="36">
        <v>45763</v>
      </c>
      <c r="C638" s="10" t="s">
        <v>866</v>
      </c>
      <c r="D638" s="10" t="str">
        <f>VLOOKUP($C638,'Customer_Dim Cleaned'!$A$1:$H$501,4,FALSE)</f>
        <v>Female</v>
      </c>
      <c r="E638" s="10" t="str">
        <f>VLOOKUP($C638,'Customer_Dim Cleaned'!$A$1:$H$501,5,FALSE)</f>
        <v>Welchview</v>
      </c>
      <c r="F638" s="10" t="str">
        <f>VLOOKUP($C638,'Customer_Dim Cleaned'!$A$1:$H$501,6,FALSE)</f>
        <v>California</v>
      </c>
      <c r="G638" s="10" t="s">
        <v>1622</v>
      </c>
      <c r="H638" s="10" t="str">
        <f>VLOOKUP($G638,'Product_Dim Cleaned'!$A$1:$G$101,2,FALSE)</f>
        <v>Men's Casual Sneakers</v>
      </c>
      <c r="I638" s="10" t="str">
        <f>VLOOKUP($G638,'Product_Dim Cleaned'!$A$1:$G$101,3,FALSE)</f>
        <v>Clothing</v>
      </c>
      <c r="J638" s="10" t="str">
        <f>VLOOKUP($G638,'Product_Dim Cleaned'!$A$1:$G$101,4,FALSE)</f>
        <v>Footwear</v>
      </c>
      <c r="K638" s="10" t="s">
        <v>1813</v>
      </c>
      <c r="L638" s="11">
        <v>4</v>
      </c>
      <c r="M638" s="17">
        <v>221.49</v>
      </c>
      <c r="N638" s="11">
        <v>0.26</v>
      </c>
      <c r="O638" s="10" t="s">
        <v>1826</v>
      </c>
      <c r="P638" s="34">
        <v>655.61040000000003</v>
      </c>
    </row>
    <row r="639" spans="1:16" x14ac:dyDescent="0.3">
      <c r="A639" s="9" t="s">
        <v>2463</v>
      </c>
      <c r="B639" s="36">
        <v>45572</v>
      </c>
      <c r="C639" s="10" t="s">
        <v>565</v>
      </c>
      <c r="D639" s="10" t="str">
        <f>VLOOKUP($C639,'Customer_Dim Cleaned'!$A$1:$H$501,4,FALSE)</f>
        <v>Male</v>
      </c>
      <c r="E639" s="10" t="str">
        <f>VLOOKUP($C639,'Customer_Dim Cleaned'!$A$1:$H$501,5,FALSE)</f>
        <v>New Joseph</v>
      </c>
      <c r="F639" s="10" t="str">
        <f>VLOOKUP($C639,'Customer_Dim Cleaned'!$A$1:$H$501,6,FALSE)</f>
        <v>Missouri</v>
      </c>
      <c r="G639" s="10" t="s">
        <v>1622</v>
      </c>
      <c r="H639" s="10" t="str">
        <f>VLOOKUP($G639,'Product_Dim Cleaned'!$A$1:$G$101,2,FALSE)</f>
        <v>Men's Casual Sneakers</v>
      </c>
      <c r="I639" s="10" t="str">
        <f>VLOOKUP($G639,'Product_Dim Cleaned'!$A$1:$G$101,3,FALSE)</f>
        <v>Clothing</v>
      </c>
      <c r="J639" s="10" t="str">
        <f>VLOOKUP($G639,'Product_Dim Cleaned'!$A$1:$G$101,4,FALSE)</f>
        <v>Footwear</v>
      </c>
      <c r="K639" s="10" t="s">
        <v>1801</v>
      </c>
      <c r="L639" s="11">
        <v>1</v>
      </c>
      <c r="M639" s="17">
        <v>563.32000000000005</v>
      </c>
      <c r="N639" s="11">
        <v>0.01</v>
      </c>
      <c r="O639" s="10" t="s">
        <v>1826</v>
      </c>
      <c r="P639" s="34">
        <v>557.68680000000006</v>
      </c>
    </row>
    <row r="640" spans="1:16" x14ac:dyDescent="0.3">
      <c r="A640" s="9" t="s">
        <v>2464</v>
      </c>
      <c r="B640" s="36">
        <v>45338</v>
      </c>
      <c r="C640" s="10" t="s">
        <v>1217</v>
      </c>
      <c r="D640" s="10" t="str">
        <f>VLOOKUP($C640,'Customer_Dim Cleaned'!$A$1:$H$501,4,FALSE)</f>
        <v>Male</v>
      </c>
      <c r="E640" s="10" t="str">
        <f>VLOOKUP($C640,'Customer_Dim Cleaned'!$A$1:$H$501,5,FALSE)</f>
        <v>Deniseberg</v>
      </c>
      <c r="F640" s="10" t="str">
        <f>VLOOKUP($C640,'Customer_Dim Cleaned'!$A$1:$H$501,6,FALSE)</f>
        <v>Arkansas</v>
      </c>
      <c r="G640" s="10" t="s">
        <v>1622</v>
      </c>
      <c r="H640" s="10" t="str">
        <f>VLOOKUP($G640,'Product_Dim Cleaned'!$A$1:$G$101,2,FALSE)</f>
        <v>Men's Casual Sneakers</v>
      </c>
      <c r="I640" s="10" t="str">
        <f>VLOOKUP($G640,'Product_Dim Cleaned'!$A$1:$G$101,3,FALSE)</f>
        <v>Clothing</v>
      </c>
      <c r="J640" s="10" t="str">
        <f>VLOOKUP($G640,'Product_Dim Cleaned'!$A$1:$G$101,4,FALSE)</f>
        <v>Footwear</v>
      </c>
      <c r="K640" s="10" t="s">
        <v>1752</v>
      </c>
      <c r="L640" s="11">
        <v>1</v>
      </c>
      <c r="M640" s="17">
        <v>362.93</v>
      </c>
      <c r="N640" s="11">
        <v>0.27</v>
      </c>
      <c r="O640" s="10" t="s">
        <v>1824</v>
      </c>
      <c r="P640" s="34">
        <v>264.93889999999999</v>
      </c>
    </row>
    <row r="641" spans="1:16" x14ac:dyDescent="0.3">
      <c r="A641" s="9" t="s">
        <v>2465</v>
      </c>
      <c r="B641" s="36">
        <v>45373</v>
      </c>
      <c r="C641" s="10" t="s">
        <v>1056</v>
      </c>
      <c r="D641" s="10" t="str">
        <f>VLOOKUP($C641,'Customer_Dim Cleaned'!$A$1:$H$501,4,FALSE)</f>
        <v>Female</v>
      </c>
      <c r="E641" s="10" t="str">
        <f>VLOOKUP($C641,'Customer_Dim Cleaned'!$A$1:$H$501,5,FALSE)</f>
        <v>North Michaelborough</v>
      </c>
      <c r="F641" s="10" t="str">
        <f>VLOOKUP($C641,'Customer_Dim Cleaned'!$A$1:$H$501,6,FALSE)</f>
        <v>Oregon</v>
      </c>
      <c r="G641" s="10" t="s">
        <v>1622</v>
      </c>
      <c r="H641" s="10" t="str">
        <f>VLOOKUP($G641,'Product_Dim Cleaned'!$A$1:$G$101,2,FALSE)</f>
        <v>Men's Casual Sneakers</v>
      </c>
      <c r="I641" s="10" t="str">
        <f>VLOOKUP($G641,'Product_Dim Cleaned'!$A$1:$G$101,3,FALSE)</f>
        <v>Clothing</v>
      </c>
      <c r="J641" s="10" t="str">
        <f>VLOOKUP($G641,'Product_Dim Cleaned'!$A$1:$G$101,4,FALSE)</f>
        <v>Footwear</v>
      </c>
      <c r="K641" s="10" t="s">
        <v>1801</v>
      </c>
      <c r="L641" s="11">
        <v>4</v>
      </c>
      <c r="M641" s="17">
        <v>369.22</v>
      </c>
      <c r="N641" s="11">
        <v>0.18</v>
      </c>
      <c r="O641" s="10" t="s">
        <v>1829</v>
      </c>
      <c r="P641" s="34">
        <v>1211.0416</v>
      </c>
    </row>
    <row r="642" spans="1:16" x14ac:dyDescent="0.3">
      <c r="A642" s="9" t="s">
        <v>2466</v>
      </c>
      <c r="B642" s="36">
        <v>45590</v>
      </c>
      <c r="C642" s="10" t="s">
        <v>1275</v>
      </c>
      <c r="D642" s="10" t="str">
        <f>VLOOKUP($C642,'Customer_Dim Cleaned'!$A$1:$H$501,4,FALSE)</f>
        <v>Female</v>
      </c>
      <c r="E642" s="10" t="str">
        <f>VLOOKUP($C642,'Customer_Dim Cleaned'!$A$1:$H$501,5,FALSE)</f>
        <v>South Edwin</v>
      </c>
      <c r="F642" s="10" t="str">
        <f>VLOOKUP($C642,'Customer_Dim Cleaned'!$A$1:$H$501,6,FALSE)</f>
        <v>New Jersey</v>
      </c>
      <c r="G642" s="10" t="s">
        <v>1622</v>
      </c>
      <c r="H642" s="10" t="str">
        <f>VLOOKUP($G642,'Product_Dim Cleaned'!$A$1:$G$101,2,FALSE)</f>
        <v>Men's Casual Sneakers</v>
      </c>
      <c r="I642" s="10" t="str">
        <f>VLOOKUP($G642,'Product_Dim Cleaned'!$A$1:$G$101,3,FALSE)</f>
        <v>Clothing</v>
      </c>
      <c r="J642" s="10" t="str">
        <f>VLOOKUP($G642,'Product_Dim Cleaned'!$A$1:$G$101,4,FALSE)</f>
        <v>Footwear</v>
      </c>
      <c r="K642" s="10" t="s">
        <v>1799</v>
      </c>
      <c r="L642" s="11">
        <v>3</v>
      </c>
      <c r="M642" s="17">
        <v>950.83</v>
      </c>
      <c r="N642" s="11">
        <v>0.06</v>
      </c>
      <c r="O642" s="10" t="s">
        <v>1826</v>
      </c>
      <c r="P642" s="34">
        <v>2681.3406</v>
      </c>
    </row>
    <row r="643" spans="1:16" x14ac:dyDescent="0.3">
      <c r="A643" s="9" t="s">
        <v>2467</v>
      </c>
      <c r="B643" s="36">
        <v>45365</v>
      </c>
      <c r="C643" s="10" t="s">
        <v>484</v>
      </c>
      <c r="D643" s="10" t="str">
        <f>VLOOKUP($C643,'Customer_Dim Cleaned'!$A$1:$H$501,4,FALSE)</f>
        <v>Male</v>
      </c>
      <c r="E643" s="10" t="str">
        <f>VLOOKUP($C643,'Customer_Dim Cleaned'!$A$1:$H$501,5,FALSE)</f>
        <v>Dwaynemouth</v>
      </c>
      <c r="F643" s="10" t="str">
        <f>VLOOKUP($C643,'Customer_Dim Cleaned'!$A$1:$H$501,6,FALSE)</f>
        <v>Alabama</v>
      </c>
      <c r="G643" s="10" t="s">
        <v>1622</v>
      </c>
      <c r="H643" s="10" t="str">
        <f>VLOOKUP($G643,'Product_Dim Cleaned'!$A$1:$G$101,2,FALSE)</f>
        <v>Men's Casual Sneakers</v>
      </c>
      <c r="I643" s="10" t="str">
        <f>VLOOKUP($G643,'Product_Dim Cleaned'!$A$1:$G$101,3,FALSE)</f>
        <v>Clothing</v>
      </c>
      <c r="J643" s="10" t="str">
        <f>VLOOKUP($G643,'Product_Dim Cleaned'!$A$1:$G$101,4,FALSE)</f>
        <v>Footwear</v>
      </c>
      <c r="K643" s="10" t="s">
        <v>1797</v>
      </c>
      <c r="L643" s="11">
        <v>3</v>
      </c>
      <c r="M643" s="17">
        <v>338.79</v>
      </c>
      <c r="N643" s="11">
        <v>0.01</v>
      </c>
      <c r="O643" s="10" t="s">
        <v>1824</v>
      </c>
      <c r="P643" s="34">
        <v>1006.2063000000001</v>
      </c>
    </row>
    <row r="644" spans="1:16" x14ac:dyDescent="0.3">
      <c r="A644" s="9" t="s">
        <v>2468</v>
      </c>
      <c r="B644" s="36">
        <v>45711</v>
      </c>
      <c r="C644" s="10" t="s">
        <v>493</v>
      </c>
      <c r="D644" s="10" t="str">
        <f>VLOOKUP($C644,'Customer_Dim Cleaned'!$A$1:$H$501,4,FALSE)</f>
        <v>Female</v>
      </c>
      <c r="E644" s="10" t="str">
        <f>VLOOKUP($C644,'Customer_Dim Cleaned'!$A$1:$H$501,5,FALSE)</f>
        <v>Chungmouth</v>
      </c>
      <c r="F644" s="10" t="str">
        <f>VLOOKUP($C644,'Customer_Dim Cleaned'!$A$1:$H$501,6,FALSE)</f>
        <v>South Carolina</v>
      </c>
      <c r="G644" s="10" t="s">
        <v>1622</v>
      </c>
      <c r="H644" s="10" t="str">
        <f>VLOOKUP($G644,'Product_Dim Cleaned'!$A$1:$G$101,2,FALSE)</f>
        <v>Men's Casual Sneakers</v>
      </c>
      <c r="I644" s="10" t="str">
        <f>VLOOKUP($G644,'Product_Dim Cleaned'!$A$1:$G$101,3,FALSE)</f>
        <v>Clothing</v>
      </c>
      <c r="J644" s="10" t="str">
        <f>VLOOKUP($G644,'Product_Dim Cleaned'!$A$1:$G$101,4,FALSE)</f>
        <v>Footwear</v>
      </c>
      <c r="K644" s="10" t="s">
        <v>1757</v>
      </c>
      <c r="L644" s="11">
        <v>3</v>
      </c>
      <c r="M644" s="17">
        <v>853.32</v>
      </c>
      <c r="N644" s="11">
        <v>7.0000000000000007E-2</v>
      </c>
      <c r="O644" s="10" t="s">
        <v>1829</v>
      </c>
      <c r="P644" s="34">
        <v>2380.7628</v>
      </c>
    </row>
    <row r="645" spans="1:16" x14ac:dyDescent="0.3">
      <c r="A645" s="9" t="s">
        <v>2469</v>
      </c>
      <c r="B645" s="36">
        <v>45586</v>
      </c>
      <c r="C645" s="10" t="s">
        <v>502</v>
      </c>
      <c r="D645" s="10" t="str">
        <f>VLOOKUP($C645,'Customer_Dim Cleaned'!$A$1:$H$501,4,FALSE)</f>
        <v>Male</v>
      </c>
      <c r="E645" s="10" t="str">
        <f>VLOOKUP($C645,'Customer_Dim Cleaned'!$A$1:$H$501,5,FALSE)</f>
        <v>West Markhaven</v>
      </c>
      <c r="F645" s="10" t="str">
        <f>VLOOKUP($C645,'Customer_Dim Cleaned'!$A$1:$H$501,6,FALSE)</f>
        <v>Florida</v>
      </c>
      <c r="G645" s="10" t="s">
        <v>1622</v>
      </c>
      <c r="H645" s="10" t="str">
        <f>VLOOKUP($G645,'Product_Dim Cleaned'!$A$1:$G$101,2,FALSE)</f>
        <v>Men's Casual Sneakers</v>
      </c>
      <c r="I645" s="10" t="str">
        <f>VLOOKUP($G645,'Product_Dim Cleaned'!$A$1:$G$101,3,FALSE)</f>
        <v>Clothing</v>
      </c>
      <c r="J645" s="10" t="str">
        <f>VLOOKUP($G645,'Product_Dim Cleaned'!$A$1:$G$101,4,FALSE)</f>
        <v>Footwear</v>
      </c>
      <c r="K645" s="10" t="s">
        <v>1776</v>
      </c>
      <c r="L645" s="11">
        <v>3</v>
      </c>
      <c r="M645" s="17">
        <v>89.78</v>
      </c>
      <c r="N645" s="11">
        <v>0.2</v>
      </c>
      <c r="O645" s="10" t="s">
        <v>1829</v>
      </c>
      <c r="P645" s="34">
        <v>215.47200000000001</v>
      </c>
    </row>
    <row r="646" spans="1:16" x14ac:dyDescent="0.3">
      <c r="A646" s="9" t="s">
        <v>2470</v>
      </c>
      <c r="B646" s="36">
        <v>45334</v>
      </c>
      <c r="C646" s="10" t="s">
        <v>628</v>
      </c>
      <c r="D646" s="10" t="str">
        <f>VLOOKUP($C646,'Customer_Dim Cleaned'!$A$1:$H$501,4,FALSE)</f>
        <v>Female</v>
      </c>
      <c r="E646" s="10" t="str">
        <f>VLOOKUP($C646,'Customer_Dim Cleaned'!$A$1:$H$501,5,FALSE)</f>
        <v>Johnsonshire</v>
      </c>
      <c r="F646" s="10" t="str">
        <f>VLOOKUP($C646,'Customer_Dim Cleaned'!$A$1:$H$501,6,FALSE)</f>
        <v>Ohio</v>
      </c>
      <c r="G646" s="10" t="s">
        <v>1622</v>
      </c>
      <c r="H646" s="10" t="str">
        <f>VLOOKUP($G646,'Product_Dim Cleaned'!$A$1:$G$101,2,FALSE)</f>
        <v>Men's Casual Sneakers</v>
      </c>
      <c r="I646" s="10" t="str">
        <f>VLOOKUP($G646,'Product_Dim Cleaned'!$A$1:$G$101,3,FALSE)</f>
        <v>Clothing</v>
      </c>
      <c r="J646" s="10" t="str">
        <f>VLOOKUP($G646,'Product_Dim Cleaned'!$A$1:$G$101,4,FALSE)</f>
        <v>Footwear</v>
      </c>
      <c r="K646" s="10" t="s">
        <v>1757</v>
      </c>
      <c r="L646" s="11">
        <v>1</v>
      </c>
      <c r="M646" s="17">
        <v>172.04</v>
      </c>
      <c r="N646" s="11">
        <v>0.04</v>
      </c>
      <c r="O646" s="10" t="s">
        <v>1826</v>
      </c>
      <c r="P646" s="34">
        <v>165.1584</v>
      </c>
    </row>
    <row r="647" spans="1:16" x14ac:dyDescent="0.3">
      <c r="A647" s="9" t="s">
        <v>2471</v>
      </c>
      <c r="B647" s="36">
        <v>45333</v>
      </c>
      <c r="C647" s="10" t="s">
        <v>1440</v>
      </c>
      <c r="D647" s="10" t="str">
        <f>VLOOKUP($C647,'Customer_Dim Cleaned'!$A$1:$H$501,4,FALSE)</f>
        <v>Female</v>
      </c>
      <c r="E647" s="10" t="str">
        <f>VLOOKUP($C647,'Customer_Dim Cleaned'!$A$1:$H$501,5,FALSE)</f>
        <v>Oneillfurt</v>
      </c>
      <c r="F647" s="10" t="str">
        <f>VLOOKUP($C647,'Customer_Dim Cleaned'!$A$1:$H$501,6,FALSE)</f>
        <v>Vermont</v>
      </c>
      <c r="G647" s="10" t="s">
        <v>1622</v>
      </c>
      <c r="H647" s="10" t="str">
        <f>VLOOKUP($G647,'Product_Dim Cleaned'!$A$1:$G$101,2,FALSE)</f>
        <v>Men's Casual Sneakers</v>
      </c>
      <c r="I647" s="10" t="str">
        <f>VLOOKUP($G647,'Product_Dim Cleaned'!$A$1:$G$101,3,FALSE)</f>
        <v>Clothing</v>
      </c>
      <c r="J647" s="10" t="str">
        <f>VLOOKUP($G647,'Product_Dim Cleaned'!$A$1:$G$101,4,FALSE)</f>
        <v>Footwear</v>
      </c>
      <c r="K647" s="10" t="s">
        <v>1757</v>
      </c>
      <c r="L647" s="11">
        <v>1</v>
      </c>
      <c r="M647" s="17">
        <v>389.2</v>
      </c>
      <c r="N647" s="11">
        <v>0.05</v>
      </c>
      <c r="O647" s="10" t="s">
        <v>1824</v>
      </c>
      <c r="P647" s="34">
        <v>369.74</v>
      </c>
    </row>
    <row r="648" spans="1:16" x14ac:dyDescent="0.3">
      <c r="A648" s="9" t="s">
        <v>2472</v>
      </c>
      <c r="B648" s="36">
        <v>45778</v>
      </c>
      <c r="C648" s="10" t="s">
        <v>1422</v>
      </c>
      <c r="D648" s="10" t="str">
        <f>VLOOKUP($C648,'Customer_Dim Cleaned'!$A$1:$H$501,4,FALSE)</f>
        <v>Female</v>
      </c>
      <c r="E648" s="10" t="str">
        <f>VLOOKUP($C648,'Customer_Dim Cleaned'!$A$1:$H$501,5,FALSE)</f>
        <v>East Julie</v>
      </c>
      <c r="F648" s="10" t="str">
        <f>VLOOKUP($C648,'Customer_Dim Cleaned'!$A$1:$H$501,6,FALSE)</f>
        <v>Kansas</v>
      </c>
      <c r="G648" s="10" t="s">
        <v>1622</v>
      </c>
      <c r="H648" s="10" t="str">
        <f>VLOOKUP($G648,'Product_Dim Cleaned'!$A$1:$G$101,2,FALSE)</f>
        <v>Men's Casual Sneakers</v>
      </c>
      <c r="I648" s="10" t="str">
        <f>VLOOKUP($G648,'Product_Dim Cleaned'!$A$1:$G$101,3,FALSE)</f>
        <v>Clothing</v>
      </c>
      <c r="J648" s="10" t="str">
        <f>VLOOKUP($G648,'Product_Dim Cleaned'!$A$1:$G$101,4,FALSE)</f>
        <v>Footwear</v>
      </c>
      <c r="K648" s="10" t="s">
        <v>1797</v>
      </c>
      <c r="L648" s="11">
        <v>3</v>
      </c>
      <c r="M648" s="17">
        <v>865.96</v>
      </c>
      <c r="N648" s="11">
        <v>0.12</v>
      </c>
      <c r="O648" s="10" t="s">
        <v>1826</v>
      </c>
      <c r="P648" s="34">
        <v>2286.1343999999999</v>
      </c>
    </row>
    <row r="649" spans="1:16" x14ac:dyDescent="0.3">
      <c r="A649" s="9" t="s">
        <v>2473</v>
      </c>
      <c r="B649" s="36">
        <v>45592</v>
      </c>
      <c r="C649" s="10" t="s">
        <v>562</v>
      </c>
      <c r="D649" s="10" t="str">
        <f>VLOOKUP($C649,'Customer_Dim Cleaned'!$A$1:$H$501,4,FALSE)</f>
        <v>Male</v>
      </c>
      <c r="E649" s="10" t="str">
        <f>VLOOKUP($C649,'Customer_Dim Cleaned'!$A$1:$H$501,5,FALSE)</f>
        <v>Josephmouth</v>
      </c>
      <c r="F649" s="10" t="str">
        <f>VLOOKUP($C649,'Customer_Dim Cleaned'!$A$1:$H$501,6,FALSE)</f>
        <v>New Hampshire</v>
      </c>
      <c r="G649" s="10" t="s">
        <v>1624</v>
      </c>
      <c r="H649" s="10" t="str">
        <f>VLOOKUP($G649,'Product_Dim Cleaned'!$A$1:$G$101,2,FALSE)</f>
        <v>Sports Water Hydration Pack</v>
      </c>
      <c r="I649" s="10" t="str">
        <f>VLOOKUP($G649,'Product_Dim Cleaned'!$A$1:$G$101,3,FALSE)</f>
        <v>Sports</v>
      </c>
      <c r="J649" s="10" t="str">
        <f>VLOOKUP($G649,'Product_Dim Cleaned'!$A$1:$G$101,4,FALSE)</f>
        <v>Outdoor</v>
      </c>
      <c r="K649" s="10" t="s">
        <v>1757</v>
      </c>
      <c r="L649" s="11">
        <v>3</v>
      </c>
      <c r="M649" s="17">
        <v>79.95</v>
      </c>
      <c r="N649" s="11">
        <v>0.2</v>
      </c>
      <c r="O649" s="10" t="s">
        <v>1829</v>
      </c>
      <c r="P649" s="34">
        <v>191.88</v>
      </c>
    </row>
    <row r="650" spans="1:16" x14ac:dyDescent="0.3">
      <c r="A650" s="9" t="s">
        <v>2474</v>
      </c>
      <c r="B650" s="36">
        <v>45259</v>
      </c>
      <c r="C650" s="10" t="s">
        <v>1190</v>
      </c>
      <c r="D650" s="10" t="str">
        <f>VLOOKUP($C650,'Customer_Dim Cleaned'!$A$1:$H$501,4,FALSE)</f>
        <v>Male</v>
      </c>
      <c r="E650" s="10" t="str">
        <f>VLOOKUP($C650,'Customer_Dim Cleaned'!$A$1:$H$501,5,FALSE)</f>
        <v>Andrewsland</v>
      </c>
      <c r="F650" s="10" t="str">
        <f>VLOOKUP($C650,'Customer_Dim Cleaned'!$A$1:$H$501,6,FALSE)</f>
        <v>Alabama</v>
      </c>
      <c r="G650" s="10" t="s">
        <v>1624</v>
      </c>
      <c r="H650" s="10" t="str">
        <f>VLOOKUP($G650,'Product_Dim Cleaned'!$A$1:$G$101,2,FALSE)</f>
        <v>Sports Water Hydration Pack</v>
      </c>
      <c r="I650" s="10" t="str">
        <f>VLOOKUP($G650,'Product_Dim Cleaned'!$A$1:$G$101,3,FALSE)</f>
        <v>Sports</v>
      </c>
      <c r="J650" s="10" t="str">
        <f>VLOOKUP($G650,'Product_Dim Cleaned'!$A$1:$G$101,4,FALSE)</f>
        <v>Outdoor</v>
      </c>
      <c r="K650" s="10" t="s">
        <v>1779</v>
      </c>
      <c r="L650" s="11">
        <v>1</v>
      </c>
      <c r="M650" s="17">
        <v>566.5</v>
      </c>
      <c r="N650" s="11">
        <v>0.25</v>
      </c>
      <c r="O650" s="10" t="s">
        <v>1829</v>
      </c>
      <c r="P650" s="34">
        <v>424.875</v>
      </c>
    </row>
    <row r="651" spans="1:16" x14ac:dyDescent="0.3">
      <c r="A651" s="9" t="s">
        <v>2475</v>
      </c>
      <c r="B651" s="36">
        <v>45801</v>
      </c>
      <c r="C651" s="10" t="s">
        <v>1252</v>
      </c>
      <c r="D651" s="10" t="str">
        <f>VLOOKUP($C651,'Customer_Dim Cleaned'!$A$1:$H$501,4,FALSE)</f>
        <v>Male</v>
      </c>
      <c r="E651" s="10" t="str">
        <f>VLOOKUP($C651,'Customer_Dim Cleaned'!$A$1:$H$501,5,FALSE)</f>
        <v>Brandonville</v>
      </c>
      <c r="F651" s="10" t="str">
        <f>VLOOKUP($C651,'Customer_Dim Cleaned'!$A$1:$H$501,6,FALSE)</f>
        <v>Mississippi</v>
      </c>
      <c r="G651" s="10" t="s">
        <v>1624</v>
      </c>
      <c r="H651" s="10" t="str">
        <f>VLOOKUP($G651,'Product_Dim Cleaned'!$A$1:$G$101,2,FALSE)</f>
        <v>Sports Water Hydration Pack</v>
      </c>
      <c r="I651" s="10" t="str">
        <f>VLOOKUP($G651,'Product_Dim Cleaned'!$A$1:$G$101,3,FALSE)</f>
        <v>Sports</v>
      </c>
      <c r="J651" s="10" t="str">
        <f>VLOOKUP($G651,'Product_Dim Cleaned'!$A$1:$G$101,4,FALSE)</f>
        <v>Outdoor</v>
      </c>
      <c r="K651" s="10" t="s">
        <v>1752</v>
      </c>
      <c r="L651" s="11">
        <v>2</v>
      </c>
      <c r="M651" s="17">
        <v>347.95</v>
      </c>
      <c r="N651" s="11">
        <v>0.13</v>
      </c>
      <c r="O651" s="10" t="s">
        <v>1829</v>
      </c>
      <c r="P651" s="34">
        <v>605.43299999999999</v>
      </c>
    </row>
    <row r="652" spans="1:16" x14ac:dyDescent="0.3">
      <c r="A652" s="9" t="s">
        <v>2476</v>
      </c>
      <c r="B652" s="36">
        <v>45347</v>
      </c>
      <c r="C652" s="10" t="s">
        <v>681</v>
      </c>
      <c r="D652" s="10" t="str">
        <f>VLOOKUP($C652,'Customer_Dim Cleaned'!$A$1:$H$501,4,FALSE)</f>
        <v>Female</v>
      </c>
      <c r="E652" s="10" t="str">
        <f>VLOOKUP($C652,'Customer_Dim Cleaned'!$A$1:$H$501,5,FALSE)</f>
        <v>Lake Josephport</v>
      </c>
      <c r="F652" s="10" t="str">
        <f>VLOOKUP($C652,'Customer_Dim Cleaned'!$A$1:$H$501,6,FALSE)</f>
        <v>Maine</v>
      </c>
      <c r="G652" s="10" t="s">
        <v>1624</v>
      </c>
      <c r="H652" s="10" t="str">
        <f>VLOOKUP($G652,'Product_Dim Cleaned'!$A$1:$G$101,2,FALSE)</f>
        <v>Sports Water Hydration Pack</v>
      </c>
      <c r="I652" s="10" t="str">
        <f>VLOOKUP($G652,'Product_Dim Cleaned'!$A$1:$G$101,3,FALSE)</f>
        <v>Sports</v>
      </c>
      <c r="J652" s="10" t="str">
        <f>VLOOKUP($G652,'Product_Dim Cleaned'!$A$1:$G$101,4,FALSE)</f>
        <v>Outdoor</v>
      </c>
      <c r="K652" s="10" t="s">
        <v>1766</v>
      </c>
      <c r="L652" s="11">
        <v>2</v>
      </c>
      <c r="M652" s="17">
        <v>250.83</v>
      </c>
      <c r="N652" s="11">
        <v>0.15</v>
      </c>
      <c r="O652" s="10" t="s">
        <v>1826</v>
      </c>
      <c r="P652" s="34">
        <v>426.411</v>
      </c>
    </row>
    <row r="653" spans="1:16" x14ac:dyDescent="0.3">
      <c r="A653" s="9" t="s">
        <v>2477</v>
      </c>
      <c r="B653" s="36">
        <v>45721</v>
      </c>
      <c r="C653" s="10" t="s">
        <v>502</v>
      </c>
      <c r="D653" s="10" t="str">
        <f>VLOOKUP($C653,'Customer_Dim Cleaned'!$A$1:$H$501,4,FALSE)</f>
        <v>Male</v>
      </c>
      <c r="E653" s="10" t="str">
        <f>VLOOKUP($C653,'Customer_Dim Cleaned'!$A$1:$H$501,5,FALSE)</f>
        <v>West Markhaven</v>
      </c>
      <c r="F653" s="10" t="str">
        <f>VLOOKUP($C653,'Customer_Dim Cleaned'!$A$1:$H$501,6,FALSE)</f>
        <v>Florida</v>
      </c>
      <c r="G653" s="10" t="s">
        <v>1624</v>
      </c>
      <c r="H653" s="10" t="str">
        <f>VLOOKUP($G653,'Product_Dim Cleaned'!$A$1:$G$101,2,FALSE)</f>
        <v>Sports Water Hydration Pack</v>
      </c>
      <c r="I653" s="10" t="str">
        <f>VLOOKUP($G653,'Product_Dim Cleaned'!$A$1:$G$101,3,FALSE)</f>
        <v>Sports</v>
      </c>
      <c r="J653" s="10" t="str">
        <f>VLOOKUP($G653,'Product_Dim Cleaned'!$A$1:$G$101,4,FALSE)</f>
        <v>Outdoor</v>
      </c>
      <c r="K653" s="10" t="s">
        <v>1757</v>
      </c>
      <c r="L653" s="11">
        <v>1</v>
      </c>
      <c r="M653" s="17">
        <v>888.05</v>
      </c>
      <c r="N653" s="11">
        <v>0.2</v>
      </c>
      <c r="O653" s="10" t="s">
        <v>1826</v>
      </c>
      <c r="P653" s="34">
        <v>710.44</v>
      </c>
    </row>
    <row r="654" spans="1:16" x14ac:dyDescent="0.3">
      <c r="A654" s="9" t="s">
        <v>2478</v>
      </c>
      <c r="B654" s="36">
        <v>45531</v>
      </c>
      <c r="C654" s="10" t="s">
        <v>36</v>
      </c>
      <c r="D654" s="10" t="str">
        <f>VLOOKUP($C654,'Customer_Dim Cleaned'!$A$1:$H$501,4,FALSE)</f>
        <v>Female</v>
      </c>
      <c r="E654" s="10" t="str">
        <f>VLOOKUP($C654,'Customer_Dim Cleaned'!$A$1:$H$501,5,FALSE)</f>
        <v>Deborahborough</v>
      </c>
      <c r="F654" s="10" t="str">
        <f>VLOOKUP($C654,'Customer_Dim Cleaned'!$A$1:$H$501,6,FALSE)</f>
        <v>South Dakota</v>
      </c>
      <c r="G654" s="10" t="s">
        <v>1624</v>
      </c>
      <c r="H654" s="10" t="str">
        <f>VLOOKUP($G654,'Product_Dim Cleaned'!$A$1:$G$101,2,FALSE)</f>
        <v>Sports Water Hydration Pack</v>
      </c>
      <c r="I654" s="10" t="str">
        <f>VLOOKUP($G654,'Product_Dim Cleaned'!$A$1:$G$101,3,FALSE)</f>
        <v>Sports</v>
      </c>
      <c r="J654" s="10" t="str">
        <f>VLOOKUP($G654,'Product_Dim Cleaned'!$A$1:$G$101,4,FALSE)</f>
        <v>Outdoor</v>
      </c>
      <c r="K654" s="10" t="s">
        <v>1810</v>
      </c>
      <c r="L654" s="11">
        <v>2</v>
      </c>
      <c r="M654" s="17">
        <v>673.02</v>
      </c>
      <c r="N654" s="11">
        <v>0.11</v>
      </c>
      <c r="O654" s="10" t="s">
        <v>1826</v>
      </c>
      <c r="P654" s="34">
        <v>1197.9756</v>
      </c>
    </row>
    <row r="655" spans="1:16" x14ac:dyDescent="0.3">
      <c r="A655" s="9" t="s">
        <v>2479</v>
      </c>
      <c r="B655" s="36">
        <v>45332</v>
      </c>
      <c r="C655" s="10" t="s">
        <v>1362</v>
      </c>
      <c r="D655" s="10" t="str">
        <f>VLOOKUP($C655,'Customer_Dim Cleaned'!$A$1:$H$501,4,FALSE)</f>
        <v>Male</v>
      </c>
      <c r="E655" s="10" t="str">
        <f>VLOOKUP($C655,'Customer_Dim Cleaned'!$A$1:$H$501,5,FALSE)</f>
        <v>Justinberg</v>
      </c>
      <c r="F655" s="10" t="str">
        <f>VLOOKUP($C655,'Customer_Dim Cleaned'!$A$1:$H$501,6,FALSE)</f>
        <v>North Dakota</v>
      </c>
      <c r="G655" s="10" t="s">
        <v>1624</v>
      </c>
      <c r="H655" s="10" t="str">
        <f>VLOOKUP($G655,'Product_Dim Cleaned'!$A$1:$G$101,2,FALSE)</f>
        <v>Sports Water Hydration Pack</v>
      </c>
      <c r="I655" s="10" t="str">
        <f>VLOOKUP($G655,'Product_Dim Cleaned'!$A$1:$G$101,3,FALSE)</f>
        <v>Sports</v>
      </c>
      <c r="J655" s="10" t="str">
        <f>VLOOKUP($G655,'Product_Dim Cleaned'!$A$1:$G$101,4,FALSE)</f>
        <v>Outdoor</v>
      </c>
      <c r="K655" s="10" t="s">
        <v>1766</v>
      </c>
      <c r="L655" s="11">
        <v>2</v>
      </c>
      <c r="M655" s="17">
        <v>492.62</v>
      </c>
      <c r="N655" s="11">
        <v>0.26</v>
      </c>
      <c r="O655" s="10" t="s">
        <v>1829</v>
      </c>
      <c r="P655" s="34">
        <v>729.07759999999996</v>
      </c>
    </row>
    <row r="656" spans="1:16" x14ac:dyDescent="0.3">
      <c r="A656" s="9" t="s">
        <v>2480</v>
      </c>
      <c r="B656" s="36">
        <v>45344</v>
      </c>
      <c r="C656" s="10" t="s">
        <v>1175</v>
      </c>
      <c r="D656" s="10" t="str">
        <f>VLOOKUP($C656,'Customer_Dim Cleaned'!$A$1:$H$501,4,FALSE)</f>
        <v>Male</v>
      </c>
      <c r="E656" s="10" t="str">
        <f>VLOOKUP($C656,'Customer_Dim Cleaned'!$A$1:$H$501,5,FALSE)</f>
        <v>Chambersberg</v>
      </c>
      <c r="F656" s="10" t="str">
        <f>VLOOKUP($C656,'Customer_Dim Cleaned'!$A$1:$H$501,6,FALSE)</f>
        <v>Connecticut</v>
      </c>
      <c r="G656" s="10" t="s">
        <v>1624</v>
      </c>
      <c r="H656" s="10" t="str">
        <f>VLOOKUP($G656,'Product_Dim Cleaned'!$A$1:$G$101,2,FALSE)</f>
        <v>Sports Water Hydration Pack</v>
      </c>
      <c r="I656" s="10" t="str">
        <f>VLOOKUP($G656,'Product_Dim Cleaned'!$A$1:$G$101,3,FALSE)</f>
        <v>Sports</v>
      </c>
      <c r="J656" s="10" t="str">
        <f>VLOOKUP($G656,'Product_Dim Cleaned'!$A$1:$G$101,4,FALSE)</f>
        <v>Outdoor</v>
      </c>
      <c r="K656" s="10" t="s">
        <v>1766</v>
      </c>
      <c r="L656" s="11">
        <v>4</v>
      </c>
      <c r="M656" s="17">
        <v>986.93</v>
      </c>
      <c r="N656" s="11">
        <v>0.01</v>
      </c>
      <c r="O656" s="10" t="s">
        <v>1824</v>
      </c>
      <c r="P656" s="34">
        <v>3908.2428</v>
      </c>
    </row>
    <row r="657" spans="1:16" x14ac:dyDescent="0.3">
      <c r="A657" s="9" t="s">
        <v>2481</v>
      </c>
      <c r="B657" s="36">
        <v>45388</v>
      </c>
      <c r="C657" s="10" t="s">
        <v>1475</v>
      </c>
      <c r="D657" s="10" t="str">
        <f>VLOOKUP($C657,'Customer_Dim Cleaned'!$A$1:$H$501,4,FALSE)</f>
        <v>Male</v>
      </c>
      <c r="E657" s="10" t="str">
        <f>VLOOKUP($C657,'Customer_Dim Cleaned'!$A$1:$H$501,5,FALSE)</f>
        <v>New Jamesview</v>
      </c>
      <c r="F657" s="10" t="str">
        <f>VLOOKUP($C657,'Customer_Dim Cleaned'!$A$1:$H$501,6,FALSE)</f>
        <v>West Virginia</v>
      </c>
      <c r="G657" s="10" t="s">
        <v>1624</v>
      </c>
      <c r="H657" s="10" t="str">
        <f>VLOOKUP($G657,'Product_Dim Cleaned'!$A$1:$G$101,2,FALSE)</f>
        <v>Sports Water Hydration Pack</v>
      </c>
      <c r="I657" s="10" t="str">
        <f>VLOOKUP($G657,'Product_Dim Cleaned'!$A$1:$G$101,3,FALSE)</f>
        <v>Sports</v>
      </c>
      <c r="J657" s="10" t="str">
        <f>VLOOKUP($G657,'Product_Dim Cleaned'!$A$1:$G$101,4,FALSE)</f>
        <v>Outdoor</v>
      </c>
      <c r="K657" s="10" t="s">
        <v>1794</v>
      </c>
      <c r="L657" s="11">
        <v>4</v>
      </c>
      <c r="M657" s="17">
        <v>411.68</v>
      </c>
      <c r="N657" s="11">
        <v>0.06</v>
      </c>
      <c r="O657" s="10" t="s">
        <v>1826</v>
      </c>
      <c r="P657" s="34">
        <v>1547.9168</v>
      </c>
    </row>
    <row r="658" spans="1:16" x14ac:dyDescent="0.3">
      <c r="A658" s="9" t="s">
        <v>2482</v>
      </c>
      <c r="B658" s="36">
        <v>45397</v>
      </c>
      <c r="C658" s="10" t="s">
        <v>711</v>
      </c>
      <c r="D658" s="10" t="str">
        <f>VLOOKUP($C658,'Customer_Dim Cleaned'!$A$1:$H$501,4,FALSE)</f>
        <v>Female</v>
      </c>
      <c r="E658" s="10" t="str">
        <f>VLOOKUP($C658,'Customer_Dim Cleaned'!$A$1:$H$501,5,FALSE)</f>
        <v>Phillipschester</v>
      </c>
      <c r="F658" s="10" t="str">
        <f>VLOOKUP($C658,'Customer_Dim Cleaned'!$A$1:$H$501,6,FALSE)</f>
        <v>New Jersey</v>
      </c>
      <c r="G658" s="10" t="s">
        <v>1624</v>
      </c>
      <c r="H658" s="10" t="str">
        <f>VLOOKUP($G658,'Product_Dim Cleaned'!$A$1:$G$101,2,FALSE)</f>
        <v>Sports Water Hydration Pack</v>
      </c>
      <c r="I658" s="10" t="str">
        <f>VLOOKUP($G658,'Product_Dim Cleaned'!$A$1:$G$101,3,FALSE)</f>
        <v>Sports</v>
      </c>
      <c r="J658" s="10" t="str">
        <f>VLOOKUP($G658,'Product_Dim Cleaned'!$A$1:$G$101,4,FALSE)</f>
        <v>Outdoor</v>
      </c>
      <c r="K658" s="10" t="s">
        <v>1807</v>
      </c>
      <c r="L658" s="11">
        <v>2</v>
      </c>
      <c r="M658" s="17">
        <v>637.55999999999995</v>
      </c>
      <c r="N658" s="11">
        <v>0.05</v>
      </c>
      <c r="O658" s="10" t="s">
        <v>1829</v>
      </c>
      <c r="P658" s="34">
        <v>1211.364</v>
      </c>
    </row>
    <row r="659" spans="1:16" x14ac:dyDescent="0.3">
      <c r="A659" s="9" t="s">
        <v>2483</v>
      </c>
      <c r="B659" s="36">
        <v>45633</v>
      </c>
      <c r="C659" s="10" t="s">
        <v>67</v>
      </c>
      <c r="D659" s="10" t="str">
        <f>VLOOKUP($C659,'Customer_Dim Cleaned'!$A$1:$H$501,4,FALSE)</f>
        <v>Female</v>
      </c>
      <c r="E659" s="10" t="str">
        <f>VLOOKUP($C659,'Customer_Dim Cleaned'!$A$1:$H$501,5,FALSE)</f>
        <v>Lake Kristamouth</v>
      </c>
      <c r="F659" s="10" t="str">
        <f>VLOOKUP($C659,'Customer_Dim Cleaned'!$A$1:$H$501,6,FALSE)</f>
        <v>Nebraska</v>
      </c>
      <c r="G659" s="10" t="s">
        <v>1624</v>
      </c>
      <c r="H659" s="10" t="str">
        <f>VLOOKUP($G659,'Product_Dim Cleaned'!$A$1:$G$101,2,FALSE)</f>
        <v>Sports Water Hydration Pack</v>
      </c>
      <c r="I659" s="10" t="str">
        <f>VLOOKUP($G659,'Product_Dim Cleaned'!$A$1:$G$101,3,FALSE)</f>
        <v>Sports</v>
      </c>
      <c r="J659" s="10" t="str">
        <f>VLOOKUP($G659,'Product_Dim Cleaned'!$A$1:$G$101,4,FALSE)</f>
        <v>Outdoor</v>
      </c>
      <c r="K659" s="10" t="s">
        <v>1766</v>
      </c>
      <c r="L659" s="11">
        <v>3</v>
      </c>
      <c r="M659" s="17">
        <v>706.87</v>
      </c>
      <c r="N659" s="11">
        <v>0.27</v>
      </c>
      <c r="O659" s="10" t="s">
        <v>1824</v>
      </c>
      <c r="P659" s="34">
        <v>1548.0453</v>
      </c>
    </row>
    <row r="660" spans="1:16" x14ac:dyDescent="0.3">
      <c r="A660" s="9" t="s">
        <v>2484</v>
      </c>
      <c r="B660" s="36">
        <v>45629</v>
      </c>
      <c r="C660" s="10" t="s">
        <v>208</v>
      </c>
      <c r="D660" s="10" t="str">
        <f>VLOOKUP($C660,'Customer_Dim Cleaned'!$A$1:$H$501,4,FALSE)</f>
        <v>Female</v>
      </c>
      <c r="E660" s="10" t="str">
        <f>VLOOKUP($C660,'Customer_Dim Cleaned'!$A$1:$H$501,5,FALSE)</f>
        <v>Edwardsfort</v>
      </c>
      <c r="F660" s="10" t="str">
        <f>VLOOKUP($C660,'Customer_Dim Cleaned'!$A$1:$H$501,6,FALSE)</f>
        <v>Minnesota</v>
      </c>
      <c r="G660" s="10" t="s">
        <v>1624</v>
      </c>
      <c r="H660" s="10" t="str">
        <f>VLOOKUP($G660,'Product_Dim Cleaned'!$A$1:$G$101,2,FALSE)</f>
        <v>Sports Water Hydration Pack</v>
      </c>
      <c r="I660" s="10" t="str">
        <f>VLOOKUP($G660,'Product_Dim Cleaned'!$A$1:$G$101,3,FALSE)</f>
        <v>Sports</v>
      </c>
      <c r="J660" s="10" t="str">
        <f>VLOOKUP($G660,'Product_Dim Cleaned'!$A$1:$G$101,4,FALSE)</f>
        <v>Outdoor</v>
      </c>
      <c r="K660" s="10" t="s">
        <v>1776</v>
      </c>
      <c r="L660" s="11">
        <v>2</v>
      </c>
      <c r="M660" s="17">
        <v>884.48</v>
      </c>
      <c r="N660" s="11">
        <v>0</v>
      </c>
      <c r="O660" s="10" t="s">
        <v>1829</v>
      </c>
      <c r="P660" s="34">
        <v>1768.96</v>
      </c>
    </row>
    <row r="661" spans="1:16" x14ac:dyDescent="0.3">
      <c r="A661" s="9" t="s">
        <v>2485</v>
      </c>
      <c r="B661" s="36">
        <v>45291</v>
      </c>
      <c r="C661" s="10" t="s">
        <v>181</v>
      </c>
      <c r="D661" s="10" t="str">
        <f>VLOOKUP($C661,'Customer_Dim Cleaned'!$A$1:$H$501,4,FALSE)</f>
        <v>Female</v>
      </c>
      <c r="E661" s="10" t="str">
        <f>VLOOKUP($C661,'Customer_Dim Cleaned'!$A$1:$H$501,5,FALSE)</f>
        <v>Lake Roberthaven</v>
      </c>
      <c r="F661" s="10" t="str">
        <f>VLOOKUP($C661,'Customer_Dim Cleaned'!$A$1:$H$501,6,FALSE)</f>
        <v>Nevada</v>
      </c>
      <c r="G661" s="10" t="s">
        <v>1624</v>
      </c>
      <c r="H661" s="10" t="str">
        <f>VLOOKUP($G661,'Product_Dim Cleaned'!$A$1:$G$101,2,FALSE)</f>
        <v>Sports Water Hydration Pack</v>
      </c>
      <c r="I661" s="10" t="str">
        <f>VLOOKUP($G661,'Product_Dim Cleaned'!$A$1:$G$101,3,FALSE)</f>
        <v>Sports</v>
      </c>
      <c r="J661" s="10" t="str">
        <f>VLOOKUP($G661,'Product_Dim Cleaned'!$A$1:$G$101,4,FALSE)</f>
        <v>Outdoor</v>
      </c>
      <c r="K661" s="10" t="s">
        <v>1769</v>
      </c>
      <c r="L661" s="11">
        <v>3</v>
      </c>
      <c r="M661" s="17">
        <v>718.23</v>
      </c>
      <c r="N661" s="11">
        <v>0.19</v>
      </c>
      <c r="O661" s="10" t="s">
        <v>1826</v>
      </c>
      <c r="P661" s="34">
        <v>1745.2989</v>
      </c>
    </row>
    <row r="662" spans="1:16" x14ac:dyDescent="0.3">
      <c r="A662" s="9" t="s">
        <v>2486</v>
      </c>
      <c r="B662" s="36">
        <v>45914</v>
      </c>
      <c r="C662" s="10" t="s">
        <v>595</v>
      </c>
      <c r="D662" s="10" t="str">
        <f>VLOOKUP($C662,'Customer_Dim Cleaned'!$A$1:$H$501,4,FALSE)</f>
        <v>Male</v>
      </c>
      <c r="E662" s="10" t="str">
        <f>VLOOKUP($C662,'Customer_Dim Cleaned'!$A$1:$H$501,5,FALSE)</f>
        <v>East Davidmouth</v>
      </c>
      <c r="F662" s="10" t="str">
        <f>VLOOKUP($C662,'Customer_Dim Cleaned'!$A$1:$H$501,6,FALSE)</f>
        <v>Maine</v>
      </c>
      <c r="G662" s="10" t="s">
        <v>1624</v>
      </c>
      <c r="H662" s="10" t="str">
        <f>VLOOKUP($G662,'Product_Dim Cleaned'!$A$1:$G$101,2,FALSE)</f>
        <v>Sports Water Hydration Pack</v>
      </c>
      <c r="I662" s="10" t="str">
        <f>VLOOKUP($G662,'Product_Dim Cleaned'!$A$1:$G$101,3,FALSE)</f>
        <v>Sports</v>
      </c>
      <c r="J662" s="10" t="str">
        <f>VLOOKUP($G662,'Product_Dim Cleaned'!$A$1:$G$101,4,FALSE)</f>
        <v>Outdoor</v>
      </c>
      <c r="K662" s="10" t="s">
        <v>1810</v>
      </c>
      <c r="L662" s="11">
        <v>3</v>
      </c>
      <c r="M662" s="17">
        <v>107.44</v>
      </c>
      <c r="N662" s="11">
        <v>0.27</v>
      </c>
      <c r="O662" s="10" t="s">
        <v>1826</v>
      </c>
      <c r="P662" s="34">
        <v>235.2936</v>
      </c>
    </row>
    <row r="663" spans="1:16" x14ac:dyDescent="0.3">
      <c r="A663" s="9" t="s">
        <v>2487</v>
      </c>
      <c r="B663" s="36">
        <v>45673</v>
      </c>
      <c r="C663" s="10" t="s">
        <v>211</v>
      </c>
      <c r="D663" s="10" t="str">
        <f>VLOOKUP($C663,'Customer_Dim Cleaned'!$A$1:$H$501,4,FALSE)</f>
        <v>Female</v>
      </c>
      <c r="E663" s="10" t="str">
        <f>VLOOKUP($C663,'Customer_Dim Cleaned'!$A$1:$H$501,5,FALSE)</f>
        <v>Deborahberg</v>
      </c>
      <c r="F663" s="10" t="str">
        <f>VLOOKUP($C663,'Customer_Dim Cleaned'!$A$1:$H$501,6,FALSE)</f>
        <v>Pennsylvania</v>
      </c>
      <c r="G663" s="10" t="s">
        <v>1624</v>
      </c>
      <c r="H663" s="10" t="str">
        <f>VLOOKUP($G663,'Product_Dim Cleaned'!$A$1:$G$101,2,FALSE)</f>
        <v>Sports Water Hydration Pack</v>
      </c>
      <c r="I663" s="10" t="str">
        <f>VLOOKUP($G663,'Product_Dim Cleaned'!$A$1:$G$101,3,FALSE)</f>
        <v>Sports</v>
      </c>
      <c r="J663" s="10" t="str">
        <f>VLOOKUP($G663,'Product_Dim Cleaned'!$A$1:$G$101,4,FALSE)</f>
        <v>Outdoor</v>
      </c>
      <c r="K663" s="10" t="s">
        <v>1766</v>
      </c>
      <c r="L663" s="11">
        <v>4</v>
      </c>
      <c r="M663" s="17">
        <v>608.97</v>
      </c>
      <c r="N663" s="11">
        <v>0.14000000000000001</v>
      </c>
      <c r="O663" s="10" t="s">
        <v>1829</v>
      </c>
      <c r="P663" s="34">
        <v>2094.8568</v>
      </c>
    </row>
    <row r="664" spans="1:16" x14ac:dyDescent="0.3">
      <c r="A664" s="9" t="s">
        <v>2488</v>
      </c>
      <c r="B664" s="36">
        <v>45689</v>
      </c>
      <c r="C664" s="10" t="s">
        <v>1109</v>
      </c>
      <c r="D664" s="10" t="str">
        <f>VLOOKUP($C664,'Customer_Dim Cleaned'!$A$1:$H$501,4,FALSE)</f>
        <v>Male</v>
      </c>
      <c r="E664" s="10" t="str">
        <f>VLOOKUP($C664,'Customer_Dim Cleaned'!$A$1:$H$501,5,FALSE)</f>
        <v>Guerreroport</v>
      </c>
      <c r="F664" s="10" t="str">
        <f>VLOOKUP($C664,'Customer_Dim Cleaned'!$A$1:$H$501,6,FALSE)</f>
        <v>Connecticut</v>
      </c>
      <c r="G664" s="10" t="s">
        <v>1624</v>
      </c>
      <c r="H664" s="10" t="str">
        <f>VLOOKUP($G664,'Product_Dim Cleaned'!$A$1:$G$101,2,FALSE)</f>
        <v>Sports Water Hydration Pack</v>
      </c>
      <c r="I664" s="10" t="str">
        <f>VLOOKUP($G664,'Product_Dim Cleaned'!$A$1:$G$101,3,FALSE)</f>
        <v>Sports</v>
      </c>
      <c r="J664" s="10" t="str">
        <f>VLOOKUP($G664,'Product_Dim Cleaned'!$A$1:$G$101,4,FALSE)</f>
        <v>Outdoor</v>
      </c>
      <c r="K664" s="10" t="s">
        <v>1776</v>
      </c>
      <c r="L664" s="11">
        <v>3</v>
      </c>
      <c r="M664" s="17">
        <v>260.45999999999998</v>
      </c>
      <c r="N664" s="11">
        <v>0.09</v>
      </c>
      <c r="O664" s="10" t="s">
        <v>1824</v>
      </c>
      <c r="P664" s="34">
        <v>711.05579999999986</v>
      </c>
    </row>
    <row r="665" spans="1:16" x14ac:dyDescent="0.3">
      <c r="A665" s="9" t="s">
        <v>2489</v>
      </c>
      <c r="B665" s="36">
        <v>45646</v>
      </c>
      <c r="C665" s="10" t="s">
        <v>425</v>
      </c>
      <c r="D665" s="10" t="str">
        <f>VLOOKUP($C665,'Customer_Dim Cleaned'!$A$1:$H$501,4,FALSE)</f>
        <v>Male</v>
      </c>
      <c r="E665" s="10" t="str">
        <f>VLOOKUP($C665,'Customer_Dim Cleaned'!$A$1:$H$501,5,FALSE)</f>
        <v>North Sabrina</v>
      </c>
      <c r="F665" s="10" t="str">
        <f>VLOOKUP($C665,'Customer_Dim Cleaned'!$A$1:$H$501,6,FALSE)</f>
        <v>Iowa</v>
      </c>
      <c r="G665" s="10" t="s">
        <v>1624</v>
      </c>
      <c r="H665" s="10" t="str">
        <f>VLOOKUP($G665,'Product_Dim Cleaned'!$A$1:$G$101,2,FALSE)</f>
        <v>Sports Water Hydration Pack</v>
      </c>
      <c r="I665" s="10" t="str">
        <f>VLOOKUP($G665,'Product_Dim Cleaned'!$A$1:$G$101,3,FALSE)</f>
        <v>Sports</v>
      </c>
      <c r="J665" s="10" t="str">
        <f>VLOOKUP($G665,'Product_Dim Cleaned'!$A$1:$G$101,4,FALSE)</f>
        <v>Outdoor</v>
      </c>
      <c r="K665" s="10" t="s">
        <v>1776</v>
      </c>
      <c r="L665" s="11">
        <v>1</v>
      </c>
      <c r="M665" s="17">
        <v>747.03</v>
      </c>
      <c r="N665" s="11">
        <v>0.01</v>
      </c>
      <c r="O665" s="10" t="s">
        <v>1824</v>
      </c>
      <c r="P665" s="34">
        <v>739.55970000000002</v>
      </c>
    </row>
    <row r="666" spans="1:16" x14ac:dyDescent="0.3">
      <c r="A666" s="9" t="s">
        <v>2490</v>
      </c>
      <c r="B666" s="36">
        <v>45475</v>
      </c>
      <c r="C666" s="10" t="s">
        <v>1257</v>
      </c>
      <c r="D666" s="10" t="str">
        <f>VLOOKUP($C666,'Customer_Dim Cleaned'!$A$1:$H$501,4,FALSE)</f>
        <v>Female</v>
      </c>
      <c r="E666" s="10" t="str">
        <f>VLOOKUP($C666,'Customer_Dim Cleaned'!$A$1:$H$501,5,FALSE)</f>
        <v>South Angela</v>
      </c>
      <c r="F666" s="10" t="str">
        <f>VLOOKUP($C666,'Customer_Dim Cleaned'!$A$1:$H$501,6,FALSE)</f>
        <v>Arkansas</v>
      </c>
      <c r="G666" s="10" t="s">
        <v>1624</v>
      </c>
      <c r="H666" s="10" t="str">
        <f>VLOOKUP($G666,'Product_Dim Cleaned'!$A$1:$G$101,2,FALSE)</f>
        <v>Sports Water Hydration Pack</v>
      </c>
      <c r="I666" s="10" t="str">
        <f>VLOOKUP($G666,'Product_Dim Cleaned'!$A$1:$G$101,3,FALSE)</f>
        <v>Sports</v>
      </c>
      <c r="J666" s="10" t="str">
        <f>VLOOKUP($G666,'Product_Dim Cleaned'!$A$1:$G$101,4,FALSE)</f>
        <v>Outdoor</v>
      </c>
      <c r="K666" s="10" t="s">
        <v>1782</v>
      </c>
      <c r="L666" s="11">
        <v>4</v>
      </c>
      <c r="M666" s="17">
        <v>700.88</v>
      </c>
      <c r="N666" s="11">
        <v>0.23</v>
      </c>
      <c r="O666" s="10" t="s">
        <v>1826</v>
      </c>
      <c r="P666" s="34">
        <v>2158.7103999999999</v>
      </c>
    </row>
    <row r="667" spans="1:16" x14ac:dyDescent="0.3">
      <c r="A667" s="9" t="s">
        <v>2491</v>
      </c>
      <c r="B667" s="36">
        <v>45781</v>
      </c>
      <c r="C667" s="10" t="s">
        <v>185</v>
      </c>
      <c r="D667" s="10" t="str">
        <f>VLOOKUP($C667,'Customer_Dim Cleaned'!$A$1:$H$501,4,FALSE)</f>
        <v>Male</v>
      </c>
      <c r="E667" s="10" t="str">
        <f>VLOOKUP($C667,'Customer_Dim Cleaned'!$A$1:$H$501,5,FALSE)</f>
        <v>Dawsonbury</v>
      </c>
      <c r="F667" s="10" t="str">
        <f>VLOOKUP($C667,'Customer_Dim Cleaned'!$A$1:$H$501,6,FALSE)</f>
        <v>North Carolina</v>
      </c>
      <c r="G667" s="10" t="s">
        <v>1624</v>
      </c>
      <c r="H667" s="10" t="str">
        <f>VLOOKUP($G667,'Product_Dim Cleaned'!$A$1:$G$101,2,FALSE)</f>
        <v>Sports Water Hydration Pack</v>
      </c>
      <c r="I667" s="10" t="str">
        <f>VLOOKUP($G667,'Product_Dim Cleaned'!$A$1:$G$101,3,FALSE)</f>
        <v>Sports</v>
      </c>
      <c r="J667" s="10" t="str">
        <f>VLOOKUP($G667,'Product_Dim Cleaned'!$A$1:$G$101,4,FALSE)</f>
        <v>Outdoor</v>
      </c>
      <c r="K667" s="10" t="s">
        <v>1799</v>
      </c>
      <c r="L667" s="11">
        <v>4</v>
      </c>
      <c r="M667" s="17">
        <v>20.09</v>
      </c>
      <c r="N667" s="11">
        <v>0.16</v>
      </c>
      <c r="O667" s="10" t="s">
        <v>1826</v>
      </c>
      <c r="P667" s="34">
        <v>67.502399999999994</v>
      </c>
    </row>
    <row r="668" spans="1:16" x14ac:dyDescent="0.3">
      <c r="A668" s="9" t="s">
        <v>2492</v>
      </c>
      <c r="B668" s="36">
        <v>45654</v>
      </c>
      <c r="C668" s="10" t="s">
        <v>230</v>
      </c>
      <c r="D668" s="10" t="str">
        <f>VLOOKUP($C668,'Customer_Dim Cleaned'!$A$1:$H$501,4,FALSE)</f>
        <v>Male</v>
      </c>
      <c r="E668" s="10" t="str">
        <f>VLOOKUP($C668,'Customer_Dim Cleaned'!$A$1:$H$501,5,FALSE)</f>
        <v>Stevensonton</v>
      </c>
      <c r="F668" s="10" t="str">
        <f>VLOOKUP($C668,'Customer_Dim Cleaned'!$A$1:$H$501,6,FALSE)</f>
        <v>New Mexico</v>
      </c>
      <c r="G668" s="10" t="s">
        <v>1624</v>
      </c>
      <c r="H668" s="10" t="str">
        <f>VLOOKUP($G668,'Product_Dim Cleaned'!$A$1:$G$101,2,FALSE)</f>
        <v>Sports Water Hydration Pack</v>
      </c>
      <c r="I668" s="10" t="str">
        <f>VLOOKUP($G668,'Product_Dim Cleaned'!$A$1:$G$101,3,FALSE)</f>
        <v>Sports</v>
      </c>
      <c r="J668" s="10" t="str">
        <f>VLOOKUP($G668,'Product_Dim Cleaned'!$A$1:$G$101,4,FALSE)</f>
        <v>Outdoor</v>
      </c>
      <c r="K668" s="10" t="s">
        <v>1792</v>
      </c>
      <c r="L668" s="11">
        <v>3</v>
      </c>
      <c r="M668" s="17">
        <v>917.64</v>
      </c>
      <c r="N668" s="11">
        <v>0.24</v>
      </c>
      <c r="O668" s="10" t="s">
        <v>1826</v>
      </c>
      <c r="P668" s="34">
        <v>2092.2192</v>
      </c>
    </row>
    <row r="669" spans="1:16" x14ac:dyDescent="0.3">
      <c r="A669" s="9" t="s">
        <v>2493</v>
      </c>
      <c r="B669" s="36">
        <v>45594</v>
      </c>
      <c r="C669" s="10" t="s">
        <v>195</v>
      </c>
      <c r="D669" s="10" t="str">
        <f>VLOOKUP($C669,'Customer_Dim Cleaned'!$A$1:$H$501,4,FALSE)</f>
        <v>Female</v>
      </c>
      <c r="E669" s="10" t="str">
        <f>VLOOKUP($C669,'Customer_Dim Cleaned'!$A$1:$H$501,5,FALSE)</f>
        <v>New Julia</v>
      </c>
      <c r="F669" s="10" t="str">
        <f>VLOOKUP($C669,'Customer_Dim Cleaned'!$A$1:$H$501,6,FALSE)</f>
        <v>West Virginia</v>
      </c>
      <c r="G669" s="10" t="s">
        <v>1624</v>
      </c>
      <c r="H669" s="10" t="str">
        <f>VLOOKUP($G669,'Product_Dim Cleaned'!$A$1:$G$101,2,FALSE)</f>
        <v>Sports Water Hydration Pack</v>
      </c>
      <c r="I669" s="10" t="str">
        <f>VLOOKUP($G669,'Product_Dim Cleaned'!$A$1:$G$101,3,FALSE)</f>
        <v>Sports</v>
      </c>
      <c r="J669" s="10" t="str">
        <f>VLOOKUP($G669,'Product_Dim Cleaned'!$A$1:$G$101,4,FALSE)</f>
        <v>Outdoor</v>
      </c>
      <c r="K669" s="10" t="s">
        <v>1752</v>
      </c>
      <c r="L669" s="11">
        <v>1</v>
      </c>
      <c r="M669" s="17">
        <v>242.08</v>
      </c>
      <c r="N669" s="11">
        <v>0.18</v>
      </c>
      <c r="O669" s="10" t="s">
        <v>1826</v>
      </c>
      <c r="P669" s="34">
        <v>198.50559999999999</v>
      </c>
    </row>
    <row r="670" spans="1:16" x14ac:dyDescent="0.3">
      <c r="A670" s="9" t="s">
        <v>2494</v>
      </c>
      <c r="B670" s="36">
        <v>45581</v>
      </c>
      <c r="C670" s="10" t="s">
        <v>214</v>
      </c>
      <c r="D670" s="10" t="str">
        <f>VLOOKUP($C670,'Customer_Dim Cleaned'!$A$1:$H$501,4,FALSE)</f>
        <v>Female</v>
      </c>
      <c r="E670" s="10" t="str">
        <f>VLOOKUP($C670,'Customer_Dim Cleaned'!$A$1:$H$501,5,FALSE)</f>
        <v>Morrisbury</v>
      </c>
      <c r="F670" s="10" t="str">
        <f>VLOOKUP($C670,'Customer_Dim Cleaned'!$A$1:$H$501,6,FALSE)</f>
        <v>Rhode Island</v>
      </c>
      <c r="G670" s="10" t="s">
        <v>1624</v>
      </c>
      <c r="H670" s="10" t="str">
        <f>VLOOKUP($G670,'Product_Dim Cleaned'!$A$1:$G$101,2,FALSE)</f>
        <v>Sports Water Hydration Pack</v>
      </c>
      <c r="I670" s="10" t="str">
        <f>VLOOKUP($G670,'Product_Dim Cleaned'!$A$1:$G$101,3,FALSE)</f>
        <v>Sports</v>
      </c>
      <c r="J670" s="10" t="str">
        <f>VLOOKUP($G670,'Product_Dim Cleaned'!$A$1:$G$101,4,FALSE)</f>
        <v>Outdoor</v>
      </c>
      <c r="K670" s="10" t="s">
        <v>1779</v>
      </c>
      <c r="L670" s="11">
        <v>1</v>
      </c>
      <c r="M670" s="17">
        <v>536.67999999999995</v>
      </c>
      <c r="N670" s="11">
        <v>0.27</v>
      </c>
      <c r="O670" s="10" t="s">
        <v>1824</v>
      </c>
      <c r="P670" s="34">
        <v>391.77640000000002</v>
      </c>
    </row>
    <row r="671" spans="1:16" x14ac:dyDescent="0.3">
      <c r="A671" s="9" t="s">
        <v>2495</v>
      </c>
      <c r="B671" s="36">
        <v>45748</v>
      </c>
      <c r="C671" s="10" t="s">
        <v>338</v>
      </c>
      <c r="D671" s="10" t="str">
        <f>VLOOKUP($C671,'Customer_Dim Cleaned'!$A$1:$H$501,4,FALSE)</f>
        <v>Female</v>
      </c>
      <c r="E671" s="10" t="str">
        <f>VLOOKUP($C671,'Customer_Dim Cleaned'!$A$1:$H$501,5,FALSE)</f>
        <v>New Amyport</v>
      </c>
      <c r="F671" s="10" t="str">
        <f>VLOOKUP($C671,'Customer_Dim Cleaned'!$A$1:$H$501,6,FALSE)</f>
        <v>Nevada</v>
      </c>
      <c r="G671" s="10" t="s">
        <v>1624</v>
      </c>
      <c r="H671" s="10" t="str">
        <f>VLOOKUP($G671,'Product_Dim Cleaned'!$A$1:$G$101,2,FALSE)</f>
        <v>Sports Water Hydration Pack</v>
      </c>
      <c r="I671" s="10" t="str">
        <f>VLOOKUP($G671,'Product_Dim Cleaned'!$A$1:$G$101,3,FALSE)</f>
        <v>Sports</v>
      </c>
      <c r="J671" s="10" t="str">
        <f>VLOOKUP($G671,'Product_Dim Cleaned'!$A$1:$G$101,4,FALSE)</f>
        <v>Outdoor</v>
      </c>
      <c r="K671" s="10" t="s">
        <v>1769</v>
      </c>
      <c r="L671" s="11">
        <v>2</v>
      </c>
      <c r="M671" s="17">
        <v>145.18</v>
      </c>
      <c r="N671" s="11">
        <v>0.26</v>
      </c>
      <c r="O671" s="10" t="s">
        <v>1826</v>
      </c>
      <c r="P671" s="34">
        <v>214.8664</v>
      </c>
    </row>
    <row r="672" spans="1:16" x14ac:dyDescent="0.3">
      <c r="A672" s="9" t="s">
        <v>2496</v>
      </c>
      <c r="B672" s="36">
        <v>45369</v>
      </c>
      <c r="C672" s="10" t="s">
        <v>716</v>
      </c>
      <c r="D672" s="10" t="str">
        <f>VLOOKUP($C672,'Customer_Dim Cleaned'!$A$1:$H$501,4,FALSE)</f>
        <v>Male</v>
      </c>
      <c r="E672" s="10" t="str">
        <f>VLOOKUP($C672,'Customer_Dim Cleaned'!$A$1:$H$501,5,FALSE)</f>
        <v>Maybury</v>
      </c>
      <c r="F672" s="10" t="str">
        <f>VLOOKUP($C672,'Customer_Dim Cleaned'!$A$1:$H$501,6,FALSE)</f>
        <v>Georgia</v>
      </c>
      <c r="G672" s="10" t="s">
        <v>1624</v>
      </c>
      <c r="H672" s="10" t="str">
        <f>VLOOKUP($G672,'Product_Dim Cleaned'!$A$1:$G$101,2,FALSE)</f>
        <v>Sports Water Hydration Pack</v>
      </c>
      <c r="I672" s="10" t="str">
        <f>VLOOKUP($G672,'Product_Dim Cleaned'!$A$1:$G$101,3,FALSE)</f>
        <v>Sports</v>
      </c>
      <c r="J672" s="10" t="str">
        <f>VLOOKUP($G672,'Product_Dim Cleaned'!$A$1:$G$101,4,FALSE)</f>
        <v>Outdoor</v>
      </c>
      <c r="K672" s="10" t="s">
        <v>1769</v>
      </c>
      <c r="L672" s="11">
        <v>2</v>
      </c>
      <c r="M672" s="17">
        <v>132.77000000000001</v>
      </c>
      <c r="N672" s="11">
        <v>0.13</v>
      </c>
      <c r="O672" s="10" t="s">
        <v>1829</v>
      </c>
      <c r="P672" s="34">
        <v>231.0198</v>
      </c>
    </row>
    <row r="673" spans="1:16" x14ac:dyDescent="0.3">
      <c r="A673" s="9" t="s">
        <v>2497</v>
      </c>
      <c r="B673" s="36">
        <v>45701</v>
      </c>
      <c r="C673" s="10" t="s">
        <v>63</v>
      </c>
      <c r="D673" s="10" t="str">
        <f>VLOOKUP($C673,'Customer_Dim Cleaned'!$A$1:$H$501,4,FALSE)</f>
        <v>Female</v>
      </c>
      <c r="E673" s="10" t="str">
        <f>VLOOKUP($C673,'Customer_Dim Cleaned'!$A$1:$H$501,5,FALSE)</f>
        <v>New Becky</v>
      </c>
      <c r="F673" s="10" t="str">
        <f>VLOOKUP($C673,'Customer_Dim Cleaned'!$A$1:$H$501,6,FALSE)</f>
        <v>Montana</v>
      </c>
      <c r="G673" s="10" t="s">
        <v>1624</v>
      </c>
      <c r="H673" s="10" t="str">
        <f>VLOOKUP($G673,'Product_Dim Cleaned'!$A$1:$G$101,2,FALSE)</f>
        <v>Sports Water Hydration Pack</v>
      </c>
      <c r="I673" s="10" t="str">
        <f>VLOOKUP($G673,'Product_Dim Cleaned'!$A$1:$G$101,3,FALSE)</f>
        <v>Sports</v>
      </c>
      <c r="J673" s="10" t="str">
        <f>VLOOKUP($G673,'Product_Dim Cleaned'!$A$1:$G$101,4,FALSE)</f>
        <v>Outdoor</v>
      </c>
      <c r="K673" s="10" t="s">
        <v>1786</v>
      </c>
      <c r="L673" s="11">
        <v>4</v>
      </c>
      <c r="M673" s="17">
        <v>682.11</v>
      </c>
      <c r="N673" s="11">
        <v>0.14000000000000001</v>
      </c>
      <c r="O673" s="10" t="s">
        <v>1824</v>
      </c>
      <c r="P673" s="34">
        <v>2346.4584</v>
      </c>
    </row>
    <row r="674" spans="1:16" x14ac:dyDescent="0.3">
      <c r="A674" s="9" t="s">
        <v>2498</v>
      </c>
      <c r="B674" s="36">
        <v>45510</v>
      </c>
      <c r="C674" s="10" t="s">
        <v>1495</v>
      </c>
      <c r="D674" s="10" t="str">
        <f>VLOOKUP($C674,'Customer_Dim Cleaned'!$A$1:$H$501,4,FALSE)</f>
        <v>Female</v>
      </c>
      <c r="E674" s="10" t="str">
        <f>VLOOKUP($C674,'Customer_Dim Cleaned'!$A$1:$H$501,5,FALSE)</f>
        <v>Lake April</v>
      </c>
      <c r="F674" s="10" t="str">
        <f>VLOOKUP($C674,'Customer_Dim Cleaned'!$A$1:$H$501,6,FALSE)</f>
        <v>Vermont</v>
      </c>
      <c r="G674" s="10" t="s">
        <v>1626</v>
      </c>
      <c r="H674" s="10" t="str">
        <f>VLOOKUP($G674,'Product_Dim Cleaned'!$A$1:$G$101,2,FALSE)</f>
        <v>Portable Power Bank</v>
      </c>
      <c r="I674" s="10" t="str">
        <f>VLOOKUP($G674,'Product_Dim Cleaned'!$A$1:$G$101,3,FALSE)</f>
        <v>Electronics</v>
      </c>
      <c r="J674" s="10" t="str">
        <f>VLOOKUP($G674,'Product_Dim Cleaned'!$A$1:$G$101,4,FALSE)</f>
        <v>Mobile</v>
      </c>
      <c r="K674" s="10" t="s">
        <v>1807</v>
      </c>
      <c r="L674" s="11">
        <v>4</v>
      </c>
      <c r="M674" s="17">
        <v>502.95</v>
      </c>
      <c r="N674" s="11">
        <v>0.14000000000000001</v>
      </c>
      <c r="O674" s="10" t="s">
        <v>1829</v>
      </c>
      <c r="P674" s="34">
        <v>1730.1479999999999</v>
      </c>
    </row>
    <row r="675" spans="1:16" x14ac:dyDescent="0.3">
      <c r="A675" s="9" t="s">
        <v>2499</v>
      </c>
      <c r="B675" s="36">
        <v>45538</v>
      </c>
      <c r="C675" s="10" t="s">
        <v>752</v>
      </c>
      <c r="D675" s="10" t="str">
        <f>VLOOKUP($C675,'Customer_Dim Cleaned'!$A$1:$H$501,4,FALSE)</f>
        <v>Female</v>
      </c>
      <c r="E675" s="10" t="str">
        <f>VLOOKUP($C675,'Customer_Dim Cleaned'!$A$1:$H$501,5,FALSE)</f>
        <v>Lake Mark</v>
      </c>
      <c r="F675" s="10" t="str">
        <f>VLOOKUP($C675,'Customer_Dim Cleaned'!$A$1:$H$501,6,FALSE)</f>
        <v>Kansas</v>
      </c>
      <c r="G675" s="10" t="s">
        <v>1626</v>
      </c>
      <c r="H675" s="10" t="str">
        <f>VLOOKUP($G675,'Product_Dim Cleaned'!$A$1:$G$101,2,FALSE)</f>
        <v>Portable Power Bank</v>
      </c>
      <c r="I675" s="10" t="str">
        <f>VLOOKUP($G675,'Product_Dim Cleaned'!$A$1:$G$101,3,FALSE)</f>
        <v>Electronics</v>
      </c>
      <c r="J675" s="10" t="str">
        <f>VLOOKUP($G675,'Product_Dim Cleaned'!$A$1:$G$101,4,FALSE)</f>
        <v>Mobile</v>
      </c>
      <c r="K675" s="10" t="s">
        <v>1804</v>
      </c>
      <c r="L675" s="11">
        <v>2</v>
      </c>
      <c r="M675" s="17">
        <v>472.08</v>
      </c>
      <c r="N675" s="11">
        <v>7.0000000000000007E-2</v>
      </c>
      <c r="O675" s="10" t="s">
        <v>1824</v>
      </c>
      <c r="P675" s="34">
        <v>878.0687999999999</v>
      </c>
    </row>
    <row r="676" spans="1:16" x14ac:dyDescent="0.3">
      <c r="A676" s="9" t="s">
        <v>2500</v>
      </c>
      <c r="B676" s="36">
        <v>45665</v>
      </c>
      <c r="C676" s="10" t="s">
        <v>1458</v>
      </c>
      <c r="D676" s="10" t="str">
        <f>VLOOKUP($C676,'Customer_Dim Cleaned'!$A$1:$H$501,4,FALSE)</f>
        <v>Male</v>
      </c>
      <c r="E676" s="10" t="str">
        <f>VLOOKUP($C676,'Customer_Dim Cleaned'!$A$1:$H$501,5,FALSE)</f>
        <v>Chambersfurt</v>
      </c>
      <c r="F676" s="10" t="str">
        <f>VLOOKUP($C676,'Customer_Dim Cleaned'!$A$1:$H$501,6,FALSE)</f>
        <v>Wisconsin</v>
      </c>
      <c r="G676" s="10" t="s">
        <v>1626</v>
      </c>
      <c r="H676" s="10" t="str">
        <f>VLOOKUP($G676,'Product_Dim Cleaned'!$A$1:$G$101,2,FALSE)</f>
        <v>Portable Power Bank</v>
      </c>
      <c r="I676" s="10" t="str">
        <f>VLOOKUP($G676,'Product_Dim Cleaned'!$A$1:$G$101,3,FALSE)</f>
        <v>Electronics</v>
      </c>
      <c r="J676" s="10" t="str">
        <f>VLOOKUP($G676,'Product_Dim Cleaned'!$A$1:$G$101,4,FALSE)</f>
        <v>Mobile</v>
      </c>
      <c r="K676" s="10" t="s">
        <v>1807</v>
      </c>
      <c r="L676" s="11">
        <v>2</v>
      </c>
      <c r="M676" s="17">
        <v>218.11</v>
      </c>
      <c r="N676" s="11">
        <v>0.02</v>
      </c>
      <c r="O676" s="10" t="s">
        <v>1829</v>
      </c>
      <c r="P676" s="34">
        <v>427.49560000000002</v>
      </c>
    </row>
    <row r="677" spans="1:16" x14ac:dyDescent="0.3">
      <c r="A677" s="9" t="s">
        <v>2501</v>
      </c>
      <c r="B677" s="36">
        <v>45859</v>
      </c>
      <c r="C677" s="10" t="s">
        <v>214</v>
      </c>
      <c r="D677" s="10" t="str">
        <f>VLOOKUP($C677,'Customer_Dim Cleaned'!$A$1:$H$501,4,FALSE)</f>
        <v>Female</v>
      </c>
      <c r="E677" s="10" t="str">
        <f>VLOOKUP($C677,'Customer_Dim Cleaned'!$A$1:$H$501,5,FALSE)</f>
        <v>Morrisbury</v>
      </c>
      <c r="F677" s="10" t="str">
        <f>VLOOKUP($C677,'Customer_Dim Cleaned'!$A$1:$H$501,6,FALSE)</f>
        <v>Rhode Island</v>
      </c>
      <c r="G677" s="10" t="s">
        <v>1626</v>
      </c>
      <c r="H677" s="10" t="str">
        <f>VLOOKUP($G677,'Product_Dim Cleaned'!$A$1:$G$101,2,FALSE)</f>
        <v>Portable Power Bank</v>
      </c>
      <c r="I677" s="10" t="str">
        <f>VLOOKUP($G677,'Product_Dim Cleaned'!$A$1:$G$101,3,FALSE)</f>
        <v>Electronics</v>
      </c>
      <c r="J677" s="10" t="str">
        <f>VLOOKUP($G677,'Product_Dim Cleaned'!$A$1:$G$101,4,FALSE)</f>
        <v>Mobile</v>
      </c>
      <c r="K677" s="10" t="s">
        <v>1776</v>
      </c>
      <c r="L677" s="11">
        <v>4</v>
      </c>
      <c r="M677" s="17">
        <v>845.58</v>
      </c>
      <c r="N677" s="11">
        <v>0.06</v>
      </c>
      <c r="O677" s="10" t="s">
        <v>1826</v>
      </c>
      <c r="P677" s="34">
        <v>3179.3807999999999</v>
      </c>
    </row>
    <row r="678" spans="1:16" x14ac:dyDescent="0.3">
      <c r="A678" s="9" t="s">
        <v>2502</v>
      </c>
      <c r="B678" s="36">
        <v>45255</v>
      </c>
      <c r="C678" s="10" t="s">
        <v>441</v>
      </c>
      <c r="D678" s="10" t="str">
        <f>VLOOKUP($C678,'Customer_Dim Cleaned'!$A$1:$H$501,4,FALSE)</f>
        <v>Male</v>
      </c>
      <c r="E678" s="10" t="str">
        <f>VLOOKUP($C678,'Customer_Dim Cleaned'!$A$1:$H$501,5,FALSE)</f>
        <v>East Ellen</v>
      </c>
      <c r="F678" s="10" t="str">
        <f>VLOOKUP($C678,'Customer_Dim Cleaned'!$A$1:$H$501,6,FALSE)</f>
        <v>Arkansas</v>
      </c>
      <c r="G678" s="10" t="s">
        <v>1626</v>
      </c>
      <c r="H678" s="10" t="str">
        <f>VLOOKUP($G678,'Product_Dim Cleaned'!$A$1:$G$101,2,FALSE)</f>
        <v>Portable Power Bank</v>
      </c>
      <c r="I678" s="10" t="str">
        <f>VLOOKUP($G678,'Product_Dim Cleaned'!$A$1:$G$101,3,FALSE)</f>
        <v>Electronics</v>
      </c>
      <c r="J678" s="10" t="str">
        <f>VLOOKUP($G678,'Product_Dim Cleaned'!$A$1:$G$101,4,FALSE)</f>
        <v>Mobile</v>
      </c>
      <c r="K678" s="10" t="s">
        <v>1761</v>
      </c>
      <c r="L678" s="11">
        <v>2</v>
      </c>
      <c r="M678" s="17">
        <v>111.28</v>
      </c>
      <c r="N678" s="11">
        <v>0.14000000000000001</v>
      </c>
      <c r="O678" s="10" t="s">
        <v>1824</v>
      </c>
      <c r="P678" s="34">
        <v>191.4016</v>
      </c>
    </row>
    <row r="679" spans="1:16" x14ac:dyDescent="0.3">
      <c r="A679" s="9" t="s">
        <v>2503</v>
      </c>
      <c r="B679" s="36">
        <v>45842</v>
      </c>
      <c r="C679" s="10" t="s">
        <v>585</v>
      </c>
      <c r="D679" s="10" t="str">
        <f>VLOOKUP($C679,'Customer_Dim Cleaned'!$A$1:$H$501,4,FALSE)</f>
        <v>Male</v>
      </c>
      <c r="E679" s="10" t="str">
        <f>VLOOKUP($C679,'Customer_Dim Cleaned'!$A$1:$H$501,5,FALSE)</f>
        <v>Butlerberg</v>
      </c>
      <c r="F679" s="10" t="str">
        <f>VLOOKUP($C679,'Customer_Dim Cleaned'!$A$1:$H$501,6,FALSE)</f>
        <v>Kentucky</v>
      </c>
      <c r="G679" s="10" t="s">
        <v>1626</v>
      </c>
      <c r="H679" s="10" t="str">
        <f>VLOOKUP($G679,'Product_Dim Cleaned'!$A$1:$G$101,2,FALSE)</f>
        <v>Portable Power Bank</v>
      </c>
      <c r="I679" s="10" t="str">
        <f>VLOOKUP($G679,'Product_Dim Cleaned'!$A$1:$G$101,3,FALSE)</f>
        <v>Electronics</v>
      </c>
      <c r="J679" s="10" t="str">
        <f>VLOOKUP($G679,'Product_Dim Cleaned'!$A$1:$G$101,4,FALSE)</f>
        <v>Mobile</v>
      </c>
      <c r="K679" s="10" t="s">
        <v>1799</v>
      </c>
      <c r="L679" s="11">
        <v>2</v>
      </c>
      <c r="M679" s="17">
        <v>37.21</v>
      </c>
      <c r="N679" s="11">
        <v>0.19</v>
      </c>
      <c r="O679" s="10" t="s">
        <v>1824</v>
      </c>
      <c r="P679" s="34">
        <v>60.280200000000008</v>
      </c>
    </row>
    <row r="680" spans="1:16" x14ac:dyDescent="0.3">
      <c r="A680" s="9" t="s">
        <v>2504</v>
      </c>
      <c r="B680" s="36">
        <v>45220</v>
      </c>
      <c r="C680" s="10" t="s">
        <v>1295</v>
      </c>
      <c r="D680" s="10" t="str">
        <f>VLOOKUP($C680,'Customer_Dim Cleaned'!$A$1:$H$501,4,FALSE)</f>
        <v>Female</v>
      </c>
      <c r="E680" s="10" t="str">
        <f>VLOOKUP($C680,'Customer_Dim Cleaned'!$A$1:$H$501,5,FALSE)</f>
        <v>Kimburgh</v>
      </c>
      <c r="F680" s="10" t="str">
        <f>VLOOKUP($C680,'Customer_Dim Cleaned'!$A$1:$H$501,6,FALSE)</f>
        <v>North Carolina</v>
      </c>
      <c r="G680" s="10" t="s">
        <v>1626</v>
      </c>
      <c r="H680" s="10" t="str">
        <f>VLOOKUP($G680,'Product_Dim Cleaned'!$A$1:$G$101,2,FALSE)</f>
        <v>Portable Power Bank</v>
      </c>
      <c r="I680" s="10" t="str">
        <f>VLOOKUP($G680,'Product_Dim Cleaned'!$A$1:$G$101,3,FALSE)</f>
        <v>Electronics</v>
      </c>
      <c r="J680" s="10" t="str">
        <f>VLOOKUP($G680,'Product_Dim Cleaned'!$A$1:$G$101,4,FALSE)</f>
        <v>Mobile</v>
      </c>
      <c r="K680" s="10" t="s">
        <v>1797</v>
      </c>
      <c r="L680" s="11">
        <v>1</v>
      </c>
      <c r="M680" s="17">
        <v>331.73</v>
      </c>
      <c r="N680" s="11">
        <v>0.04</v>
      </c>
      <c r="O680" s="10" t="s">
        <v>1824</v>
      </c>
      <c r="P680" s="34">
        <v>318.46080000000001</v>
      </c>
    </row>
    <row r="681" spans="1:16" x14ac:dyDescent="0.3">
      <c r="A681" s="9" t="s">
        <v>2505</v>
      </c>
      <c r="B681" s="36">
        <v>45273</v>
      </c>
      <c r="C681" s="10" t="s">
        <v>1139</v>
      </c>
      <c r="D681" s="10" t="str">
        <f>VLOOKUP($C681,'Customer_Dim Cleaned'!$A$1:$H$501,4,FALSE)</f>
        <v>Male</v>
      </c>
      <c r="E681" s="10" t="str">
        <f>VLOOKUP($C681,'Customer_Dim Cleaned'!$A$1:$H$501,5,FALSE)</f>
        <v>Lake Johnside</v>
      </c>
      <c r="F681" s="10" t="str">
        <f>VLOOKUP($C681,'Customer_Dim Cleaned'!$A$1:$H$501,6,FALSE)</f>
        <v>Arizona</v>
      </c>
      <c r="G681" s="10" t="s">
        <v>1626</v>
      </c>
      <c r="H681" s="10" t="str">
        <f>VLOOKUP($G681,'Product_Dim Cleaned'!$A$1:$G$101,2,FALSE)</f>
        <v>Portable Power Bank</v>
      </c>
      <c r="I681" s="10" t="str">
        <f>VLOOKUP($G681,'Product_Dim Cleaned'!$A$1:$G$101,3,FALSE)</f>
        <v>Electronics</v>
      </c>
      <c r="J681" s="10" t="str">
        <f>VLOOKUP($G681,'Product_Dim Cleaned'!$A$1:$G$101,4,FALSE)</f>
        <v>Mobile</v>
      </c>
      <c r="K681" s="10" t="s">
        <v>1794</v>
      </c>
      <c r="L681" s="11">
        <v>3</v>
      </c>
      <c r="M681" s="17">
        <v>306.70999999999998</v>
      </c>
      <c r="N681" s="11">
        <v>0.09</v>
      </c>
      <c r="O681" s="10" t="s">
        <v>1826</v>
      </c>
      <c r="P681" s="34">
        <v>837.31829999999991</v>
      </c>
    </row>
    <row r="682" spans="1:16" x14ac:dyDescent="0.3">
      <c r="A682" s="9" t="s">
        <v>2506</v>
      </c>
      <c r="B682" s="36">
        <v>45456</v>
      </c>
      <c r="C682" s="10" t="s">
        <v>860</v>
      </c>
      <c r="D682" s="10" t="str">
        <f>VLOOKUP($C682,'Customer_Dim Cleaned'!$A$1:$H$501,4,FALSE)</f>
        <v>Female</v>
      </c>
      <c r="E682" s="10" t="str">
        <f>VLOOKUP($C682,'Customer_Dim Cleaned'!$A$1:$H$501,5,FALSE)</f>
        <v>Ramosmouth</v>
      </c>
      <c r="F682" s="10" t="str">
        <f>VLOOKUP($C682,'Customer_Dim Cleaned'!$A$1:$H$501,6,FALSE)</f>
        <v>Louisiana</v>
      </c>
      <c r="G682" s="10" t="s">
        <v>1626</v>
      </c>
      <c r="H682" s="10" t="str">
        <f>VLOOKUP($G682,'Product_Dim Cleaned'!$A$1:$G$101,2,FALSE)</f>
        <v>Portable Power Bank</v>
      </c>
      <c r="I682" s="10" t="str">
        <f>VLOOKUP($G682,'Product_Dim Cleaned'!$A$1:$G$101,3,FALSE)</f>
        <v>Electronics</v>
      </c>
      <c r="J682" s="10" t="str">
        <f>VLOOKUP($G682,'Product_Dim Cleaned'!$A$1:$G$101,4,FALSE)</f>
        <v>Mobile</v>
      </c>
      <c r="K682" s="10" t="s">
        <v>1776</v>
      </c>
      <c r="L682" s="11">
        <v>4</v>
      </c>
      <c r="M682" s="17">
        <v>484.92</v>
      </c>
      <c r="N682" s="11">
        <v>0.28000000000000003</v>
      </c>
      <c r="O682" s="10" t="s">
        <v>1826</v>
      </c>
      <c r="P682" s="34">
        <v>1396.5696</v>
      </c>
    </row>
    <row r="683" spans="1:16" x14ac:dyDescent="0.3">
      <c r="A683" s="9" t="s">
        <v>2507</v>
      </c>
      <c r="B683" s="36">
        <v>45292</v>
      </c>
      <c r="C683" s="10" t="s">
        <v>168</v>
      </c>
      <c r="D683" s="10" t="str">
        <f>VLOOKUP($C683,'Customer_Dim Cleaned'!$A$1:$H$501,4,FALSE)</f>
        <v>Male</v>
      </c>
      <c r="E683" s="10" t="str">
        <f>VLOOKUP($C683,'Customer_Dim Cleaned'!$A$1:$H$501,5,FALSE)</f>
        <v>South Michaelfort</v>
      </c>
      <c r="F683" s="10" t="str">
        <f>VLOOKUP($C683,'Customer_Dim Cleaned'!$A$1:$H$501,6,FALSE)</f>
        <v>Vermont</v>
      </c>
      <c r="G683" s="10" t="s">
        <v>1626</v>
      </c>
      <c r="H683" s="10" t="str">
        <f>VLOOKUP($G683,'Product_Dim Cleaned'!$A$1:$G$101,2,FALSE)</f>
        <v>Portable Power Bank</v>
      </c>
      <c r="I683" s="10" t="str">
        <f>VLOOKUP($G683,'Product_Dim Cleaned'!$A$1:$G$101,3,FALSE)</f>
        <v>Electronics</v>
      </c>
      <c r="J683" s="10" t="str">
        <f>VLOOKUP($G683,'Product_Dim Cleaned'!$A$1:$G$101,4,FALSE)</f>
        <v>Mobile</v>
      </c>
      <c r="K683" s="10" t="s">
        <v>1773</v>
      </c>
      <c r="L683" s="11">
        <v>2</v>
      </c>
      <c r="M683" s="17">
        <v>42.04</v>
      </c>
      <c r="N683" s="11">
        <v>7.0000000000000007E-2</v>
      </c>
      <c r="O683" s="10" t="s">
        <v>1824</v>
      </c>
      <c r="P683" s="34">
        <v>78.194399999999987</v>
      </c>
    </row>
    <row r="684" spans="1:16" x14ac:dyDescent="0.3">
      <c r="A684" s="9" t="s">
        <v>2508</v>
      </c>
      <c r="B684" s="36">
        <v>45278</v>
      </c>
      <c r="C684" s="10" t="s">
        <v>893</v>
      </c>
      <c r="D684" s="10" t="str">
        <f>VLOOKUP($C684,'Customer_Dim Cleaned'!$A$1:$H$501,4,FALSE)</f>
        <v>Male</v>
      </c>
      <c r="E684" s="10" t="str">
        <f>VLOOKUP($C684,'Customer_Dim Cleaned'!$A$1:$H$501,5,FALSE)</f>
        <v>North Joshualand</v>
      </c>
      <c r="F684" s="10" t="str">
        <f>VLOOKUP($C684,'Customer_Dim Cleaned'!$A$1:$H$501,6,FALSE)</f>
        <v>Connecticut</v>
      </c>
      <c r="G684" s="10" t="s">
        <v>1626</v>
      </c>
      <c r="H684" s="10" t="str">
        <f>VLOOKUP($G684,'Product_Dim Cleaned'!$A$1:$G$101,2,FALSE)</f>
        <v>Portable Power Bank</v>
      </c>
      <c r="I684" s="10" t="str">
        <f>VLOOKUP($G684,'Product_Dim Cleaned'!$A$1:$G$101,3,FALSE)</f>
        <v>Electronics</v>
      </c>
      <c r="J684" s="10" t="str">
        <f>VLOOKUP($G684,'Product_Dim Cleaned'!$A$1:$G$101,4,FALSE)</f>
        <v>Mobile</v>
      </c>
      <c r="K684" s="10" t="s">
        <v>1776</v>
      </c>
      <c r="L684" s="11">
        <v>3</v>
      </c>
      <c r="M684" s="17">
        <v>599.48</v>
      </c>
      <c r="N684" s="11">
        <v>0.22</v>
      </c>
      <c r="O684" s="10" t="s">
        <v>1826</v>
      </c>
      <c r="P684" s="34">
        <v>1402.7832000000001</v>
      </c>
    </row>
    <row r="685" spans="1:16" x14ac:dyDescent="0.3">
      <c r="A685" s="9" t="s">
        <v>2509</v>
      </c>
      <c r="B685" s="36">
        <v>45232</v>
      </c>
      <c r="C685" s="10" t="s">
        <v>1118</v>
      </c>
      <c r="D685" s="10" t="str">
        <f>VLOOKUP($C685,'Customer_Dim Cleaned'!$A$1:$H$501,4,FALSE)</f>
        <v>Male</v>
      </c>
      <c r="E685" s="10" t="str">
        <f>VLOOKUP($C685,'Customer_Dim Cleaned'!$A$1:$H$501,5,FALSE)</f>
        <v>Nealview</v>
      </c>
      <c r="F685" s="10" t="str">
        <f>VLOOKUP($C685,'Customer_Dim Cleaned'!$A$1:$H$501,6,FALSE)</f>
        <v>Tennessee</v>
      </c>
      <c r="G685" s="10" t="s">
        <v>1626</v>
      </c>
      <c r="H685" s="10" t="str">
        <f>VLOOKUP($G685,'Product_Dim Cleaned'!$A$1:$G$101,2,FALSE)</f>
        <v>Portable Power Bank</v>
      </c>
      <c r="I685" s="10" t="str">
        <f>VLOOKUP($G685,'Product_Dim Cleaned'!$A$1:$G$101,3,FALSE)</f>
        <v>Electronics</v>
      </c>
      <c r="J685" s="10" t="str">
        <f>VLOOKUP($G685,'Product_Dim Cleaned'!$A$1:$G$101,4,FALSE)</f>
        <v>Mobile</v>
      </c>
      <c r="K685" s="10" t="s">
        <v>1757</v>
      </c>
      <c r="L685" s="11">
        <v>3</v>
      </c>
      <c r="M685" s="17">
        <v>401.42</v>
      </c>
      <c r="N685" s="11">
        <v>0.01</v>
      </c>
      <c r="O685" s="10" t="s">
        <v>1829</v>
      </c>
      <c r="P685" s="34">
        <v>1192.2174</v>
      </c>
    </row>
    <row r="686" spans="1:16" x14ac:dyDescent="0.3">
      <c r="A686" s="9" t="s">
        <v>2510</v>
      </c>
      <c r="B686" s="36">
        <v>45907</v>
      </c>
      <c r="C686" s="10" t="s">
        <v>631</v>
      </c>
      <c r="D686" s="10" t="str">
        <f>VLOOKUP($C686,'Customer_Dim Cleaned'!$A$1:$H$501,4,FALSE)</f>
        <v>Male</v>
      </c>
      <c r="E686" s="10" t="str">
        <f>VLOOKUP($C686,'Customer_Dim Cleaned'!$A$1:$H$501,5,FALSE)</f>
        <v>Lake Samanthafort</v>
      </c>
      <c r="F686" s="10" t="str">
        <f>VLOOKUP($C686,'Customer_Dim Cleaned'!$A$1:$H$501,6,FALSE)</f>
        <v>Idaho</v>
      </c>
      <c r="G686" s="10" t="s">
        <v>1626</v>
      </c>
      <c r="H686" s="10" t="str">
        <f>VLOOKUP($G686,'Product_Dim Cleaned'!$A$1:$G$101,2,FALSE)</f>
        <v>Portable Power Bank</v>
      </c>
      <c r="I686" s="10" t="str">
        <f>VLOOKUP($G686,'Product_Dim Cleaned'!$A$1:$G$101,3,FALSE)</f>
        <v>Electronics</v>
      </c>
      <c r="J686" s="10" t="str">
        <f>VLOOKUP($G686,'Product_Dim Cleaned'!$A$1:$G$101,4,FALSE)</f>
        <v>Mobile</v>
      </c>
      <c r="K686" s="10" t="s">
        <v>1782</v>
      </c>
      <c r="L686" s="11">
        <v>4</v>
      </c>
      <c r="M686" s="17">
        <v>442.54</v>
      </c>
      <c r="N686" s="11">
        <v>0.06</v>
      </c>
      <c r="O686" s="10" t="s">
        <v>1824</v>
      </c>
      <c r="P686" s="34">
        <v>1663.9503999999999</v>
      </c>
    </row>
    <row r="687" spans="1:16" x14ac:dyDescent="0.3">
      <c r="A687" s="9" t="s">
        <v>2511</v>
      </c>
      <c r="B687" s="36">
        <v>45270</v>
      </c>
      <c r="C687" s="10" t="s">
        <v>1408</v>
      </c>
      <c r="D687" s="10" t="str">
        <f>VLOOKUP($C687,'Customer_Dim Cleaned'!$A$1:$H$501,4,FALSE)</f>
        <v>Female</v>
      </c>
      <c r="E687" s="10" t="str">
        <f>VLOOKUP($C687,'Customer_Dim Cleaned'!$A$1:$H$501,5,FALSE)</f>
        <v>South Barbara</v>
      </c>
      <c r="F687" s="10" t="str">
        <f>VLOOKUP($C687,'Customer_Dim Cleaned'!$A$1:$H$501,6,FALSE)</f>
        <v>Arkansas</v>
      </c>
      <c r="G687" s="10" t="s">
        <v>1626</v>
      </c>
      <c r="H687" s="10" t="str">
        <f>VLOOKUP($G687,'Product_Dim Cleaned'!$A$1:$G$101,2,FALSE)</f>
        <v>Portable Power Bank</v>
      </c>
      <c r="I687" s="10" t="str">
        <f>VLOOKUP($G687,'Product_Dim Cleaned'!$A$1:$G$101,3,FALSE)</f>
        <v>Electronics</v>
      </c>
      <c r="J687" s="10" t="str">
        <f>VLOOKUP($G687,'Product_Dim Cleaned'!$A$1:$G$101,4,FALSE)</f>
        <v>Mobile</v>
      </c>
      <c r="K687" s="10" t="s">
        <v>1797</v>
      </c>
      <c r="L687" s="11">
        <v>4</v>
      </c>
      <c r="M687" s="17">
        <v>451.41</v>
      </c>
      <c r="N687" s="11">
        <v>0.06</v>
      </c>
      <c r="O687" s="10" t="s">
        <v>1826</v>
      </c>
      <c r="P687" s="34">
        <v>1697.3016</v>
      </c>
    </row>
    <row r="688" spans="1:16" x14ac:dyDescent="0.3">
      <c r="A688" s="9" t="s">
        <v>2512</v>
      </c>
      <c r="B688" s="36">
        <v>45942</v>
      </c>
      <c r="C688" s="10" t="s">
        <v>846</v>
      </c>
      <c r="D688" s="10" t="str">
        <f>VLOOKUP($C688,'Customer_Dim Cleaned'!$A$1:$H$501,4,FALSE)</f>
        <v>Male</v>
      </c>
      <c r="E688" s="10" t="str">
        <f>VLOOKUP($C688,'Customer_Dim Cleaned'!$A$1:$H$501,5,FALSE)</f>
        <v>West Jamieport</v>
      </c>
      <c r="F688" s="10" t="str">
        <f>VLOOKUP($C688,'Customer_Dim Cleaned'!$A$1:$H$501,6,FALSE)</f>
        <v>Tennessee</v>
      </c>
      <c r="G688" s="10" t="s">
        <v>1626</v>
      </c>
      <c r="H688" s="10" t="str">
        <f>VLOOKUP($G688,'Product_Dim Cleaned'!$A$1:$G$101,2,FALSE)</f>
        <v>Portable Power Bank</v>
      </c>
      <c r="I688" s="10" t="str">
        <f>VLOOKUP($G688,'Product_Dim Cleaned'!$A$1:$G$101,3,FALSE)</f>
        <v>Electronics</v>
      </c>
      <c r="J688" s="10" t="str">
        <f>VLOOKUP($G688,'Product_Dim Cleaned'!$A$1:$G$101,4,FALSE)</f>
        <v>Mobile</v>
      </c>
      <c r="K688" s="10" t="s">
        <v>1786</v>
      </c>
      <c r="L688" s="11">
        <v>4</v>
      </c>
      <c r="M688" s="17">
        <v>547.21</v>
      </c>
      <c r="N688" s="11">
        <v>0.25</v>
      </c>
      <c r="O688" s="10" t="s">
        <v>1824</v>
      </c>
      <c r="P688" s="34">
        <v>1641.63</v>
      </c>
    </row>
    <row r="689" spans="1:16" x14ac:dyDescent="0.3">
      <c r="A689" s="9" t="s">
        <v>2513</v>
      </c>
      <c r="B689" s="36">
        <v>45750</v>
      </c>
      <c r="C689" s="10" t="s">
        <v>663</v>
      </c>
      <c r="D689" s="10" t="str">
        <f>VLOOKUP($C689,'Customer_Dim Cleaned'!$A$1:$H$501,4,FALSE)</f>
        <v>Male</v>
      </c>
      <c r="E689" s="10" t="str">
        <f>VLOOKUP($C689,'Customer_Dim Cleaned'!$A$1:$H$501,5,FALSE)</f>
        <v>Johnsonland</v>
      </c>
      <c r="F689" s="10" t="str">
        <f>VLOOKUP($C689,'Customer_Dim Cleaned'!$A$1:$H$501,6,FALSE)</f>
        <v>Iowa</v>
      </c>
      <c r="G689" s="10" t="s">
        <v>1626</v>
      </c>
      <c r="H689" s="10" t="str">
        <f>VLOOKUP($G689,'Product_Dim Cleaned'!$A$1:$G$101,2,FALSE)</f>
        <v>Portable Power Bank</v>
      </c>
      <c r="I689" s="10" t="str">
        <f>VLOOKUP($G689,'Product_Dim Cleaned'!$A$1:$G$101,3,FALSE)</f>
        <v>Electronics</v>
      </c>
      <c r="J689" s="10" t="str">
        <f>VLOOKUP($G689,'Product_Dim Cleaned'!$A$1:$G$101,4,FALSE)</f>
        <v>Mobile</v>
      </c>
      <c r="K689" s="10" t="s">
        <v>1769</v>
      </c>
      <c r="L689" s="11">
        <v>1</v>
      </c>
      <c r="M689" s="17">
        <v>979.28</v>
      </c>
      <c r="N689" s="11">
        <v>0.2</v>
      </c>
      <c r="O689" s="10" t="s">
        <v>1826</v>
      </c>
      <c r="P689" s="34">
        <v>783.42399999999998</v>
      </c>
    </row>
    <row r="690" spans="1:16" x14ac:dyDescent="0.3">
      <c r="A690" s="9" t="s">
        <v>2514</v>
      </c>
      <c r="B690" s="36">
        <v>45300</v>
      </c>
      <c r="C690" s="10" t="s">
        <v>1431</v>
      </c>
      <c r="D690" s="10" t="str">
        <f>VLOOKUP($C690,'Customer_Dim Cleaned'!$A$1:$H$501,4,FALSE)</f>
        <v>Female</v>
      </c>
      <c r="E690" s="10" t="str">
        <f>VLOOKUP($C690,'Customer_Dim Cleaned'!$A$1:$H$501,5,FALSE)</f>
        <v>Grayland</v>
      </c>
      <c r="F690" s="10" t="str">
        <f>VLOOKUP($C690,'Customer_Dim Cleaned'!$A$1:$H$501,6,FALSE)</f>
        <v>Washington</v>
      </c>
      <c r="G690" s="10" t="s">
        <v>1626</v>
      </c>
      <c r="H690" s="10" t="str">
        <f>VLOOKUP($G690,'Product_Dim Cleaned'!$A$1:$G$101,2,FALSE)</f>
        <v>Portable Power Bank</v>
      </c>
      <c r="I690" s="10" t="str">
        <f>VLOOKUP($G690,'Product_Dim Cleaned'!$A$1:$G$101,3,FALSE)</f>
        <v>Electronics</v>
      </c>
      <c r="J690" s="10" t="str">
        <f>VLOOKUP($G690,'Product_Dim Cleaned'!$A$1:$G$101,4,FALSE)</f>
        <v>Mobile</v>
      </c>
      <c r="K690" s="10" t="s">
        <v>1779</v>
      </c>
      <c r="L690" s="11">
        <v>4</v>
      </c>
      <c r="M690" s="17">
        <v>263.58999999999997</v>
      </c>
      <c r="N690" s="11">
        <v>0.04</v>
      </c>
      <c r="O690" s="10" t="s">
        <v>1824</v>
      </c>
      <c r="P690" s="34">
        <v>1012.1856</v>
      </c>
    </row>
    <row r="691" spans="1:16" x14ac:dyDescent="0.3">
      <c r="A691" s="9" t="s">
        <v>2515</v>
      </c>
      <c r="B691" s="36">
        <v>45876</v>
      </c>
      <c r="C691" s="10" t="s">
        <v>20</v>
      </c>
      <c r="D691" s="10" t="str">
        <f>VLOOKUP($C691,'Customer_Dim Cleaned'!$A$1:$H$501,4,FALSE)</f>
        <v>Female</v>
      </c>
      <c r="E691" s="10" t="str">
        <f>VLOOKUP($C691,'Customer_Dim Cleaned'!$A$1:$H$501,5,FALSE)</f>
        <v>Kylebury</v>
      </c>
      <c r="F691" s="10" t="str">
        <f>VLOOKUP($C691,'Customer_Dim Cleaned'!$A$1:$H$501,6,FALSE)</f>
        <v>Alabama</v>
      </c>
      <c r="G691" s="10" t="s">
        <v>1626</v>
      </c>
      <c r="H691" s="10" t="str">
        <f>VLOOKUP($G691,'Product_Dim Cleaned'!$A$1:$G$101,2,FALSE)</f>
        <v>Portable Power Bank</v>
      </c>
      <c r="I691" s="10" t="str">
        <f>VLOOKUP($G691,'Product_Dim Cleaned'!$A$1:$G$101,3,FALSE)</f>
        <v>Electronics</v>
      </c>
      <c r="J691" s="10" t="str">
        <f>VLOOKUP($G691,'Product_Dim Cleaned'!$A$1:$G$101,4,FALSE)</f>
        <v>Mobile</v>
      </c>
      <c r="K691" s="10" t="s">
        <v>1773</v>
      </c>
      <c r="L691" s="11">
        <v>1</v>
      </c>
      <c r="M691" s="17">
        <v>692.75</v>
      </c>
      <c r="N691" s="11">
        <v>0.11</v>
      </c>
      <c r="O691" s="10" t="s">
        <v>1829</v>
      </c>
      <c r="P691" s="34">
        <v>616.54750000000001</v>
      </c>
    </row>
    <row r="692" spans="1:16" x14ac:dyDescent="0.3">
      <c r="A692" s="9" t="s">
        <v>2516</v>
      </c>
      <c r="B692" s="36">
        <v>45301</v>
      </c>
      <c r="C692" s="10" t="s">
        <v>544</v>
      </c>
      <c r="D692" s="10" t="str">
        <f>VLOOKUP($C692,'Customer_Dim Cleaned'!$A$1:$H$501,4,FALSE)</f>
        <v>Male</v>
      </c>
      <c r="E692" s="10" t="str">
        <f>VLOOKUP($C692,'Customer_Dim Cleaned'!$A$1:$H$501,5,FALSE)</f>
        <v>North Matthew</v>
      </c>
      <c r="F692" s="10" t="str">
        <f>VLOOKUP($C692,'Customer_Dim Cleaned'!$A$1:$H$501,6,FALSE)</f>
        <v>Illinois</v>
      </c>
      <c r="G692" s="10" t="s">
        <v>1626</v>
      </c>
      <c r="H692" s="10" t="str">
        <f>VLOOKUP($G692,'Product_Dim Cleaned'!$A$1:$G$101,2,FALSE)</f>
        <v>Portable Power Bank</v>
      </c>
      <c r="I692" s="10" t="str">
        <f>VLOOKUP($G692,'Product_Dim Cleaned'!$A$1:$G$101,3,FALSE)</f>
        <v>Electronics</v>
      </c>
      <c r="J692" s="10" t="str">
        <f>VLOOKUP($G692,'Product_Dim Cleaned'!$A$1:$G$101,4,FALSE)</f>
        <v>Mobile</v>
      </c>
      <c r="K692" s="10" t="s">
        <v>1766</v>
      </c>
      <c r="L692" s="11">
        <v>3</v>
      </c>
      <c r="M692" s="17">
        <v>142.83000000000001</v>
      </c>
      <c r="N692" s="11">
        <v>0.01</v>
      </c>
      <c r="O692" s="10" t="s">
        <v>1824</v>
      </c>
      <c r="P692" s="34">
        <v>424.20510000000002</v>
      </c>
    </row>
    <row r="693" spans="1:16" x14ac:dyDescent="0.3">
      <c r="A693" s="9" t="s">
        <v>2517</v>
      </c>
      <c r="B693" s="36">
        <v>45857</v>
      </c>
      <c r="C693" s="10" t="s">
        <v>428</v>
      </c>
      <c r="D693" s="10" t="str">
        <f>VLOOKUP($C693,'Customer_Dim Cleaned'!$A$1:$H$501,4,FALSE)</f>
        <v>Male</v>
      </c>
      <c r="E693" s="10" t="str">
        <f>VLOOKUP($C693,'Customer_Dim Cleaned'!$A$1:$H$501,5,FALSE)</f>
        <v>Wongberg</v>
      </c>
      <c r="F693" s="10" t="str">
        <f>VLOOKUP($C693,'Customer_Dim Cleaned'!$A$1:$H$501,6,FALSE)</f>
        <v>Illinois</v>
      </c>
      <c r="G693" s="10" t="s">
        <v>1626</v>
      </c>
      <c r="H693" s="10" t="str">
        <f>VLOOKUP($G693,'Product_Dim Cleaned'!$A$1:$G$101,2,FALSE)</f>
        <v>Portable Power Bank</v>
      </c>
      <c r="I693" s="10" t="str">
        <f>VLOOKUP($G693,'Product_Dim Cleaned'!$A$1:$G$101,3,FALSE)</f>
        <v>Electronics</v>
      </c>
      <c r="J693" s="10" t="str">
        <f>VLOOKUP($G693,'Product_Dim Cleaned'!$A$1:$G$101,4,FALSE)</f>
        <v>Mobile</v>
      </c>
      <c r="K693" s="10" t="s">
        <v>1761</v>
      </c>
      <c r="L693" s="11">
        <v>2</v>
      </c>
      <c r="M693" s="17">
        <v>419.25</v>
      </c>
      <c r="N693" s="11">
        <v>0.17</v>
      </c>
      <c r="O693" s="10" t="s">
        <v>1826</v>
      </c>
      <c r="P693" s="34">
        <v>695.95499999999993</v>
      </c>
    </row>
    <row r="694" spans="1:16" x14ac:dyDescent="0.3">
      <c r="A694" s="9" t="s">
        <v>2518</v>
      </c>
      <c r="B694" s="36">
        <v>45650</v>
      </c>
      <c r="C694" s="10" t="s">
        <v>770</v>
      </c>
      <c r="D694" s="10" t="str">
        <f>VLOOKUP($C694,'Customer_Dim Cleaned'!$A$1:$H$501,4,FALSE)</f>
        <v>Female</v>
      </c>
      <c r="E694" s="10" t="str">
        <f>VLOOKUP($C694,'Customer_Dim Cleaned'!$A$1:$H$501,5,FALSE)</f>
        <v>Heathfort</v>
      </c>
      <c r="F694" s="10" t="str">
        <f>VLOOKUP($C694,'Customer_Dim Cleaned'!$A$1:$H$501,6,FALSE)</f>
        <v>Michigan</v>
      </c>
      <c r="G694" s="10" t="s">
        <v>1626</v>
      </c>
      <c r="H694" s="10" t="str">
        <f>VLOOKUP($G694,'Product_Dim Cleaned'!$A$1:$G$101,2,FALSE)</f>
        <v>Portable Power Bank</v>
      </c>
      <c r="I694" s="10" t="str">
        <f>VLOOKUP($G694,'Product_Dim Cleaned'!$A$1:$G$101,3,FALSE)</f>
        <v>Electronics</v>
      </c>
      <c r="J694" s="10" t="str">
        <f>VLOOKUP($G694,'Product_Dim Cleaned'!$A$1:$G$101,4,FALSE)</f>
        <v>Mobile</v>
      </c>
      <c r="K694" s="10" t="s">
        <v>1813</v>
      </c>
      <c r="L694" s="11">
        <v>2</v>
      </c>
      <c r="M694" s="17">
        <v>800.84</v>
      </c>
      <c r="N694" s="11">
        <v>0.27</v>
      </c>
      <c r="O694" s="10" t="s">
        <v>1829</v>
      </c>
      <c r="P694" s="34">
        <v>1169.2264</v>
      </c>
    </row>
    <row r="695" spans="1:16" x14ac:dyDescent="0.3">
      <c r="A695" s="9" t="s">
        <v>2519</v>
      </c>
      <c r="B695" s="36">
        <v>45520</v>
      </c>
      <c r="C695" s="10" t="s">
        <v>14</v>
      </c>
      <c r="D695" s="10" t="str">
        <f>VLOOKUP($C695,'Customer_Dim Cleaned'!$A$1:$H$501,4,FALSE)</f>
        <v>Female</v>
      </c>
      <c r="E695" s="10" t="str">
        <f>VLOOKUP($C695,'Customer_Dim Cleaned'!$A$1:$H$501,5,FALSE)</f>
        <v>Phillipsmouth</v>
      </c>
      <c r="F695" s="10" t="str">
        <f>VLOOKUP($C695,'Customer_Dim Cleaned'!$A$1:$H$501,6,FALSE)</f>
        <v>North Dakota</v>
      </c>
      <c r="G695" s="10" t="s">
        <v>1626</v>
      </c>
      <c r="H695" s="10" t="str">
        <f>VLOOKUP($G695,'Product_Dim Cleaned'!$A$1:$G$101,2,FALSE)</f>
        <v>Portable Power Bank</v>
      </c>
      <c r="I695" s="10" t="str">
        <f>VLOOKUP($G695,'Product_Dim Cleaned'!$A$1:$G$101,3,FALSE)</f>
        <v>Electronics</v>
      </c>
      <c r="J695" s="10" t="str">
        <f>VLOOKUP($G695,'Product_Dim Cleaned'!$A$1:$G$101,4,FALSE)</f>
        <v>Mobile</v>
      </c>
      <c r="K695" s="10" t="s">
        <v>1761</v>
      </c>
      <c r="L695" s="11">
        <v>1</v>
      </c>
      <c r="M695" s="17">
        <v>301.24</v>
      </c>
      <c r="N695" s="11">
        <v>0.11</v>
      </c>
      <c r="O695" s="10" t="s">
        <v>1826</v>
      </c>
      <c r="P695" s="34">
        <v>268.10359999999997</v>
      </c>
    </row>
    <row r="696" spans="1:16" x14ac:dyDescent="0.3">
      <c r="A696" s="9" t="s">
        <v>2520</v>
      </c>
      <c r="B696" s="36">
        <v>45497</v>
      </c>
      <c r="C696" s="10" t="s">
        <v>914</v>
      </c>
      <c r="D696" s="10" t="str">
        <f>VLOOKUP($C696,'Customer_Dim Cleaned'!$A$1:$H$501,4,FALSE)</f>
        <v>Male</v>
      </c>
      <c r="E696" s="10" t="str">
        <f>VLOOKUP($C696,'Customer_Dim Cleaned'!$A$1:$H$501,5,FALSE)</f>
        <v>North Joseside</v>
      </c>
      <c r="F696" s="10" t="str">
        <f>VLOOKUP($C696,'Customer_Dim Cleaned'!$A$1:$H$501,6,FALSE)</f>
        <v>Connecticut</v>
      </c>
      <c r="G696" s="10" t="s">
        <v>1626</v>
      </c>
      <c r="H696" s="10" t="str">
        <f>VLOOKUP($G696,'Product_Dim Cleaned'!$A$1:$G$101,2,FALSE)</f>
        <v>Portable Power Bank</v>
      </c>
      <c r="I696" s="10" t="str">
        <f>VLOOKUP($G696,'Product_Dim Cleaned'!$A$1:$G$101,3,FALSE)</f>
        <v>Electronics</v>
      </c>
      <c r="J696" s="10" t="str">
        <f>VLOOKUP($G696,'Product_Dim Cleaned'!$A$1:$G$101,4,FALSE)</f>
        <v>Mobile</v>
      </c>
      <c r="K696" s="10" t="s">
        <v>1773</v>
      </c>
      <c r="L696" s="11">
        <v>2</v>
      </c>
      <c r="M696" s="17">
        <v>701.49</v>
      </c>
      <c r="N696" s="11">
        <v>0.09</v>
      </c>
      <c r="O696" s="10" t="s">
        <v>1826</v>
      </c>
      <c r="P696" s="34">
        <v>1276.7118</v>
      </c>
    </row>
    <row r="697" spans="1:16" x14ac:dyDescent="0.3">
      <c r="A697" s="9" t="s">
        <v>2521</v>
      </c>
      <c r="B697" s="36">
        <v>45615</v>
      </c>
      <c r="C697" s="10" t="s">
        <v>1101</v>
      </c>
      <c r="D697" s="10" t="str">
        <f>VLOOKUP($C697,'Customer_Dim Cleaned'!$A$1:$H$501,4,FALSE)</f>
        <v>Female</v>
      </c>
      <c r="E697" s="10" t="str">
        <f>VLOOKUP($C697,'Customer_Dim Cleaned'!$A$1:$H$501,5,FALSE)</f>
        <v>North Samuel</v>
      </c>
      <c r="F697" s="10" t="str">
        <f>VLOOKUP($C697,'Customer_Dim Cleaned'!$A$1:$H$501,6,FALSE)</f>
        <v>Nebraska</v>
      </c>
      <c r="G697" s="10" t="s">
        <v>1626</v>
      </c>
      <c r="H697" s="10" t="str">
        <f>VLOOKUP($G697,'Product_Dim Cleaned'!$A$1:$G$101,2,FALSE)</f>
        <v>Portable Power Bank</v>
      </c>
      <c r="I697" s="10" t="str">
        <f>VLOOKUP($G697,'Product_Dim Cleaned'!$A$1:$G$101,3,FALSE)</f>
        <v>Electronics</v>
      </c>
      <c r="J697" s="10" t="str">
        <f>VLOOKUP($G697,'Product_Dim Cleaned'!$A$1:$G$101,4,FALSE)</f>
        <v>Mobile</v>
      </c>
      <c r="K697" s="10" t="s">
        <v>1789</v>
      </c>
      <c r="L697" s="11">
        <v>4</v>
      </c>
      <c r="M697" s="17">
        <v>413.48</v>
      </c>
      <c r="N697" s="11">
        <v>0.02</v>
      </c>
      <c r="O697" s="10" t="s">
        <v>1826</v>
      </c>
      <c r="P697" s="34">
        <v>1620.8416</v>
      </c>
    </row>
    <row r="698" spans="1:16" x14ac:dyDescent="0.3">
      <c r="A698" s="9" t="s">
        <v>2522</v>
      </c>
      <c r="B698" s="36">
        <v>45365</v>
      </c>
      <c r="C698" s="10" t="s">
        <v>646</v>
      </c>
      <c r="D698" s="10" t="str">
        <f>VLOOKUP($C698,'Customer_Dim Cleaned'!$A$1:$H$501,4,FALSE)</f>
        <v>Female</v>
      </c>
      <c r="E698" s="10" t="str">
        <f>VLOOKUP($C698,'Customer_Dim Cleaned'!$A$1:$H$501,5,FALSE)</f>
        <v>Christopherland</v>
      </c>
      <c r="F698" s="10" t="str">
        <f>VLOOKUP($C698,'Customer_Dim Cleaned'!$A$1:$H$501,6,FALSE)</f>
        <v>Minnesota</v>
      </c>
      <c r="G698" s="10" t="s">
        <v>1626</v>
      </c>
      <c r="H698" s="10" t="str">
        <f>VLOOKUP($G698,'Product_Dim Cleaned'!$A$1:$G$101,2,FALSE)</f>
        <v>Portable Power Bank</v>
      </c>
      <c r="I698" s="10" t="str">
        <f>VLOOKUP($G698,'Product_Dim Cleaned'!$A$1:$G$101,3,FALSE)</f>
        <v>Electronics</v>
      </c>
      <c r="J698" s="10" t="str">
        <f>VLOOKUP($G698,'Product_Dim Cleaned'!$A$1:$G$101,4,FALSE)</f>
        <v>Mobile</v>
      </c>
      <c r="K698" s="10" t="s">
        <v>1757</v>
      </c>
      <c r="L698" s="11">
        <v>4</v>
      </c>
      <c r="M698" s="17">
        <v>167.83</v>
      </c>
      <c r="N698" s="11">
        <v>0.15</v>
      </c>
      <c r="O698" s="10" t="s">
        <v>1824</v>
      </c>
      <c r="P698" s="34">
        <v>570.62200000000007</v>
      </c>
    </row>
    <row r="699" spans="1:16" x14ac:dyDescent="0.3">
      <c r="A699" s="9" t="s">
        <v>2523</v>
      </c>
      <c r="B699" s="36">
        <v>45832</v>
      </c>
      <c r="C699" s="10" t="s">
        <v>472</v>
      </c>
      <c r="D699" s="10" t="str">
        <f>VLOOKUP($C699,'Customer_Dim Cleaned'!$A$1:$H$501,4,FALSE)</f>
        <v>Male</v>
      </c>
      <c r="E699" s="10" t="str">
        <f>VLOOKUP($C699,'Customer_Dim Cleaned'!$A$1:$H$501,5,FALSE)</f>
        <v>Port Travis</v>
      </c>
      <c r="F699" s="10" t="str">
        <f>VLOOKUP($C699,'Customer_Dim Cleaned'!$A$1:$H$501,6,FALSE)</f>
        <v>Utah</v>
      </c>
      <c r="G699" s="10" t="s">
        <v>1626</v>
      </c>
      <c r="H699" s="10" t="str">
        <f>VLOOKUP($G699,'Product_Dim Cleaned'!$A$1:$G$101,2,FALSE)</f>
        <v>Portable Power Bank</v>
      </c>
      <c r="I699" s="10" t="str">
        <f>VLOOKUP($G699,'Product_Dim Cleaned'!$A$1:$G$101,3,FALSE)</f>
        <v>Electronics</v>
      </c>
      <c r="J699" s="10" t="str">
        <f>VLOOKUP($G699,'Product_Dim Cleaned'!$A$1:$G$101,4,FALSE)</f>
        <v>Mobile</v>
      </c>
      <c r="K699" s="10" t="s">
        <v>1810</v>
      </c>
      <c r="L699" s="11">
        <v>2</v>
      </c>
      <c r="M699" s="17">
        <v>669.12</v>
      </c>
      <c r="N699" s="11">
        <v>0.22</v>
      </c>
      <c r="O699" s="10" t="s">
        <v>1824</v>
      </c>
      <c r="P699" s="34">
        <v>1043.8271999999999</v>
      </c>
    </row>
    <row r="700" spans="1:16" x14ac:dyDescent="0.3">
      <c r="A700" s="9" t="s">
        <v>2524</v>
      </c>
      <c r="B700" s="36">
        <v>45530</v>
      </c>
      <c r="C700" s="10" t="s">
        <v>153</v>
      </c>
      <c r="D700" s="10" t="str">
        <f>VLOOKUP($C700,'Customer_Dim Cleaned'!$A$1:$H$501,4,FALSE)</f>
        <v>Female</v>
      </c>
      <c r="E700" s="10" t="str">
        <f>VLOOKUP($C700,'Customer_Dim Cleaned'!$A$1:$H$501,5,FALSE)</f>
        <v>Darleneton</v>
      </c>
      <c r="F700" s="10" t="str">
        <f>VLOOKUP($C700,'Customer_Dim Cleaned'!$A$1:$H$501,6,FALSE)</f>
        <v>Michigan</v>
      </c>
      <c r="G700" s="10" t="s">
        <v>1626</v>
      </c>
      <c r="H700" s="10" t="str">
        <f>VLOOKUP($G700,'Product_Dim Cleaned'!$A$1:$G$101,2,FALSE)</f>
        <v>Portable Power Bank</v>
      </c>
      <c r="I700" s="10" t="str">
        <f>VLOOKUP($G700,'Product_Dim Cleaned'!$A$1:$G$101,3,FALSE)</f>
        <v>Electronics</v>
      </c>
      <c r="J700" s="10" t="str">
        <f>VLOOKUP($G700,'Product_Dim Cleaned'!$A$1:$G$101,4,FALSE)</f>
        <v>Mobile</v>
      </c>
      <c r="K700" s="10" t="s">
        <v>1779</v>
      </c>
      <c r="L700" s="11">
        <v>3</v>
      </c>
      <c r="M700" s="17">
        <v>346.77</v>
      </c>
      <c r="N700" s="11">
        <v>0.18</v>
      </c>
      <c r="O700" s="10" t="s">
        <v>1826</v>
      </c>
      <c r="P700" s="34">
        <v>853.05420000000004</v>
      </c>
    </row>
    <row r="701" spans="1:16" x14ac:dyDescent="0.3">
      <c r="A701" s="9" t="s">
        <v>2525</v>
      </c>
      <c r="B701" s="36">
        <v>45939</v>
      </c>
      <c r="C701" s="10" t="s">
        <v>221</v>
      </c>
      <c r="D701" s="10" t="str">
        <f>VLOOKUP($C701,'Customer_Dim Cleaned'!$A$1:$H$501,4,FALSE)</f>
        <v>Male</v>
      </c>
      <c r="E701" s="10" t="str">
        <f>VLOOKUP($C701,'Customer_Dim Cleaned'!$A$1:$H$501,5,FALSE)</f>
        <v>New Kathrynland</v>
      </c>
      <c r="F701" s="10" t="str">
        <f>VLOOKUP($C701,'Customer_Dim Cleaned'!$A$1:$H$501,6,FALSE)</f>
        <v>Montana</v>
      </c>
      <c r="G701" s="10" t="s">
        <v>1626</v>
      </c>
      <c r="H701" s="10" t="str">
        <f>VLOOKUP($G701,'Product_Dim Cleaned'!$A$1:$G$101,2,FALSE)</f>
        <v>Portable Power Bank</v>
      </c>
      <c r="I701" s="10" t="str">
        <f>VLOOKUP($G701,'Product_Dim Cleaned'!$A$1:$G$101,3,FALSE)</f>
        <v>Electronics</v>
      </c>
      <c r="J701" s="10" t="str">
        <f>VLOOKUP($G701,'Product_Dim Cleaned'!$A$1:$G$101,4,FALSE)</f>
        <v>Mobile</v>
      </c>
      <c r="K701" s="10" t="s">
        <v>1813</v>
      </c>
      <c r="L701" s="11">
        <v>3</v>
      </c>
      <c r="M701" s="17">
        <v>648.33000000000004</v>
      </c>
      <c r="N701" s="11">
        <v>0.2</v>
      </c>
      <c r="O701" s="10" t="s">
        <v>1829</v>
      </c>
      <c r="P701" s="34">
        <v>1555.992</v>
      </c>
    </row>
    <row r="702" spans="1:16" x14ac:dyDescent="0.3">
      <c r="A702" s="9" t="s">
        <v>2526</v>
      </c>
      <c r="B702" s="36">
        <v>45401</v>
      </c>
      <c r="C702" s="10" t="s">
        <v>905</v>
      </c>
      <c r="D702" s="10" t="str">
        <f>VLOOKUP($C702,'Customer_Dim Cleaned'!$A$1:$H$501,4,FALSE)</f>
        <v>Female</v>
      </c>
      <c r="E702" s="10" t="str">
        <f>VLOOKUP($C702,'Customer_Dim Cleaned'!$A$1:$H$501,5,FALSE)</f>
        <v>North Robert</v>
      </c>
      <c r="F702" s="10" t="str">
        <f>VLOOKUP($C702,'Customer_Dim Cleaned'!$A$1:$H$501,6,FALSE)</f>
        <v>Massachusetts</v>
      </c>
      <c r="G702" s="10" t="s">
        <v>1626</v>
      </c>
      <c r="H702" s="10" t="str">
        <f>VLOOKUP($G702,'Product_Dim Cleaned'!$A$1:$G$101,2,FALSE)</f>
        <v>Portable Power Bank</v>
      </c>
      <c r="I702" s="10" t="str">
        <f>VLOOKUP($G702,'Product_Dim Cleaned'!$A$1:$G$101,3,FALSE)</f>
        <v>Electronics</v>
      </c>
      <c r="J702" s="10" t="str">
        <f>VLOOKUP($G702,'Product_Dim Cleaned'!$A$1:$G$101,4,FALSE)</f>
        <v>Mobile</v>
      </c>
      <c r="K702" s="10" t="s">
        <v>1761</v>
      </c>
      <c r="L702" s="11">
        <v>4</v>
      </c>
      <c r="M702" s="17">
        <v>254.94</v>
      </c>
      <c r="N702" s="11">
        <v>0.06</v>
      </c>
      <c r="O702" s="10" t="s">
        <v>1826</v>
      </c>
      <c r="P702" s="34">
        <v>958.57439999999997</v>
      </c>
    </row>
    <row r="703" spans="1:16" x14ac:dyDescent="0.3">
      <c r="A703" s="9" t="s">
        <v>2527</v>
      </c>
      <c r="B703" s="36">
        <v>45420</v>
      </c>
      <c r="C703" s="10" t="s">
        <v>1062</v>
      </c>
      <c r="D703" s="10" t="str">
        <f>VLOOKUP($C703,'Customer_Dim Cleaned'!$A$1:$H$501,4,FALSE)</f>
        <v>Female</v>
      </c>
      <c r="E703" s="10" t="str">
        <f>VLOOKUP($C703,'Customer_Dim Cleaned'!$A$1:$H$501,5,FALSE)</f>
        <v>Hudsonfort</v>
      </c>
      <c r="F703" s="10" t="str">
        <f>VLOOKUP($C703,'Customer_Dim Cleaned'!$A$1:$H$501,6,FALSE)</f>
        <v>Connecticut</v>
      </c>
      <c r="G703" s="10" t="s">
        <v>1626</v>
      </c>
      <c r="H703" s="10" t="str">
        <f>VLOOKUP($G703,'Product_Dim Cleaned'!$A$1:$G$101,2,FALSE)</f>
        <v>Portable Power Bank</v>
      </c>
      <c r="I703" s="10" t="str">
        <f>VLOOKUP($G703,'Product_Dim Cleaned'!$A$1:$G$101,3,FALSE)</f>
        <v>Electronics</v>
      </c>
      <c r="J703" s="10" t="str">
        <f>VLOOKUP($G703,'Product_Dim Cleaned'!$A$1:$G$101,4,FALSE)</f>
        <v>Mobile</v>
      </c>
      <c r="K703" s="10" t="s">
        <v>1769</v>
      </c>
      <c r="L703" s="11">
        <v>1</v>
      </c>
      <c r="M703" s="17">
        <v>445.5</v>
      </c>
      <c r="N703" s="11">
        <v>0.28000000000000003</v>
      </c>
      <c r="O703" s="10" t="s">
        <v>1824</v>
      </c>
      <c r="P703" s="34">
        <v>320.76</v>
      </c>
    </row>
    <row r="704" spans="1:16" x14ac:dyDescent="0.3">
      <c r="A704" s="9" t="s">
        <v>2528</v>
      </c>
      <c r="B704" s="36">
        <v>45459</v>
      </c>
      <c r="C704" s="10" t="s">
        <v>716</v>
      </c>
      <c r="D704" s="10" t="str">
        <f>VLOOKUP($C704,'Customer_Dim Cleaned'!$A$1:$H$501,4,FALSE)</f>
        <v>Male</v>
      </c>
      <c r="E704" s="10" t="str">
        <f>VLOOKUP($C704,'Customer_Dim Cleaned'!$A$1:$H$501,5,FALSE)</f>
        <v>Maybury</v>
      </c>
      <c r="F704" s="10" t="str">
        <f>VLOOKUP($C704,'Customer_Dim Cleaned'!$A$1:$H$501,6,FALSE)</f>
        <v>Georgia</v>
      </c>
      <c r="G704" s="10" t="s">
        <v>1626</v>
      </c>
      <c r="H704" s="10" t="str">
        <f>VLOOKUP($G704,'Product_Dim Cleaned'!$A$1:$G$101,2,FALSE)</f>
        <v>Portable Power Bank</v>
      </c>
      <c r="I704" s="10" t="str">
        <f>VLOOKUP($G704,'Product_Dim Cleaned'!$A$1:$G$101,3,FALSE)</f>
        <v>Electronics</v>
      </c>
      <c r="J704" s="10" t="str">
        <f>VLOOKUP($G704,'Product_Dim Cleaned'!$A$1:$G$101,4,FALSE)</f>
        <v>Mobile</v>
      </c>
      <c r="K704" s="10" t="s">
        <v>1769</v>
      </c>
      <c r="L704" s="11">
        <v>1</v>
      </c>
      <c r="M704" s="17">
        <v>900.94</v>
      </c>
      <c r="N704" s="11">
        <v>0.1</v>
      </c>
      <c r="O704" s="10" t="s">
        <v>1824</v>
      </c>
      <c r="P704" s="34">
        <v>810.84600000000012</v>
      </c>
    </row>
    <row r="705" spans="1:16" x14ac:dyDescent="0.3">
      <c r="A705" s="9" t="s">
        <v>2529</v>
      </c>
      <c r="B705" s="36">
        <v>45429</v>
      </c>
      <c r="C705" s="10" t="s">
        <v>643</v>
      </c>
      <c r="D705" s="10" t="str">
        <f>VLOOKUP($C705,'Customer_Dim Cleaned'!$A$1:$H$501,4,FALSE)</f>
        <v>Female</v>
      </c>
      <c r="E705" s="10" t="str">
        <f>VLOOKUP($C705,'Customer_Dim Cleaned'!$A$1:$H$501,5,FALSE)</f>
        <v>West John</v>
      </c>
      <c r="F705" s="10" t="str">
        <f>VLOOKUP($C705,'Customer_Dim Cleaned'!$A$1:$H$501,6,FALSE)</f>
        <v>Alaska</v>
      </c>
      <c r="G705" s="10" t="s">
        <v>1626</v>
      </c>
      <c r="H705" s="10" t="str">
        <f>VLOOKUP($G705,'Product_Dim Cleaned'!$A$1:$G$101,2,FALSE)</f>
        <v>Portable Power Bank</v>
      </c>
      <c r="I705" s="10" t="str">
        <f>VLOOKUP($G705,'Product_Dim Cleaned'!$A$1:$G$101,3,FALSE)</f>
        <v>Electronics</v>
      </c>
      <c r="J705" s="10" t="str">
        <f>VLOOKUP($G705,'Product_Dim Cleaned'!$A$1:$G$101,4,FALSE)</f>
        <v>Mobile</v>
      </c>
      <c r="K705" s="10" t="s">
        <v>1804</v>
      </c>
      <c r="L705" s="11">
        <v>3</v>
      </c>
      <c r="M705" s="17">
        <v>262.69</v>
      </c>
      <c r="N705" s="11">
        <v>0.04</v>
      </c>
      <c r="O705" s="10" t="s">
        <v>1826</v>
      </c>
      <c r="P705" s="34">
        <v>756.54719999999986</v>
      </c>
    </row>
    <row r="706" spans="1:16" x14ac:dyDescent="0.3">
      <c r="A706" s="9" t="s">
        <v>2530</v>
      </c>
      <c r="B706" s="36">
        <v>45386</v>
      </c>
      <c r="C706" s="10" t="s">
        <v>1484</v>
      </c>
      <c r="D706" s="10" t="str">
        <f>VLOOKUP($C706,'Customer_Dim Cleaned'!$A$1:$H$501,4,FALSE)</f>
        <v>Male</v>
      </c>
      <c r="E706" s="10" t="str">
        <f>VLOOKUP($C706,'Customer_Dim Cleaned'!$A$1:$H$501,5,FALSE)</f>
        <v>West Tylerfort</v>
      </c>
      <c r="F706" s="10" t="str">
        <f>VLOOKUP($C706,'Customer_Dim Cleaned'!$A$1:$H$501,6,FALSE)</f>
        <v>Kentucky</v>
      </c>
      <c r="G706" s="10" t="s">
        <v>1553</v>
      </c>
      <c r="H706" s="10" t="str">
        <f>VLOOKUP($G706,'Product_Dim Cleaned'!$A$1:$G$101,2,FALSE)</f>
        <v>Women's Yoga Pants</v>
      </c>
      <c r="I706" s="10" t="str">
        <f>VLOOKUP($G706,'Product_Dim Cleaned'!$A$1:$G$101,3,FALSE)</f>
        <v>Clothing</v>
      </c>
      <c r="J706" s="10" t="str">
        <f>VLOOKUP($G706,'Product_Dim Cleaned'!$A$1:$G$101,4,FALSE)</f>
        <v>Bottoms</v>
      </c>
      <c r="K706" s="10" t="s">
        <v>1761</v>
      </c>
      <c r="L706" s="11">
        <v>3</v>
      </c>
      <c r="M706" s="17">
        <v>212.72</v>
      </c>
      <c r="N706" s="11">
        <v>0.22</v>
      </c>
      <c r="O706" s="10" t="s">
        <v>1826</v>
      </c>
      <c r="P706" s="34">
        <v>497.76479999999998</v>
      </c>
    </row>
    <row r="707" spans="1:16" x14ac:dyDescent="0.3">
      <c r="A707" s="9" t="s">
        <v>2531</v>
      </c>
      <c r="B707" s="36">
        <v>45803</v>
      </c>
      <c r="C707" s="10" t="s">
        <v>508</v>
      </c>
      <c r="D707" s="10" t="str">
        <f>VLOOKUP($C707,'Customer_Dim Cleaned'!$A$1:$H$501,4,FALSE)</f>
        <v>Female</v>
      </c>
      <c r="E707" s="10" t="str">
        <f>VLOOKUP($C707,'Customer_Dim Cleaned'!$A$1:$H$501,5,FALSE)</f>
        <v>Lake Stevenfort</v>
      </c>
      <c r="F707" s="10" t="str">
        <f>VLOOKUP($C707,'Customer_Dim Cleaned'!$A$1:$H$501,6,FALSE)</f>
        <v>Oregon</v>
      </c>
      <c r="G707" s="10" t="s">
        <v>1553</v>
      </c>
      <c r="H707" s="10" t="str">
        <f>VLOOKUP($G707,'Product_Dim Cleaned'!$A$1:$G$101,2,FALSE)</f>
        <v>Women's Yoga Pants</v>
      </c>
      <c r="I707" s="10" t="str">
        <f>VLOOKUP($G707,'Product_Dim Cleaned'!$A$1:$G$101,3,FALSE)</f>
        <v>Clothing</v>
      </c>
      <c r="J707" s="10" t="str">
        <f>VLOOKUP($G707,'Product_Dim Cleaned'!$A$1:$G$101,4,FALSE)</f>
        <v>Bottoms</v>
      </c>
      <c r="K707" s="10" t="s">
        <v>1810</v>
      </c>
      <c r="L707" s="11">
        <v>4</v>
      </c>
      <c r="M707" s="17">
        <v>757.9</v>
      </c>
      <c r="N707" s="11">
        <v>0.22</v>
      </c>
      <c r="O707" s="10" t="s">
        <v>1826</v>
      </c>
      <c r="P707" s="34">
        <v>2364.6480000000001</v>
      </c>
    </row>
    <row r="708" spans="1:16" x14ac:dyDescent="0.3">
      <c r="A708" s="9" t="s">
        <v>2532</v>
      </c>
      <c r="B708" s="36">
        <v>45346</v>
      </c>
      <c r="C708" s="10" t="s">
        <v>78</v>
      </c>
      <c r="D708" s="10" t="str">
        <f>VLOOKUP($C708,'Customer_Dim Cleaned'!$A$1:$H$501,4,FALSE)</f>
        <v>Female</v>
      </c>
      <c r="E708" s="10" t="str">
        <f>VLOOKUP($C708,'Customer_Dim Cleaned'!$A$1:$H$501,5,FALSE)</f>
        <v>Brandonville</v>
      </c>
      <c r="F708" s="10" t="str">
        <f>VLOOKUP($C708,'Customer_Dim Cleaned'!$A$1:$H$501,6,FALSE)</f>
        <v>Georgia</v>
      </c>
      <c r="G708" s="10" t="s">
        <v>1553</v>
      </c>
      <c r="H708" s="10" t="str">
        <f>VLOOKUP($G708,'Product_Dim Cleaned'!$A$1:$G$101,2,FALSE)</f>
        <v>Women's Yoga Pants</v>
      </c>
      <c r="I708" s="10" t="str">
        <f>VLOOKUP($G708,'Product_Dim Cleaned'!$A$1:$G$101,3,FALSE)</f>
        <v>Clothing</v>
      </c>
      <c r="J708" s="10" t="str">
        <f>VLOOKUP($G708,'Product_Dim Cleaned'!$A$1:$G$101,4,FALSE)</f>
        <v>Bottoms</v>
      </c>
      <c r="K708" s="10" t="s">
        <v>1807</v>
      </c>
      <c r="L708" s="11">
        <v>1</v>
      </c>
      <c r="M708" s="17">
        <v>846.04</v>
      </c>
      <c r="N708" s="11">
        <v>0.08</v>
      </c>
      <c r="O708" s="10" t="s">
        <v>1826</v>
      </c>
      <c r="P708" s="34">
        <v>778.35680000000002</v>
      </c>
    </row>
    <row r="709" spans="1:16" x14ac:dyDescent="0.3">
      <c r="A709" s="9" t="s">
        <v>2533</v>
      </c>
      <c r="B709" s="36">
        <v>45267</v>
      </c>
      <c r="C709" s="10" t="s">
        <v>532</v>
      </c>
      <c r="D709" s="10" t="str">
        <f>VLOOKUP($C709,'Customer_Dim Cleaned'!$A$1:$H$501,4,FALSE)</f>
        <v>Female</v>
      </c>
      <c r="E709" s="10" t="str">
        <f>VLOOKUP($C709,'Customer_Dim Cleaned'!$A$1:$H$501,5,FALSE)</f>
        <v>Floydton</v>
      </c>
      <c r="F709" s="10" t="str">
        <f>VLOOKUP($C709,'Customer_Dim Cleaned'!$A$1:$H$501,6,FALSE)</f>
        <v>New Jersey</v>
      </c>
      <c r="G709" s="10" t="s">
        <v>1553</v>
      </c>
      <c r="H709" s="10" t="str">
        <f>VLOOKUP($G709,'Product_Dim Cleaned'!$A$1:$G$101,2,FALSE)</f>
        <v>Women's Yoga Pants</v>
      </c>
      <c r="I709" s="10" t="str">
        <f>VLOOKUP($G709,'Product_Dim Cleaned'!$A$1:$G$101,3,FALSE)</f>
        <v>Clothing</v>
      </c>
      <c r="J709" s="10" t="str">
        <f>VLOOKUP($G709,'Product_Dim Cleaned'!$A$1:$G$101,4,FALSE)</f>
        <v>Bottoms</v>
      </c>
      <c r="K709" s="10" t="s">
        <v>1779</v>
      </c>
      <c r="L709" s="11">
        <v>3</v>
      </c>
      <c r="M709" s="17">
        <v>179.7</v>
      </c>
      <c r="N709" s="11">
        <v>0.17</v>
      </c>
      <c r="O709" s="10" t="s">
        <v>1829</v>
      </c>
      <c r="P709" s="34">
        <v>447.45299999999992</v>
      </c>
    </row>
    <row r="710" spans="1:16" x14ac:dyDescent="0.3">
      <c r="A710" s="9" t="s">
        <v>2534</v>
      </c>
      <c r="B710" s="36">
        <v>45572</v>
      </c>
      <c r="C710" s="10" t="s">
        <v>1380</v>
      </c>
      <c r="D710" s="10" t="str">
        <f>VLOOKUP($C710,'Customer_Dim Cleaned'!$A$1:$H$501,4,FALSE)</f>
        <v>Male</v>
      </c>
      <c r="E710" s="10" t="str">
        <f>VLOOKUP($C710,'Customer_Dim Cleaned'!$A$1:$H$501,5,FALSE)</f>
        <v>West Jorge</v>
      </c>
      <c r="F710" s="10" t="str">
        <f>VLOOKUP($C710,'Customer_Dim Cleaned'!$A$1:$H$501,6,FALSE)</f>
        <v>Oklahoma</v>
      </c>
      <c r="G710" s="10" t="s">
        <v>1553</v>
      </c>
      <c r="H710" s="10" t="str">
        <f>VLOOKUP($G710,'Product_Dim Cleaned'!$A$1:$G$101,2,FALSE)</f>
        <v>Women's Yoga Pants</v>
      </c>
      <c r="I710" s="10" t="str">
        <f>VLOOKUP($G710,'Product_Dim Cleaned'!$A$1:$G$101,3,FALSE)</f>
        <v>Clothing</v>
      </c>
      <c r="J710" s="10" t="str">
        <f>VLOOKUP($G710,'Product_Dim Cleaned'!$A$1:$G$101,4,FALSE)</f>
        <v>Bottoms</v>
      </c>
      <c r="K710" s="10" t="s">
        <v>1769</v>
      </c>
      <c r="L710" s="11">
        <v>4</v>
      </c>
      <c r="M710" s="17">
        <v>681.08</v>
      </c>
      <c r="N710" s="11">
        <v>0</v>
      </c>
      <c r="O710" s="10" t="s">
        <v>1826</v>
      </c>
      <c r="P710" s="34">
        <v>2724.32</v>
      </c>
    </row>
    <row r="711" spans="1:16" x14ac:dyDescent="0.3">
      <c r="A711" s="9" t="s">
        <v>2535</v>
      </c>
      <c r="B711" s="36">
        <v>45252</v>
      </c>
      <c r="C711" s="10" t="s">
        <v>1254</v>
      </c>
      <c r="D711" s="10" t="str">
        <f>VLOOKUP($C711,'Customer_Dim Cleaned'!$A$1:$H$501,4,FALSE)</f>
        <v>Male</v>
      </c>
      <c r="E711" s="10" t="str">
        <f>VLOOKUP($C711,'Customer_Dim Cleaned'!$A$1:$H$501,5,FALSE)</f>
        <v>Lake Lisaland</v>
      </c>
      <c r="F711" s="10" t="str">
        <f>VLOOKUP($C711,'Customer_Dim Cleaned'!$A$1:$H$501,6,FALSE)</f>
        <v>Louisiana</v>
      </c>
      <c r="G711" s="10" t="s">
        <v>1553</v>
      </c>
      <c r="H711" s="10" t="str">
        <f>VLOOKUP($G711,'Product_Dim Cleaned'!$A$1:$G$101,2,FALSE)</f>
        <v>Women's Yoga Pants</v>
      </c>
      <c r="I711" s="10" t="str">
        <f>VLOOKUP($G711,'Product_Dim Cleaned'!$A$1:$G$101,3,FALSE)</f>
        <v>Clothing</v>
      </c>
      <c r="J711" s="10" t="str">
        <f>VLOOKUP($G711,'Product_Dim Cleaned'!$A$1:$G$101,4,FALSE)</f>
        <v>Bottoms</v>
      </c>
      <c r="K711" s="10" t="s">
        <v>1779</v>
      </c>
      <c r="L711" s="11">
        <v>4</v>
      </c>
      <c r="M711" s="17">
        <v>723.44</v>
      </c>
      <c r="N711" s="11">
        <v>0.14000000000000001</v>
      </c>
      <c r="O711" s="10" t="s">
        <v>1826</v>
      </c>
      <c r="P711" s="34">
        <v>2488.6336000000001</v>
      </c>
    </row>
    <row r="712" spans="1:16" x14ac:dyDescent="0.3">
      <c r="A712" s="9" t="s">
        <v>2536</v>
      </c>
      <c r="B712" s="36">
        <v>45939</v>
      </c>
      <c r="C712" s="10" t="s">
        <v>435</v>
      </c>
      <c r="D712" s="10" t="str">
        <f>VLOOKUP($C712,'Customer_Dim Cleaned'!$A$1:$H$501,4,FALSE)</f>
        <v>Female</v>
      </c>
      <c r="E712" s="10" t="str">
        <f>VLOOKUP($C712,'Customer_Dim Cleaned'!$A$1:$H$501,5,FALSE)</f>
        <v>Benjaminton</v>
      </c>
      <c r="F712" s="10" t="str">
        <f>VLOOKUP($C712,'Customer_Dim Cleaned'!$A$1:$H$501,6,FALSE)</f>
        <v>Arizona</v>
      </c>
      <c r="G712" s="10" t="s">
        <v>1553</v>
      </c>
      <c r="H712" s="10" t="str">
        <f>VLOOKUP($G712,'Product_Dim Cleaned'!$A$1:$G$101,2,FALSE)</f>
        <v>Women's Yoga Pants</v>
      </c>
      <c r="I712" s="10" t="str">
        <f>VLOOKUP($G712,'Product_Dim Cleaned'!$A$1:$G$101,3,FALSE)</f>
        <v>Clothing</v>
      </c>
      <c r="J712" s="10" t="str">
        <f>VLOOKUP($G712,'Product_Dim Cleaned'!$A$1:$G$101,4,FALSE)</f>
        <v>Bottoms</v>
      </c>
      <c r="K712" s="10" t="s">
        <v>1799</v>
      </c>
      <c r="L712" s="11">
        <v>4</v>
      </c>
      <c r="M712" s="17">
        <v>471.89</v>
      </c>
      <c r="N712" s="11">
        <v>0.12</v>
      </c>
      <c r="O712" s="10" t="s">
        <v>1829</v>
      </c>
      <c r="P712" s="34">
        <v>1661.0527999999999</v>
      </c>
    </row>
    <row r="713" spans="1:16" x14ac:dyDescent="0.3">
      <c r="A713" s="9" t="s">
        <v>2537</v>
      </c>
      <c r="B713" s="36">
        <v>45559</v>
      </c>
      <c r="C713" s="10" t="s">
        <v>1145</v>
      </c>
      <c r="D713" s="10" t="str">
        <f>VLOOKUP($C713,'Customer_Dim Cleaned'!$A$1:$H$501,4,FALSE)</f>
        <v>Female</v>
      </c>
      <c r="E713" s="10" t="str">
        <f>VLOOKUP($C713,'Customer_Dim Cleaned'!$A$1:$H$501,5,FALSE)</f>
        <v>North Theresa</v>
      </c>
      <c r="F713" s="10" t="str">
        <f>VLOOKUP($C713,'Customer_Dim Cleaned'!$A$1:$H$501,6,FALSE)</f>
        <v>Alabama</v>
      </c>
      <c r="G713" s="10" t="s">
        <v>1553</v>
      </c>
      <c r="H713" s="10" t="str">
        <f>VLOOKUP($G713,'Product_Dim Cleaned'!$A$1:$G$101,2,FALSE)</f>
        <v>Women's Yoga Pants</v>
      </c>
      <c r="I713" s="10" t="str">
        <f>VLOOKUP($G713,'Product_Dim Cleaned'!$A$1:$G$101,3,FALSE)</f>
        <v>Clothing</v>
      </c>
      <c r="J713" s="10" t="str">
        <f>VLOOKUP($G713,'Product_Dim Cleaned'!$A$1:$G$101,4,FALSE)</f>
        <v>Bottoms</v>
      </c>
      <c r="K713" s="10" t="s">
        <v>1807</v>
      </c>
      <c r="L713" s="11">
        <v>1</v>
      </c>
      <c r="M713" s="17">
        <v>613.17999999999995</v>
      </c>
      <c r="N713" s="11">
        <v>0.14000000000000001</v>
      </c>
      <c r="O713" s="10" t="s">
        <v>1829</v>
      </c>
      <c r="P713" s="34">
        <v>527.33479999999997</v>
      </c>
    </row>
    <row r="714" spans="1:16" x14ac:dyDescent="0.3">
      <c r="A714" s="9" t="s">
        <v>2538</v>
      </c>
      <c r="B714" s="36">
        <v>45229</v>
      </c>
      <c r="C714" s="10" t="s">
        <v>195</v>
      </c>
      <c r="D714" s="10" t="str">
        <f>VLOOKUP($C714,'Customer_Dim Cleaned'!$A$1:$H$501,4,FALSE)</f>
        <v>Female</v>
      </c>
      <c r="E714" s="10" t="str">
        <f>VLOOKUP($C714,'Customer_Dim Cleaned'!$A$1:$H$501,5,FALSE)</f>
        <v>New Julia</v>
      </c>
      <c r="F714" s="10" t="str">
        <f>VLOOKUP($C714,'Customer_Dim Cleaned'!$A$1:$H$501,6,FALSE)</f>
        <v>West Virginia</v>
      </c>
      <c r="G714" s="10" t="s">
        <v>1553</v>
      </c>
      <c r="H714" s="10" t="str">
        <f>VLOOKUP($G714,'Product_Dim Cleaned'!$A$1:$G$101,2,FALSE)</f>
        <v>Women's Yoga Pants</v>
      </c>
      <c r="I714" s="10" t="str">
        <f>VLOOKUP($G714,'Product_Dim Cleaned'!$A$1:$G$101,3,FALSE)</f>
        <v>Clothing</v>
      </c>
      <c r="J714" s="10" t="str">
        <f>VLOOKUP($G714,'Product_Dim Cleaned'!$A$1:$G$101,4,FALSE)</f>
        <v>Bottoms</v>
      </c>
      <c r="K714" s="10" t="s">
        <v>1769</v>
      </c>
      <c r="L714" s="11">
        <v>1</v>
      </c>
      <c r="M714" s="17">
        <v>651.30999999999995</v>
      </c>
      <c r="N714" s="11">
        <v>0.24</v>
      </c>
      <c r="O714" s="10" t="s">
        <v>1826</v>
      </c>
      <c r="P714" s="34">
        <v>494.99560000000002</v>
      </c>
    </row>
    <row r="715" spans="1:16" x14ac:dyDescent="0.3">
      <c r="A715" s="9" t="s">
        <v>2539</v>
      </c>
      <c r="B715" s="36">
        <v>45333</v>
      </c>
      <c r="C715" s="10" t="s">
        <v>103</v>
      </c>
      <c r="D715" s="10" t="str">
        <f>VLOOKUP($C715,'Customer_Dim Cleaned'!$A$1:$H$501,4,FALSE)</f>
        <v>Male</v>
      </c>
      <c r="E715" s="10" t="str">
        <f>VLOOKUP($C715,'Customer_Dim Cleaned'!$A$1:$H$501,5,FALSE)</f>
        <v>Rogerschester</v>
      </c>
      <c r="F715" s="10" t="str">
        <f>VLOOKUP($C715,'Customer_Dim Cleaned'!$A$1:$H$501,6,FALSE)</f>
        <v>Idaho</v>
      </c>
      <c r="G715" s="10" t="s">
        <v>1553</v>
      </c>
      <c r="H715" s="10" t="str">
        <f>VLOOKUP($G715,'Product_Dim Cleaned'!$A$1:$G$101,2,FALSE)</f>
        <v>Women's Yoga Pants</v>
      </c>
      <c r="I715" s="10" t="str">
        <f>VLOOKUP($G715,'Product_Dim Cleaned'!$A$1:$G$101,3,FALSE)</f>
        <v>Clothing</v>
      </c>
      <c r="J715" s="10" t="str">
        <f>VLOOKUP($G715,'Product_Dim Cleaned'!$A$1:$G$101,4,FALSE)</f>
        <v>Bottoms</v>
      </c>
      <c r="K715" s="10" t="s">
        <v>1776</v>
      </c>
      <c r="L715" s="11">
        <v>2</v>
      </c>
      <c r="M715" s="17">
        <v>635.14</v>
      </c>
      <c r="N715" s="11">
        <v>0.1</v>
      </c>
      <c r="O715" s="10" t="s">
        <v>1829</v>
      </c>
      <c r="P715" s="34">
        <v>1143.252</v>
      </c>
    </row>
    <row r="716" spans="1:16" x14ac:dyDescent="0.3">
      <c r="A716" s="9" t="s">
        <v>2540</v>
      </c>
      <c r="B716" s="36">
        <v>45752</v>
      </c>
      <c r="C716" s="10" t="s">
        <v>1187</v>
      </c>
      <c r="D716" s="10" t="str">
        <f>VLOOKUP($C716,'Customer_Dim Cleaned'!$A$1:$H$501,4,FALSE)</f>
        <v>Male</v>
      </c>
      <c r="E716" s="10" t="str">
        <f>VLOOKUP($C716,'Customer_Dim Cleaned'!$A$1:$H$501,5,FALSE)</f>
        <v>South Cassandrachester</v>
      </c>
      <c r="F716" s="10" t="str">
        <f>VLOOKUP($C716,'Customer_Dim Cleaned'!$A$1:$H$501,6,FALSE)</f>
        <v>Rhode Island</v>
      </c>
      <c r="G716" s="10" t="s">
        <v>1553</v>
      </c>
      <c r="H716" s="10" t="str">
        <f>VLOOKUP($G716,'Product_Dim Cleaned'!$A$1:$G$101,2,FALSE)</f>
        <v>Women's Yoga Pants</v>
      </c>
      <c r="I716" s="10" t="str">
        <f>VLOOKUP($G716,'Product_Dim Cleaned'!$A$1:$G$101,3,FALSE)</f>
        <v>Clothing</v>
      </c>
      <c r="J716" s="10" t="str">
        <f>VLOOKUP($G716,'Product_Dim Cleaned'!$A$1:$G$101,4,FALSE)</f>
        <v>Bottoms</v>
      </c>
      <c r="K716" s="10" t="s">
        <v>1799</v>
      </c>
      <c r="L716" s="11">
        <v>4</v>
      </c>
      <c r="M716" s="17">
        <v>912.61</v>
      </c>
      <c r="N716" s="11">
        <v>0.14000000000000001</v>
      </c>
      <c r="O716" s="10" t="s">
        <v>1824</v>
      </c>
      <c r="P716" s="34">
        <v>3139.3784000000001</v>
      </c>
    </row>
    <row r="717" spans="1:16" x14ac:dyDescent="0.3">
      <c r="A717" s="9" t="s">
        <v>2541</v>
      </c>
      <c r="B717" s="36">
        <v>45795</v>
      </c>
      <c r="C717" s="10" t="s">
        <v>872</v>
      </c>
      <c r="D717" s="10" t="str">
        <f>VLOOKUP($C717,'Customer_Dim Cleaned'!$A$1:$H$501,4,FALSE)</f>
        <v>Male</v>
      </c>
      <c r="E717" s="10" t="str">
        <f>VLOOKUP($C717,'Customer_Dim Cleaned'!$A$1:$H$501,5,FALSE)</f>
        <v>Edwardborough</v>
      </c>
      <c r="F717" s="10" t="str">
        <f>VLOOKUP($C717,'Customer_Dim Cleaned'!$A$1:$H$501,6,FALSE)</f>
        <v>Vermont</v>
      </c>
      <c r="G717" s="10" t="s">
        <v>1553</v>
      </c>
      <c r="H717" s="10" t="str">
        <f>VLOOKUP($G717,'Product_Dim Cleaned'!$A$1:$G$101,2,FALSE)</f>
        <v>Women's Yoga Pants</v>
      </c>
      <c r="I717" s="10" t="str">
        <f>VLOOKUP($G717,'Product_Dim Cleaned'!$A$1:$G$101,3,FALSE)</f>
        <v>Clothing</v>
      </c>
      <c r="J717" s="10" t="str">
        <f>VLOOKUP($G717,'Product_Dim Cleaned'!$A$1:$G$101,4,FALSE)</f>
        <v>Bottoms</v>
      </c>
      <c r="K717" s="10" t="s">
        <v>1779</v>
      </c>
      <c r="L717" s="11">
        <v>3</v>
      </c>
      <c r="M717" s="17">
        <v>79.77</v>
      </c>
      <c r="N717" s="11">
        <v>0.09</v>
      </c>
      <c r="O717" s="10" t="s">
        <v>1824</v>
      </c>
      <c r="P717" s="34">
        <v>217.77209999999999</v>
      </c>
    </row>
    <row r="718" spans="1:16" x14ac:dyDescent="0.3">
      <c r="A718" s="9" t="s">
        <v>2542</v>
      </c>
      <c r="B718" s="36">
        <v>45755</v>
      </c>
      <c r="C718" s="10" t="s">
        <v>881</v>
      </c>
      <c r="D718" s="10" t="str">
        <f>VLOOKUP($C718,'Customer_Dim Cleaned'!$A$1:$H$501,4,FALSE)</f>
        <v>Female</v>
      </c>
      <c r="E718" s="10" t="str">
        <f>VLOOKUP($C718,'Customer_Dim Cleaned'!$A$1:$H$501,5,FALSE)</f>
        <v>Lake Nicole</v>
      </c>
      <c r="F718" s="10" t="str">
        <f>VLOOKUP($C718,'Customer_Dim Cleaned'!$A$1:$H$501,6,FALSE)</f>
        <v>Colorado</v>
      </c>
      <c r="G718" s="10" t="s">
        <v>1553</v>
      </c>
      <c r="H718" s="10" t="str">
        <f>VLOOKUP($G718,'Product_Dim Cleaned'!$A$1:$G$101,2,FALSE)</f>
        <v>Women's Yoga Pants</v>
      </c>
      <c r="I718" s="10" t="str">
        <f>VLOOKUP($G718,'Product_Dim Cleaned'!$A$1:$G$101,3,FALSE)</f>
        <v>Clothing</v>
      </c>
      <c r="J718" s="10" t="str">
        <f>VLOOKUP($G718,'Product_Dim Cleaned'!$A$1:$G$101,4,FALSE)</f>
        <v>Bottoms</v>
      </c>
      <c r="K718" s="10" t="s">
        <v>1801</v>
      </c>
      <c r="L718" s="11">
        <v>4</v>
      </c>
      <c r="M718" s="17">
        <v>603.52</v>
      </c>
      <c r="N718" s="11">
        <v>0.25</v>
      </c>
      <c r="O718" s="10" t="s">
        <v>1824</v>
      </c>
      <c r="P718" s="34">
        <v>1810.56</v>
      </c>
    </row>
    <row r="719" spans="1:16" x14ac:dyDescent="0.3">
      <c r="A719" s="9" t="s">
        <v>2543</v>
      </c>
      <c r="B719" s="36">
        <v>45625</v>
      </c>
      <c r="C719" s="10" t="s">
        <v>281</v>
      </c>
      <c r="D719" s="10" t="str">
        <f>VLOOKUP($C719,'Customer_Dim Cleaned'!$A$1:$H$501,4,FALSE)</f>
        <v>Male</v>
      </c>
      <c r="E719" s="10" t="str">
        <f>VLOOKUP($C719,'Customer_Dim Cleaned'!$A$1:$H$501,5,FALSE)</f>
        <v>North Valeriemouth</v>
      </c>
      <c r="F719" s="10" t="str">
        <f>VLOOKUP($C719,'Customer_Dim Cleaned'!$A$1:$H$501,6,FALSE)</f>
        <v>Vermont</v>
      </c>
      <c r="G719" s="10" t="s">
        <v>1553</v>
      </c>
      <c r="H719" s="10" t="str">
        <f>VLOOKUP($G719,'Product_Dim Cleaned'!$A$1:$G$101,2,FALSE)</f>
        <v>Women's Yoga Pants</v>
      </c>
      <c r="I719" s="10" t="str">
        <f>VLOOKUP($G719,'Product_Dim Cleaned'!$A$1:$G$101,3,FALSE)</f>
        <v>Clothing</v>
      </c>
      <c r="J719" s="10" t="str">
        <f>VLOOKUP($G719,'Product_Dim Cleaned'!$A$1:$G$101,4,FALSE)</f>
        <v>Bottoms</v>
      </c>
      <c r="K719" s="10" t="s">
        <v>1794</v>
      </c>
      <c r="L719" s="11">
        <v>4</v>
      </c>
      <c r="M719" s="17">
        <v>453.12</v>
      </c>
      <c r="N719" s="11">
        <v>0.23</v>
      </c>
      <c r="O719" s="10" t="s">
        <v>1829</v>
      </c>
      <c r="P719" s="34">
        <v>1395.6096</v>
      </c>
    </row>
    <row r="720" spans="1:16" x14ac:dyDescent="0.3">
      <c r="A720" s="9" t="s">
        <v>2544</v>
      </c>
      <c r="B720" s="36">
        <v>45656</v>
      </c>
      <c r="C720" s="10" t="s">
        <v>1527</v>
      </c>
      <c r="D720" s="10" t="str">
        <f>VLOOKUP($C720,'Customer_Dim Cleaned'!$A$1:$H$501,4,FALSE)</f>
        <v>Female</v>
      </c>
      <c r="E720" s="10" t="str">
        <f>VLOOKUP($C720,'Customer_Dim Cleaned'!$A$1:$H$501,5,FALSE)</f>
        <v>Port William</v>
      </c>
      <c r="F720" s="10" t="str">
        <f>VLOOKUP($C720,'Customer_Dim Cleaned'!$A$1:$H$501,6,FALSE)</f>
        <v>New York</v>
      </c>
      <c r="G720" s="10" t="s">
        <v>1553</v>
      </c>
      <c r="H720" s="10" t="str">
        <f>VLOOKUP($G720,'Product_Dim Cleaned'!$A$1:$G$101,2,FALSE)</f>
        <v>Women's Yoga Pants</v>
      </c>
      <c r="I720" s="10" t="str">
        <f>VLOOKUP($G720,'Product_Dim Cleaned'!$A$1:$G$101,3,FALSE)</f>
        <v>Clothing</v>
      </c>
      <c r="J720" s="10" t="str">
        <f>VLOOKUP($G720,'Product_Dim Cleaned'!$A$1:$G$101,4,FALSE)</f>
        <v>Bottoms</v>
      </c>
      <c r="K720" s="10" t="s">
        <v>1786</v>
      </c>
      <c r="L720" s="11">
        <v>2</v>
      </c>
      <c r="M720" s="17">
        <v>974.35</v>
      </c>
      <c r="N720" s="11">
        <v>0.15</v>
      </c>
      <c r="O720" s="10" t="s">
        <v>1824</v>
      </c>
      <c r="P720" s="34">
        <v>1656.395</v>
      </c>
    </row>
    <row r="721" spans="1:16" x14ac:dyDescent="0.3">
      <c r="A721" s="9" t="s">
        <v>2545</v>
      </c>
      <c r="B721" s="36">
        <v>45824</v>
      </c>
      <c r="C721" s="10" t="s">
        <v>1466</v>
      </c>
      <c r="D721" s="10" t="str">
        <f>VLOOKUP($C721,'Customer_Dim Cleaned'!$A$1:$H$501,4,FALSE)</f>
        <v>Female</v>
      </c>
      <c r="E721" s="10" t="str">
        <f>VLOOKUP($C721,'Customer_Dim Cleaned'!$A$1:$H$501,5,FALSE)</f>
        <v>Anthonymouth</v>
      </c>
      <c r="F721" s="10" t="str">
        <f>VLOOKUP($C721,'Customer_Dim Cleaned'!$A$1:$H$501,6,FALSE)</f>
        <v>Oklahoma</v>
      </c>
      <c r="G721" s="10" t="s">
        <v>1628</v>
      </c>
      <c r="H721" s="10" t="str">
        <f>VLOOKUP($G721,'Product_Dim Cleaned'!$A$1:$G$101,2,FALSE)</f>
        <v>Noise-Canceling Headphones</v>
      </c>
      <c r="I721" s="10" t="str">
        <f>VLOOKUP($G721,'Product_Dim Cleaned'!$A$1:$G$101,3,FALSE)</f>
        <v>Electronics</v>
      </c>
      <c r="J721" s="10" t="str">
        <f>VLOOKUP($G721,'Product_Dim Cleaned'!$A$1:$G$101,4,FALSE)</f>
        <v>Audio</v>
      </c>
      <c r="K721" s="10" t="s">
        <v>1807</v>
      </c>
      <c r="L721" s="11">
        <v>4</v>
      </c>
      <c r="M721" s="17">
        <v>52.35</v>
      </c>
      <c r="N721" s="11">
        <v>0.23</v>
      </c>
      <c r="O721" s="10" t="s">
        <v>1829</v>
      </c>
      <c r="P721" s="34">
        <v>161.238</v>
      </c>
    </row>
    <row r="722" spans="1:16" x14ac:dyDescent="0.3">
      <c r="A722" s="9" t="s">
        <v>2546</v>
      </c>
      <c r="B722" s="36">
        <v>45824</v>
      </c>
      <c r="C722" s="10" t="s">
        <v>1157</v>
      </c>
      <c r="D722" s="10" t="str">
        <f>VLOOKUP($C722,'Customer_Dim Cleaned'!$A$1:$H$501,4,FALSE)</f>
        <v>Male</v>
      </c>
      <c r="E722" s="10" t="str">
        <f>VLOOKUP($C722,'Customer_Dim Cleaned'!$A$1:$H$501,5,FALSE)</f>
        <v>Millston</v>
      </c>
      <c r="F722" s="10" t="str">
        <f>VLOOKUP($C722,'Customer_Dim Cleaned'!$A$1:$H$501,6,FALSE)</f>
        <v>Indiana</v>
      </c>
      <c r="G722" s="10" t="s">
        <v>1628</v>
      </c>
      <c r="H722" s="10" t="str">
        <f>VLOOKUP($G722,'Product_Dim Cleaned'!$A$1:$G$101,2,FALSE)</f>
        <v>Noise-Canceling Headphones</v>
      </c>
      <c r="I722" s="10" t="str">
        <f>VLOOKUP($G722,'Product_Dim Cleaned'!$A$1:$G$101,3,FALSE)</f>
        <v>Electronics</v>
      </c>
      <c r="J722" s="10" t="str">
        <f>VLOOKUP($G722,'Product_Dim Cleaned'!$A$1:$G$101,4,FALSE)</f>
        <v>Audio</v>
      </c>
      <c r="K722" s="10" t="s">
        <v>1807</v>
      </c>
      <c r="L722" s="11">
        <v>3</v>
      </c>
      <c r="M722" s="17">
        <v>681.58</v>
      </c>
      <c r="N722" s="11">
        <v>0.23</v>
      </c>
      <c r="O722" s="10" t="s">
        <v>1824</v>
      </c>
      <c r="P722" s="34">
        <v>1574.4498000000001</v>
      </c>
    </row>
    <row r="723" spans="1:16" x14ac:dyDescent="0.3">
      <c r="A723" s="9" t="s">
        <v>2547</v>
      </c>
      <c r="B723" s="36">
        <v>45384</v>
      </c>
      <c r="C723" s="10" t="s">
        <v>585</v>
      </c>
      <c r="D723" s="10" t="str">
        <f>VLOOKUP($C723,'Customer_Dim Cleaned'!$A$1:$H$501,4,FALSE)</f>
        <v>Male</v>
      </c>
      <c r="E723" s="10" t="str">
        <f>VLOOKUP($C723,'Customer_Dim Cleaned'!$A$1:$H$501,5,FALSE)</f>
        <v>Butlerberg</v>
      </c>
      <c r="F723" s="10" t="str">
        <f>VLOOKUP($C723,'Customer_Dim Cleaned'!$A$1:$H$501,6,FALSE)</f>
        <v>Kentucky</v>
      </c>
      <c r="G723" s="10" t="s">
        <v>1628</v>
      </c>
      <c r="H723" s="10" t="str">
        <f>VLOOKUP($G723,'Product_Dim Cleaned'!$A$1:$G$101,2,FALSE)</f>
        <v>Noise-Canceling Headphones</v>
      </c>
      <c r="I723" s="10" t="str">
        <f>VLOOKUP($G723,'Product_Dim Cleaned'!$A$1:$G$101,3,FALSE)</f>
        <v>Electronics</v>
      </c>
      <c r="J723" s="10" t="str">
        <f>VLOOKUP($G723,'Product_Dim Cleaned'!$A$1:$G$101,4,FALSE)</f>
        <v>Audio</v>
      </c>
      <c r="K723" s="10" t="s">
        <v>1801</v>
      </c>
      <c r="L723" s="11">
        <v>3</v>
      </c>
      <c r="M723" s="17">
        <v>71.23</v>
      </c>
      <c r="N723" s="11">
        <v>0.03</v>
      </c>
      <c r="O723" s="10" t="s">
        <v>1824</v>
      </c>
      <c r="P723" s="34">
        <v>207.27930000000001</v>
      </c>
    </row>
    <row r="724" spans="1:16" x14ac:dyDescent="0.3">
      <c r="A724" s="9" t="s">
        <v>2548</v>
      </c>
      <c r="B724" s="36">
        <v>45379</v>
      </c>
      <c r="C724" s="10" t="s">
        <v>773</v>
      </c>
      <c r="D724" s="10" t="str">
        <f>VLOOKUP($C724,'Customer_Dim Cleaned'!$A$1:$H$501,4,FALSE)</f>
        <v>Male</v>
      </c>
      <c r="E724" s="10" t="str">
        <f>VLOOKUP($C724,'Customer_Dim Cleaned'!$A$1:$H$501,5,FALSE)</f>
        <v>Dawsonchester</v>
      </c>
      <c r="F724" s="10" t="str">
        <f>VLOOKUP($C724,'Customer_Dim Cleaned'!$A$1:$H$501,6,FALSE)</f>
        <v>Virginia</v>
      </c>
      <c r="G724" s="10" t="s">
        <v>1628</v>
      </c>
      <c r="H724" s="10" t="str">
        <f>VLOOKUP($G724,'Product_Dim Cleaned'!$A$1:$G$101,2,FALSE)</f>
        <v>Noise-Canceling Headphones</v>
      </c>
      <c r="I724" s="10" t="str">
        <f>VLOOKUP($G724,'Product_Dim Cleaned'!$A$1:$G$101,3,FALSE)</f>
        <v>Electronics</v>
      </c>
      <c r="J724" s="10" t="str">
        <f>VLOOKUP($G724,'Product_Dim Cleaned'!$A$1:$G$101,4,FALSE)</f>
        <v>Audio</v>
      </c>
      <c r="K724" s="10" t="s">
        <v>1799</v>
      </c>
      <c r="L724" s="11">
        <v>1</v>
      </c>
      <c r="M724" s="17">
        <v>31.36</v>
      </c>
      <c r="N724" s="11">
        <v>0.21</v>
      </c>
      <c r="O724" s="10" t="s">
        <v>1829</v>
      </c>
      <c r="P724" s="34">
        <v>24.7744</v>
      </c>
    </row>
    <row r="725" spans="1:16" x14ac:dyDescent="0.3">
      <c r="A725" s="9" t="s">
        <v>2549</v>
      </c>
      <c r="B725" s="36">
        <v>45674</v>
      </c>
      <c r="C725" s="10" t="s">
        <v>1071</v>
      </c>
      <c r="D725" s="10" t="str">
        <f>VLOOKUP($C725,'Customer_Dim Cleaned'!$A$1:$H$501,4,FALSE)</f>
        <v>Female</v>
      </c>
      <c r="E725" s="10" t="str">
        <f>VLOOKUP($C725,'Customer_Dim Cleaned'!$A$1:$H$501,5,FALSE)</f>
        <v>Lake Alyssaburgh</v>
      </c>
      <c r="F725" s="10" t="str">
        <f>VLOOKUP($C725,'Customer_Dim Cleaned'!$A$1:$H$501,6,FALSE)</f>
        <v>Illinois</v>
      </c>
      <c r="G725" s="10" t="s">
        <v>1628</v>
      </c>
      <c r="H725" s="10" t="str">
        <f>VLOOKUP($G725,'Product_Dim Cleaned'!$A$1:$G$101,2,FALSE)</f>
        <v>Noise-Canceling Headphones</v>
      </c>
      <c r="I725" s="10" t="str">
        <f>VLOOKUP($G725,'Product_Dim Cleaned'!$A$1:$G$101,3,FALSE)</f>
        <v>Electronics</v>
      </c>
      <c r="J725" s="10" t="str">
        <f>VLOOKUP($G725,'Product_Dim Cleaned'!$A$1:$G$101,4,FALSE)</f>
        <v>Audio</v>
      </c>
      <c r="K725" s="10" t="s">
        <v>1797</v>
      </c>
      <c r="L725" s="11">
        <v>2</v>
      </c>
      <c r="M725" s="17">
        <v>555.54999999999995</v>
      </c>
      <c r="N725" s="11">
        <v>0.14000000000000001</v>
      </c>
      <c r="O725" s="10" t="s">
        <v>1824</v>
      </c>
      <c r="P725" s="34">
        <v>955.54599999999994</v>
      </c>
    </row>
    <row r="726" spans="1:16" x14ac:dyDescent="0.3">
      <c r="A726" s="9" t="s">
        <v>2550</v>
      </c>
      <c r="B726" s="36">
        <v>45760</v>
      </c>
      <c r="C726" s="10" t="s">
        <v>803</v>
      </c>
      <c r="D726" s="10" t="str">
        <f>VLOOKUP($C726,'Customer_Dim Cleaned'!$A$1:$H$501,4,FALSE)</f>
        <v>Male</v>
      </c>
      <c r="E726" s="10" t="str">
        <f>VLOOKUP($C726,'Customer_Dim Cleaned'!$A$1:$H$501,5,FALSE)</f>
        <v>Port Coreyfort</v>
      </c>
      <c r="F726" s="10" t="str">
        <f>VLOOKUP($C726,'Customer_Dim Cleaned'!$A$1:$H$501,6,FALSE)</f>
        <v>Alabama</v>
      </c>
      <c r="G726" s="10" t="s">
        <v>1628</v>
      </c>
      <c r="H726" s="10" t="str">
        <f>VLOOKUP($G726,'Product_Dim Cleaned'!$A$1:$G$101,2,FALSE)</f>
        <v>Noise-Canceling Headphones</v>
      </c>
      <c r="I726" s="10" t="str">
        <f>VLOOKUP($G726,'Product_Dim Cleaned'!$A$1:$G$101,3,FALSE)</f>
        <v>Electronics</v>
      </c>
      <c r="J726" s="10" t="str">
        <f>VLOOKUP($G726,'Product_Dim Cleaned'!$A$1:$G$101,4,FALSE)</f>
        <v>Audio</v>
      </c>
      <c r="K726" s="10" t="s">
        <v>1804</v>
      </c>
      <c r="L726" s="11">
        <v>4</v>
      </c>
      <c r="M726" s="17">
        <v>805.99</v>
      </c>
      <c r="N726" s="11">
        <v>0.06</v>
      </c>
      <c r="O726" s="10" t="s">
        <v>1824</v>
      </c>
      <c r="P726" s="34">
        <v>3030.5223999999998</v>
      </c>
    </row>
    <row r="727" spans="1:16" x14ac:dyDescent="0.3">
      <c r="A727" s="9" t="s">
        <v>2551</v>
      </c>
      <c r="B727" s="36">
        <v>45474</v>
      </c>
      <c r="C727" s="10" t="s">
        <v>1211</v>
      </c>
      <c r="D727" s="10" t="str">
        <f>VLOOKUP($C727,'Customer_Dim Cleaned'!$A$1:$H$501,4,FALSE)</f>
        <v>Male</v>
      </c>
      <c r="E727" s="10" t="str">
        <f>VLOOKUP($C727,'Customer_Dim Cleaned'!$A$1:$H$501,5,FALSE)</f>
        <v>Stevensshire</v>
      </c>
      <c r="F727" s="10" t="str">
        <f>VLOOKUP($C727,'Customer_Dim Cleaned'!$A$1:$H$501,6,FALSE)</f>
        <v>Missouri</v>
      </c>
      <c r="G727" s="10" t="s">
        <v>1628</v>
      </c>
      <c r="H727" s="10" t="str">
        <f>VLOOKUP($G727,'Product_Dim Cleaned'!$A$1:$G$101,2,FALSE)</f>
        <v>Noise-Canceling Headphones</v>
      </c>
      <c r="I727" s="10" t="str">
        <f>VLOOKUP($G727,'Product_Dim Cleaned'!$A$1:$G$101,3,FALSE)</f>
        <v>Electronics</v>
      </c>
      <c r="J727" s="10" t="str">
        <f>VLOOKUP($G727,'Product_Dim Cleaned'!$A$1:$G$101,4,FALSE)</f>
        <v>Audio</v>
      </c>
      <c r="K727" s="10" t="s">
        <v>1757</v>
      </c>
      <c r="L727" s="11">
        <v>1</v>
      </c>
      <c r="M727" s="17">
        <v>506.55</v>
      </c>
      <c r="N727" s="11">
        <v>0.28000000000000003</v>
      </c>
      <c r="O727" s="10" t="s">
        <v>1824</v>
      </c>
      <c r="P727" s="34">
        <v>364.71600000000001</v>
      </c>
    </row>
    <row r="728" spans="1:16" x14ac:dyDescent="0.3">
      <c r="A728" s="9" t="s">
        <v>2552</v>
      </c>
      <c r="B728" s="36">
        <v>45640</v>
      </c>
      <c r="C728" s="10" t="s">
        <v>447</v>
      </c>
      <c r="D728" s="10" t="str">
        <f>VLOOKUP($C728,'Customer_Dim Cleaned'!$A$1:$H$501,4,FALSE)</f>
        <v>Male</v>
      </c>
      <c r="E728" s="10" t="str">
        <f>VLOOKUP($C728,'Customer_Dim Cleaned'!$A$1:$H$501,5,FALSE)</f>
        <v>Jonesbury</v>
      </c>
      <c r="F728" s="10" t="str">
        <f>VLOOKUP($C728,'Customer_Dim Cleaned'!$A$1:$H$501,6,FALSE)</f>
        <v>Connecticut</v>
      </c>
      <c r="G728" s="10" t="s">
        <v>1628</v>
      </c>
      <c r="H728" s="10" t="str">
        <f>VLOOKUP($G728,'Product_Dim Cleaned'!$A$1:$G$101,2,FALSE)</f>
        <v>Noise-Canceling Headphones</v>
      </c>
      <c r="I728" s="10" t="str">
        <f>VLOOKUP($G728,'Product_Dim Cleaned'!$A$1:$G$101,3,FALSE)</f>
        <v>Electronics</v>
      </c>
      <c r="J728" s="10" t="str">
        <f>VLOOKUP($G728,'Product_Dim Cleaned'!$A$1:$G$101,4,FALSE)</f>
        <v>Audio</v>
      </c>
      <c r="K728" s="10" t="s">
        <v>1792</v>
      </c>
      <c r="L728" s="11">
        <v>3</v>
      </c>
      <c r="M728" s="17">
        <v>28.69</v>
      </c>
      <c r="N728" s="11">
        <v>0.02</v>
      </c>
      <c r="O728" s="10" t="s">
        <v>1824</v>
      </c>
      <c r="P728" s="34">
        <v>84.348600000000005</v>
      </c>
    </row>
    <row r="729" spans="1:16" x14ac:dyDescent="0.3">
      <c r="A729" s="9" t="s">
        <v>2553</v>
      </c>
      <c r="B729" s="36">
        <v>45253</v>
      </c>
      <c r="C729" s="10" t="s">
        <v>1208</v>
      </c>
      <c r="D729" s="10" t="str">
        <f>VLOOKUP($C729,'Customer_Dim Cleaned'!$A$1:$H$501,4,FALSE)</f>
        <v>Female</v>
      </c>
      <c r="E729" s="10" t="str">
        <f>VLOOKUP($C729,'Customer_Dim Cleaned'!$A$1:$H$501,5,FALSE)</f>
        <v>New Dawn</v>
      </c>
      <c r="F729" s="10" t="str">
        <f>VLOOKUP($C729,'Customer_Dim Cleaned'!$A$1:$H$501,6,FALSE)</f>
        <v>New Jersey</v>
      </c>
      <c r="G729" s="10" t="s">
        <v>1628</v>
      </c>
      <c r="H729" s="10" t="str">
        <f>VLOOKUP($G729,'Product_Dim Cleaned'!$A$1:$G$101,2,FALSE)</f>
        <v>Noise-Canceling Headphones</v>
      </c>
      <c r="I729" s="10" t="str">
        <f>VLOOKUP($G729,'Product_Dim Cleaned'!$A$1:$G$101,3,FALSE)</f>
        <v>Electronics</v>
      </c>
      <c r="J729" s="10" t="str">
        <f>VLOOKUP($G729,'Product_Dim Cleaned'!$A$1:$G$101,4,FALSE)</f>
        <v>Audio</v>
      </c>
      <c r="K729" s="10" t="s">
        <v>1769</v>
      </c>
      <c r="L729" s="11">
        <v>1</v>
      </c>
      <c r="M729" s="17">
        <v>106.07</v>
      </c>
      <c r="N729" s="11">
        <v>0.23</v>
      </c>
      <c r="O729" s="10" t="s">
        <v>1829</v>
      </c>
      <c r="P729" s="34">
        <v>81.673900000000003</v>
      </c>
    </row>
    <row r="730" spans="1:16" x14ac:dyDescent="0.3">
      <c r="A730" s="9" t="s">
        <v>2554</v>
      </c>
      <c r="B730" s="36">
        <v>45225</v>
      </c>
      <c r="C730" s="10" t="s">
        <v>830</v>
      </c>
      <c r="D730" s="10" t="str">
        <f>VLOOKUP($C730,'Customer_Dim Cleaned'!$A$1:$H$501,4,FALSE)</f>
        <v>Female</v>
      </c>
      <c r="E730" s="10" t="str">
        <f>VLOOKUP($C730,'Customer_Dim Cleaned'!$A$1:$H$501,5,FALSE)</f>
        <v>North Jonathon</v>
      </c>
      <c r="F730" s="10" t="str">
        <f>VLOOKUP($C730,'Customer_Dim Cleaned'!$A$1:$H$501,6,FALSE)</f>
        <v>Arizona</v>
      </c>
      <c r="G730" s="10" t="s">
        <v>1628</v>
      </c>
      <c r="H730" s="10" t="str">
        <f>VLOOKUP($G730,'Product_Dim Cleaned'!$A$1:$G$101,2,FALSE)</f>
        <v>Noise-Canceling Headphones</v>
      </c>
      <c r="I730" s="10" t="str">
        <f>VLOOKUP($G730,'Product_Dim Cleaned'!$A$1:$G$101,3,FALSE)</f>
        <v>Electronics</v>
      </c>
      <c r="J730" s="10" t="str">
        <f>VLOOKUP($G730,'Product_Dim Cleaned'!$A$1:$G$101,4,FALSE)</f>
        <v>Audio</v>
      </c>
      <c r="K730" s="10" t="s">
        <v>1752</v>
      </c>
      <c r="L730" s="11">
        <v>4</v>
      </c>
      <c r="M730" s="17">
        <v>289.77</v>
      </c>
      <c r="N730" s="11">
        <v>0.06</v>
      </c>
      <c r="O730" s="10" t="s">
        <v>1826</v>
      </c>
      <c r="P730" s="34">
        <v>1089.5352</v>
      </c>
    </row>
    <row r="731" spans="1:16" x14ac:dyDescent="0.3">
      <c r="A731" s="9" t="s">
        <v>2555</v>
      </c>
      <c r="B731" s="36">
        <v>45263</v>
      </c>
      <c r="C731" s="10" t="s">
        <v>523</v>
      </c>
      <c r="D731" s="10" t="str">
        <f>VLOOKUP($C731,'Customer_Dim Cleaned'!$A$1:$H$501,4,FALSE)</f>
        <v>Male</v>
      </c>
      <c r="E731" s="10" t="str">
        <f>VLOOKUP($C731,'Customer_Dim Cleaned'!$A$1:$H$501,5,FALSE)</f>
        <v>East Peterbury</v>
      </c>
      <c r="F731" s="10" t="str">
        <f>VLOOKUP($C731,'Customer_Dim Cleaned'!$A$1:$H$501,6,FALSE)</f>
        <v>North Dakota</v>
      </c>
      <c r="G731" s="10" t="s">
        <v>1628</v>
      </c>
      <c r="H731" s="10" t="str">
        <f>VLOOKUP($G731,'Product_Dim Cleaned'!$A$1:$G$101,2,FALSE)</f>
        <v>Noise-Canceling Headphones</v>
      </c>
      <c r="I731" s="10" t="str">
        <f>VLOOKUP($G731,'Product_Dim Cleaned'!$A$1:$G$101,3,FALSE)</f>
        <v>Electronics</v>
      </c>
      <c r="J731" s="10" t="str">
        <f>VLOOKUP($G731,'Product_Dim Cleaned'!$A$1:$G$101,4,FALSE)</f>
        <v>Audio</v>
      </c>
      <c r="K731" s="10" t="s">
        <v>1810</v>
      </c>
      <c r="L731" s="11">
        <v>2</v>
      </c>
      <c r="M731" s="17">
        <v>354.26</v>
      </c>
      <c r="N731" s="11">
        <v>0.01</v>
      </c>
      <c r="O731" s="10" t="s">
        <v>1829</v>
      </c>
      <c r="P731" s="34">
        <v>701.4348</v>
      </c>
    </row>
    <row r="732" spans="1:16" x14ac:dyDescent="0.3">
      <c r="A732" s="9" t="s">
        <v>2556</v>
      </c>
      <c r="B732" s="36">
        <v>45554</v>
      </c>
      <c r="C732" s="10" t="s">
        <v>1202</v>
      </c>
      <c r="D732" s="10" t="str">
        <f>VLOOKUP($C732,'Customer_Dim Cleaned'!$A$1:$H$501,4,FALSE)</f>
        <v>Male</v>
      </c>
      <c r="E732" s="10" t="str">
        <f>VLOOKUP($C732,'Customer_Dim Cleaned'!$A$1:$H$501,5,FALSE)</f>
        <v>Lake Brandontown</v>
      </c>
      <c r="F732" s="10" t="str">
        <f>VLOOKUP($C732,'Customer_Dim Cleaned'!$A$1:$H$501,6,FALSE)</f>
        <v>South Carolina</v>
      </c>
      <c r="G732" s="10" t="s">
        <v>1628</v>
      </c>
      <c r="H732" s="10" t="str">
        <f>VLOOKUP($G732,'Product_Dim Cleaned'!$A$1:$G$101,2,FALSE)</f>
        <v>Noise-Canceling Headphones</v>
      </c>
      <c r="I732" s="10" t="str">
        <f>VLOOKUP($G732,'Product_Dim Cleaned'!$A$1:$G$101,3,FALSE)</f>
        <v>Electronics</v>
      </c>
      <c r="J732" s="10" t="str">
        <f>VLOOKUP($G732,'Product_Dim Cleaned'!$A$1:$G$101,4,FALSE)</f>
        <v>Audio</v>
      </c>
      <c r="K732" s="10" t="s">
        <v>1799</v>
      </c>
      <c r="L732" s="11">
        <v>1</v>
      </c>
      <c r="M732" s="17">
        <v>522.72</v>
      </c>
      <c r="N732" s="11">
        <v>0.25</v>
      </c>
      <c r="O732" s="10" t="s">
        <v>1826</v>
      </c>
      <c r="P732" s="34">
        <v>392.04</v>
      </c>
    </row>
    <row r="733" spans="1:16" x14ac:dyDescent="0.3">
      <c r="A733" s="9" t="s">
        <v>2557</v>
      </c>
      <c r="B733" s="36">
        <v>45569</v>
      </c>
      <c r="C733" s="10" t="s">
        <v>214</v>
      </c>
      <c r="D733" s="10" t="str">
        <f>VLOOKUP($C733,'Customer_Dim Cleaned'!$A$1:$H$501,4,FALSE)</f>
        <v>Female</v>
      </c>
      <c r="E733" s="10" t="str">
        <f>VLOOKUP($C733,'Customer_Dim Cleaned'!$A$1:$H$501,5,FALSE)</f>
        <v>Morrisbury</v>
      </c>
      <c r="F733" s="10" t="str">
        <f>VLOOKUP($C733,'Customer_Dim Cleaned'!$A$1:$H$501,6,FALSE)</f>
        <v>Rhode Island</v>
      </c>
      <c r="G733" s="10" t="s">
        <v>1628</v>
      </c>
      <c r="H733" s="10" t="str">
        <f>VLOOKUP($G733,'Product_Dim Cleaned'!$A$1:$G$101,2,FALSE)</f>
        <v>Noise-Canceling Headphones</v>
      </c>
      <c r="I733" s="10" t="str">
        <f>VLOOKUP($G733,'Product_Dim Cleaned'!$A$1:$G$101,3,FALSE)</f>
        <v>Electronics</v>
      </c>
      <c r="J733" s="10" t="str">
        <f>VLOOKUP($G733,'Product_Dim Cleaned'!$A$1:$G$101,4,FALSE)</f>
        <v>Audio</v>
      </c>
      <c r="K733" s="10" t="s">
        <v>1786</v>
      </c>
      <c r="L733" s="11">
        <v>3</v>
      </c>
      <c r="M733" s="17">
        <v>966.02</v>
      </c>
      <c r="N733" s="11">
        <v>0.03</v>
      </c>
      <c r="O733" s="10" t="s">
        <v>1829</v>
      </c>
      <c r="P733" s="34">
        <v>2811.1181999999999</v>
      </c>
    </row>
    <row r="734" spans="1:16" x14ac:dyDescent="0.3">
      <c r="A734" s="9" t="s">
        <v>2558</v>
      </c>
      <c r="B734" s="36">
        <v>45217</v>
      </c>
      <c r="C734" s="10" t="s">
        <v>724</v>
      </c>
      <c r="D734" s="10" t="str">
        <f>VLOOKUP($C734,'Customer_Dim Cleaned'!$A$1:$H$501,4,FALSE)</f>
        <v>Male</v>
      </c>
      <c r="E734" s="10" t="str">
        <f>VLOOKUP($C734,'Customer_Dim Cleaned'!$A$1:$H$501,5,FALSE)</f>
        <v>New Anthonyfurt</v>
      </c>
      <c r="F734" s="10" t="str">
        <f>VLOOKUP($C734,'Customer_Dim Cleaned'!$A$1:$H$501,6,FALSE)</f>
        <v>Missouri</v>
      </c>
      <c r="G734" s="10" t="s">
        <v>1628</v>
      </c>
      <c r="H734" s="10" t="str">
        <f>VLOOKUP($G734,'Product_Dim Cleaned'!$A$1:$G$101,2,FALSE)</f>
        <v>Noise-Canceling Headphones</v>
      </c>
      <c r="I734" s="10" t="str">
        <f>VLOOKUP($G734,'Product_Dim Cleaned'!$A$1:$G$101,3,FALSE)</f>
        <v>Electronics</v>
      </c>
      <c r="J734" s="10" t="str">
        <f>VLOOKUP($G734,'Product_Dim Cleaned'!$A$1:$G$101,4,FALSE)</f>
        <v>Audio</v>
      </c>
      <c r="K734" s="10" t="s">
        <v>1807</v>
      </c>
      <c r="L734" s="11">
        <v>1</v>
      </c>
      <c r="M734" s="17">
        <v>498.61</v>
      </c>
      <c r="N734" s="11">
        <v>0.04</v>
      </c>
      <c r="O734" s="10" t="s">
        <v>1826</v>
      </c>
      <c r="P734" s="34">
        <v>478.66559999999998</v>
      </c>
    </row>
    <row r="735" spans="1:16" x14ac:dyDescent="0.3">
      <c r="A735" s="9" t="s">
        <v>2559</v>
      </c>
      <c r="B735" s="36">
        <v>45783</v>
      </c>
      <c r="C735" s="10" t="s">
        <v>1038</v>
      </c>
      <c r="D735" s="10" t="str">
        <f>VLOOKUP($C735,'Customer_Dim Cleaned'!$A$1:$H$501,4,FALSE)</f>
        <v>Male</v>
      </c>
      <c r="E735" s="10" t="str">
        <f>VLOOKUP($C735,'Customer_Dim Cleaned'!$A$1:$H$501,5,FALSE)</f>
        <v>South Jasontown</v>
      </c>
      <c r="F735" s="10" t="str">
        <f>VLOOKUP($C735,'Customer_Dim Cleaned'!$A$1:$H$501,6,FALSE)</f>
        <v>Illinois</v>
      </c>
      <c r="G735" s="10" t="s">
        <v>1628</v>
      </c>
      <c r="H735" s="10" t="str">
        <f>VLOOKUP($G735,'Product_Dim Cleaned'!$A$1:$G$101,2,FALSE)</f>
        <v>Noise-Canceling Headphones</v>
      </c>
      <c r="I735" s="10" t="str">
        <f>VLOOKUP($G735,'Product_Dim Cleaned'!$A$1:$G$101,3,FALSE)</f>
        <v>Electronics</v>
      </c>
      <c r="J735" s="10" t="str">
        <f>VLOOKUP($G735,'Product_Dim Cleaned'!$A$1:$G$101,4,FALSE)</f>
        <v>Audio</v>
      </c>
      <c r="K735" s="10" t="s">
        <v>1776</v>
      </c>
      <c r="L735" s="11">
        <v>4</v>
      </c>
      <c r="M735" s="17">
        <v>758.27</v>
      </c>
      <c r="N735" s="11">
        <v>0.05</v>
      </c>
      <c r="O735" s="10" t="s">
        <v>1826</v>
      </c>
      <c r="P735" s="34">
        <v>2881.4259999999999</v>
      </c>
    </row>
    <row r="736" spans="1:16" x14ac:dyDescent="0.3">
      <c r="A736" s="9" t="s">
        <v>2560</v>
      </c>
      <c r="B736" s="36">
        <v>45371</v>
      </c>
      <c r="C736" s="10" t="s">
        <v>648</v>
      </c>
      <c r="D736" s="10" t="str">
        <f>VLOOKUP($C736,'Customer_Dim Cleaned'!$A$1:$H$501,4,FALSE)</f>
        <v>Male</v>
      </c>
      <c r="E736" s="10" t="str">
        <f>VLOOKUP($C736,'Customer_Dim Cleaned'!$A$1:$H$501,5,FALSE)</f>
        <v>Frostmouth</v>
      </c>
      <c r="F736" s="10" t="str">
        <f>VLOOKUP($C736,'Customer_Dim Cleaned'!$A$1:$H$501,6,FALSE)</f>
        <v>Vermont</v>
      </c>
      <c r="G736" s="10" t="s">
        <v>1628</v>
      </c>
      <c r="H736" s="10" t="str">
        <f>VLOOKUP($G736,'Product_Dim Cleaned'!$A$1:$G$101,2,FALSE)</f>
        <v>Noise-Canceling Headphones</v>
      </c>
      <c r="I736" s="10" t="str">
        <f>VLOOKUP($G736,'Product_Dim Cleaned'!$A$1:$G$101,3,FALSE)</f>
        <v>Electronics</v>
      </c>
      <c r="J736" s="10" t="str">
        <f>VLOOKUP($G736,'Product_Dim Cleaned'!$A$1:$G$101,4,FALSE)</f>
        <v>Audio</v>
      </c>
      <c r="K736" s="10" t="s">
        <v>1761</v>
      </c>
      <c r="L736" s="11">
        <v>2</v>
      </c>
      <c r="M736" s="17">
        <v>371.03</v>
      </c>
      <c r="N736" s="11">
        <v>0.23</v>
      </c>
      <c r="O736" s="10" t="s">
        <v>1826</v>
      </c>
      <c r="P736" s="34">
        <v>571.38619999999992</v>
      </c>
    </row>
    <row r="737" spans="1:16" x14ac:dyDescent="0.3">
      <c r="A737" s="9" t="s">
        <v>2561</v>
      </c>
      <c r="B737" s="36">
        <v>45453</v>
      </c>
      <c r="C737" s="10" t="s">
        <v>1112</v>
      </c>
      <c r="D737" s="10" t="str">
        <f>VLOOKUP($C737,'Customer_Dim Cleaned'!$A$1:$H$501,4,FALSE)</f>
        <v>Male</v>
      </c>
      <c r="E737" s="10" t="str">
        <f>VLOOKUP($C737,'Customer_Dim Cleaned'!$A$1:$H$501,5,FALSE)</f>
        <v>North Johnfurt</v>
      </c>
      <c r="F737" s="10" t="str">
        <f>VLOOKUP($C737,'Customer_Dim Cleaned'!$A$1:$H$501,6,FALSE)</f>
        <v>Washington</v>
      </c>
      <c r="G737" s="10" t="s">
        <v>1628</v>
      </c>
      <c r="H737" s="10" t="str">
        <f>VLOOKUP($G737,'Product_Dim Cleaned'!$A$1:$G$101,2,FALSE)</f>
        <v>Noise-Canceling Headphones</v>
      </c>
      <c r="I737" s="10" t="str">
        <f>VLOOKUP($G737,'Product_Dim Cleaned'!$A$1:$G$101,3,FALSE)</f>
        <v>Electronics</v>
      </c>
      <c r="J737" s="10" t="str">
        <f>VLOOKUP($G737,'Product_Dim Cleaned'!$A$1:$G$101,4,FALSE)</f>
        <v>Audio</v>
      </c>
      <c r="K737" s="10" t="s">
        <v>1807</v>
      </c>
      <c r="L737" s="11">
        <v>1</v>
      </c>
      <c r="M737" s="17">
        <v>230.32</v>
      </c>
      <c r="N737" s="11">
        <v>0.05</v>
      </c>
      <c r="O737" s="10" t="s">
        <v>1829</v>
      </c>
      <c r="P737" s="34">
        <v>218.804</v>
      </c>
    </row>
    <row r="738" spans="1:16" x14ac:dyDescent="0.3">
      <c r="A738" s="9" t="s">
        <v>2562</v>
      </c>
      <c r="B738" s="36">
        <v>45526</v>
      </c>
      <c r="C738" s="10" t="s">
        <v>1074</v>
      </c>
      <c r="D738" s="10" t="str">
        <f>VLOOKUP($C738,'Customer_Dim Cleaned'!$A$1:$H$501,4,FALSE)</f>
        <v>Female</v>
      </c>
      <c r="E738" s="10" t="str">
        <f>VLOOKUP($C738,'Customer_Dim Cleaned'!$A$1:$H$501,5,FALSE)</f>
        <v>Amandaborough</v>
      </c>
      <c r="F738" s="10" t="str">
        <f>VLOOKUP($C738,'Customer_Dim Cleaned'!$A$1:$H$501,6,FALSE)</f>
        <v>Connecticut</v>
      </c>
      <c r="G738" s="10" t="s">
        <v>1628</v>
      </c>
      <c r="H738" s="10" t="str">
        <f>VLOOKUP($G738,'Product_Dim Cleaned'!$A$1:$G$101,2,FALSE)</f>
        <v>Noise-Canceling Headphones</v>
      </c>
      <c r="I738" s="10" t="str">
        <f>VLOOKUP($G738,'Product_Dim Cleaned'!$A$1:$G$101,3,FALSE)</f>
        <v>Electronics</v>
      </c>
      <c r="J738" s="10" t="str">
        <f>VLOOKUP($G738,'Product_Dim Cleaned'!$A$1:$G$101,4,FALSE)</f>
        <v>Audio</v>
      </c>
      <c r="K738" s="10" t="s">
        <v>1776</v>
      </c>
      <c r="L738" s="11">
        <v>2</v>
      </c>
      <c r="M738" s="17">
        <v>985.43</v>
      </c>
      <c r="N738" s="11">
        <v>0.28000000000000003</v>
      </c>
      <c r="O738" s="10" t="s">
        <v>1829</v>
      </c>
      <c r="P738" s="34">
        <v>1419.0192</v>
      </c>
    </row>
    <row r="739" spans="1:16" x14ac:dyDescent="0.3">
      <c r="A739" s="9" t="s">
        <v>2563</v>
      </c>
      <c r="B739" s="36">
        <v>45756</v>
      </c>
      <c r="C739" s="10" t="s">
        <v>1310</v>
      </c>
      <c r="D739" s="10" t="str">
        <f>VLOOKUP($C739,'Customer_Dim Cleaned'!$A$1:$H$501,4,FALSE)</f>
        <v>Female</v>
      </c>
      <c r="E739" s="10" t="str">
        <f>VLOOKUP($C739,'Customer_Dim Cleaned'!$A$1:$H$501,5,FALSE)</f>
        <v>Aliciahaven</v>
      </c>
      <c r="F739" s="10" t="str">
        <f>VLOOKUP($C739,'Customer_Dim Cleaned'!$A$1:$H$501,6,FALSE)</f>
        <v>Kansas</v>
      </c>
      <c r="G739" s="10" t="s">
        <v>1628</v>
      </c>
      <c r="H739" s="10" t="str">
        <f>VLOOKUP($G739,'Product_Dim Cleaned'!$A$1:$G$101,2,FALSE)</f>
        <v>Noise-Canceling Headphones</v>
      </c>
      <c r="I739" s="10" t="str">
        <f>VLOOKUP($G739,'Product_Dim Cleaned'!$A$1:$G$101,3,FALSE)</f>
        <v>Electronics</v>
      </c>
      <c r="J739" s="10" t="str">
        <f>VLOOKUP($G739,'Product_Dim Cleaned'!$A$1:$G$101,4,FALSE)</f>
        <v>Audio</v>
      </c>
      <c r="K739" s="10" t="s">
        <v>1769</v>
      </c>
      <c r="L739" s="11">
        <v>2</v>
      </c>
      <c r="M739" s="17">
        <v>492.5</v>
      </c>
      <c r="N739" s="11">
        <v>0.3</v>
      </c>
      <c r="O739" s="10" t="s">
        <v>1826</v>
      </c>
      <c r="P739" s="34">
        <v>689.5</v>
      </c>
    </row>
    <row r="740" spans="1:16" x14ac:dyDescent="0.3">
      <c r="A740" s="9" t="s">
        <v>2564</v>
      </c>
      <c r="B740" s="36">
        <v>45657</v>
      </c>
      <c r="C740" s="10" t="s">
        <v>1139</v>
      </c>
      <c r="D740" s="10" t="str">
        <f>VLOOKUP($C740,'Customer_Dim Cleaned'!$A$1:$H$501,4,FALSE)</f>
        <v>Male</v>
      </c>
      <c r="E740" s="10" t="str">
        <f>VLOOKUP($C740,'Customer_Dim Cleaned'!$A$1:$H$501,5,FALSE)</f>
        <v>Lake Johnside</v>
      </c>
      <c r="F740" s="10" t="str">
        <f>VLOOKUP($C740,'Customer_Dim Cleaned'!$A$1:$H$501,6,FALSE)</f>
        <v>Arizona</v>
      </c>
      <c r="G740" s="10" t="s">
        <v>1628</v>
      </c>
      <c r="H740" s="10" t="str">
        <f>VLOOKUP($G740,'Product_Dim Cleaned'!$A$1:$G$101,2,FALSE)</f>
        <v>Noise-Canceling Headphones</v>
      </c>
      <c r="I740" s="10" t="str">
        <f>VLOOKUP($G740,'Product_Dim Cleaned'!$A$1:$G$101,3,FALSE)</f>
        <v>Electronics</v>
      </c>
      <c r="J740" s="10" t="str">
        <f>VLOOKUP($G740,'Product_Dim Cleaned'!$A$1:$G$101,4,FALSE)</f>
        <v>Audio</v>
      </c>
      <c r="K740" s="10" t="s">
        <v>1792</v>
      </c>
      <c r="L740" s="11">
        <v>2</v>
      </c>
      <c r="M740" s="17">
        <v>213.69</v>
      </c>
      <c r="N740" s="11">
        <v>0.28000000000000003</v>
      </c>
      <c r="O740" s="10" t="s">
        <v>1826</v>
      </c>
      <c r="P740" s="34">
        <v>307.71359999999999</v>
      </c>
    </row>
    <row r="741" spans="1:16" x14ac:dyDescent="0.3">
      <c r="A741" s="9" t="s">
        <v>2565</v>
      </c>
      <c r="B741" s="36">
        <v>45716</v>
      </c>
      <c r="C741" s="10" t="s">
        <v>241</v>
      </c>
      <c r="D741" s="10" t="str">
        <f>VLOOKUP($C741,'Customer_Dim Cleaned'!$A$1:$H$501,4,FALSE)</f>
        <v>Female</v>
      </c>
      <c r="E741" s="10" t="str">
        <f>VLOOKUP($C741,'Customer_Dim Cleaned'!$A$1:$H$501,5,FALSE)</f>
        <v>Woodmouth</v>
      </c>
      <c r="F741" s="10" t="str">
        <f>VLOOKUP($C741,'Customer_Dim Cleaned'!$A$1:$H$501,6,FALSE)</f>
        <v>Nevada</v>
      </c>
      <c r="G741" s="10" t="s">
        <v>1628</v>
      </c>
      <c r="H741" s="10" t="str">
        <f>VLOOKUP($G741,'Product_Dim Cleaned'!$A$1:$G$101,2,FALSE)</f>
        <v>Noise-Canceling Headphones</v>
      </c>
      <c r="I741" s="10" t="str">
        <f>VLOOKUP($G741,'Product_Dim Cleaned'!$A$1:$G$101,3,FALSE)</f>
        <v>Electronics</v>
      </c>
      <c r="J741" s="10" t="str">
        <f>VLOOKUP($G741,'Product_Dim Cleaned'!$A$1:$G$101,4,FALSE)</f>
        <v>Audio</v>
      </c>
      <c r="K741" s="10" t="s">
        <v>1782</v>
      </c>
      <c r="L741" s="11">
        <v>4</v>
      </c>
      <c r="M741" s="17">
        <v>618.83000000000004</v>
      </c>
      <c r="N741" s="11">
        <v>0.08</v>
      </c>
      <c r="O741" s="10" t="s">
        <v>1826</v>
      </c>
      <c r="P741" s="34">
        <v>2277.2944000000002</v>
      </c>
    </row>
    <row r="742" spans="1:16" x14ac:dyDescent="0.3">
      <c r="A742" s="9" t="s">
        <v>2566</v>
      </c>
      <c r="B742" s="36">
        <v>45313</v>
      </c>
      <c r="C742" s="10" t="s">
        <v>335</v>
      </c>
      <c r="D742" s="10" t="str">
        <f>VLOOKUP($C742,'Customer_Dim Cleaned'!$A$1:$H$501,4,FALSE)</f>
        <v>Female</v>
      </c>
      <c r="E742" s="10" t="str">
        <f>VLOOKUP($C742,'Customer_Dim Cleaned'!$A$1:$H$501,5,FALSE)</f>
        <v>Port Travisstad</v>
      </c>
      <c r="F742" s="10" t="str">
        <f>VLOOKUP($C742,'Customer_Dim Cleaned'!$A$1:$H$501,6,FALSE)</f>
        <v>South Carolina</v>
      </c>
      <c r="G742" s="10" t="s">
        <v>1630</v>
      </c>
      <c r="H742" s="10" t="str">
        <f>VLOOKUP($G742,'Product_Dim Cleaned'!$A$1:$G$101,2,FALSE)</f>
        <v>Yoga Exercise Mat</v>
      </c>
      <c r="I742" s="10" t="str">
        <f>VLOOKUP($G742,'Product_Dim Cleaned'!$A$1:$G$101,3,FALSE)</f>
        <v>Sports</v>
      </c>
      <c r="J742" s="10" t="str">
        <f>VLOOKUP($G742,'Product_Dim Cleaned'!$A$1:$G$101,4,FALSE)</f>
        <v>Fitness</v>
      </c>
      <c r="K742" s="10" t="s">
        <v>1792</v>
      </c>
      <c r="L742" s="11">
        <v>2</v>
      </c>
      <c r="M742" s="17">
        <v>81.16</v>
      </c>
      <c r="N742" s="11">
        <v>0.16</v>
      </c>
      <c r="O742" s="10" t="s">
        <v>1826</v>
      </c>
      <c r="P742" s="34">
        <v>136.34880000000001</v>
      </c>
    </row>
    <row r="743" spans="1:16" x14ac:dyDescent="0.3">
      <c r="A743" s="9" t="s">
        <v>2567</v>
      </c>
      <c r="B743" s="36">
        <v>45372</v>
      </c>
      <c r="C743" s="10" t="s">
        <v>20</v>
      </c>
      <c r="D743" s="10" t="str">
        <f>VLOOKUP($C743,'Customer_Dim Cleaned'!$A$1:$H$501,4,FALSE)</f>
        <v>Female</v>
      </c>
      <c r="E743" s="10" t="str">
        <f>VLOOKUP($C743,'Customer_Dim Cleaned'!$A$1:$H$501,5,FALSE)</f>
        <v>Kylebury</v>
      </c>
      <c r="F743" s="10" t="str">
        <f>VLOOKUP($C743,'Customer_Dim Cleaned'!$A$1:$H$501,6,FALSE)</f>
        <v>Alabama</v>
      </c>
      <c r="G743" s="10" t="s">
        <v>1630</v>
      </c>
      <c r="H743" s="10" t="str">
        <f>VLOOKUP($G743,'Product_Dim Cleaned'!$A$1:$G$101,2,FALSE)</f>
        <v>Yoga Exercise Mat</v>
      </c>
      <c r="I743" s="10" t="str">
        <f>VLOOKUP($G743,'Product_Dim Cleaned'!$A$1:$G$101,3,FALSE)</f>
        <v>Sports</v>
      </c>
      <c r="J743" s="10" t="str">
        <f>VLOOKUP($G743,'Product_Dim Cleaned'!$A$1:$G$101,4,FALSE)</f>
        <v>Fitness</v>
      </c>
      <c r="K743" s="10" t="s">
        <v>1786</v>
      </c>
      <c r="L743" s="11">
        <v>1</v>
      </c>
      <c r="M743" s="17">
        <v>431.69</v>
      </c>
      <c r="N743" s="11">
        <v>0.09</v>
      </c>
      <c r="O743" s="10" t="s">
        <v>1824</v>
      </c>
      <c r="P743" s="34">
        <v>392.83789999999999</v>
      </c>
    </row>
    <row r="744" spans="1:16" x14ac:dyDescent="0.3">
      <c r="A744" s="9" t="s">
        <v>2568</v>
      </c>
      <c r="B744" s="36">
        <v>45648</v>
      </c>
      <c r="C744" s="10" t="s">
        <v>1260</v>
      </c>
      <c r="D744" s="10" t="str">
        <f>VLOOKUP($C744,'Customer_Dim Cleaned'!$A$1:$H$501,4,FALSE)</f>
        <v>Female</v>
      </c>
      <c r="E744" s="10" t="str">
        <f>VLOOKUP($C744,'Customer_Dim Cleaned'!$A$1:$H$501,5,FALSE)</f>
        <v>Garciaview</v>
      </c>
      <c r="F744" s="10" t="str">
        <f>VLOOKUP($C744,'Customer_Dim Cleaned'!$A$1:$H$501,6,FALSE)</f>
        <v>Louisiana</v>
      </c>
      <c r="G744" s="10" t="s">
        <v>1630</v>
      </c>
      <c r="H744" s="10" t="str">
        <f>VLOOKUP($G744,'Product_Dim Cleaned'!$A$1:$G$101,2,FALSE)</f>
        <v>Yoga Exercise Mat</v>
      </c>
      <c r="I744" s="10" t="str">
        <f>VLOOKUP($G744,'Product_Dim Cleaned'!$A$1:$G$101,3,FALSE)</f>
        <v>Sports</v>
      </c>
      <c r="J744" s="10" t="str">
        <f>VLOOKUP($G744,'Product_Dim Cleaned'!$A$1:$G$101,4,FALSE)</f>
        <v>Fitness</v>
      </c>
      <c r="K744" s="10" t="s">
        <v>1773</v>
      </c>
      <c r="L744" s="11">
        <v>3</v>
      </c>
      <c r="M744" s="17">
        <v>438.65</v>
      </c>
      <c r="N744" s="11">
        <v>0.28999999999999998</v>
      </c>
      <c r="O744" s="10" t="s">
        <v>1826</v>
      </c>
      <c r="P744" s="34">
        <v>934.32449999999983</v>
      </c>
    </row>
    <row r="745" spans="1:16" x14ac:dyDescent="0.3">
      <c r="A745" s="9" t="s">
        <v>2569</v>
      </c>
      <c r="B745" s="36">
        <v>45384</v>
      </c>
      <c r="C745" s="10" t="s">
        <v>571</v>
      </c>
      <c r="D745" s="10" t="str">
        <f>VLOOKUP($C745,'Customer_Dim Cleaned'!$A$1:$H$501,4,FALSE)</f>
        <v>Female</v>
      </c>
      <c r="E745" s="10" t="str">
        <f>VLOOKUP($C745,'Customer_Dim Cleaned'!$A$1:$H$501,5,FALSE)</f>
        <v>Port Richard</v>
      </c>
      <c r="F745" s="10" t="str">
        <f>VLOOKUP($C745,'Customer_Dim Cleaned'!$A$1:$H$501,6,FALSE)</f>
        <v>West Virginia</v>
      </c>
      <c r="G745" s="10" t="s">
        <v>1630</v>
      </c>
      <c r="H745" s="10" t="str">
        <f>VLOOKUP($G745,'Product_Dim Cleaned'!$A$1:$G$101,2,FALSE)</f>
        <v>Yoga Exercise Mat</v>
      </c>
      <c r="I745" s="10" t="str">
        <f>VLOOKUP($G745,'Product_Dim Cleaned'!$A$1:$G$101,3,FALSE)</f>
        <v>Sports</v>
      </c>
      <c r="J745" s="10" t="str">
        <f>VLOOKUP($G745,'Product_Dim Cleaned'!$A$1:$G$101,4,FALSE)</f>
        <v>Fitness</v>
      </c>
      <c r="K745" s="10" t="s">
        <v>1766</v>
      </c>
      <c r="L745" s="11">
        <v>3</v>
      </c>
      <c r="M745" s="17">
        <v>339.41</v>
      </c>
      <c r="N745" s="11">
        <v>0.26</v>
      </c>
      <c r="O745" s="10" t="s">
        <v>1824</v>
      </c>
      <c r="P745" s="34">
        <v>753.49019999999996</v>
      </c>
    </row>
    <row r="746" spans="1:16" x14ac:dyDescent="0.3">
      <c r="A746" s="9" t="s">
        <v>2570</v>
      </c>
      <c r="B746" s="36">
        <v>45687</v>
      </c>
      <c r="C746" s="10" t="s">
        <v>1449</v>
      </c>
      <c r="D746" s="10" t="str">
        <f>VLOOKUP($C746,'Customer_Dim Cleaned'!$A$1:$H$501,4,FALSE)</f>
        <v>Female</v>
      </c>
      <c r="E746" s="10" t="str">
        <f>VLOOKUP($C746,'Customer_Dim Cleaned'!$A$1:$H$501,5,FALSE)</f>
        <v>Kanebury</v>
      </c>
      <c r="F746" s="10" t="str">
        <f>VLOOKUP($C746,'Customer_Dim Cleaned'!$A$1:$H$501,6,FALSE)</f>
        <v>New Hampshire</v>
      </c>
      <c r="G746" s="10" t="s">
        <v>1630</v>
      </c>
      <c r="H746" s="10" t="str">
        <f>VLOOKUP($G746,'Product_Dim Cleaned'!$A$1:$G$101,2,FALSE)</f>
        <v>Yoga Exercise Mat</v>
      </c>
      <c r="I746" s="10" t="str">
        <f>VLOOKUP($G746,'Product_Dim Cleaned'!$A$1:$G$101,3,FALSE)</f>
        <v>Sports</v>
      </c>
      <c r="J746" s="10" t="str">
        <f>VLOOKUP($G746,'Product_Dim Cleaned'!$A$1:$G$101,4,FALSE)</f>
        <v>Fitness</v>
      </c>
      <c r="K746" s="10" t="s">
        <v>1786</v>
      </c>
      <c r="L746" s="11">
        <v>4</v>
      </c>
      <c r="M746" s="17">
        <v>848.47</v>
      </c>
      <c r="N746" s="11">
        <v>0.21</v>
      </c>
      <c r="O746" s="10" t="s">
        <v>1829</v>
      </c>
      <c r="P746" s="34">
        <v>2681.1651999999999</v>
      </c>
    </row>
    <row r="747" spans="1:16" x14ac:dyDescent="0.3">
      <c r="A747" s="9" t="s">
        <v>2571</v>
      </c>
      <c r="B747" s="36">
        <v>45747</v>
      </c>
      <c r="C747" s="10" t="s">
        <v>631</v>
      </c>
      <c r="D747" s="10" t="str">
        <f>VLOOKUP($C747,'Customer_Dim Cleaned'!$A$1:$H$501,4,FALSE)</f>
        <v>Male</v>
      </c>
      <c r="E747" s="10" t="str">
        <f>VLOOKUP($C747,'Customer_Dim Cleaned'!$A$1:$H$501,5,FALSE)</f>
        <v>Lake Samanthafort</v>
      </c>
      <c r="F747" s="10" t="str">
        <f>VLOOKUP($C747,'Customer_Dim Cleaned'!$A$1:$H$501,6,FALSE)</f>
        <v>Idaho</v>
      </c>
      <c r="G747" s="10" t="s">
        <v>1630</v>
      </c>
      <c r="H747" s="10" t="str">
        <f>VLOOKUP($G747,'Product_Dim Cleaned'!$A$1:$G$101,2,FALSE)</f>
        <v>Yoga Exercise Mat</v>
      </c>
      <c r="I747" s="10" t="str">
        <f>VLOOKUP($G747,'Product_Dim Cleaned'!$A$1:$G$101,3,FALSE)</f>
        <v>Sports</v>
      </c>
      <c r="J747" s="10" t="str">
        <f>VLOOKUP($G747,'Product_Dim Cleaned'!$A$1:$G$101,4,FALSE)</f>
        <v>Fitness</v>
      </c>
      <c r="K747" s="10" t="s">
        <v>1782</v>
      </c>
      <c r="L747" s="11">
        <v>1</v>
      </c>
      <c r="M747" s="17">
        <v>664.87</v>
      </c>
      <c r="N747" s="11">
        <v>0.08</v>
      </c>
      <c r="O747" s="10" t="s">
        <v>1826</v>
      </c>
      <c r="P747" s="34">
        <v>611.68040000000008</v>
      </c>
    </row>
    <row r="748" spans="1:16" x14ac:dyDescent="0.3">
      <c r="A748" s="9" t="s">
        <v>2572</v>
      </c>
      <c r="B748" s="36">
        <v>45687</v>
      </c>
      <c r="C748" s="10" t="s">
        <v>353</v>
      </c>
      <c r="D748" s="10" t="str">
        <f>VLOOKUP($C748,'Customer_Dim Cleaned'!$A$1:$H$501,4,FALSE)</f>
        <v>Male</v>
      </c>
      <c r="E748" s="10" t="str">
        <f>VLOOKUP($C748,'Customer_Dim Cleaned'!$A$1:$H$501,5,FALSE)</f>
        <v>South Dustin</v>
      </c>
      <c r="F748" s="10" t="str">
        <f>VLOOKUP($C748,'Customer_Dim Cleaned'!$A$1:$H$501,6,FALSE)</f>
        <v>Tennessee</v>
      </c>
      <c r="G748" s="10" t="s">
        <v>1630</v>
      </c>
      <c r="H748" s="10" t="str">
        <f>VLOOKUP($G748,'Product_Dim Cleaned'!$A$1:$G$101,2,FALSE)</f>
        <v>Yoga Exercise Mat</v>
      </c>
      <c r="I748" s="10" t="str">
        <f>VLOOKUP($G748,'Product_Dim Cleaned'!$A$1:$G$101,3,FALSE)</f>
        <v>Sports</v>
      </c>
      <c r="J748" s="10" t="str">
        <f>VLOOKUP($G748,'Product_Dim Cleaned'!$A$1:$G$101,4,FALSE)</f>
        <v>Fitness</v>
      </c>
      <c r="K748" s="10" t="s">
        <v>1779</v>
      </c>
      <c r="L748" s="11">
        <v>1</v>
      </c>
      <c r="M748" s="17">
        <v>412.11</v>
      </c>
      <c r="N748" s="11">
        <v>0.23</v>
      </c>
      <c r="O748" s="10" t="s">
        <v>1826</v>
      </c>
      <c r="P748" s="34">
        <v>317.32470000000001</v>
      </c>
    </row>
    <row r="749" spans="1:16" x14ac:dyDescent="0.3">
      <c r="A749" s="9" t="s">
        <v>2573</v>
      </c>
      <c r="B749" s="36">
        <v>45916</v>
      </c>
      <c r="C749" s="10" t="s">
        <v>422</v>
      </c>
      <c r="D749" s="10" t="str">
        <f>VLOOKUP($C749,'Customer_Dim Cleaned'!$A$1:$H$501,4,FALSE)</f>
        <v>Male</v>
      </c>
      <c r="E749" s="10" t="str">
        <f>VLOOKUP($C749,'Customer_Dim Cleaned'!$A$1:$H$501,5,FALSE)</f>
        <v>Kathrynport</v>
      </c>
      <c r="F749" s="10" t="str">
        <f>VLOOKUP($C749,'Customer_Dim Cleaned'!$A$1:$H$501,6,FALSE)</f>
        <v>North Carolina</v>
      </c>
      <c r="G749" s="10" t="s">
        <v>1630</v>
      </c>
      <c r="H749" s="10" t="str">
        <f>VLOOKUP($G749,'Product_Dim Cleaned'!$A$1:$G$101,2,FALSE)</f>
        <v>Yoga Exercise Mat</v>
      </c>
      <c r="I749" s="10" t="str">
        <f>VLOOKUP($G749,'Product_Dim Cleaned'!$A$1:$G$101,3,FALSE)</f>
        <v>Sports</v>
      </c>
      <c r="J749" s="10" t="str">
        <f>VLOOKUP($G749,'Product_Dim Cleaned'!$A$1:$G$101,4,FALSE)</f>
        <v>Fitness</v>
      </c>
      <c r="K749" s="10" t="s">
        <v>1757</v>
      </c>
      <c r="L749" s="11">
        <v>1</v>
      </c>
      <c r="M749" s="17">
        <v>126.09</v>
      </c>
      <c r="N749" s="11">
        <v>0.05</v>
      </c>
      <c r="O749" s="10" t="s">
        <v>1829</v>
      </c>
      <c r="P749" s="34">
        <v>119.7855</v>
      </c>
    </row>
    <row r="750" spans="1:16" x14ac:dyDescent="0.3">
      <c r="A750" s="9" t="s">
        <v>2574</v>
      </c>
      <c r="B750" s="36">
        <v>45917</v>
      </c>
      <c r="C750" s="10" t="s">
        <v>648</v>
      </c>
      <c r="D750" s="10" t="str">
        <f>VLOOKUP($C750,'Customer_Dim Cleaned'!$A$1:$H$501,4,FALSE)</f>
        <v>Male</v>
      </c>
      <c r="E750" s="10" t="str">
        <f>VLOOKUP($C750,'Customer_Dim Cleaned'!$A$1:$H$501,5,FALSE)</f>
        <v>Frostmouth</v>
      </c>
      <c r="F750" s="10" t="str">
        <f>VLOOKUP($C750,'Customer_Dim Cleaned'!$A$1:$H$501,6,FALSE)</f>
        <v>Vermont</v>
      </c>
      <c r="G750" s="10" t="s">
        <v>1630</v>
      </c>
      <c r="H750" s="10" t="str">
        <f>VLOOKUP($G750,'Product_Dim Cleaned'!$A$1:$G$101,2,FALSE)</f>
        <v>Yoga Exercise Mat</v>
      </c>
      <c r="I750" s="10" t="str">
        <f>VLOOKUP($G750,'Product_Dim Cleaned'!$A$1:$G$101,3,FALSE)</f>
        <v>Sports</v>
      </c>
      <c r="J750" s="10" t="str">
        <f>VLOOKUP($G750,'Product_Dim Cleaned'!$A$1:$G$101,4,FALSE)</f>
        <v>Fitness</v>
      </c>
      <c r="K750" s="10" t="s">
        <v>1789</v>
      </c>
      <c r="L750" s="11">
        <v>4</v>
      </c>
      <c r="M750" s="17">
        <v>602.39</v>
      </c>
      <c r="N750" s="11">
        <v>0.19</v>
      </c>
      <c r="O750" s="10" t="s">
        <v>1829</v>
      </c>
      <c r="P750" s="34">
        <v>1951.7436</v>
      </c>
    </row>
    <row r="751" spans="1:16" x14ac:dyDescent="0.3">
      <c r="A751" s="9" t="s">
        <v>2575</v>
      </c>
      <c r="B751" s="36">
        <v>45941</v>
      </c>
      <c r="C751" s="10" t="s">
        <v>1023</v>
      </c>
      <c r="D751" s="10" t="str">
        <f>VLOOKUP($C751,'Customer_Dim Cleaned'!$A$1:$H$501,4,FALSE)</f>
        <v>Male</v>
      </c>
      <c r="E751" s="10" t="str">
        <f>VLOOKUP($C751,'Customer_Dim Cleaned'!$A$1:$H$501,5,FALSE)</f>
        <v>East Matthew</v>
      </c>
      <c r="F751" s="10" t="str">
        <f>VLOOKUP($C751,'Customer_Dim Cleaned'!$A$1:$H$501,6,FALSE)</f>
        <v>Wisconsin</v>
      </c>
      <c r="G751" s="10" t="s">
        <v>1630</v>
      </c>
      <c r="H751" s="10" t="str">
        <f>VLOOKUP($G751,'Product_Dim Cleaned'!$A$1:$G$101,2,FALSE)</f>
        <v>Yoga Exercise Mat</v>
      </c>
      <c r="I751" s="10" t="str">
        <f>VLOOKUP($G751,'Product_Dim Cleaned'!$A$1:$G$101,3,FALSE)</f>
        <v>Sports</v>
      </c>
      <c r="J751" s="10" t="str">
        <f>VLOOKUP($G751,'Product_Dim Cleaned'!$A$1:$G$101,4,FALSE)</f>
        <v>Fitness</v>
      </c>
      <c r="K751" s="10" t="s">
        <v>1766</v>
      </c>
      <c r="L751" s="11">
        <v>3</v>
      </c>
      <c r="M751" s="17">
        <v>447.69</v>
      </c>
      <c r="N751" s="11">
        <v>0.02</v>
      </c>
      <c r="O751" s="10" t="s">
        <v>1829</v>
      </c>
      <c r="P751" s="34">
        <v>1316.2085999999999</v>
      </c>
    </row>
    <row r="752" spans="1:16" x14ac:dyDescent="0.3">
      <c r="A752" s="9" t="s">
        <v>2576</v>
      </c>
      <c r="B752" s="36">
        <v>45778</v>
      </c>
      <c r="C752" s="10" t="s">
        <v>794</v>
      </c>
      <c r="D752" s="10" t="str">
        <f>VLOOKUP($C752,'Customer_Dim Cleaned'!$A$1:$H$501,4,FALSE)</f>
        <v>Male</v>
      </c>
      <c r="E752" s="10" t="str">
        <f>VLOOKUP($C752,'Customer_Dim Cleaned'!$A$1:$H$501,5,FALSE)</f>
        <v>Lake Timothy</v>
      </c>
      <c r="F752" s="10" t="str">
        <f>VLOOKUP($C752,'Customer_Dim Cleaned'!$A$1:$H$501,6,FALSE)</f>
        <v>Nevada</v>
      </c>
      <c r="G752" s="10" t="s">
        <v>1630</v>
      </c>
      <c r="H752" s="10" t="str">
        <f>VLOOKUP($G752,'Product_Dim Cleaned'!$A$1:$G$101,2,FALSE)</f>
        <v>Yoga Exercise Mat</v>
      </c>
      <c r="I752" s="10" t="str">
        <f>VLOOKUP($G752,'Product_Dim Cleaned'!$A$1:$G$101,3,FALSE)</f>
        <v>Sports</v>
      </c>
      <c r="J752" s="10" t="str">
        <f>VLOOKUP($G752,'Product_Dim Cleaned'!$A$1:$G$101,4,FALSE)</f>
        <v>Fitness</v>
      </c>
      <c r="K752" s="10" t="s">
        <v>1766</v>
      </c>
      <c r="L752" s="11">
        <v>3</v>
      </c>
      <c r="M752" s="17">
        <v>35.159999999999997</v>
      </c>
      <c r="N752" s="11">
        <v>0.04</v>
      </c>
      <c r="O752" s="10" t="s">
        <v>1829</v>
      </c>
      <c r="P752" s="34">
        <v>101.2608</v>
      </c>
    </row>
    <row r="753" spans="1:16" x14ac:dyDescent="0.3">
      <c r="A753" s="9" t="s">
        <v>2577</v>
      </c>
      <c r="B753" s="36">
        <v>45740</v>
      </c>
      <c r="C753" s="10" t="s">
        <v>1038</v>
      </c>
      <c r="D753" s="10" t="str">
        <f>VLOOKUP($C753,'Customer_Dim Cleaned'!$A$1:$H$501,4,FALSE)</f>
        <v>Male</v>
      </c>
      <c r="E753" s="10" t="str">
        <f>VLOOKUP($C753,'Customer_Dim Cleaned'!$A$1:$H$501,5,FALSE)</f>
        <v>South Jasontown</v>
      </c>
      <c r="F753" s="10" t="str">
        <f>VLOOKUP($C753,'Customer_Dim Cleaned'!$A$1:$H$501,6,FALSE)</f>
        <v>Illinois</v>
      </c>
      <c r="G753" s="10" t="s">
        <v>1630</v>
      </c>
      <c r="H753" s="10" t="str">
        <f>VLOOKUP($G753,'Product_Dim Cleaned'!$A$1:$G$101,2,FALSE)</f>
        <v>Yoga Exercise Mat</v>
      </c>
      <c r="I753" s="10" t="str">
        <f>VLOOKUP($G753,'Product_Dim Cleaned'!$A$1:$G$101,3,FALSE)</f>
        <v>Sports</v>
      </c>
      <c r="J753" s="10" t="str">
        <f>VLOOKUP($G753,'Product_Dim Cleaned'!$A$1:$G$101,4,FALSE)</f>
        <v>Fitness</v>
      </c>
      <c r="K753" s="10" t="s">
        <v>1792</v>
      </c>
      <c r="L753" s="11">
        <v>2</v>
      </c>
      <c r="M753" s="17">
        <v>838.59</v>
      </c>
      <c r="N753" s="11">
        <v>0.18</v>
      </c>
      <c r="O753" s="10" t="s">
        <v>1829</v>
      </c>
      <c r="P753" s="34">
        <v>1375.2876000000001</v>
      </c>
    </row>
    <row r="754" spans="1:16" x14ac:dyDescent="0.3">
      <c r="A754" s="9" t="s">
        <v>2578</v>
      </c>
      <c r="B754" s="36">
        <v>45598</v>
      </c>
      <c r="C754" s="10" t="s">
        <v>321</v>
      </c>
      <c r="D754" s="10" t="str">
        <f>VLOOKUP($C754,'Customer_Dim Cleaned'!$A$1:$H$501,4,FALSE)</f>
        <v>Male</v>
      </c>
      <c r="E754" s="10" t="str">
        <f>VLOOKUP($C754,'Customer_Dim Cleaned'!$A$1:$H$501,5,FALSE)</f>
        <v>New Gabrielleville</v>
      </c>
      <c r="F754" s="10" t="str">
        <f>VLOOKUP($C754,'Customer_Dim Cleaned'!$A$1:$H$501,6,FALSE)</f>
        <v>Wisconsin</v>
      </c>
      <c r="G754" s="10" t="s">
        <v>1630</v>
      </c>
      <c r="H754" s="10" t="str">
        <f>VLOOKUP($G754,'Product_Dim Cleaned'!$A$1:$G$101,2,FALSE)</f>
        <v>Yoga Exercise Mat</v>
      </c>
      <c r="I754" s="10" t="str">
        <f>VLOOKUP($G754,'Product_Dim Cleaned'!$A$1:$G$101,3,FALSE)</f>
        <v>Sports</v>
      </c>
      <c r="J754" s="10" t="str">
        <f>VLOOKUP($G754,'Product_Dim Cleaned'!$A$1:$G$101,4,FALSE)</f>
        <v>Fitness</v>
      </c>
      <c r="K754" s="10" t="s">
        <v>1776</v>
      </c>
      <c r="L754" s="11">
        <v>4</v>
      </c>
      <c r="M754" s="17">
        <v>867.94</v>
      </c>
      <c r="N754" s="11">
        <v>0.26</v>
      </c>
      <c r="O754" s="10" t="s">
        <v>1826</v>
      </c>
      <c r="P754" s="34">
        <v>2569.1024000000002</v>
      </c>
    </row>
    <row r="755" spans="1:16" x14ac:dyDescent="0.3">
      <c r="A755" s="9" t="s">
        <v>2579</v>
      </c>
      <c r="B755" s="36">
        <v>45591</v>
      </c>
      <c r="C755" s="10" t="s">
        <v>643</v>
      </c>
      <c r="D755" s="10" t="str">
        <f>VLOOKUP($C755,'Customer_Dim Cleaned'!$A$1:$H$501,4,FALSE)</f>
        <v>Female</v>
      </c>
      <c r="E755" s="10" t="str">
        <f>VLOOKUP($C755,'Customer_Dim Cleaned'!$A$1:$H$501,5,FALSE)</f>
        <v>West John</v>
      </c>
      <c r="F755" s="10" t="str">
        <f>VLOOKUP($C755,'Customer_Dim Cleaned'!$A$1:$H$501,6,FALSE)</f>
        <v>Alaska</v>
      </c>
      <c r="G755" s="10" t="s">
        <v>1630</v>
      </c>
      <c r="H755" s="10" t="str">
        <f>VLOOKUP($G755,'Product_Dim Cleaned'!$A$1:$G$101,2,FALSE)</f>
        <v>Yoga Exercise Mat</v>
      </c>
      <c r="I755" s="10" t="str">
        <f>VLOOKUP($G755,'Product_Dim Cleaned'!$A$1:$G$101,3,FALSE)</f>
        <v>Sports</v>
      </c>
      <c r="J755" s="10" t="str">
        <f>VLOOKUP($G755,'Product_Dim Cleaned'!$A$1:$G$101,4,FALSE)</f>
        <v>Fitness</v>
      </c>
      <c r="K755" s="10" t="s">
        <v>1807</v>
      </c>
      <c r="L755" s="11">
        <v>1</v>
      </c>
      <c r="M755" s="17">
        <v>623.88</v>
      </c>
      <c r="N755" s="11">
        <v>0.25</v>
      </c>
      <c r="O755" s="10" t="s">
        <v>1824</v>
      </c>
      <c r="P755" s="34">
        <v>467.91</v>
      </c>
    </row>
    <row r="756" spans="1:16" x14ac:dyDescent="0.3">
      <c r="A756" s="9" t="s">
        <v>2580</v>
      </c>
      <c r="B756" s="36">
        <v>45546</v>
      </c>
      <c r="C756" s="10" t="s">
        <v>585</v>
      </c>
      <c r="D756" s="10" t="str">
        <f>VLOOKUP($C756,'Customer_Dim Cleaned'!$A$1:$H$501,4,FALSE)</f>
        <v>Male</v>
      </c>
      <c r="E756" s="10" t="str">
        <f>VLOOKUP($C756,'Customer_Dim Cleaned'!$A$1:$H$501,5,FALSE)</f>
        <v>Butlerberg</v>
      </c>
      <c r="F756" s="10" t="str">
        <f>VLOOKUP($C756,'Customer_Dim Cleaned'!$A$1:$H$501,6,FALSE)</f>
        <v>Kentucky</v>
      </c>
      <c r="G756" s="10" t="s">
        <v>1630</v>
      </c>
      <c r="H756" s="10" t="str">
        <f>VLOOKUP($G756,'Product_Dim Cleaned'!$A$1:$G$101,2,FALSE)</f>
        <v>Yoga Exercise Mat</v>
      </c>
      <c r="I756" s="10" t="str">
        <f>VLOOKUP($G756,'Product_Dim Cleaned'!$A$1:$G$101,3,FALSE)</f>
        <v>Sports</v>
      </c>
      <c r="J756" s="10" t="str">
        <f>VLOOKUP($G756,'Product_Dim Cleaned'!$A$1:$G$101,4,FALSE)</f>
        <v>Fitness</v>
      </c>
      <c r="K756" s="10" t="s">
        <v>1799</v>
      </c>
      <c r="L756" s="11">
        <v>2</v>
      </c>
      <c r="M756" s="17">
        <v>567.95000000000005</v>
      </c>
      <c r="N756" s="11">
        <v>0.12</v>
      </c>
      <c r="O756" s="10" t="s">
        <v>1826</v>
      </c>
      <c r="P756" s="34">
        <v>999.5920000000001</v>
      </c>
    </row>
    <row r="757" spans="1:16" x14ac:dyDescent="0.3">
      <c r="A757" s="9" t="s">
        <v>2581</v>
      </c>
      <c r="B757" s="36">
        <v>45483</v>
      </c>
      <c r="C757" s="10" t="s">
        <v>1017</v>
      </c>
      <c r="D757" s="10" t="str">
        <f>VLOOKUP($C757,'Customer_Dim Cleaned'!$A$1:$H$501,4,FALSE)</f>
        <v>Female</v>
      </c>
      <c r="E757" s="10" t="str">
        <f>VLOOKUP($C757,'Customer_Dim Cleaned'!$A$1:$H$501,5,FALSE)</f>
        <v>Whiteport</v>
      </c>
      <c r="F757" s="10" t="str">
        <f>VLOOKUP($C757,'Customer_Dim Cleaned'!$A$1:$H$501,6,FALSE)</f>
        <v>North Carolina</v>
      </c>
      <c r="G757" s="10" t="s">
        <v>1630</v>
      </c>
      <c r="H757" s="10" t="str">
        <f>VLOOKUP($G757,'Product_Dim Cleaned'!$A$1:$G$101,2,FALSE)</f>
        <v>Yoga Exercise Mat</v>
      </c>
      <c r="I757" s="10" t="str">
        <f>VLOOKUP($G757,'Product_Dim Cleaned'!$A$1:$G$101,3,FALSE)</f>
        <v>Sports</v>
      </c>
      <c r="J757" s="10" t="str">
        <f>VLOOKUP($G757,'Product_Dim Cleaned'!$A$1:$G$101,4,FALSE)</f>
        <v>Fitness</v>
      </c>
      <c r="K757" s="10" t="s">
        <v>1810</v>
      </c>
      <c r="L757" s="11">
        <v>2</v>
      </c>
      <c r="M757" s="17">
        <v>671.69</v>
      </c>
      <c r="N757" s="11">
        <v>0.19</v>
      </c>
      <c r="O757" s="10" t="s">
        <v>1824</v>
      </c>
      <c r="P757" s="34">
        <v>1088.1378</v>
      </c>
    </row>
    <row r="758" spans="1:16" x14ac:dyDescent="0.3">
      <c r="A758" s="9" t="s">
        <v>2582</v>
      </c>
      <c r="B758" s="36">
        <v>45786</v>
      </c>
      <c r="C758" s="10" t="s">
        <v>672</v>
      </c>
      <c r="D758" s="10" t="str">
        <f>VLOOKUP($C758,'Customer_Dim Cleaned'!$A$1:$H$501,4,FALSE)</f>
        <v>Female</v>
      </c>
      <c r="E758" s="10" t="str">
        <f>VLOOKUP($C758,'Customer_Dim Cleaned'!$A$1:$H$501,5,FALSE)</f>
        <v>Brownshire</v>
      </c>
      <c r="F758" s="10" t="str">
        <f>VLOOKUP($C758,'Customer_Dim Cleaned'!$A$1:$H$501,6,FALSE)</f>
        <v>Tennessee</v>
      </c>
      <c r="G758" s="10" t="s">
        <v>1630</v>
      </c>
      <c r="H758" s="10" t="str">
        <f>VLOOKUP($G758,'Product_Dim Cleaned'!$A$1:$G$101,2,FALSE)</f>
        <v>Yoga Exercise Mat</v>
      </c>
      <c r="I758" s="10" t="str">
        <f>VLOOKUP($G758,'Product_Dim Cleaned'!$A$1:$G$101,3,FALSE)</f>
        <v>Sports</v>
      </c>
      <c r="J758" s="10" t="str">
        <f>VLOOKUP($G758,'Product_Dim Cleaned'!$A$1:$G$101,4,FALSE)</f>
        <v>Fitness</v>
      </c>
      <c r="K758" s="10" t="s">
        <v>1779</v>
      </c>
      <c r="L758" s="11">
        <v>2</v>
      </c>
      <c r="M758" s="17">
        <v>257.95999999999998</v>
      </c>
      <c r="N758" s="11">
        <v>0.21</v>
      </c>
      <c r="O758" s="10" t="s">
        <v>1826</v>
      </c>
      <c r="P758" s="34">
        <v>407.57679999999999</v>
      </c>
    </row>
    <row r="759" spans="1:16" x14ac:dyDescent="0.3">
      <c r="A759" s="9" t="s">
        <v>2583</v>
      </c>
      <c r="B759" s="36">
        <v>45475</v>
      </c>
      <c r="C759" s="10" t="s">
        <v>666</v>
      </c>
      <c r="D759" s="10" t="str">
        <f>VLOOKUP($C759,'Customer_Dim Cleaned'!$A$1:$H$501,4,FALSE)</f>
        <v>Male</v>
      </c>
      <c r="E759" s="10" t="str">
        <f>VLOOKUP($C759,'Customer_Dim Cleaned'!$A$1:$H$501,5,FALSE)</f>
        <v>New Dianebury</v>
      </c>
      <c r="F759" s="10" t="str">
        <f>VLOOKUP($C759,'Customer_Dim Cleaned'!$A$1:$H$501,6,FALSE)</f>
        <v>Virginia</v>
      </c>
      <c r="G759" s="10" t="s">
        <v>1632</v>
      </c>
      <c r="H759" s="10" t="str">
        <f>VLOOKUP($G759,'Product_Dim Cleaned'!$A$1:$G$101,2,FALSE)</f>
        <v>Smart Home WiFi Camera</v>
      </c>
      <c r="I759" s="10" t="str">
        <f>VLOOKUP($G759,'Product_Dim Cleaned'!$A$1:$G$101,3,FALSE)</f>
        <v>Electronics</v>
      </c>
      <c r="J759" s="10" t="str">
        <f>VLOOKUP($G759,'Product_Dim Cleaned'!$A$1:$G$101,4,FALSE)</f>
        <v>Accessories</v>
      </c>
      <c r="K759" s="10" t="s">
        <v>1813</v>
      </c>
      <c r="L759" s="11">
        <v>4</v>
      </c>
      <c r="M759" s="17">
        <v>281.48</v>
      </c>
      <c r="N759" s="11">
        <v>0.27</v>
      </c>
      <c r="O759" s="10" t="s">
        <v>1826</v>
      </c>
      <c r="P759" s="34">
        <v>821.92160000000001</v>
      </c>
    </row>
    <row r="760" spans="1:16" x14ac:dyDescent="0.3">
      <c r="A760" s="9" t="s">
        <v>2584</v>
      </c>
      <c r="B760" s="36">
        <v>45470</v>
      </c>
      <c r="C760" s="10" t="s">
        <v>996</v>
      </c>
      <c r="D760" s="10" t="str">
        <f>VLOOKUP($C760,'Customer_Dim Cleaned'!$A$1:$H$501,4,FALSE)</f>
        <v>Male</v>
      </c>
      <c r="E760" s="10" t="str">
        <f>VLOOKUP($C760,'Customer_Dim Cleaned'!$A$1:$H$501,5,FALSE)</f>
        <v>Lake James</v>
      </c>
      <c r="F760" s="10" t="str">
        <f>VLOOKUP($C760,'Customer_Dim Cleaned'!$A$1:$H$501,6,FALSE)</f>
        <v>Maryland</v>
      </c>
      <c r="G760" s="10" t="s">
        <v>1632</v>
      </c>
      <c r="H760" s="10" t="str">
        <f>VLOOKUP($G760,'Product_Dim Cleaned'!$A$1:$G$101,2,FALSE)</f>
        <v>Smart Home WiFi Camera</v>
      </c>
      <c r="I760" s="10" t="str">
        <f>VLOOKUP($G760,'Product_Dim Cleaned'!$A$1:$G$101,3,FALSE)</f>
        <v>Electronics</v>
      </c>
      <c r="J760" s="10" t="str">
        <f>VLOOKUP($G760,'Product_Dim Cleaned'!$A$1:$G$101,4,FALSE)</f>
        <v>Accessories</v>
      </c>
      <c r="K760" s="10" t="s">
        <v>1792</v>
      </c>
      <c r="L760" s="11">
        <v>1</v>
      </c>
      <c r="M760" s="17">
        <v>202.13</v>
      </c>
      <c r="N760" s="11">
        <v>0.13</v>
      </c>
      <c r="O760" s="10" t="s">
        <v>1829</v>
      </c>
      <c r="P760" s="34">
        <v>175.85310000000001</v>
      </c>
    </row>
    <row r="761" spans="1:16" x14ac:dyDescent="0.3">
      <c r="A761" s="9" t="s">
        <v>2585</v>
      </c>
      <c r="B761" s="36">
        <v>45243</v>
      </c>
      <c r="C761" s="10" t="s">
        <v>863</v>
      </c>
      <c r="D761" s="10" t="str">
        <f>VLOOKUP($C761,'Customer_Dim Cleaned'!$A$1:$H$501,4,FALSE)</f>
        <v>Male</v>
      </c>
      <c r="E761" s="10" t="str">
        <f>VLOOKUP($C761,'Customer_Dim Cleaned'!$A$1:$H$501,5,FALSE)</f>
        <v>North Stephanie</v>
      </c>
      <c r="F761" s="10" t="str">
        <f>VLOOKUP($C761,'Customer_Dim Cleaned'!$A$1:$H$501,6,FALSE)</f>
        <v>Nebraska</v>
      </c>
      <c r="G761" s="10" t="s">
        <v>1632</v>
      </c>
      <c r="H761" s="10" t="str">
        <f>VLOOKUP($G761,'Product_Dim Cleaned'!$A$1:$G$101,2,FALSE)</f>
        <v>Smart Home WiFi Camera</v>
      </c>
      <c r="I761" s="10" t="str">
        <f>VLOOKUP($G761,'Product_Dim Cleaned'!$A$1:$G$101,3,FALSE)</f>
        <v>Electronics</v>
      </c>
      <c r="J761" s="10" t="str">
        <f>VLOOKUP($G761,'Product_Dim Cleaned'!$A$1:$G$101,4,FALSE)</f>
        <v>Accessories</v>
      </c>
      <c r="K761" s="10" t="s">
        <v>1773</v>
      </c>
      <c r="L761" s="11">
        <v>1</v>
      </c>
      <c r="M761" s="17">
        <v>370.66</v>
      </c>
      <c r="N761" s="11">
        <v>0.01</v>
      </c>
      <c r="O761" s="10" t="s">
        <v>1826</v>
      </c>
      <c r="P761" s="34">
        <v>366.95339999999999</v>
      </c>
    </row>
    <row r="762" spans="1:16" x14ac:dyDescent="0.3">
      <c r="A762" s="9" t="s">
        <v>2586</v>
      </c>
      <c r="B762" s="36">
        <v>45341</v>
      </c>
      <c r="C762" s="10" t="s">
        <v>32</v>
      </c>
      <c r="D762" s="10" t="str">
        <f>VLOOKUP($C762,'Customer_Dim Cleaned'!$A$1:$H$501,4,FALSE)</f>
        <v>Male</v>
      </c>
      <c r="E762" s="10" t="str">
        <f>VLOOKUP($C762,'Customer_Dim Cleaned'!$A$1:$H$501,5,FALSE)</f>
        <v>East Amandamouth</v>
      </c>
      <c r="F762" s="10" t="str">
        <f>VLOOKUP($C762,'Customer_Dim Cleaned'!$A$1:$H$501,6,FALSE)</f>
        <v>Oregon</v>
      </c>
      <c r="G762" s="10" t="s">
        <v>1632</v>
      </c>
      <c r="H762" s="10" t="str">
        <f>VLOOKUP($G762,'Product_Dim Cleaned'!$A$1:$G$101,2,FALSE)</f>
        <v>Smart Home WiFi Camera</v>
      </c>
      <c r="I762" s="10" t="str">
        <f>VLOOKUP($G762,'Product_Dim Cleaned'!$A$1:$G$101,3,FALSE)</f>
        <v>Electronics</v>
      </c>
      <c r="J762" s="10" t="str">
        <f>VLOOKUP($G762,'Product_Dim Cleaned'!$A$1:$G$101,4,FALSE)</f>
        <v>Accessories</v>
      </c>
      <c r="K762" s="10" t="s">
        <v>1794</v>
      </c>
      <c r="L762" s="11">
        <v>4</v>
      </c>
      <c r="M762" s="17">
        <v>731.53</v>
      </c>
      <c r="N762" s="11">
        <v>0.12</v>
      </c>
      <c r="O762" s="10" t="s">
        <v>1824</v>
      </c>
      <c r="P762" s="34">
        <v>2574.9856</v>
      </c>
    </row>
    <row r="763" spans="1:16" x14ac:dyDescent="0.3">
      <c r="A763" s="9" t="s">
        <v>2587</v>
      </c>
      <c r="B763" s="36">
        <v>45371</v>
      </c>
      <c r="C763" s="10" t="s">
        <v>550</v>
      </c>
      <c r="D763" s="10" t="str">
        <f>VLOOKUP($C763,'Customer_Dim Cleaned'!$A$1:$H$501,4,FALSE)</f>
        <v>Female</v>
      </c>
      <c r="E763" s="10" t="str">
        <f>VLOOKUP($C763,'Customer_Dim Cleaned'!$A$1:$H$501,5,FALSE)</f>
        <v>Carolview</v>
      </c>
      <c r="F763" s="10" t="str">
        <f>VLOOKUP($C763,'Customer_Dim Cleaned'!$A$1:$H$501,6,FALSE)</f>
        <v>Illinois</v>
      </c>
      <c r="G763" s="10" t="s">
        <v>1632</v>
      </c>
      <c r="H763" s="10" t="str">
        <f>VLOOKUP($G763,'Product_Dim Cleaned'!$A$1:$G$101,2,FALSE)</f>
        <v>Smart Home WiFi Camera</v>
      </c>
      <c r="I763" s="10" t="str">
        <f>VLOOKUP($G763,'Product_Dim Cleaned'!$A$1:$G$101,3,FALSE)</f>
        <v>Electronics</v>
      </c>
      <c r="J763" s="10" t="str">
        <f>VLOOKUP($G763,'Product_Dim Cleaned'!$A$1:$G$101,4,FALSE)</f>
        <v>Accessories</v>
      </c>
      <c r="K763" s="10" t="s">
        <v>1757</v>
      </c>
      <c r="L763" s="11">
        <v>3</v>
      </c>
      <c r="M763" s="17">
        <v>468.25</v>
      </c>
      <c r="N763" s="11">
        <v>7.0000000000000007E-2</v>
      </c>
      <c r="O763" s="10" t="s">
        <v>1826</v>
      </c>
      <c r="P763" s="34">
        <v>1306.4175</v>
      </c>
    </row>
    <row r="764" spans="1:16" x14ac:dyDescent="0.3">
      <c r="A764" s="9" t="s">
        <v>2588</v>
      </c>
      <c r="B764" s="36">
        <v>45360</v>
      </c>
      <c r="C764" s="10" t="s">
        <v>14</v>
      </c>
      <c r="D764" s="10" t="str">
        <f>VLOOKUP($C764,'Customer_Dim Cleaned'!$A$1:$H$501,4,FALSE)</f>
        <v>Female</v>
      </c>
      <c r="E764" s="10" t="str">
        <f>VLOOKUP($C764,'Customer_Dim Cleaned'!$A$1:$H$501,5,FALSE)</f>
        <v>Phillipsmouth</v>
      </c>
      <c r="F764" s="10" t="str">
        <f>VLOOKUP($C764,'Customer_Dim Cleaned'!$A$1:$H$501,6,FALSE)</f>
        <v>North Dakota</v>
      </c>
      <c r="G764" s="10" t="s">
        <v>1632</v>
      </c>
      <c r="H764" s="10" t="str">
        <f>VLOOKUP($G764,'Product_Dim Cleaned'!$A$1:$G$101,2,FALSE)</f>
        <v>Smart Home WiFi Camera</v>
      </c>
      <c r="I764" s="10" t="str">
        <f>VLOOKUP($G764,'Product_Dim Cleaned'!$A$1:$G$101,3,FALSE)</f>
        <v>Electronics</v>
      </c>
      <c r="J764" s="10" t="str">
        <f>VLOOKUP($G764,'Product_Dim Cleaned'!$A$1:$G$101,4,FALSE)</f>
        <v>Accessories</v>
      </c>
      <c r="K764" s="10" t="s">
        <v>1752</v>
      </c>
      <c r="L764" s="11">
        <v>1</v>
      </c>
      <c r="M764" s="17">
        <v>928.72</v>
      </c>
      <c r="N764" s="11">
        <v>0.1</v>
      </c>
      <c r="O764" s="10" t="s">
        <v>1829</v>
      </c>
      <c r="P764" s="34">
        <v>835.84800000000007</v>
      </c>
    </row>
    <row r="765" spans="1:16" x14ac:dyDescent="0.3">
      <c r="A765" s="9" t="s">
        <v>2589</v>
      </c>
      <c r="B765" s="36">
        <v>45499</v>
      </c>
      <c r="C765" s="10" t="s">
        <v>360</v>
      </c>
      <c r="D765" s="10" t="str">
        <f>VLOOKUP($C765,'Customer_Dim Cleaned'!$A$1:$H$501,4,FALSE)</f>
        <v>Male</v>
      </c>
      <c r="E765" s="10" t="str">
        <f>VLOOKUP($C765,'Customer_Dim Cleaned'!$A$1:$H$501,5,FALSE)</f>
        <v>Singletonmouth</v>
      </c>
      <c r="F765" s="10" t="str">
        <f>VLOOKUP($C765,'Customer_Dim Cleaned'!$A$1:$H$501,6,FALSE)</f>
        <v>Utah</v>
      </c>
      <c r="G765" s="10" t="s">
        <v>1632</v>
      </c>
      <c r="H765" s="10" t="str">
        <f>VLOOKUP($G765,'Product_Dim Cleaned'!$A$1:$G$101,2,FALSE)</f>
        <v>Smart Home WiFi Camera</v>
      </c>
      <c r="I765" s="10" t="str">
        <f>VLOOKUP($G765,'Product_Dim Cleaned'!$A$1:$G$101,3,FALSE)</f>
        <v>Electronics</v>
      </c>
      <c r="J765" s="10" t="str">
        <f>VLOOKUP($G765,'Product_Dim Cleaned'!$A$1:$G$101,4,FALSE)</f>
        <v>Accessories</v>
      </c>
      <c r="K765" s="10" t="s">
        <v>1810</v>
      </c>
      <c r="L765" s="11">
        <v>3</v>
      </c>
      <c r="M765" s="17">
        <v>217.22</v>
      </c>
      <c r="N765" s="11">
        <v>0.06</v>
      </c>
      <c r="O765" s="10" t="s">
        <v>1826</v>
      </c>
      <c r="P765" s="34">
        <v>612.56039999999996</v>
      </c>
    </row>
    <row r="766" spans="1:16" x14ac:dyDescent="0.3">
      <c r="A766" s="9" t="s">
        <v>2590</v>
      </c>
      <c r="B766" s="36">
        <v>45745</v>
      </c>
      <c r="C766" s="10" t="s">
        <v>1260</v>
      </c>
      <c r="D766" s="10" t="str">
        <f>VLOOKUP($C766,'Customer_Dim Cleaned'!$A$1:$H$501,4,FALSE)</f>
        <v>Female</v>
      </c>
      <c r="E766" s="10" t="str">
        <f>VLOOKUP($C766,'Customer_Dim Cleaned'!$A$1:$H$501,5,FALSE)</f>
        <v>Garciaview</v>
      </c>
      <c r="F766" s="10" t="str">
        <f>VLOOKUP($C766,'Customer_Dim Cleaned'!$A$1:$H$501,6,FALSE)</f>
        <v>Louisiana</v>
      </c>
      <c r="G766" s="10" t="s">
        <v>1632</v>
      </c>
      <c r="H766" s="10" t="str">
        <f>VLOOKUP($G766,'Product_Dim Cleaned'!$A$1:$G$101,2,FALSE)</f>
        <v>Smart Home WiFi Camera</v>
      </c>
      <c r="I766" s="10" t="str">
        <f>VLOOKUP($G766,'Product_Dim Cleaned'!$A$1:$G$101,3,FALSE)</f>
        <v>Electronics</v>
      </c>
      <c r="J766" s="10" t="str">
        <f>VLOOKUP($G766,'Product_Dim Cleaned'!$A$1:$G$101,4,FALSE)</f>
        <v>Accessories</v>
      </c>
      <c r="K766" s="10" t="s">
        <v>1766</v>
      </c>
      <c r="L766" s="11">
        <v>1</v>
      </c>
      <c r="M766" s="17">
        <v>387.99</v>
      </c>
      <c r="N766" s="11">
        <v>0.3</v>
      </c>
      <c r="O766" s="10" t="s">
        <v>1824</v>
      </c>
      <c r="P766" s="34">
        <v>271.59300000000002</v>
      </c>
    </row>
    <row r="767" spans="1:16" x14ac:dyDescent="0.3">
      <c r="A767" s="9" t="s">
        <v>2591</v>
      </c>
      <c r="B767" s="36">
        <v>45718</v>
      </c>
      <c r="C767" s="10" t="s">
        <v>1466</v>
      </c>
      <c r="D767" s="10" t="str">
        <f>VLOOKUP($C767,'Customer_Dim Cleaned'!$A$1:$H$501,4,FALSE)</f>
        <v>Female</v>
      </c>
      <c r="E767" s="10" t="str">
        <f>VLOOKUP($C767,'Customer_Dim Cleaned'!$A$1:$H$501,5,FALSE)</f>
        <v>Anthonymouth</v>
      </c>
      <c r="F767" s="10" t="str">
        <f>VLOOKUP($C767,'Customer_Dim Cleaned'!$A$1:$H$501,6,FALSE)</f>
        <v>Oklahoma</v>
      </c>
      <c r="G767" s="10" t="s">
        <v>1632</v>
      </c>
      <c r="H767" s="10" t="str">
        <f>VLOOKUP($G767,'Product_Dim Cleaned'!$A$1:$G$101,2,FALSE)</f>
        <v>Smart Home WiFi Camera</v>
      </c>
      <c r="I767" s="10" t="str">
        <f>VLOOKUP($G767,'Product_Dim Cleaned'!$A$1:$G$101,3,FALSE)</f>
        <v>Electronics</v>
      </c>
      <c r="J767" s="10" t="str">
        <f>VLOOKUP($G767,'Product_Dim Cleaned'!$A$1:$G$101,4,FALSE)</f>
        <v>Accessories</v>
      </c>
      <c r="K767" s="10" t="s">
        <v>1776</v>
      </c>
      <c r="L767" s="11">
        <v>4</v>
      </c>
      <c r="M767" s="17">
        <v>186.24</v>
      </c>
      <c r="N767" s="11">
        <v>0.23</v>
      </c>
      <c r="O767" s="10" t="s">
        <v>1824</v>
      </c>
      <c r="P767" s="34">
        <v>573.61920000000009</v>
      </c>
    </row>
    <row r="768" spans="1:16" x14ac:dyDescent="0.3">
      <c r="A768" s="9" t="s">
        <v>2592</v>
      </c>
      <c r="B768" s="36">
        <v>45454</v>
      </c>
      <c r="C768" s="10" t="s">
        <v>937</v>
      </c>
      <c r="D768" s="10" t="str">
        <f>VLOOKUP($C768,'Customer_Dim Cleaned'!$A$1:$H$501,4,FALSE)</f>
        <v>Female</v>
      </c>
      <c r="E768" s="10" t="str">
        <f>VLOOKUP($C768,'Customer_Dim Cleaned'!$A$1:$H$501,5,FALSE)</f>
        <v>South David</v>
      </c>
      <c r="F768" s="10" t="str">
        <f>VLOOKUP($C768,'Customer_Dim Cleaned'!$A$1:$H$501,6,FALSE)</f>
        <v>West Virginia</v>
      </c>
      <c r="G768" s="10" t="s">
        <v>1632</v>
      </c>
      <c r="H768" s="10" t="str">
        <f>VLOOKUP($G768,'Product_Dim Cleaned'!$A$1:$G$101,2,FALSE)</f>
        <v>Smart Home WiFi Camera</v>
      </c>
      <c r="I768" s="10" t="str">
        <f>VLOOKUP($G768,'Product_Dim Cleaned'!$A$1:$G$101,3,FALSE)</f>
        <v>Electronics</v>
      </c>
      <c r="J768" s="10" t="str">
        <f>VLOOKUP($G768,'Product_Dim Cleaned'!$A$1:$G$101,4,FALSE)</f>
        <v>Accessories</v>
      </c>
      <c r="K768" s="10" t="s">
        <v>1782</v>
      </c>
      <c r="L768" s="11">
        <v>4</v>
      </c>
      <c r="M768" s="17">
        <v>609.05999999999995</v>
      </c>
      <c r="N768" s="11">
        <v>0.22</v>
      </c>
      <c r="O768" s="10" t="s">
        <v>1829</v>
      </c>
      <c r="P768" s="34">
        <v>1900.2672</v>
      </c>
    </row>
    <row r="769" spans="1:16" x14ac:dyDescent="0.3">
      <c r="A769" s="9" t="s">
        <v>2593</v>
      </c>
      <c r="B769" s="36">
        <v>45434</v>
      </c>
      <c r="C769" s="10" t="s">
        <v>1355</v>
      </c>
      <c r="D769" s="10" t="str">
        <f>VLOOKUP($C769,'Customer_Dim Cleaned'!$A$1:$H$501,4,FALSE)</f>
        <v>Female</v>
      </c>
      <c r="E769" s="10" t="str">
        <f>VLOOKUP($C769,'Customer_Dim Cleaned'!$A$1:$H$501,5,FALSE)</f>
        <v>East Davidmouth</v>
      </c>
      <c r="F769" s="10" t="str">
        <f>VLOOKUP($C769,'Customer_Dim Cleaned'!$A$1:$H$501,6,FALSE)</f>
        <v>New Hampshire</v>
      </c>
      <c r="G769" s="10" t="s">
        <v>1632</v>
      </c>
      <c r="H769" s="10" t="str">
        <f>VLOOKUP($G769,'Product_Dim Cleaned'!$A$1:$G$101,2,FALSE)</f>
        <v>Smart Home WiFi Camera</v>
      </c>
      <c r="I769" s="10" t="str">
        <f>VLOOKUP($G769,'Product_Dim Cleaned'!$A$1:$G$101,3,FALSE)</f>
        <v>Electronics</v>
      </c>
      <c r="J769" s="10" t="str">
        <f>VLOOKUP($G769,'Product_Dim Cleaned'!$A$1:$G$101,4,FALSE)</f>
        <v>Accessories</v>
      </c>
      <c r="K769" s="10" t="s">
        <v>1792</v>
      </c>
      <c r="L769" s="11">
        <v>1</v>
      </c>
      <c r="M769" s="17">
        <v>827.91</v>
      </c>
      <c r="N769" s="11">
        <v>0.21</v>
      </c>
      <c r="O769" s="10" t="s">
        <v>1826</v>
      </c>
      <c r="P769" s="34">
        <v>654.0489</v>
      </c>
    </row>
    <row r="770" spans="1:16" x14ac:dyDescent="0.3">
      <c r="A770" s="9" t="s">
        <v>2594</v>
      </c>
      <c r="B770" s="36">
        <v>45486</v>
      </c>
      <c r="C770" s="10" t="s">
        <v>582</v>
      </c>
      <c r="D770" s="10" t="str">
        <f>VLOOKUP($C770,'Customer_Dim Cleaned'!$A$1:$H$501,4,FALSE)</f>
        <v>Male</v>
      </c>
      <c r="E770" s="10" t="str">
        <f>VLOOKUP($C770,'Customer_Dim Cleaned'!$A$1:$H$501,5,FALSE)</f>
        <v>Anabury</v>
      </c>
      <c r="F770" s="10" t="str">
        <f>VLOOKUP($C770,'Customer_Dim Cleaned'!$A$1:$H$501,6,FALSE)</f>
        <v>Vermont</v>
      </c>
      <c r="G770" s="10" t="s">
        <v>1632</v>
      </c>
      <c r="H770" s="10" t="str">
        <f>VLOOKUP($G770,'Product_Dim Cleaned'!$A$1:$G$101,2,FALSE)</f>
        <v>Smart Home WiFi Camera</v>
      </c>
      <c r="I770" s="10" t="str">
        <f>VLOOKUP($G770,'Product_Dim Cleaned'!$A$1:$G$101,3,FALSE)</f>
        <v>Electronics</v>
      </c>
      <c r="J770" s="10" t="str">
        <f>VLOOKUP($G770,'Product_Dim Cleaned'!$A$1:$G$101,4,FALSE)</f>
        <v>Accessories</v>
      </c>
      <c r="K770" s="10" t="s">
        <v>1752</v>
      </c>
      <c r="L770" s="11">
        <v>1</v>
      </c>
      <c r="M770" s="17">
        <v>303.79000000000002</v>
      </c>
      <c r="N770" s="11">
        <v>0.24</v>
      </c>
      <c r="O770" s="10" t="s">
        <v>1826</v>
      </c>
      <c r="P770" s="34">
        <v>230.88040000000001</v>
      </c>
    </row>
    <row r="771" spans="1:16" x14ac:dyDescent="0.3">
      <c r="A771" s="9" t="s">
        <v>2595</v>
      </c>
      <c r="B771" s="36">
        <v>45902</v>
      </c>
      <c r="C771" s="10" t="s">
        <v>369</v>
      </c>
      <c r="D771" s="10" t="str">
        <f>VLOOKUP($C771,'Customer_Dim Cleaned'!$A$1:$H$501,4,FALSE)</f>
        <v>Male</v>
      </c>
      <c r="E771" s="10" t="str">
        <f>VLOOKUP($C771,'Customer_Dim Cleaned'!$A$1:$H$501,5,FALSE)</f>
        <v>South Jenniferville</v>
      </c>
      <c r="F771" s="10" t="str">
        <f>VLOOKUP($C771,'Customer_Dim Cleaned'!$A$1:$H$501,6,FALSE)</f>
        <v>Georgia</v>
      </c>
      <c r="G771" s="10" t="s">
        <v>1632</v>
      </c>
      <c r="H771" s="10" t="str">
        <f>VLOOKUP($G771,'Product_Dim Cleaned'!$A$1:$G$101,2,FALSE)</f>
        <v>Smart Home WiFi Camera</v>
      </c>
      <c r="I771" s="10" t="str">
        <f>VLOOKUP($G771,'Product_Dim Cleaned'!$A$1:$G$101,3,FALSE)</f>
        <v>Electronics</v>
      </c>
      <c r="J771" s="10" t="str">
        <f>VLOOKUP($G771,'Product_Dim Cleaned'!$A$1:$G$101,4,FALSE)</f>
        <v>Accessories</v>
      </c>
      <c r="K771" s="10" t="s">
        <v>1776</v>
      </c>
      <c r="L771" s="11">
        <v>2</v>
      </c>
      <c r="M771" s="17">
        <v>365.91</v>
      </c>
      <c r="N771" s="11">
        <v>0.14000000000000001</v>
      </c>
      <c r="O771" s="10" t="s">
        <v>1829</v>
      </c>
      <c r="P771" s="34">
        <v>629.36520000000007</v>
      </c>
    </row>
    <row r="772" spans="1:16" x14ac:dyDescent="0.3">
      <c r="A772" s="9" t="s">
        <v>2596</v>
      </c>
      <c r="B772" s="36">
        <v>45762</v>
      </c>
      <c r="C772" s="10" t="s">
        <v>255</v>
      </c>
      <c r="D772" s="10" t="str">
        <f>VLOOKUP($C772,'Customer_Dim Cleaned'!$A$1:$H$501,4,FALSE)</f>
        <v>Female</v>
      </c>
      <c r="E772" s="10" t="str">
        <f>VLOOKUP($C772,'Customer_Dim Cleaned'!$A$1:$H$501,5,FALSE)</f>
        <v>North Cynthiatown</v>
      </c>
      <c r="F772" s="10" t="str">
        <f>VLOOKUP($C772,'Customer_Dim Cleaned'!$A$1:$H$501,6,FALSE)</f>
        <v>New Jersey</v>
      </c>
      <c r="G772" s="10" t="s">
        <v>1632</v>
      </c>
      <c r="H772" s="10" t="str">
        <f>VLOOKUP($G772,'Product_Dim Cleaned'!$A$1:$G$101,2,FALSE)</f>
        <v>Smart Home WiFi Camera</v>
      </c>
      <c r="I772" s="10" t="str">
        <f>VLOOKUP($G772,'Product_Dim Cleaned'!$A$1:$G$101,3,FALSE)</f>
        <v>Electronics</v>
      </c>
      <c r="J772" s="10" t="str">
        <f>VLOOKUP($G772,'Product_Dim Cleaned'!$A$1:$G$101,4,FALSE)</f>
        <v>Accessories</v>
      </c>
      <c r="K772" s="10" t="s">
        <v>1807</v>
      </c>
      <c r="L772" s="11">
        <v>3</v>
      </c>
      <c r="M772" s="17">
        <v>852.72</v>
      </c>
      <c r="N772" s="11">
        <v>0.16</v>
      </c>
      <c r="O772" s="10" t="s">
        <v>1824</v>
      </c>
      <c r="P772" s="34">
        <v>2148.8544000000002</v>
      </c>
    </row>
    <row r="773" spans="1:16" x14ac:dyDescent="0.3">
      <c r="A773" s="9" t="s">
        <v>2597</v>
      </c>
      <c r="B773" s="36">
        <v>45752</v>
      </c>
      <c r="C773" s="10" t="s">
        <v>791</v>
      </c>
      <c r="D773" s="10" t="str">
        <f>VLOOKUP($C773,'Customer_Dim Cleaned'!$A$1:$H$501,4,FALSE)</f>
        <v>Male</v>
      </c>
      <c r="E773" s="10" t="str">
        <f>VLOOKUP($C773,'Customer_Dim Cleaned'!$A$1:$H$501,5,FALSE)</f>
        <v>Mikehaven</v>
      </c>
      <c r="F773" s="10" t="str">
        <f>VLOOKUP($C773,'Customer_Dim Cleaned'!$A$1:$H$501,6,FALSE)</f>
        <v>New Hampshire</v>
      </c>
      <c r="G773" s="10" t="s">
        <v>1632</v>
      </c>
      <c r="H773" s="10" t="str">
        <f>VLOOKUP($G773,'Product_Dim Cleaned'!$A$1:$G$101,2,FALSE)</f>
        <v>Smart Home WiFi Camera</v>
      </c>
      <c r="I773" s="10" t="str">
        <f>VLOOKUP($G773,'Product_Dim Cleaned'!$A$1:$G$101,3,FALSE)</f>
        <v>Electronics</v>
      </c>
      <c r="J773" s="10" t="str">
        <f>VLOOKUP($G773,'Product_Dim Cleaned'!$A$1:$G$101,4,FALSE)</f>
        <v>Accessories</v>
      </c>
      <c r="K773" s="10" t="s">
        <v>1769</v>
      </c>
      <c r="L773" s="11">
        <v>1</v>
      </c>
      <c r="M773" s="17">
        <v>768.25</v>
      </c>
      <c r="N773" s="11">
        <v>0.18</v>
      </c>
      <c r="O773" s="10" t="s">
        <v>1824</v>
      </c>
      <c r="P773" s="34">
        <v>629.96500000000003</v>
      </c>
    </row>
    <row r="774" spans="1:16" x14ac:dyDescent="0.3">
      <c r="A774" s="9" t="s">
        <v>2598</v>
      </c>
      <c r="B774" s="36">
        <v>45254</v>
      </c>
      <c r="C774" s="10" t="s">
        <v>1098</v>
      </c>
      <c r="D774" s="10" t="str">
        <f>VLOOKUP($C774,'Customer_Dim Cleaned'!$A$1:$H$501,4,FALSE)</f>
        <v>Male</v>
      </c>
      <c r="E774" s="10" t="str">
        <f>VLOOKUP($C774,'Customer_Dim Cleaned'!$A$1:$H$501,5,FALSE)</f>
        <v>Lake Allisonborough</v>
      </c>
      <c r="F774" s="10" t="str">
        <f>VLOOKUP($C774,'Customer_Dim Cleaned'!$A$1:$H$501,6,FALSE)</f>
        <v>Iowa</v>
      </c>
      <c r="G774" s="10" t="s">
        <v>1632</v>
      </c>
      <c r="H774" s="10" t="str">
        <f>VLOOKUP($G774,'Product_Dim Cleaned'!$A$1:$G$101,2,FALSE)</f>
        <v>Smart Home WiFi Camera</v>
      </c>
      <c r="I774" s="10" t="str">
        <f>VLOOKUP($G774,'Product_Dim Cleaned'!$A$1:$G$101,3,FALSE)</f>
        <v>Electronics</v>
      </c>
      <c r="J774" s="10" t="str">
        <f>VLOOKUP($G774,'Product_Dim Cleaned'!$A$1:$G$101,4,FALSE)</f>
        <v>Accessories</v>
      </c>
      <c r="K774" s="10" t="s">
        <v>1813</v>
      </c>
      <c r="L774" s="11">
        <v>2</v>
      </c>
      <c r="M774" s="17">
        <v>318.62</v>
      </c>
      <c r="N774" s="11">
        <v>0.02</v>
      </c>
      <c r="O774" s="10" t="s">
        <v>1829</v>
      </c>
      <c r="P774" s="34">
        <v>624.49519999999995</v>
      </c>
    </row>
    <row r="775" spans="1:16" x14ac:dyDescent="0.3">
      <c r="A775" s="9" t="s">
        <v>2599</v>
      </c>
      <c r="B775" s="36">
        <v>45683</v>
      </c>
      <c r="C775" s="10" t="s">
        <v>188</v>
      </c>
      <c r="D775" s="10" t="str">
        <f>VLOOKUP($C775,'Customer_Dim Cleaned'!$A$1:$H$501,4,FALSE)</f>
        <v>Female</v>
      </c>
      <c r="E775" s="10" t="str">
        <f>VLOOKUP($C775,'Customer_Dim Cleaned'!$A$1:$H$501,5,FALSE)</f>
        <v>New Amy</v>
      </c>
      <c r="F775" s="10" t="str">
        <f>VLOOKUP($C775,'Customer_Dim Cleaned'!$A$1:$H$501,6,FALSE)</f>
        <v>Ohio</v>
      </c>
      <c r="G775" s="10" t="s">
        <v>1632</v>
      </c>
      <c r="H775" s="10" t="str">
        <f>VLOOKUP($G775,'Product_Dim Cleaned'!$A$1:$G$101,2,FALSE)</f>
        <v>Smart Home WiFi Camera</v>
      </c>
      <c r="I775" s="10" t="str">
        <f>VLOOKUP($G775,'Product_Dim Cleaned'!$A$1:$G$101,3,FALSE)</f>
        <v>Electronics</v>
      </c>
      <c r="J775" s="10" t="str">
        <f>VLOOKUP($G775,'Product_Dim Cleaned'!$A$1:$G$101,4,FALSE)</f>
        <v>Accessories</v>
      </c>
      <c r="K775" s="10" t="s">
        <v>1761</v>
      </c>
      <c r="L775" s="11">
        <v>4</v>
      </c>
      <c r="M775" s="17">
        <v>402.11</v>
      </c>
      <c r="N775" s="11">
        <v>0.14000000000000001</v>
      </c>
      <c r="O775" s="10" t="s">
        <v>1826</v>
      </c>
      <c r="P775" s="34">
        <v>1383.2583999999999</v>
      </c>
    </row>
    <row r="776" spans="1:16" x14ac:dyDescent="0.3">
      <c r="A776" s="9" t="s">
        <v>2600</v>
      </c>
      <c r="B776" s="36">
        <v>45804</v>
      </c>
      <c r="C776" s="10" t="s">
        <v>1269</v>
      </c>
      <c r="D776" s="10" t="str">
        <f>VLOOKUP($C776,'Customer_Dim Cleaned'!$A$1:$H$501,4,FALSE)</f>
        <v>Male</v>
      </c>
      <c r="E776" s="10" t="str">
        <f>VLOOKUP($C776,'Customer_Dim Cleaned'!$A$1:$H$501,5,FALSE)</f>
        <v>Port Joshuaville</v>
      </c>
      <c r="F776" s="10" t="str">
        <f>VLOOKUP($C776,'Customer_Dim Cleaned'!$A$1:$H$501,6,FALSE)</f>
        <v>New Jersey</v>
      </c>
      <c r="G776" s="10" t="s">
        <v>1632</v>
      </c>
      <c r="H776" s="10" t="str">
        <f>VLOOKUP($G776,'Product_Dim Cleaned'!$A$1:$G$101,2,FALSE)</f>
        <v>Smart Home WiFi Camera</v>
      </c>
      <c r="I776" s="10" t="str">
        <f>VLOOKUP($G776,'Product_Dim Cleaned'!$A$1:$G$101,3,FALSE)</f>
        <v>Electronics</v>
      </c>
      <c r="J776" s="10" t="str">
        <f>VLOOKUP($G776,'Product_Dim Cleaned'!$A$1:$G$101,4,FALSE)</f>
        <v>Accessories</v>
      </c>
      <c r="K776" s="10" t="s">
        <v>1807</v>
      </c>
      <c r="L776" s="11">
        <v>3</v>
      </c>
      <c r="M776" s="17">
        <v>846.31</v>
      </c>
      <c r="N776" s="11">
        <v>0.18</v>
      </c>
      <c r="O776" s="10" t="s">
        <v>1829</v>
      </c>
      <c r="P776" s="34">
        <v>2081.9225999999999</v>
      </c>
    </row>
    <row r="777" spans="1:16" x14ac:dyDescent="0.3">
      <c r="A777" s="9" t="s">
        <v>2601</v>
      </c>
      <c r="B777" s="36">
        <v>45821</v>
      </c>
      <c r="C777" s="10" t="s">
        <v>559</v>
      </c>
      <c r="D777" s="10" t="str">
        <f>VLOOKUP($C777,'Customer_Dim Cleaned'!$A$1:$H$501,4,FALSE)</f>
        <v>Female</v>
      </c>
      <c r="E777" s="10" t="str">
        <f>VLOOKUP($C777,'Customer_Dim Cleaned'!$A$1:$H$501,5,FALSE)</f>
        <v>Robertview</v>
      </c>
      <c r="F777" s="10" t="str">
        <f>VLOOKUP($C777,'Customer_Dim Cleaned'!$A$1:$H$501,6,FALSE)</f>
        <v>Florida</v>
      </c>
      <c r="G777" s="10" t="s">
        <v>1632</v>
      </c>
      <c r="H777" s="10" t="str">
        <f>VLOOKUP($G777,'Product_Dim Cleaned'!$A$1:$G$101,2,FALSE)</f>
        <v>Smart Home WiFi Camera</v>
      </c>
      <c r="I777" s="10" t="str">
        <f>VLOOKUP($G777,'Product_Dim Cleaned'!$A$1:$G$101,3,FALSE)</f>
        <v>Electronics</v>
      </c>
      <c r="J777" s="10" t="str">
        <f>VLOOKUP($G777,'Product_Dim Cleaned'!$A$1:$G$101,4,FALSE)</f>
        <v>Accessories</v>
      </c>
      <c r="K777" s="10" t="s">
        <v>1799</v>
      </c>
      <c r="L777" s="11">
        <v>1</v>
      </c>
      <c r="M777" s="17">
        <v>269.94</v>
      </c>
      <c r="N777" s="11">
        <v>7.0000000000000007E-2</v>
      </c>
      <c r="O777" s="10" t="s">
        <v>1829</v>
      </c>
      <c r="P777" s="34">
        <v>251.04419999999999</v>
      </c>
    </row>
    <row r="778" spans="1:16" x14ac:dyDescent="0.3">
      <c r="A778" s="9" t="s">
        <v>2602</v>
      </c>
      <c r="B778" s="36">
        <v>45472</v>
      </c>
      <c r="C778" s="10" t="s">
        <v>773</v>
      </c>
      <c r="D778" s="10" t="str">
        <f>VLOOKUP($C778,'Customer_Dim Cleaned'!$A$1:$H$501,4,FALSE)</f>
        <v>Male</v>
      </c>
      <c r="E778" s="10" t="str">
        <f>VLOOKUP($C778,'Customer_Dim Cleaned'!$A$1:$H$501,5,FALSE)</f>
        <v>Dawsonchester</v>
      </c>
      <c r="F778" s="10" t="str">
        <f>VLOOKUP($C778,'Customer_Dim Cleaned'!$A$1:$H$501,6,FALSE)</f>
        <v>Virginia</v>
      </c>
      <c r="G778" s="10" t="s">
        <v>1632</v>
      </c>
      <c r="H778" s="10" t="str">
        <f>VLOOKUP($G778,'Product_Dim Cleaned'!$A$1:$G$101,2,FALSE)</f>
        <v>Smart Home WiFi Camera</v>
      </c>
      <c r="I778" s="10" t="str">
        <f>VLOOKUP($G778,'Product_Dim Cleaned'!$A$1:$G$101,3,FALSE)</f>
        <v>Electronics</v>
      </c>
      <c r="J778" s="10" t="str">
        <f>VLOOKUP($G778,'Product_Dim Cleaned'!$A$1:$G$101,4,FALSE)</f>
        <v>Accessories</v>
      </c>
      <c r="K778" s="10" t="s">
        <v>1769</v>
      </c>
      <c r="L778" s="11">
        <v>3</v>
      </c>
      <c r="M778" s="17">
        <v>909.25</v>
      </c>
      <c r="N778" s="11">
        <v>0.28999999999999998</v>
      </c>
      <c r="O778" s="10" t="s">
        <v>1829</v>
      </c>
      <c r="P778" s="34">
        <v>1936.7025000000001</v>
      </c>
    </row>
    <row r="779" spans="1:16" x14ac:dyDescent="0.3">
      <c r="A779" s="9" t="s">
        <v>2603</v>
      </c>
      <c r="B779" s="36">
        <v>45331</v>
      </c>
      <c r="C779" s="10" t="s">
        <v>1136</v>
      </c>
      <c r="D779" s="10" t="str">
        <f>VLOOKUP($C779,'Customer_Dim Cleaned'!$A$1:$H$501,4,FALSE)</f>
        <v>Male</v>
      </c>
      <c r="E779" s="10" t="str">
        <f>VLOOKUP($C779,'Customer_Dim Cleaned'!$A$1:$H$501,5,FALSE)</f>
        <v>Murphytown</v>
      </c>
      <c r="F779" s="10" t="str">
        <f>VLOOKUP($C779,'Customer_Dim Cleaned'!$A$1:$H$501,6,FALSE)</f>
        <v>Ohio</v>
      </c>
      <c r="G779" s="10" t="s">
        <v>1632</v>
      </c>
      <c r="H779" s="10" t="str">
        <f>VLOOKUP($G779,'Product_Dim Cleaned'!$A$1:$G$101,2,FALSE)</f>
        <v>Smart Home WiFi Camera</v>
      </c>
      <c r="I779" s="10" t="str">
        <f>VLOOKUP($G779,'Product_Dim Cleaned'!$A$1:$G$101,3,FALSE)</f>
        <v>Electronics</v>
      </c>
      <c r="J779" s="10" t="str">
        <f>VLOOKUP($G779,'Product_Dim Cleaned'!$A$1:$G$101,4,FALSE)</f>
        <v>Accessories</v>
      </c>
      <c r="K779" s="10" t="s">
        <v>1794</v>
      </c>
      <c r="L779" s="11">
        <v>2</v>
      </c>
      <c r="M779" s="17">
        <v>229.81</v>
      </c>
      <c r="N779" s="11">
        <v>0.21</v>
      </c>
      <c r="O779" s="10" t="s">
        <v>1829</v>
      </c>
      <c r="P779" s="34">
        <v>363.09980000000002</v>
      </c>
    </row>
    <row r="780" spans="1:16" x14ac:dyDescent="0.3">
      <c r="A780" s="9" t="s">
        <v>2604</v>
      </c>
      <c r="B780" s="36">
        <v>45451</v>
      </c>
      <c r="C780" s="10" t="s">
        <v>147</v>
      </c>
      <c r="D780" s="10" t="str">
        <f>VLOOKUP($C780,'Customer_Dim Cleaned'!$A$1:$H$501,4,FALSE)</f>
        <v>Female</v>
      </c>
      <c r="E780" s="10" t="str">
        <f>VLOOKUP($C780,'Customer_Dim Cleaned'!$A$1:$H$501,5,FALSE)</f>
        <v>Brendastad</v>
      </c>
      <c r="F780" s="10" t="str">
        <f>VLOOKUP($C780,'Customer_Dim Cleaned'!$A$1:$H$501,6,FALSE)</f>
        <v>South Dakota</v>
      </c>
      <c r="G780" s="10" t="s">
        <v>1634</v>
      </c>
      <c r="H780" s="10" t="str">
        <f>VLOOKUP($G780,'Product_Dim Cleaned'!$A$1:$G$101,2,FALSE)</f>
        <v>USB External Hard Drive</v>
      </c>
      <c r="I780" s="10" t="str">
        <f>VLOOKUP($G780,'Product_Dim Cleaned'!$A$1:$G$101,3,FALSE)</f>
        <v>Electronics</v>
      </c>
      <c r="J780" s="10" t="str">
        <f>VLOOKUP($G780,'Product_Dim Cleaned'!$A$1:$G$101,4,FALSE)</f>
        <v>Computer</v>
      </c>
      <c r="K780" s="10" t="s">
        <v>1801</v>
      </c>
      <c r="L780" s="11">
        <v>3</v>
      </c>
      <c r="M780" s="17">
        <v>442.36</v>
      </c>
      <c r="N780" s="11">
        <v>0.06</v>
      </c>
      <c r="O780" s="10" t="s">
        <v>1826</v>
      </c>
      <c r="P780" s="34">
        <v>1247.4552000000001</v>
      </c>
    </row>
    <row r="781" spans="1:16" x14ac:dyDescent="0.3">
      <c r="A781" s="9" t="s">
        <v>2605</v>
      </c>
      <c r="B781" s="36">
        <v>45386</v>
      </c>
      <c r="C781" s="10" t="s">
        <v>767</v>
      </c>
      <c r="D781" s="10" t="str">
        <f>VLOOKUP($C781,'Customer_Dim Cleaned'!$A$1:$H$501,4,FALSE)</f>
        <v>Female</v>
      </c>
      <c r="E781" s="10" t="str">
        <f>VLOOKUP($C781,'Customer_Dim Cleaned'!$A$1:$H$501,5,FALSE)</f>
        <v>Zamoraborough</v>
      </c>
      <c r="F781" s="10" t="str">
        <f>VLOOKUP($C781,'Customer_Dim Cleaned'!$A$1:$H$501,6,FALSE)</f>
        <v>Nevada</v>
      </c>
      <c r="G781" s="10" t="s">
        <v>1634</v>
      </c>
      <c r="H781" s="10" t="str">
        <f>VLOOKUP($G781,'Product_Dim Cleaned'!$A$1:$G$101,2,FALSE)</f>
        <v>USB External Hard Drive</v>
      </c>
      <c r="I781" s="10" t="str">
        <f>VLOOKUP($G781,'Product_Dim Cleaned'!$A$1:$G$101,3,FALSE)</f>
        <v>Electronics</v>
      </c>
      <c r="J781" s="10" t="str">
        <f>VLOOKUP($G781,'Product_Dim Cleaned'!$A$1:$G$101,4,FALSE)</f>
        <v>Computer</v>
      </c>
      <c r="K781" s="10" t="s">
        <v>1766</v>
      </c>
      <c r="L781" s="11">
        <v>3</v>
      </c>
      <c r="M781" s="17">
        <v>413.74</v>
      </c>
      <c r="N781" s="11">
        <v>0.01</v>
      </c>
      <c r="O781" s="10" t="s">
        <v>1824</v>
      </c>
      <c r="P781" s="34">
        <v>1228.8078</v>
      </c>
    </row>
    <row r="782" spans="1:16" x14ac:dyDescent="0.3">
      <c r="A782" s="9" t="s">
        <v>2606</v>
      </c>
      <c r="B782" s="36">
        <v>45477</v>
      </c>
      <c r="C782" s="10" t="s">
        <v>1524</v>
      </c>
      <c r="D782" s="10" t="str">
        <f>VLOOKUP($C782,'Customer_Dim Cleaned'!$A$1:$H$501,4,FALSE)</f>
        <v>Male</v>
      </c>
      <c r="E782" s="10" t="str">
        <f>VLOOKUP($C782,'Customer_Dim Cleaned'!$A$1:$H$501,5,FALSE)</f>
        <v>North Seanfurt</v>
      </c>
      <c r="F782" s="10" t="str">
        <f>VLOOKUP($C782,'Customer_Dim Cleaned'!$A$1:$H$501,6,FALSE)</f>
        <v>Ohio</v>
      </c>
      <c r="G782" s="10" t="s">
        <v>1634</v>
      </c>
      <c r="H782" s="10" t="str">
        <f>VLOOKUP($G782,'Product_Dim Cleaned'!$A$1:$G$101,2,FALSE)</f>
        <v>USB External Hard Drive</v>
      </c>
      <c r="I782" s="10" t="str">
        <f>VLOOKUP($G782,'Product_Dim Cleaned'!$A$1:$G$101,3,FALSE)</f>
        <v>Electronics</v>
      </c>
      <c r="J782" s="10" t="str">
        <f>VLOOKUP($G782,'Product_Dim Cleaned'!$A$1:$G$101,4,FALSE)</f>
        <v>Computer</v>
      </c>
      <c r="K782" s="10" t="s">
        <v>1799</v>
      </c>
      <c r="L782" s="11">
        <v>4</v>
      </c>
      <c r="M782" s="17">
        <v>79.75</v>
      </c>
      <c r="N782" s="11">
        <v>0.18</v>
      </c>
      <c r="O782" s="10" t="s">
        <v>1826</v>
      </c>
      <c r="P782" s="34">
        <v>261.58</v>
      </c>
    </row>
    <row r="783" spans="1:16" x14ac:dyDescent="0.3">
      <c r="A783" s="9" t="s">
        <v>2607</v>
      </c>
      <c r="B783" s="36">
        <v>45433</v>
      </c>
      <c r="C783" s="10" t="s">
        <v>1521</v>
      </c>
      <c r="D783" s="10" t="str">
        <f>VLOOKUP($C783,'Customer_Dim Cleaned'!$A$1:$H$501,4,FALSE)</f>
        <v>Female</v>
      </c>
      <c r="E783" s="10" t="str">
        <f>VLOOKUP($C783,'Customer_Dim Cleaned'!$A$1:$H$501,5,FALSE)</f>
        <v>Bryanmouth</v>
      </c>
      <c r="F783" s="10" t="str">
        <f>VLOOKUP($C783,'Customer_Dim Cleaned'!$A$1:$H$501,6,FALSE)</f>
        <v>Delaware</v>
      </c>
      <c r="G783" s="10" t="s">
        <v>1634</v>
      </c>
      <c r="H783" s="10" t="str">
        <f>VLOOKUP($G783,'Product_Dim Cleaned'!$A$1:$G$101,2,FALSE)</f>
        <v>USB External Hard Drive</v>
      </c>
      <c r="I783" s="10" t="str">
        <f>VLOOKUP($G783,'Product_Dim Cleaned'!$A$1:$G$101,3,FALSE)</f>
        <v>Electronics</v>
      </c>
      <c r="J783" s="10" t="str">
        <f>VLOOKUP($G783,'Product_Dim Cleaned'!$A$1:$G$101,4,FALSE)</f>
        <v>Computer</v>
      </c>
      <c r="K783" s="10" t="s">
        <v>1794</v>
      </c>
      <c r="L783" s="11">
        <v>4</v>
      </c>
      <c r="M783" s="17">
        <v>95.06</v>
      </c>
      <c r="N783" s="11">
        <v>0.03</v>
      </c>
      <c r="O783" s="10" t="s">
        <v>1824</v>
      </c>
      <c r="P783" s="34">
        <v>368.83280000000002</v>
      </c>
    </row>
    <row r="784" spans="1:16" x14ac:dyDescent="0.3">
      <c r="A784" s="9" t="s">
        <v>2608</v>
      </c>
      <c r="B784" s="36">
        <v>45759</v>
      </c>
      <c r="C784" s="10" t="s">
        <v>1292</v>
      </c>
      <c r="D784" s="10" t="str">
        <f>VLOOKUP($C784,'Customer_Dim Cleaned'!$A$1:$H$501,4,FALSE)</f>
        <v>Male</v>
      </c>
      <c r="E784" s="10" t="str">
        <f>VLOOKUP($C784,'Customer_Dim Cleaned'!$A$1:$H$501,5,FALSE)</f>
        <v>Marthaborough</v>
      </c>
      <c r="F784" s="10" t="str">
        <f>VLOOKUP($C784,'Customer_Dim Cleaned'!$A$1:$H$501,6,FALSE)</f>
        <v>Wisconsin</v>
      </c>
      <c r="G784" s="10" t="s">
        <v>1634</v>
      </c>
      <c r="H784" s="10" t="str">
        <f>VLOOKUP($G784,'Product_Dim Cleaned'!$A$1:$G$101,2,FALSE)</f>
        <v>USB External Hard Drive</v>
      </c>
      <c r="I784" s="10" t="str">
        <f>VLOOKUP($G784,'Product_Dim Cleaned'!$A$1:$G$101,3,FALSE)</f>
        <v>Electronics</v>
      </c>
      <c r="J784" s="10" t="str">
        <f>VLOOKUP($G784,'Product_Dim Cleaned'!$A$1:$G$101,4,FALSE)</f>
        <v>Computer</v>
      </c>
      <c r="K784" s="10" t="s">
        <v>1779</v>
      </c>
      <c r="L784" s="11">
        <v>4</v>
      </c>
      <c r="M784" s="17">
        <v>107.08</v>
      </c>
      <c r="N784" s="11">
        <v>0.27</v>
      </c>
      <c r="O784" s="10" t="s">
        <v>1829</v>
      </c>
      <c r="P784" s="34">
        <v>312.67360000000002</v>
      </c>
    </row>
    <row r="785" spans="1:16" x14ac:dyDescent="0.3">
      <c r="A785" s="9" t="s">
        <v>2609</v>
      </c>
      <c r="B785" s="36">
        <v>45794</v>
      </c>
      <c r="C785" s="10" t="s">
        <v>1461</v>
      </c>
      <c r="D785" s="10" t="str">
        <f>VLOOKUP($C785,'Customer_Dim Cleaned'!$A$1:$H$501,4,FALSE)</f>
        <v>Female</v>
      </c>
      <c r="E785" s="10" t="str">
        <f>VLOOKUP($C785,'Customer_Dim Cleaned'!$A$1:$H$501,5,FALSE)</f>
        <v>East Christopherhaven</v>
      </c>
      <c r="F785" s="10" t="str">
        <f>VLOOKUP($C785,'Customer_Dim Cleaned'!$A$1:$H$501,6,FALSE)</f>
        <v>South Dakota</v>
      </c>
      <c r="G785" s="10" t="s">
        <v>1634</v>
      </c>
      <c r="H785" s="10" t="str">
        <f>VLOOKUP($G785,'Product_Dim Cleaned'!$A$1:$G$101,2,FALSE)</f>
        <v>USB External Hard Drive</v>
      </c>
      <c r="I785" s="10" t="str">
        <f>VLOOKUP($G785,'Product_Dim Cleaned'!$A$1:$G$101,3,FALSE)</f>
        <v>Electronics</v>
      </c>
      <c r="J785" s="10" t="str">
        <f>VLOOKUP($G785,'Product_Dim Cleaned'!$A$1:$G$101,4,FALSE)</f>
        <v>Computer</v>
      </c>
      <c r="K785" s="10" t="s">
        <v>1810</v>
      </c>
      <c r="L785" s="11">
        <v>1</v>
      </c>
      <c r="M785" s="17">
        <v>873.18</v>
      </c>
      <c r="N785" s="11">
        <v>0.03</v>
      </c>
      <c r="O785" s="10" t="s">
        <v>1829</v>
      </c>
      <c r="P785" s="34">
        <v>846.98459999999989</v>
      </c>
    </row>
    <row r="786" spans="1:16" x14ac:dyDescent="0.3">
      <c r="A786" s="9" t="s">
        <v>2610</v>
      </c>
      <c r="B786" s="36">
        <v>45764</v>
      </c>
      <c r="C786" s="10" t="s">
        <v>1178</v>
      </c>
      <c r="D786" s="10" t="str">
        <f>VLOOKUP($C786,'Customer_Dim Cleaned'!$A$1:$H$501,4,FALSE)</f>
        <v>Female</v>
      </c>
      <c r="E786" s="10" t="str">
        <f>VLOOKUP($C786,'Customer_Dim Cleaned'!$A$1:$H$501,5,FALSE)</f>
        <v>Nathanshire</v>
      </c>
      <c r="F786" s="10" t="str">
        <f>VLOOKUP($C786,'Customer_Dim Cleaned'!$A$1:$H$501,6,FALSE)</f>
        <v>Maine</v>
      </c>
      <c r="G786" s="10" t="s">
        <v>1634</v>
      </c>
      <c r="H786" s="10" t="str">
        <f>VLOOKUP($G786,'Product_Dim Cleaned'!$A$1:$G$101,2,FALSE)</f>
        <v>USB External Hard Drive</v>
      </c>
      <c r="I786" s="10" t="str">
        <f>VLOOKUP($G786,'Product_Dim Cleaned'!$A$1:$G$101,3,FALSE)</f>
        <v>Electronics</v>
      </c>
      <c r="J786" s="10" t="str">
        <f>VLOOKUP($G786,'Product_Dim Cleaned'!$A$1:$G$101,4,FALSE)</f>
        <v>Computer</v>
      </c>
      <c r="K786" s="10" t="s">
        <v>1810</v>
      </c>
      <c r="L786" s="11">
        <v>1</v>
      </c>
      <c r="M786" s="17">
        <v>914.75</v>
      </c>
      <c r="N786" s="11">
        <v>0.1</v>
      </c>
      <c r="O786" s="10" t="s">
        <v>1829</v>
      </c>
      <c r="P786" s="34">
        <v>823.27499999999998</v>
      </c>
    </row>
    <row r="787" spans="1:16" x14ac:dyDescent="0.3">
      <c r="A787" s="9" t="s">
        <v>2611</v>
      </c>
      <c r="B787" s="36">
        <v>45279</v>
      </c>
      <c r="C787" s="10" t="s">
        <v>188</v>
      </c>
      <c r="D787" s="10" t="str">
        <f>VLOOKUP($C787,'Customer_Dim Cleaned'!$A$1:$H$501,4,FALSE)</f>
        <v>Female</v>
      </c>
      <c r="E787" s="10" t="str">
        <f>VLOOKUP($C787,'Customer_Dim Cleaned'!$A$1:$H$501,5,FALSE)</f>
        <v>New Amy</v>
      </c>
      <c r="F787" s="10" t="str">
        <f>VLOOKUP($C787,'Customer_Dim Cleaned'!$A$1:$H$501,6,FALSE)</f>
        <v>Ohio</v>
      </c>
      <c r="G787" s="10" t="s">
        <v>1634</v>
      </c>
      <c r="H787" s="10" t="str">
        <f>VLOOKUP($G787,'Product_Dim Cleaned'!$A$1:$G$101,2,FALSE)</f>
        <v>USB External Hard Drive</v>
      </c>
      <c r="I787" s="10" t="str">
        <f>VLOOKUP($G787,'Product_Dim Cleaned'!$A$1:$G$101,3,FALSE)</f>
        <v>Electronics</v>
      </c>
      <c r="J787" s="10" t="str">
        <f>VLOOKUP($G787,'Product_Dim Cleaned'!$A$1:$G$101,4,FALSE)</f>
        <v>Computer</v>
      </c>
      <c r="K787" s="10" t="s">
        <v>1797</v>
      </c>
      <c r="L787" s="11">
        <v>4</v>
      </c>
      <c r="M787" s="17">
        <v>457.33</v>
      </c>
      <c r="N787" s="11">
        <v>0.1</v>
      </c>
      <c r="O787" s="10" t="s">
        <v>1824</v>
      </c>
      <c r="P787" s="34">
        <v>1646.3879999999999</v>
      </c>
    </row>
    <row r="788" spans="1:16" x14ac:dyDescent="0.3">
      <c r="A788" s="9" t="s">
        <v>2612</v>
      </c>
      <c r="B788" s="36">
        <v>45602</v>
      </c>
      <c r="C788" s="10" t="s">
        <v>926</v>
      </c>
      <c r="D788" s="10" t="str">
        <f>VLOOKUP($C788,'Customer_Dim Cleaned'!$A$1:$H$501,4,FALSE)</f>
        <v>Male</v>
      </c>
      <c r="E788" s="10" t="str">
        <f>VLOOKUP($C788,'Customer_Dim Cleaned'!$A$1:$H$501,5,FALSE)</f>
        <v>Danielland</v>
      </c>
      <c r="F788" s="10" t="str">
        <f>VLOOKUP($C788,'Customer_Dim Cleaned'!$A$1:$H$501,6,FALSE)</f>
        <v>Minnesota</v>
      </c>
      <c r="G788" s="10" t="s">
        <v>1634</v>
      </c>
      <c r="H788" s="10" t="str">
        <f>VLOOKUP($G788,'Product_Dim Cleaned'!$A$1:$G$101,2,FALSE)</f>
        <v>USB External Hard Drive</v>
      </c>
      <c r="I788" s="10" t="str">
        <f>VLOOKUP($G788,'Product_Dim Cleaned'!$A$1:$G$101,3,FALSE)</f>
        <v>Electronics</v>
      </c>
      <c r="J788" s="10" t="str">
        <f>VLOOKUP($G788,'Product_Dim Cleaned'!$A$1:$G$101,4,FALSE)</f>
        <v>Computer</v>
      </c>
      <c r="K788" s="10" t="s">
        <v>1766</v>
      </c>
      <c r="L788" s="11">
        <v>3</v>
      </c>
      <c r="M788" s="17">
        <v>761.88</v>
      </c>
      <c r="N788" s="11">
        <v>0.23</v>
      </c>
      <c r="O788" s="10" t="s">
        <v>1826</v>
      </c>
      <c r="P788" s="34">
        <v>1759.9428</v>
      </c>
    </row>
    <row r="789" spans="1:16" x14ac:dyDescent="0.3">
      <c r="A789" s="9" t="s">
        <v>2613</v>
      </c>
      <c r="B789" s="36">
        <v>45793</v>
      </c>
      <c r="C789" s="10" t="s">
        <v>585</v>
      </c>
      <c r="D789" s="10" t="str">
        <f>VLOOKUP($C789,'Customer_Dim Cleaned'!$A$1:$H$501,4,FALSE)</f>
        <v>Male</v>
      </c>
      <c r="E789" s="10" t="str">
        <f>VLOOKUP($C789,'Customer_Dim Cleaned'!$A$1:$H$501,5,FALSE)</f>
        <v>Butlerberg</v>
      </c>
      <c r="F789" s="10" t="str">
        <f>VLOOKUP($C789,'Customer_Dim Cleaned'!$A$1:$H$501,6,FALSE)</f>
        <v>Kentucky</v>
      </c>
      <c r="G789" s="10" t="s">
        <v>1634</v>
      </c>
      <c r="H789" s="10" t="str">
        <f>VLOOKUP($G789,'Product_Dim Cleaned'!$A$1:$G$101,2,FALSE)</f>
        <v>USB External Hard Drive</v>
      </c>
      <c r="I789" s="10" t="str">
        <f>VLOOKUP($G789,'Product_Dim Cleaned'!$A$1:$G$101,3,FALSE)</f>
        <v>Electronics</v>
      </c>
      <c r="J789" s="10" t="str">
        <f>VLOOKUP($G789,'Product_Dim Cleaned'!$A$1:$G$101,4,FALSE)</f>
        <v>Computer</v>
      </c>
      <c r="K789" s="10" t="s">
        <v>1813</v>
      </c>
      <c r="L789" s="11">
        <v>4</v>
      </c>
      <c r="M789" s="17">
        <v>122.87</v>
      </c>
      <c r="N789" s="11">
        <v>0.13</v>
      </c>
      <c r="O789" s="10" t="s">
        <v>1824</v>
      </c>
      <c r="P789" s="34">
        <v>427.58760000000001</v>
      </c>
    </row>
    <row r="790" spans="1:16" x14ac:dyDescent="0.3">
      <c r="A790" s="9" t="s">
        <v>2614</v>
      </c>
      <c r="B790" s="36">
        <v>45778</v>
      </c>
      <c r="C790" s="10" t="s">
        <v>1464</v>
      </c>
      <c r="D790" s="10" t="str">
        <f>VLOOKUP($C790,'Customer_Dim Cleaned'!$A$1:$H$501,4,FALSE)</f>
        <v>Female</v>
      </c>
      <c r="E790" s="10" t="str">
        <f>VLOOKUP($C790,'Customer_Dim Cleaned'!$A$1:$H$501,5,FALSE)</f>
        <v>Lake Michael</v>
      </c>
      <c r="F790" s="10" t="str">
        <f>VLOOKUP($C790,'Customer_Dim Cleaned'!$A$1:$H$501,6,FALSE)</f>
        <v>Vermont</v>
      </c>
      <c r="G790" s="10" t="s">
        <v>1634</v>
      </c>
      <c r="H790" s="10" t="str">
        <f>VLOOKUP($G790,'Product_Dim Cleaned'!$A$1:$G$101,2,FALSE)</f>
        <v>USB External Hard Drive</v>
      </c>
      <c r="I790" s="10" t="str">
        <f>VLOOKUP($G790,'Product_Dim Cleaned'!$A$1:$G$101,3,FALSE)</f>
        <v>Electronics</v>
      </c>
      <c r="J790" s="10" t="str">
        <f>VLOOKUP($G790,'Product_Dim Cleaned'!$A$1:$G$101,4,FALSE)</f>
        <v>Computer</v>
      </c>
      <c r="K790" s="10" t="s">
        <v>1769</v>
      </c>
      <c r="L790" s="11">
        <v>4</v>
      </c>
      <c r="M790" s="17">
        <v>753</v>
      </c>
      <c r="N790" s="11">
        <v>0.28000000000000003</v>
      </c>
      <c r="O790" s="10" t="s">
        <v>1829</v>
      </c>
      <c r="P790" s="34">
        <v>2168.64</v>
      </c>
    </row>
    <row r="791" spans="1:16" x14ac:dyDescent="0.3">
      <c r="A791" s="9" t="s">
        <v>2615</v>
      </c>
      <c r="B791" s="36">
        <v>45325</v>
      </c>
      <c r="C791" s="10" t="s">
        <v>1157</v>
      </c>
      <c r="D791" s="10" t="str">
        <f>VLOOKUP($C791,'Customer_Dim Cleaned'!$A$1:$H$501,4,FALSE)</f>
        <v>Male</v>
      </c>
      <c r="E791" s="10" t="str">
        <f>VLOOKUP($C791,'Customer_Dim Cleaned'!$A$1:$H$501,5,FALSE)</f>
        <v>Millston</v>
      </c>
      <c r="F791" s="10" t="str">
        <f>VLOOKUP($C791,'Customer_Dim Cleaned'!$A$1:$H$501,6,FALSE)</f>
        <v>Indiana</v>
      </c>
      <c r="G791" s="10" t="s">
        <v>1634</v>
      </c>
      <c r="H791" s="10" t="str">
        <f>VLOOKUP($G791,'Product_Dim Cleaned'!$A$1:$G$101,2,FALSE)</f>
        <v>USB External Hard Drive</v>
      </c>
      <c r="I791" s="10" t="str">
        <f>VLOOKUP($G791,'Product_Dim Cleaned'!$A$1:$G$101,3,FALSE)</f>
        <v>Electronics</v>
      </c>
      <c r="J791" s="10" t="str">
        <f>VLOOKUP($G791,'Product_Dim Cleaned'!$A$1:$G$101,4,FALSE)</f>
        <v>Computer</v>
      </c>
      <c r="K791" s="10" t="s">
        <v>1773</v>
      </c>
      <c r="L791" s="11">
        <v>2</v>
      </c>
      <c r="M791" s="17">
        <v>788.05</v>
      </c>
      <c r="N791" s="11">
        <v>0.21</v>
      </c>
      <c r="O791" s="10" t="s">
        <v>1824</v>
      </c>
      <c r="P791" s="34">
        <v>1245.1189999999999</v>
      </c>
    </row>
    <row r="792" spans="1:16" x14ac:dyDescent="0.3">
      <c r="A792" s="9" t="s">
        <v>2616</v>
      </c>
      <c r="B792" s="36">
        <v>45875</v>
      </c>
      <c r="C792" s="10" t="s">
        <v>1425</v>
      </c>
      <c r="D792" s="10" t="str">
        <f>VLOOKUP($C792,'Customer_Dim Cleaned'!$A$1:$H$501,4,FALSE)</f>
        <v>Female</v>
      </c>
      <c r="E792" s="10" t="str">
        <f>VLOOKUP($C792,'Customer_Dim Cleaned'!$A$1:$H$501,5,FALSE)</f>
        <v>Burkefurt</v>
      </c>
      <c r="F792" s="10" t="str">
        <f>VLOOKUP($C792,'Customer_Dim Cleaned'!$A$1:$H$501,6,FALSE)</f>
        <v>West Virginia</v>
      </c>
      <c r="G792" s="10" t="s">
        <v>1634</v>
      </c>
      <c r="H792" s="10" t="str">
        <f>VLOOKUP($G792,'Product_Dim Cleaned'!$A$1:$G$101,2,FALSE)</f>
        <v>USB External Hard Drive</v>
      </c>
      <c r="I792" s="10" t="str">
        <f>VLOOKUP($G792,'Product_Dim Cleaned'!$A$1:$G$101,3,FALSE)</f>
        <v>Electronics</v>
      </c>
      <c r="J792" s="10" t="str">
        <f>VLOOKUP($G792,'Product_Dim Cleaned'!$A$1:$G$101,4,FALSE)</f>
        <v>Computer</v>
      </c>
      <c r="K792" s="10" t="s">
        <v>1789</v>
      </c>
      <c r="L792" s="11">
        <v>2</v>
      </c>
      <c r="M792" s="17">
        <v>807.1</v>
      </c>
      <c r="N792" s="11">
        <v>0.28999999999999998</v>
      </c>
      <c r="O792" s="10" t="s">
        <v>1824</v>
      </c>
      <c r="P792" s="34">
        <v>1146.0820000000001</v>
      </c>
    </row>
    <row r="793" spans="1:16" x14ac:dyDescent="0.3">
      <c r="A793" s="9" t="s">
        <v>2617</v>
      </c>
      <c r="B793" s="36">
        <v>45320</v>
      </c>
      <c r="C793" s="10" t="s">
        <v>458</v>
      </c>
      <c r="D793" s="10" t="str">
        <f>VLOOKUP($C793,'Customer_Dim Cleaned'!$A$1:$H$501,4,FALSE)</f>
        <v>Male</v>
      </c>
      <c r="E793" s="10" t="str">
        <f>VLOOKUP($C793,'Customer_Dim Cleaned'!$A$1:$H$501,5,FALSE)</f>
        <v>Parksfort</v>
      </c>
      <c r="F793" s="10" t="str">
        <f>VLOOKUP($C793,'Customer_Dim Cleaned'!$A$1:$H$501,6,FALSE)</f>
        <v>Washington</v>
      </c>
      <c r="G793" s="10" t="s">
        <v>1634</v>
      </c>
      <c r="H793" s="10" t="str">
        <f>VLOOKUP($G793,'Product_Dim Cleaned'!$A$1:$G$101,2,FALSE)</f>
        <v>USB External Hard Drive</v>
      </c>
      <c r="I793" s="10" t="str">
        <f>VLOOKUP($G793,'Product_Dim Cleaned'!$A$1:$G$101,3,FALSE)</f>
        <v>Electronics</v>
      </c>
      <c r="J793" s="10" t="str">
        <f>VLOOKUP($G793,'Product_Dim Cleaned'!$A$1:$G$101,4,FALSE)</f>
        <v>Computer</v>
      </c>
      <c r="K793" s="10" t="s">
        <v>1757</v>
      </c>
      <c r="L793" s="11">
        <v>2</v>
      </c>
      <c r="M793" s="17">
        <v>443.09</v>
      </c>
      <c r="N793" s="11">
        <v>0.02</v>
      </c>
      <c r="O793" s="10" t="s">
        <v>1826</v>
      </c>
      <c r="P793" s="34">
        <v>868.45639999999992</v>
      </c>
    </row>
    <row r="794" spans="1:16" x14ac:dyDescent="0.3">
      <c r="A794" s="9" t="s">
        <v>2618</v>
      </c>
      <c r="B794" s="36">
        <v>45870</v>
      </c>
      <c r="C794" s="10" t="s">
        <v>1443</v>
      </c>
      <c r="D794" s="10" t="str">
        <f>VLOOKUP($C794,'Customer_Dim Cleaned'!$A$1:$H$501,4,FALSE)</f>
        <v>Male</v>
      </c>
      <c r="E794" s="10" t="str">
        <f>VLOOKUP($C794,'Customer_Dim Cleaned'!$A$1:$H$501,5,FALSE)</f>
        <v>Bergermouth</v>
      </c>
      <c r="F794" s="10" t="str">
        <f>VLOOKUP($C794,'Customer_Dim Cleaned'!$A$1:$H$501,6,FALSE)</f>
        <v>Vermont</v>
      </c>
      <c r="G794" s="10" t="s">
        <v>1634</v>
      </c>
      <c r="H794" s="10" t="str">
        <f>VLOOKUP($G794,'Product_Dim Cleaned'!$A$1:$G$101,2,FALSE)</f>
        <v>USB External Hard Drive</v>
      </c>
      <c r="I794" s="10" t="str">
        <f>VLOOKUP($G794,'Product_Dim Cleaned'!$A$1:$G$101,3,FALSE)</f>
        <v>Electronics</v>
      </c>
      <c r="J794" s="10" t="str">
        <f>VLOOKUP($G794,'Product_Dim Cleaned'!$A$1:$G$101,4,FALSE)</f>
        <v>Computer</v>
      </c>
      <c r="K794" s="10" t="s">
        <v>1801</v>
      </c>
      <c r="L794" s="11">
        <v>1</v>
      </c>
      <c r="M794" s="17">
        <v>512.16</v>
      </c>
      <c r="N794" s="11">
        <v>0.02</v>
      </c>
      <c r="O794" s="10" t="s">
        <v>1829</v>
      </c>
      <c r="P794" s="34">
        <v>501.91680000000002</v>
      </c>
    </row>
    <row r="795" spans="1:16" x14ac:dyDescent="0.3">
      <c r="A795" s="9" t="s">
        <v>2619</v>
      </c>
      <c r="B795" s="36">
        <v>45577</v>
      </c>
      <c r="C795" s="10" t="s">
        <v>678</v>
      </c>
      <c r="D795" s="10" t="str">
        <f>VLOOKUP($C795,'Customer_Dim Cleaned'!$A$1:$H$501,4,FALSE)</f>
        <v>Male</v>
      </c>
      <c r="E795" s="10" t="str">
        <f>VLOOKUP($C795,'Customer_Dim Cleaned'!$A$1:$H$501,5,FALSE)</f>
        <v>Kathrynview</v>
      </c>
      <c r="F795" s="10" t="str">
        <f>VLOOKUP($C795,'Customer_Dim Cleaned'!$A$1:$H$501,6,FALSE)</f>
        <v>Louisiana</v>
      </c>
      <c r="G795" s="10" t="s">
        <v>1634</v>
      </c>
      <c r="H795" s="10" t="str">
        <f>VLOOKUP($G795,'Product_Dim Cleaned'!$A$1:$G$101,2,FALSE)</f>
        <v>USB External Hard Drive</v>
      </c>
      <c r="I795" s="10" t="str">
        <f>VLOOKUP($G795,'Product_Dim Cleaned'!$A$1:$G$101,3,FALSE)</f>
        <v>Electronics</v>
      </c>
      <c r="J795" s="10" t="str">
        <f>VLOOKUP($G795,'Product_Dim Cleaned'!$A$1:$G$101,4,FALSE)</f>
        <v>Computer</v>
      </c>
      <c r="K795" s="10" t="s">
        <v>1810</v>
      </c>
      <c r="L795" s="11">
        <v>2</v>
      </c>
      <c r="M795" s="17">
        <v>602.54999999999995</v>
      </c>
      <c r="N795" s="11">
        <v>0.23</v>
      </c>
      <c r="O795" s="10" t="s">
        <v>1829</v>
      </c>
      <c r="P795" s="34">
        <v>927.92699999999991</v>
      </c>
    </row>
    <row r="796" spans="1:16" x14ac:dyDescent="0.3">
      <c r="A796" s="9" t="s">
        <v>2620</v>
      </c>
      <c r="B796" s="36">
        <v>45745</v>
      </c>
      <c r="C796" s="10" t="s">
        <v>547</v>
      </c>
      <c r="D796" s="10" t="str">
        <f>VLOOKUP($C796,'Customer_Dim Cleaned'!$A$1:$H$501,4,FALSE)</f>
        <v>Female</v>
      </c>
      <c r="E796" s="10" t="str">
        <f>VLOOKUP($C796,'Customer_Dim Cleaned'!$A$1:$H$501,5,FALSE)</f>
        <v>Dominiquefort</v>
      </c>
      <c r="F796" s="10" t="str">
        <f>VLOOKUP($C796,'Customer_Dim Cleaned'!$A$1:$H$501,6,FALSE)</f>
        <v>Georgia</v>
      </c>
      <c r="G796" s="10" t="s">
        <v>1634</v>
      </c>
      <c r="H796" s="10" t="str">
        <f>VLOOKUP($G796,'Product_Dim Cleaned'!$A$1:$G$101,2,FALSE)</f>
        <v>USB External Hard Drive</v>
      </c>
      <c r="I796" s="10" t="str">
        <f>VLOOKUP($G796,'Product_Dim Cleaned'!$A$1:$G$101,3,FALSE)</f>
        <v>Electronics</v>
      </c>
      <c r="J796" s="10" t="str">
        <f>VLOOKUP($G796,'Product_Dim Cleaned'!$A$1:$G$101,4,FALSE)</f>
        <v>Computer</v>
      </c>
      <c r="K796" s="10" t="s">
        <v>1752</v>
      </c>
      <c r="L796" s="11">
        <v>3</v>
      </c>
      <c r="M796" s="17">
        <v>846.19</v>
      </c>
      <c r="N796" s="11">
        <v>0.09</v>
      </c>
      <c r="O796" s="10" t="s">
        <v>1829</v>
      </c>
      <c r="P796" s="34">
        <v>2310.0987</v>
      </c>
    </row>
    <row r="797" spans="1:16" x14ac:dyDescent="0.3">
      <c r="A797" s="9" t="s">
        <v>2621</v>
      </c>
      <c r="B797" s="36">
        <v>45772</v>
      </c>
      <c r="C797" s="10" t="s">
        <v>1026</v>
      </c>
      <c r="D797" s="10" t="str">
        <f>VLOOKUP($C797,'Customer_Dim Cleaned'!$A$1:$H$501,4,FALSE)</f>
        <v>Female</v>
      </c>
      <c r="E797" s="10" t="str">
        <f>VLOOKUP($C797,'Customer_Dim Cleaned'!$A$1:$H$501,5,FALSE)</f>
        <v>Cindyton</v>
      </c>
      <c r="F797" s="10" t="str">
        <f>VLOOKUP($C797,'Customer_Dim Cleaned'!$A$1:$H$501,6,FALSE)</f>
        <v>Rhode Island</v>
      </c>
      <c r="G797" s="10" t="s">
        <v>1634</v>
      </c>
      <c r="H797" s="10" t="str">
        <f>VLOOKUP($G797,'Product_Dim Cleaned'!$A$1:$G$101,2,FALSE)</f>
        <v>USB External Hard Drive</v>
      </c>
      <c r="I797" s="10" t="str">
        <f>VLOOKUP($G797,'Product_Dim Cleaned'!$A$1:$G$101,3,FALSE)</f>
        <v>Electronics</v>
      </c>
      <c r="J797" s="10" t="str">
        <f>VLOOKUP($G797,'Product_Dim Cleaned'!$A$1:$G$101,4,FALSE)</f>
        <v>Computer</v>
      </c>
      <c r="K797" s="10" t="s">
        <v>1782</v>
      </c>
      <c r="L797" s="11">
        <v>1</v>
      </c>
      <c r="M797" s="17">
        <v>506.73</v>
      </c>
      <c r="N797" s="11">
        <v>0.28999999999999998</v>
      </c>
      <c r="O797" s="10" t="s">
        <v>1824</v>
      </c>
      <c r="P797" s="34">
        <v>359.7783</v>
      </c>
    </row>
    <row r="798" spans="1:16" x14ac:dyDescent="0.3">
      <c r="A798" s="9" t="s">
        <v>2622</v>
      </c>
      <c r="B798" s="36">
        <v>45299</v>
      </c>
      <c r="C798" s="10" t="s">
        <v>198</v>
      </c>
      <c r="D798" s="10" t="str">
        <f>VLOOKUP($C798,'Customer_Dim Cleaned'!$A$1:$H$501,4,FALSE)</f>
        <v>Male</v>
      </c>
      <c r="E798" s="10" t="str">
        <f>VLOOKUP($C798,'Customer_Dim Cleaned'!$A$1:$H$501,5,FALSE)</f>
        <v>South Timtown</v>
      </c>
      <c r="F798" s="10" t="str">
        <f>VLOOKUP($C798,'Customer_Dim Cleaned'!$A$1:$H$501,6,FALSE)</f>
        <v>Minnesota</v>
      </c>
      <c r="G798" s="10" t="s">
        <v>1634</v>
      </c>
      <c r="H798" s="10" t="str">
        <f>VLOOKUP($G798,'Product_Dim Cleaned'!$A$1:$G$101,2,FALSE)</f>
        <v>USB External Hard Drive</v>
      </c>
      <c r="I798" s="10" t="str">
        <f>VLOOKUP($G798,'Product_Dim Cleaned'!$A$1:$G$101,3,FALSE)</f>
        <v>Electronics</v>
      </c>
      <c r="J798" s="10" t="str">
        <f>VLOOKUP($G798,'Product_Dim Cleaned'!$A$1:$G$101,4,FALSE)</f>
        <v>Computer</v>
      </c>
      <c r="K798" s="10" t="s">
        <v>1804</v>
      </c>
      <c r="L798" s="11">
        <v>1</v>
      </c>
      <c r="M798" s="17">
        <v>408.66</v>
      </c>
      <c r="N798" s="11">
        <v>0.13</v>
      </c>
      <c r="O798" s="10" t="s">
        <v>1829</v>
      </c>
      <c r="P798" s="34">
        <v>355.5342</v>
      </c>
    </row>
    <row r="799" spans="1:16" x14ac:dyDescent="0.3">
      <c r="A799" s="9" t="s">
        <v>2623</v>
      </c>
      <c r="B799" s="36">
        <v>45447</v>
      </c>
      <c r="C799" s="10" t="s">
        <v>387</v>
      </c>
      <c r="D799" s="10" t="str">
        <f>VLOOKUP($C799,'Customer_Dim Cleaned'!$A$1:$H$501,4,FALSE)</f>
        <v>Female</v>
      </c>
      <c r="E799" s="10" t="str">
        <f>VLOOKUP($C799,'Customer_Dim Cleaned'!$A$1:$H$501,5,FALSE)</f>
        <v>New Dawnton</v>
      </c>
      <c r="F799" s="10" t="str">
        <f>VLOOKUP($C799,'Customer_Dim Cleaned'!$A$1:$H$501,6,FALSE)</f>
        <v>Maryland</v>
      </c>
      <c r="G799" s="10" t="s">
        <v>1634</v>
      </c>
      <c r="H799" s="10" t="str">
        <f>VLOOKUP($G799,'Product_Dim Cleaned'!$A$1:$G$101,2,FALSE)</f>
        <v>USB External Hard Drive</v>
      </c>
      <c r="I799" s="10" t="str">
        <f>VLOOKUP($G799,'Product_Dim Cleaned'!$A$1:$G$101,3,FALSE)</f>
        <v>Electronics</v>
      </c>
      <c r="J799" s="10" t="str">
        <f>VLOOKUP($G799,'Product_Dim Cleaned'!$A$1:$G$101,4,FALSE)</f>
        <v>Computer</v>
      </c>
      <c r="K799" s="10" t="s">
        <v>1807</v>
      </c>
      <c r="L799" s="11">
        <v>3</v>
      </c>
      <c r="M799" s="17">
        <v>170.48</v>
      </c>
      <c r="N799" s="11">
        <v>0.06</v>
      </c>
      <c r="O799" s="10" t="s">
        <v>1829</v>
      </c>
      <c r="P799" s="34">
        <v>480.75359999999989</v>
      </c>
    </row>
    <row r="800" spans="1:16" x14ac:dyDescent="0.3">
      <c r="A800" s="9" t="s">
        <v>2624</v>
      </c>
      <c r="B800" s="36">
        <v>45717</v>
      </c>
      <c r="C800" s="10" t="s">
        <v>347</v>
      </c>
      <c r="D800" s="10" t="str">
        <f>VLOOKUP($C800,'Customer_Dim Cleaned'!$A$1:$H$501,4,FALSE)</f>
        <v>Male</v>
      </c>
      <c r="E800" s="10" t="str">
        <f>VLOOKUP($C800,'Customer_Dim Cleaned'!$A$1:$H$501,5,FALSE)</f>
        <v>Lake Thomas</v>
      </c>
      <c r="F800" s="10" t="str">
        <f>VLOOKUP($C800,'Customer_Dim Cleaned'!$A$1:$H$501,6,FALSE)</f>
        <v>South Dakota</v>
      </c>
      <c r="G800" s="10" t="s">
        <v>1634</v>
      </c>
      <c r="H800" s="10" t="str">
        <f>VLOOKUP($G800,'Product_Dim Cleaned'!$A$1:$G$101,2,FALSE)</f>
        <v>USB External Hard Drive</v>
      </c>
      <c r="I800" s="10" t="str">
        <f>VLOOKUP($G800,'Product_Dim Cleaned'!$A$1:$G$101,3,FALSE)</f>
        <v>Electronics</v>
      </c>
      <c r="J800" s="10" t="str">
        <f>VLOOKUP($G800,'Product_Dim Cleaned'!$A$1:$G$101,4,FALSE)</f>
        <v>Computer</v>
      </c>
      <c r="K800" s="10" t="s">
        <v>1786</v>
      </c>
      <c r="L800" s="11">
        <v>1</v>
      </c>
      <c r="M800" s="17">
        <v>423.48</v>
      </c>
      <c r="N800" s="11">
        <v>0.18</v>
      </c>
      <c r="O800" s="10" t="s">
        <v>1826</v>
      </c>
      <c r="P800" s="34">
        <v>347.25360000000012</v>
      </c>
    </row>
    <row r="801" spans="1:16" x14ac:dyDescent="0.3">
      <c r="A801" s="9" t="s">
        <v>2625</v>
      </c>
      <c r="B801" s="36">
        <v>45213</v>
      </c>
      <c r="C801" s="10" t="s">
        <v>755</v>
      </c>
      <c r="D801" s="10" t="str">
        <f>VLOOKUP($C801,'Customer_Dim Cleaned'!$A$1:$H$501,4,FALSE)</f>
        <v>Female</v>
      </c>
      <c r="E801" s="10" t="str">
        <f>VLOOKUP($C801,'Customer_Dim Cleaned'!$A$1:$H$501,5,FALSE)</f>
        <v>South Angelaport</v>
      </c>
      <c r="F801" s="10" t="str">
        <f>VLOOKUP($C801,'Customer_Dim Cleaned'!$A$1:$H$501,6,FALSE)</f>
        <v>Delaware</v>
      </c>
      <c r="G801" s="10" t="s">
        <v>1634</v>
      </c>
      <c r="H801" s="10" t="str">
        <f>VLOOKUP($G801,'Product_Dim Cleaned'!$A$1:$G$101,2,FALSE)</f>
        <v>USB External Hard Drive</v>
      </c>
      <c r="I801" s="10" t="str">
        <f>VLOOKUP($G801,'Product_Dim Cleaned'!$A$1:$G$101,3,FALSE)</f>
        <v>Electronics</v>
      </c>
      <c r="J801" s="10" t="str">
        <f>VLOOKUP($G801,'Product_Dim Cleaned'!$A$1:$G$101,4,FALSE)</f>
        <v>Computer</v>
      </c>
      <c r="K801" s="10" t="s">
        <v>1792</v>
      </c>
      <c r="L801" s="11">
        <v>4</v>
      </c>
      <c r="M801" s="17">
        <v>23.57</v>
      </c>
      <c r="N801" s="11">
        <v>0.1</v>
      </c>
      <c r="O801" s="10" t="s">
        <v>1824</v>
      </c>
      <c r="P801" s="34">
        <v>84.852000000000004</v>
      </c>
    </row>
    <row r="802" spans="1:16" x14ac:dyDescent="0.3">
      <c r="A802" s="9" t="s">
        <v>2626</v>
      </c>
      <c r="B802" s="36">
        <v>45837</v>
      </c>
      <c r="C802" s="10" t="s">
        <v>1190</v>
      </c>
      <c r="D802" s="10" t="str">
        <f>VLOOKUP($C802,'Customer_Dim Cleaned'!$A$1:$H$501,4,FALSE)</f>
        <v>Male</v>
      </c>
      <c r="E802" s="10" t="str">
        <f>VLOOKUP($C802,'Customer_Dim Cleaned'!$A$1:$H$501,5,FALSE)</f>
        <v>Andrewsland</v>
      </c>
      <c r="F802" s="10" t="str">
        <f>VLOOKUP($C802,'Customer_Dim Cleaned'!$A$1:$H$501,6,FALSE)</f>
        <v>Alabama</v>
      </c>
      <c r="G802" s="10" t="s">
        <v>1636</v>
      </c>
      <c r="H802" s="10" t="str">
        <f>VLOOKUP($G802,'Product_Dim Cleaned'!$A$1:$G$101,2,FALSE)</f>
        <v>Adjustable Jump Rope</v>
      </c>
      <c r="I802" s="10" t="str">
        <f>VLOOKUP($G802,'Product_Dim Cleaned'!$A$1:$G$101,3,FALSE)</f>
        <v>Sports</v>
      </c>
      <c r="J802" s="10" t="str">
        <f>VLOOKUP($G802,'Product_Dim Cleaned'!$A$1:$G$101,4,FALSE)</f>
        <v>Fitness</v>
      </c>
      <c r="K802" s="10" t="s">
        <v>1810</v>
      </c>
      <c r="L802" s="11">
        <v>2</v>
      </c>
      <c r="M802" s="17">
        <v>953.26</v>
      </c>
      <c r="N802" s="11">
        <v>0.1</v>
      </c>
      <c r="O802" s="10" t="s">
        <v>1829</v>
      </c>
      <c r="P802" s="34">
        <v>1715.8679999999999</v>
      </c>
    </row>
    <row r="803" spans="1:16" x14ac:dyDescent="0.3">
      <c r="A803" s="9" t="s">
        <v>2627</v>
      </c>
      <c r="B803" s="36">
        <v>45277</v>
      </c>
      <c r="C803" s="10" t="s">
        <v>1089</v>
      </c>
      <c r="D803" s="10" t="str">
        <f>VLOOKUP($C803,'Customer_Dim Cleaned'!$A$1:$H$501,4,FALSE)</f>
        <v>Female</v>
      </c>
      <c r="E803" s="10" t="str">
        <f>VLOOKUP($C803,'Customer_Dim Cleaned'!$A$1:$H$501,5,FALSE)</f>
        <v>Peggystad</v>
      </c>
      <c r="F803" s="10" t="str">
        <f>VLOOKUP($C803,'Customer_Dim Cleaned'!$A$1:$H$501,6,FALSE)</f>
        <v>Connecticut</v>
      </c>
      <c r="G803" s="10" t="s">
        <v>1636</v>
      </c>
      <c r="H803" s="10" t="str">
        <f>VLOOKUP($G803,'Product_Dim Cleaned'!$A$1:$G$101,2,FALSE)</f>
        <v>Adjustable Jump Rope</v>
      </c>
      <c r="I803" s="10" t="str">
        <f>VLOOKUP($G803,'Product_Dim Cleaned'!$A$1:$G$101,3,FALSE)</f>
        <v>Sports</v>
      </c>
      <c r="J803" s="10" t="str">
        <f>VLOOKUP($G803,'Product_Dim Cleaned'!$A$1:$G$101,4,FALSE)</f>
        <v>Fitness</v>
      </c>
      <c r="K803" s="10" t="s">
        <v>1779</v>
      </c>
      <c r="L803" s="11">
        <v>3</v>
      </c>
      <c r="M803" s="17">
        <v>405.13</v>
      </c>
      <c r="N803" s="11">
        <v>0.14000000000000001</v>
      </c>
      <c r="O803" s="10" t="s">
        <v>1829</v>
      </c>
      <c r="P803" s="34">
        <v>1045.2354</v>
      </c>
    </row>
    <row r="804" spans="1:16" x14ac:dyDescent="0.3">
      <c r="A804" s="9" t="s">
        <v>2628</v>
      </c>
      <c r="B804" s="36">
        <v>45248</v>
      </c>
      <c r="C804" s="10" t="s">
        <v>1065</v>
      </c>
      <c r="D804" s="10" t="str">
        <f>VLOOKUP($C804,'Customer_Dim Cleaned'!$A$1:$H$501,4,FALSE)</f>
        <v>Female</v>
      </c>
      <c r="E804" s="10" t="str">
        <f>VLOOKUP($C804,'Customer_Dim Cleaned'!$A$1:$H$501,5,FALSE)</f>
        <v>Stevensbury</v>
      </c>
      <c r="F804" s="10" t="str">
        <f>VLOOKUP($C804,'Customer_Dim Cleaned'!$A$1:$H$501,6,FALSE)</f>
        <v>Arizona</v>
      </c>
      <c r="G804" s="10" t="s">
        <v>1636</v>
      </c>
      <c r="H804" s="10" t="str">
        <f>VLOOKUP($G804,'Product_Dim Cleaned'!$A$1:$G$101,2,FALSE)</f>
        <v>Adjustable Jump Rope</v>
      </c>
      <c r="I804" s="10" t="str">
        <f>VLOOKUP($G804,'Product_Dim Cleaned'!$A$1:$G$101,3,FALSE)</f>
        <v>Sports</v>
      </c>
      <c r="J804" s="10" t="str">
        <f>VLOOKUP($G804,'Product_Dim Cleaned'!$A$1:$G$101,4,FALSE)</f>
        <v>Fitness</v>
      </c>
      <c r="K804" s="10" t="s">
        <v>1769</v>
      </c>
      <c r="L804" s="11">
        <v>2</v>
      </c>
      <c r="M804" s="17">
        <v>333.83</v>
      </c>
      <c r="N804" s="11">
        <v>0.26</v>
      </c>
      <c r="O804" s="10" t="s">
        <v>1826</v>
      </c>
      <c r="P804" s="34">
        <v>494.0684</v>
      </c>
    </row>
    <row r="805" spans="1:16" x14ac:dyDescent="0.3">
      <c r="A805" s="9" t="s">
        <v>2629</v>
      </c>
      <c r="B805" s="36">
        <v>45741</v>
      </c>
      <c r="C805" s="10" t="s">
        <v>1047</v>
      </c>
      <c r="D805" s="10" t="str">
        <f>VLOOKUP($C805,'Customer_Dim Cleaned'!$A$1:$H$501,4,FALSE)</f>
        <v>Female</v>
      </c>
      <c r="E805" s="10" t="str">
        <f>VLOOKUP($C805,'Customer_Dim Cleaned'!$A$1:$H$501,5,FALSE)</f>
        <v>Johnsonbury</v>
      </c>
      <c r="F805" s="10" t="str">
        <f>VLOOKUP($C805,'Customer_Dim Cleaned'!$A$1:$H$501,6,FALSE)</f>
        <v>Georgia</v>
      </c>
      <c r="G805" s="10" t="s">
        <v>1636</v>
      </c>
      <c r="H805" s="10" t="str">
        <f>VLOOKUP($G805,'Product_Dim Cleaned'!$A$1:$G$101,2,FALSE)</f>
        <v>Adjustable Jump Rope</v>
      </c>
      <c r="I805" s="10" t="str">
        <f>VLOOKUP($G805,'Product_Dim Cleaned'!$A$1:$G$101,3,FALSE)</f>
        <v>Sports</v>
      </c>
      <c r="J805" s="10" t="str">
        <f>VLOOKUP($G805,'Product_Dim Cleaned'!$A$1:$G$101,4,FALSE)</f>
        <v>Fitness</v>
      </c>
      <c r="K805" s="10" t="s">
        <v>1766</v>
      </c>
      <c r="L805" s="11">
        <v>2</v>
      </c>
      <c r="M805" s="17">
        <v>727.18</v>
      </c>
      <c r="N805" s="11">
        <v>0.22</v>
      </c>
      <c r="O805" s="10" t="s">
        <v>1826</v>
      </c>
      <c r="P805" s="34">
        <v>1134.4007999999999</v>
      </c>
    </row>
    <row r="806" spans="1:16" x14ac:dyDescent="0.3">
      <c r="A806" s="9" t="s">
        <v>2630</v>
      </c>
      <c r="B806" s="36">
        <v>45778</v>
      </c>
      <c r="C806" s="10" t="s">
        <v>966</v>
      </c>
      <c r="D806" s="10" t="str">
        <f>VLOOKUP($C806,'Customer_Dim Cleaned'!$A$1:$H$501,4,FALSE)</f>
        <v>Male</v>
      </c>
      <c r="E806" s="10" t="str">
        <f>VLOOKUP($C806,'Customer_Dim Cleaned'!$A$1:$H$501,5,FALSE)</f>
        <v>New Nicholasstad</v>
      </c>
      <c r="F806" s="10" t="str">
        <f>VLOOKUP($C806,'Customer_Dim Cleaned'!$A$1:$H$501,6,FALSE)</f>
        <v>Tennessee</v>
      </c>
      <c r="G806" s="10" t="s">
        <v>1636</v>
      </c>
      <c r="H806" s="10" t="str">
        <f>VLOOKUP($G806,'Product_Dim Cleaned'!$A$1:$G$101,2,FALSE)</f>
        <v>Adjustable Jump Rope</v>
      </c>
      <c r="I806" s="10" t="str">
        <f>VLOOKUP($G806,'Product_Dim Cleaned'!$A$1:$G$101,3,FALSE)</f>
        <v>Sports</v>
      </c>
      <c r="J806" s="10" t="str">
        <f>VLOOKUP($G806,'Product_Dim Cleaned'!$A$1:$G$101,4,FALSE)</f>
        <v>Fitness</v>
      </c>
      <c r="K806" s="10" t="s">
        <v>1789</v>
      </c>
      <c r="L806" s="11">
        <v>2</v>
      </c>
      <c r="M806" s="17">
        <v>516.02</v>
      </c>
      <c r="N806" s="11">
        <v>0.19</v>
      </c>
      <c r="O806" s="10" t="s">
        <v>1829</v>
      </c>
      <c r="P806" s="34">
        <v>835.95240000000001</v>
      </c>
    </row>
    <row r="807" spans="1:16" x14ac:dyDescent="0.3">
      <c r="A807" s="9" t="s">
        <v>2631</v>
      </c>
      <c r="B807" s="36">
        <v>45361</v>
      </c>
      <c r="C807" s="10" t="s">
        <v>932</v>
      </c>
      <c r="D807" s="10" t="str">
        <f>VLOOKUP($C807,'Customer_Dim Cleaned'!$A$1:$H$501,4,FALSE)</f>
        <v>Male</v>
      </c>
      <c r="E807" s="10" t="str">
        <f>VLOOKUP($C807,'Customer_Dim Cleaned'!$A$1:$H$501,5,FALSE)</f>
        <v>Port Richard</v>
      </c>
      <c r="F807" s="10" t="str">
        <f>VLOOKUP($C807,'Customer_Dim Cleaned'!$A$1:$H$501,6,FALSE)</f>
        <v>Montana</v>
      </c>
      <c r="G807" s="10" t="s">
        <v>1636</v>
      </c>
      <c r="H807" s="10" t="str">
        <f>VLOOKUP($G807,'Product_Dim Cleaned'!$A$1:$G$101,2,FALSE)</f>
        <v>Adjustable Jump Rope</v>
      </c>
      <c r="I807" s="10" t="str">
        <f>VLOOKUP($G807,'Product_Dim Cleaned'!$A$1:$G$101,3,FALSE)</f>
        <v>Sports</v>
      </c>
      <c r="J807" s="10" t="str">
        <f>VLOOKUP($G807,'Product_Dim Cleaned'!$A$1:$G$101,4,FALSE)</f>
        <v>Fitness</v>
      </c>
      <c r="K807" s="10" t="s">
        <v>1792</v>
      </c>
      <c r="L807" s="11">
        <v>2</v>
      </c>
      <c r="M807" s="17">
        <v>705.61</v>
      </c>
      <c r="N807" s="11">
        <v>0.28000000000000003</v>
      </c>
      <c r="O807" s="10" t="s">
        <v>1824</v>
      </c>
      <c r="P807" s="34">
        <v>1016.0784</v>
      </c>
    </row>
    <row r="808" spans="1:16" x14ac:dyDescent="0.3">
      <c r="A808" s="9" t="s">
        <v>2632</v>
      </c>
      <c r="B808" s="36">
        <v>45414</v>
      </c>
      <c r="C808" s="10" t="s">
        <v>875</v>
      </c>
      <c r="D808" s="10" t="str">
        <f>VLOOKUP($C808,'Customer_Dim Cleaned'!$A$1:$H$501,4,FALSE)</f>
        <v>Male</v>
      </c>
      <c r="E808" s="10" t="str">
        <f>VLOOKUP($C808,'Customer_Dim Cleaned'!$A$1:$H$501,5,FALSE)</f>
        <v>North Austinport</v>
      </c>
      <c r="F808" s="10" t="str">
        <f>VLOOKUP($C808,'Customer_Dim Cleaned'!$A$1:$H$501,6,FALSE)</f>
        <v>Kentucky</v>
      </c>
      <c r="G808" s="10" t="s">
        <v>1636</v>
      </c>
      <c r="H808" s="10" t="str">
        <f>VLOOKUP($G808,'Product_Dim Cleaned'!$A$1:$G$101,2,FALSE)</f>
        <v>Adjustable Jump Rope</v>
      </c>
      <c r="I808" s="10" t="str">
        <f>VLOOKUP($G808,'Product_Dim Cleaned'!$A$1:$G$101,3,FALSE)</f>
        <v>Sports</v>
      </c>
      <c r="J808" s="10" t="str">
        <f>VLOOKUP($G808,'Product_Dim Cleaned'!$A$1:$G$101,4,FALSE)</f>
        <v>Fitness</v>
      </c>
      <c r="K808" s="10" t="s">
        <v>1782</v>
      </c>
      <c r="L808" s="11">
        <v>3</v>
      </c>
      <c r="M808" s="17">
        <v>654.47</v>
      </c>
      <c r="N808" s="11">
        <v>0.18</v>
      </c>
      <c r="O808" s="10" t="s">
        <v>1829</v>
      </c>
      <c r="P808" s="34">
        <v>1609.9962</v>
      </c>
    </row>
    <row r="809" spans="1:16" x14ac:dyDescent="0.3">
      <c r="A809" s="9" t="s">
        <v>2633</v>
      </c>
      <c r="B809" s="36">
        <v>45734</v>
      </c>
      <c r="C809" s="10" t="s">
        <v>568</v>
      </c>
      <c r="D809" s="10" t="str">
        <f>VLOOKUP($C809,'Customer_Dim Cleaned'!$A$1:$H$501,4,FALSE)</f>
        <v>Female</v>
      </c>
      <c r="E809" s="10" t="str">
        <f>VLOOKUP($C809,'Customer_Dim Cleaned'!$A$1:$H$501,5,FALSE)</f>
        <v>Morrisburgh</v>
      </c>
      <c r="F809" s="10" t="str">
        <f>VLOOKUP($C809,'Customer_Dim Cleaned'!$A$1:$H$501,6,FALSE)</f>
        <v>Indiana</v>
      </c>
      <c r="G809" s="10" t="s">
        <v>1636</v>
      </c>
      <c r="H809" s="10" t="str">
        <f>VLOOKUP($G809,'Product_Dim Cleaned'!$A$1:$G$101,2,FALSE)</f>
        <v>Adjustable Jump Rope</v>
      </c>
      <c r="I809" s="10" t="str">
        <f>VLOOKUP($G809,'Product_Dim Cleaned'!$A$1:$G$101,3,FALSE)</f>
        <v>Sports</v>
      </c>
      <c r="J809" s="10" t="str">
        <f>VLOOKUP($G809,'Product_Dim Cleaned'!$A$1:$G$101,4,FALSE)</f>
        <v>Fitness</v>
      </c>
      <c r="K809" s="10" t="s">
        <v>1801</v>
      </c>
      <c r="L809" s="11">
        <v>2</v>
      </c>
      <c r="M809" s="17">
        <v>315.27</v>
      </c>
      <c r="N809" s="11">
        <v>0.23</v>
      </c>
      <c r="O809" s="10" t="s">
        <v>1824</v>
      </c>
      <c r="P809" s="34">
        <v>485.51580000000001</v>
      </c>
    </row>
    <row r="810" spans="1:16" x14ac:dyDescent="0.3">
      <c r="A810" s="9" t="s">
        <v>2634</v>
      </c>
      <c r="B810" s="36">
        <v>45623</v>
      </c>
      <c r="C810" s="10" t="s">
        <v>719</v>
      </c>
      <c r="D810" s="10" t="str">
        <f>VLOOKUP($C810,'Customer_Dim Cleaned'!$A$1:$H$501,4,FALSE)</f>
        <v>Male</v>
      </c>
      <c r="E810" s="10" t="str">
        <f>VLOOKUP($C810,'Customer_Dim Cleaned'!$A$1:$H$501,5,FALSE)</f>
        <v>East Crystalton</v>
      </c>
      <c r="F810" s="10" t="str">
        <f>VLOOKUP($C810,'Customer_Dim Cleaned'!$A$1:$H$501,6,FALSE)</f>
        <v>New Mexico</v>
      </c>
      <c r="G810" s="10" t="s">
        <v>1636</v>
      </c>
      <c r="H810" s="10" t="str">
        <f>VLOOKUP($G810,'Product_Dim Cleaned'!$A$1:$G$101,2,FALSE)</f>
        <v>Adjustable Jump Rope</v>
      </c>
      <c r="I810" s="10" t="str">
        <f>VLOOKUP($G810,'Product_Dim Cleaned'!$A$1:$G$101,3,FALSE)</f>
        <v>Sports</v>
      </c>
      <c r="J810" s="10" t="str">
        <f>VLOOKUP($G810,'Product_Dim Cleaned'!$A$1:$G$101,4,FALSE)</f>
        <v>Fitness</v>
      </c>
      <c r="K810" s="10" t="s">
        <v>1761</v>
      </c>
      <c r="L810" s="11">
        <v>1</v>
      </c>
      <c r="M810" s="17">
        <v>974.47</v>
      </c>
      <c r="N810" s="11">
        <v>0.05</v>
      </c>
      <c r="O810" s="10" t="s">
        <v>1824</v>
      </c>
      <c r="P810" s="34">
        <v>925.74649999999997</v>
      </c>
    </row>
    <row r="811" spans="1:16" x14ac:dyDescent="0.3">
      <c r="A811" s="9" t="s">
        <v>2635</v>
      </c>
      <c r="B811" s="36">
        <v>45340</v>
      </c>
      <c r="C811" s="10" t="s">
        <v>247</v>
      </c>
      <c r="D811" s="10" t="str">
        <f>VLOOKUP($C811,'Customer_Dim Cleaned'!$A$1:$H$501,4,FALSE)</f>
        <v>Male</v>
      </c>
      <c r="E811" s="10" t="str">
        <f>VLOOKUP($C811,'Customer_Dim Cleaned'!$A$1:$H$501,5,FALSE)</f>
        <v>Brendaburgh</v>
      </c>
      <c r="F811" s="10" t="str">
        <f>VLOOKUP($C811,'Customer_Dim Cleaned'!$A$1:$H$501,6,FALSE)</f>
        <v>Florida</v>
      </c>
      <c r="G811" s="10" t="s">
        <v>1636</v>
      </c>
      <c r="H811" s="10" t="str">
        <f>VLOOKUP($G811,'Product_Dim Cleaned'!$A$1:$G$101,2,FALSE)</f>
        <v>Adjustable Jump Rope</v>
      </c>
      <c r="I811" s="10" t="str">
        <f>VLOOKUP($G811,'Product_Dim Cleaned'!$A$1:$G$101,3,FALSE)</f>
        <v>Sports</v>
      </c>
      <c r="J811" s="10" t="str">
        <f>VLOOKUP($G811,'Product_Dim Cleaned'!$A$1:$G$101,4,FALSE)</f>
        <v>Fitness</v>
      </c>
      <c r="K811" s="10" t="s">
        <v>1769</v>
      </c>
      <c r="L811" s="11">
        <v>2</v>
      </c>
      <c r="M811" s="17">
        <v>803.3</v>
      </c>
      <c r="N811" s="11">
        <v>0.17</v>
      </c>
      <c r="O811" s="10" t="s">
        <v>1824</v>
      </c>
      <c r="P811" s="34">
        <v>1333.4780000000001</v>
      </c>
    </row>
    <row r="812" spans="1:16" x14ac:dyDescent="0.3">
      <c r="A812" s="9" t="s">
        <v>2636</v>
      </c>
      <c r="B812" s="36">
        <v>45447</v>
      </c>
      <c r="C812" s="10" t="s">
        <v>63</v>
      </c>
      <c r="D812" s="10" t="str">
        <f>VLOOKUP($C812,'Customer_Dim Cleaned'!$A$1:$H$501,4,FALSE)</f>
        <v>Female</v>
      </c>
      <c r="E812" s="10" t="str">
        <f>VLOOKUP($C812,'Customer_Dim Cleaned'!$A$1:$H$501,5,FALSE)</f>
        <v>New Becky</v>
      </c>
      <c r="F812" s="10" t="str">
        <f>VLOOKUP($C812,'Customer_Dim Cleaned'!$A$1:$H$501,6,FALSE)</f>
        <v>Montana</v>
      </c>
      <c r="G812" s="10" t="s">
        <v>1636</v>
      </c>
      <c r="H812" s="10" t="str">
        <f>VLOOKUP($G812,'Product_Dim Cleaned'!$A$1:$G$101,2,FALSE)</f>
        <v>Adjustable Jump Rope</v>
      </c>
      <c r="I812" s="10" t="str">
        <f>VLOOKUP($G812,'Product_Dim Cleaned'!$A$1:$G$101,3,FALSE)</f>
        <v>Sports</v>
      </c>
      <c r="J812" s="10" t="str">
        <f>VLOOKUP($G812,'Product_Dim Cleaned'!$A$1:$G$101,4,FALSE)</f>
        <v>Fitness</v>
      </c>
      <c r="K812" s="10" t="s">
        <v>1789</v>
      </c>
      <c r="L812" s="11">
        <v>4</v>
      </c>
      <c r="M812" s="17">
        <v>863.87</v>
      </c>
      <c r="N812" s="11">
        <v>0.21</v>
      </c>
      <c r="O812" s="10" t="s">
        <v>1829</v>
      </c>
      <c r="P812" s="34">
        <v>2729.8292000000001</v>
      </c>
    </row>
    <row r="813" spans="1:16" x14ac:dyDescent="0.3">
      <c r="A813" s="9" t="s">
        <v>2637</v>
      </c>
      <c r="B813" s="36">
        <v>45513</v>
      </c>
      <c r="C813" s="10" t="s">
        <v>1446</v>
      </c>
      <c r="D813" s="10" t="str">
        <f>VLOOKUP($C813,'Customer_Dim Cleaned'!$A$1:$H$501,4,FALSE)</f>
        <v>Male</v>
      </c>
      <c r="E813" s="10" t="str">
        <f>VLOOKUP($C813,'Customer_Dim Cleaned'!$A$1:$H$501,5,FALSE)</f>
        <v>East Audrey</v>
      </c>
      <c r="F813" s="10" t="str">
        <f>VLOOKUP($C813,'Customer_Dim Cleaned'!$A$1:$H$501,6,FALSE)</f>
        <v>Utah</v>
      </c>
      <c r="G813" s="10" t="s">
        <v>1636</v>
      </c>
      <c r="H813" s="10" t="str">
        <f>VLOOKUP($G813,'Product_Dim Cleaned'!$A$1:$G$101,2,FALSE)</f>
        <v>Adjustable Jump Rope</v>
      </c>
      <c r="I813" s="10" t="str">
        <f>VLOOKUP($G813,'Product_Dim Cleaned'!$A$1:$G$101,3,FALSE)</f>
        <v>Sports</v>
      </c>
      <c r="J813" s="10" t="str">
        <f>VLOOKUP($G813,'Product_Dim Cleaned'!$A$1:$G$101,4,FALSE)</f>
        <v>Fitness</v>
      </c>
      <c r="K813" s="10" t="s">
        <v>1810</v>
      </c>
      <c r="L813" s="11">
        <v>1</v>
      </c>
      <c r="M813" s="17">
        <v>450.11</v>
      </c>
      <c r="N813" s="11">
        <v>0.17</v>
      </c>
      <c r="O813" s="10" t="s">
        <v>1824</v>
      </c>
      <c r="P813" s="34">
        <v>373.59129999999999</v>
      </c>
    </row>
    <row r="814" spans="1:16" x14ac:dyDescent="0.3">
      <c r="A814" s="9" t="s">
        <v>2638</v>
      </c>
      <c r="B814" s="36">
        <v>45486</v>
      </c>
      <c r="C814" s="10" t="s">
        <v>740</v>
      </c>
      <c r="D814" s="10" t="str">
        <f>VLOOKUP($C814,'Customer_Dim Cleaned'!$A$1:$H$501,4,FALSE)</f>
        <v>Male</v>
      </c>
      <c r="E814" s="10" t="str">
        <f>VLOOKUP($C814,'Customer_Dim Cleaned'!$A$1:$H$501,5,FALSE)</f>
        <v>Aaronmouth</v>
      </c>
      <c r="F814" s="10" t="str">
        <f>VLOOKUP($C814,'Customer_Dim Cleaned'!$A$1:$H$501,6,FALSE)</f>
        <v>Florida</v>
      </c>
      <c r="G814" s="10" t="s">
        <v>1636</v>
      </c>
      <c r="H814" s="10" t="str">
        <f>VLOOKUP($G814,'Product_Dim Cleaned'!$A$1:$G$101,2,FALSE)</f>
        <v>Adjustable Jump Rope</v>
      </c>
      <c r="I814" s="10" t="str">
        <f>VLOOKUP($G814,'Product_Dim Cleaned'!$A$1:$G$101,3,FALSE)</f>
        <v>Sports</v>
      </c>
      <c r="J814" s="10" t="str">
        <f>VLOOKUP($G814,'Product_Dim Cleaned'!$A$1:$G$101,4,FALSE)</f>
        <v>Fitness</v>
      </c>
      <c r="K814" s="10" t="s">
        <v>1797</v>
      </c>
      <c r="L814" s="11">
        <v>1</v>
      </c>
      <c r="M814" s="17">
        <v>289.82</v>
      </c>
      <c r="N814" s="11">
        <v>0.18</v>
      </c>
      <c r="O814" s="10" t="s">
        <v>1829</v>
      </c>
      <c r="P814" s="34">
        <v>237.6524</v>
      </c>
    </row>
    <row r="815" spans="1:16" x14ac:dyDescent="0.3">
      <c r="A815" s="9" t="s">
        <v>2639</v>
      </c>
      <c r="B815" s="36">
        <v>45890</v>
      </c>
      <c r="C815" s="10" t="s">
        <v>1050</v>
      </c>
      <c r="D815" s="10" t="str">
        <f>VLOOKUP($C815,'Customer_Dim Cleaned'!$A$1:$H$501,4,FALSE)</f>
        <v>Female</v>
      </c>
      <c r="E815" s="10" t="str">
        <f>VLOOKUP($C815,'Customer_Dim Cleaned'!$A$1:$H$501,5,FALSE)</f>
        <v>Donaldsontown</v>
      </c>
      <c r="F815" s="10" t="str">
        <f>VLOOKUP($C815,'Customer_Dim Cleaned'!$A$1:$H$501,6,FALSE)</f>
        <v>Connecticut</v>
      </c>
      <c r="G815" s="10" t="s">
        <v>1636</v>
      </c>
      <c r="H815" s="10" t="str">
        <f>VLOOKUP($G815,'Product_Dim Cleaned'!$A$1:$G$101,2,FALSE)</f>
        <v>Adjustable Jump Rope</v>
      </c>
      <c r="I815" s="10" t="str">
        <f>VLOOKUP($G815,'Product_Dim Cleaned'!$A$1:$G$101,3,FALSE)</f>
        <v>Sports</v>
      </c>
      <c r="J815" s="10" t="str">
        <f>VLOOKUP($G815,'Product_Dim Cleaned'!$A$1:$G$101,4,FALSE)</f>
        <v>Fitness</v>
      </c>
      <c r="K815" s="10" t="s">
        <v>1789</v>
      </c>
      <c r="L815" s="11">
        <v>4</v>
      </c>
      <c r="M815" s="17">
        <v>250.64</v>
      </c>
      <c r="N815" s="11">
        <v>0.1</v>
      </c>
      <c r="O815" s="10" t="s">
        <v>1826</v>
      </c>
      <c r="P815" s="34">
        <v>902.30399999999997</v>
      </c>
    </row>
    <row r="816" spans="1:16" x14ac:dyDescent="0.3">
      <c r="A816" s="9" t="s">
        <v>2640</v>
      </c>
      <c r="B816" s="36">
        <v>45876</v>
      </c>
      <c r="C816" s="10" t="s">
        <v>911</v>
      </c>
      <c r="D816" s="10" t="str">
        <f>VLOOKUP($C816,'Customer_Dim Cleaned'!$A$1:$H$501,4,FALSE)</f>
        <v>Female</v>
      </c>
      <c r="E816" s="10" t="str">
        <f>VLOOKUP($C816,'Customer_Dim Cleaned'!$A$1:$H$501,5,FALSE)</f>
        <v>Millerfort</v>
      </c>
      <c r="F816" s="10" t="str">
        <f>VLOOKUP($C816,'Customer_Dim Cleaned'!$A$1:$H$501,6,FALSE)</f>
        <v>Vermont</v>
      </c>
      <c r="G816" s="10" t="s">
        <v>1638</v>
      </c>
      <c r="H816" s="10" t="str">
        <f>VLOOKUP($G816,'Product_Dim Cleaned'!$A$1:$G$101,2,FALSE)</f>
        <v>High-Grip Football</v>
      </c>
      <c r="I816" s="10" t="str">
        <f>VLOOKUP($G816,'Product_Dim Cleaned'!$A$1:$G$101,3,FALSE)</f>
        <v>Sports</v>
      </c>
      <c r="J816" s="10" t="str">
        <f>VLOOKUP($G816,'Product_Dim Cleaned'!$A$1:$G$101,4,FALSE)</f>
        <v>Team Sports</v>
      </c>
      <c r="K816" s="10" t="s">
        <v>1813</v>
      </c>
      <c r="L816" s="11">
        <v>4</v>
      </c>
      <c r="M816" s="17">
        <v>373.49</v>
      </c>
      <c r="N816" s="11">
        <v>0.16</v>
      </c>
      <c r="O816" s="10" t="s">
        <v>1829</v>
      </c>
      <c r="P816" s="34">
        <v>1254.9264000000001</v>
      </c>
    </row>
    <row r="817" spans="1:16" x14ac:dyDescent="0.3">
      <c r="A817" s="9" t="s">
        <v>2641</v>
      </c>
      <c r="B817" s="36">
        <v>45398</v>
      </c>
      <c r="C817" s="10" t="s">
        <v>244</v>
      </c>
      <c r="D817" s="10" t="str">
        <f>VLOOKUP($C817,'Customer_Dim Cleaned'!$A$1:$H$501,4,FALSE)</f>
        <v>Female</v>
      </c>
      <c r="E817" s="10" t="str">
        <f>VLOOKUP($C817,'Customer_Dim Cleaned'!$A$1:$H$501,5,FALSE)</f>
        <v>South Aaronside</v>
      </c>
      <c r="F817" s="10" t="str">
        <f>VLOOKUP($C817,'Customer_Dim Cleaned'!$A$1:$H$501,6,FALSE)</f>
        <v>New Hampshire</v>
      </c>
      <c r="G817" s="10" t="s">
        <v>1638</v>
      </c>
      <c r="H817" s="10" t="str">
        <f>VLOOKUP($G817,'Product_Dim Cleaned'!$A$1:$G$101,2,FALSE)</f>
        <v>High-Grip Football</v>
      </c>
      <c r="I817" s="10" t="str">
        <f>VLOOKUP($G817,'Product_Dim Cleaned'!$A$1:$G$101,3,FALSE)</f>
        <v>Sports</v>
      </c>
      <c r="J817" s="10" t="str">
        <f>VLOOKUP($G817,'Product_Dim Cleaned'!$A$1:$G$101,4,FALSE)</f>
        <v>Team Sports</v>
      </c>
      <c r="K817" s="10" t="s">
        <v>1786</v>
      </c>
      <c r="L817" s="11">
        <v>4</v>
      </c>
      <c r="M817" s="17">
        <v>348.91</v>
      </c>
      <c r="N817" s="11">
        <v>0.18</v>
      </c>
      <c r="O817" s="10" t="s">
        <v>1826</v>
      </c>
      <c r="P817" s="34">
        <v>1144.4248</v>
      </c>
    </row>
    <row r="818" spans="1:16" x14ac:dyDescent="0.3">
      <c r="A818" s="9" t="s">
        <v>2642</v>
      </c>
      <c r="B818" s="36">
        <v>45390</v>
      </c>
      <c r="C818" s="10" t="s">
        <v>387</v>
      </c>
      <c r="D818" s="10" t="str">
        <f>VLOOKUP($C818,'Customer_Dim Cleaned'!$A$1:$H$501,4,FALSE)</f>
        <v>Female</v>
      </c>
      <c r="E818" s="10" t="str">
        <f>VLOOKUP($C818,'Customer_Dim Cleaned'!$A$1:$H$501,5,FALSE)</f>
        <v>New Dawnton</v>
      </c>
      <c r="F818" s="10" t="str">
        <f>VLOOKUP($C818,'Customer_Dim Cleaned'!$A$1:$H$501,6,FALSE)</f>
        <v>Maryland</v>
      </c>
      <c r="G818" s="10" t="s">
        <v>1638</v>
      </c>
      <c r="H818" s="10" t="str">
        <f>VLOOKUP($G818,'Product_Dim Cleaned'!$A$1:$G$101,2,FALSE)</f>
        <v>High-Grip Football</v>
      </c>
      <c r="I818" s="10" t="str">
        <f>VLOOKUP($G818,'Product_Dim Cleaned'!$A$1:$G$101,3,FALSE)</f>
        <v>Sports</v>
      </c>
      <c r="J818" s="10" t="str">
        <f>VLOOKUP($G818,'Product_Dim Cleaned'!$A$1:$G$101,4,FALSE)</f>
        <v>Team Sports</v>
      </c>
      <c r="K818" s="10" t="s">
        <v>1807</v>
      </c>
      <c r="L818" s="11">
        <v>4</v>
      </c>
      <c r="M818" s="17">
        <v>212.96</v>
      </c>
      <c r="N818" s="11">
        <v>0.17</v>
      </c>
      <c r="O818" s="10" t="s">
        <v>1824</v>
      </c>
      <c r="P818" s="34">
        <v>707.02719999999999</v>
      </c>
    </row>
    <row r="819" spans="1:16" x14ac:dyDescent="0.3">
      <c r="A819" s="9" t="s">
        <v>2643</v>
      </c>
      <c r="B819" s="36">
        <v>45406</v>
      </c>
      <c r="C819" s="10" t="s">
        <v>625</v>
      </c>
      <c r="D819" s="10" t="str">
        <f>VLOOKUP($C819,'Customer_Dim Cleaned'!$A$1:$H$501,4,FALSE)</f>
        <v>Male</v>
      </c>
      <c r="E819" s="10" t="str">
        <f>VLOOKUP($C819,'Customer_Dim Cleaned'!$A$1:$H$501,5,FALSE)</f>
        <v>Amandaside</v>
      </c>
      <c r="F819" s="10" t="str">
        <f>VLOOKUP($C819,'Customer_Dim Cleaned'!$A$1:$H$501,6,FALSE)</f>
        <v>New York</v>
      </c>
      <c r="G819" s="10" t="s">
        <v>1638</v>
      </c>
      <c r="H819" s="10" t="str">
        <f>VLOOKUP($G819,'Product_Dim Cleaned'!$A$1:$G$101,2,FALSE)</f>
        <v>High-Grip Football</v>
      </c>
      <c r="I819" s="10" t="str">
        <f>VLOOKUP($G819,'Product_Dim Cleaned'!$A$1:$G$101,3,FALSE)</f>
        <v>Sports</v>
      </c>
      <c r="J819" s="10" t="str">
        <f>VLOOKUP($G819,'Product_Dim Cleaned'!$A$1:$G$101,4,FALSE)</f>
        <v>Team Sports</v>
      </c>
      <c r="K819" s="10" t="s">
        <v>1813</v>
      </c>
      <c r="L819" s="11">
        <v>3</v>
      </c>
      <c r="M819" s="17">
        <v>871.34</v>
      </c>
      <c r="N819" s="11">
        <v>0.11</v>
      </c>
      <c r="O819" s="10" t="s">
        <v>1829</v>
      </c>
      <c r="P819" s="34">
        <v>2326.4778000000001</v>
      </c>
    </row>
    <row r="820" spans="1:16" x14ac:dyDescent="0.3">
      <c r="A820" s="9" t="s">
        <v>2644</v>
      </c>
      <c r="B820" s="36">
        <v>45844</v>
      </c>
      <c r="C820" s="10" t="s">
        <v>356</v>
      </c>
      <c r="D820" s="10" t="str">
        <f>VLOOKUP($C820,'Customer_Dim Cleaned'!$A$1:$H$501,4,FALSE)</f>
        <v>Female</v>
      </c>
      <c r="E820" s="10" t="str">
        <f>VLOOKUP($C820,'Customer_Dim Cleaned'!$A$1:$H$501,5,FALSE)</f>
        <v>North Codyport</v>
      </c>
      <c r="F820" s="10" t="str">
        <f>VLOOKUP($C820,'Customer_Dim Cleaned'!$A$1:$H$501,6,FALSE)</f>
        <v>Texas</v>
      </c>
      <c r="G820" s="10" t="s">
        <v>1638</v>
      </c>
      <c r="H820" s="10" t="str">
        <f>VLOOKUP($G820,'Product_Dim Cleaned'!$A$1:$G$101,2,FALSE)</f>
        <v>High-Grip Football</v>
      </c>
      <c r="I820" s="10" t="str">
        <f>VLOOKUP($G820,'Product_Dim Cleaned'!$A$1:$G$101,3,FALSE)</f>
        <v>Sports</v>
      </c>
      <c r="J820" s="10" t="str">
        <f>VLOOKUP($G820,'Product_Dim Cleaned'!$A$1:$G$101,4,FALSE)</f>
        <v>Team Sports</v>
      </c>
      <c r="K820" s="10" t="s">
        <v>1752</v>
      </c>
      <c r="L820" s="11">
        <v>2</v>
      </c>
      <c r="M820" s="17">
        <v>698.94</v>
      </c>
      <c r="N820" s="11">
        <v>0.06</v>
      </c>
      <c r="O820" s="10" t="s">
        <v>1824</v>
      </c>
      <c r="P820" s="34">
        <v>1314.0072</v>
      </c>
    </row>
    <row r="821" spans="1:16" x14ac:dyDescent="0.3">
      <c r="A821" s="9" t="s">
        <v>2645</v>
      </c>
      <c r="B821" s="36">
        <v>45697</v>
      </c>
      <c r="C821" s="10" t="s">
        <v>996</v>
      </c>
      <c r="D821" s="10" t="str">
        <f>VLOOKUP($C821,'Customer_Dim Cleaned'!$A$1:$H$501,4,FALSE)</f>
        <v>Male</v>
      </c>
      <c r="E821" s="10" t="str">
        <f>VLOOKUP($C821,'Customer_Dim Cleaned'!$A$1:$H$501,5,FALSE)</f>
        <v>Lake James</v>
      </c>
      <c r="F821" s="10" t="str">
        <f>VLOOKUP($C821,'Customer_Dim Cleaned'!$A$1:$H$501,6,FALSE)</f>
        <v>Maryland</v>
      </c>
      <c r="G821" s="10" t="s">
        <v>1638</v>
      </c>
      <c r="H821" s="10" t="str">
        <f>VLOOKUP($G821,'Product_Dim Cleaned'!$A$1:$G$101,2,FALSE)</f>
        <v>High-Grip Football</v>
      </c>
      <c r="I821" s="10" t="str">
        <f>VLOOKUP($G821,'Product_Dim Cleaned'!$A$1:$G$101,3,FALSE)</f>
        <v>Sports</v>
      </c>
      <c r="J821" s="10" t="str">
        <f>VLOOKUP($G821,'Product_Dim Cleaned'!$A$1:$G$101,4,FALSE)</f>
        <v>Team Sports</v>
      </c>
      <c r="K821" s="10" t="s">
        <v>1752</v>
      </c>
      <c r="L821" s="11">
        <v>1</v>
      </c>
      <c r="M821" s="17">
        <v>719.94</v>
      </c>
      <c r="N821" s="11">
        <v>0.23</v>
      </c>
      <c r="O821" s="10" t="s">
        <v>1829</v>
      </c>
      <c r="P821" s="34">
        <v>554.35380000000009</v>
      </c>
    </row>
    <row r="822" spans="1:16" x14ac:dyDescent="0.3">
      <c r="A822" s="9" t="s">
        <v>2646</v>
      </c>
      <c r="B822" s="36">
        <v>45607</v>
      </c>
      <c r="C822" s="10" t="s">
        <v>36</v>
      </c>
      <c r="D822" s="10" t="str">
        <f>VLOOKUP($C822,'Customer_Dim Cleaned'!$A$1:$H$501,4,FALSE)</f>
        <v>Female</v>
      </c>
      <c r="E822" s="10" t="str">
        <f>VLOOKUP($C822,'Customer_Dim Cleaned'!$A$1:$H$501,5,FALSE)</f>
        <v>Deborahborough</v>
      </c>
      <c r="F822" s="10" t="str">
        <f>VLOOKUP($C822,'Customer_Dim Cleaned'!$A$1:$H$501,6,FALSE)</f>
        <v>South Dakota</v>
      </c>
      <c r="G822" s="10" t="s">
        <v>1638</v>
      </c>
      <c r="H822" s="10" t="str">
        <f>VLOOKUP($G822,'Product_Dim Cleaned'!$A$1:$G$101,2,FALSE)</f>
        <v>High-Grip Football</v>
      </c>
      <c r="I822" s="10" t="str">
        <f>VLOOKUP($G822,'Product_Dim Cleaned'!$A$1:$G$101,3,FALSE)</f>
        <v>Sports</v>
      </c>
      <c r="J822" s="10" t="str">
        <f>VLOOKUP($G822,'Product_Dim Cleaned'!$A$1:$G$101,4,FALSE)</f>
        <v>Team Sports</v>
      </c>
      <c r="K822" s="10" t="s">
        <v>1769</v>
      </c>
      <c r="L822" s="11">
        <v>2</v>
      </c>
      <c r="M822" s="17">
        <v>278.16000000000003</v>
      </c>
      <c r="N822" s="11">
        <v>0.22</v>
      </c>
      <c r="O822" s="10" t="s">
        <v>1826</v>
      </c>
      <c r="P822" s="34">
        <v>433.92960000000011</v>
      </c>
    </row>
    <row r="823" spans="1:16" x14ac:dyDescent="0.3">
      <c r="A823" s="9" t="s">
        <v>2647</v>
      </c>
      <c r="B823" s="36">
        <v>45307</v>
      </c>
      <c r="C823" s="10" t="s">
        <v>202</v>
      </c>
      <c r="D823" s="10" t="str">
        <f>VLOOKUP($C823,'Customer_Dim Cleaned'!$A$1:$H$501,4,FALSE)</f>
        <v>Female</v>
      </c>
      <c r="E823" s="10" t="str">
        <f>VLOOKUP($C823,'Customer_Dim Cleaned'!$A$1:$H$501,5,FALSE)</f>
        <v>East Andrea</v>
      </c>
      <c r="F823" s="10" t="str">
        <f>VLOOKUP($C823,'Customer_Dim Cleaned'!$A$1:$H$501,6,FALSE)</f>
        <v>Michigan</v>
      </c>
      <c r="G823" s="10" t="s">
        <v>1638</v>
      </c>
      <c r="H823" s="10" t="str">
        <f>VLOOKUP($G823,'Product_Dim Cleaned'!$A$1:$G$101,2,FALSE)</f>
        <v>High-Grip Football</v>
      </c>
      <c r="I823" s="10" t="str">
        <f>VLOOKUP($G823,'Product_Dim Cleaned'!$A$1:$G$101,3,FALSE)</f>
        <v>Sports</v>
      </c>
      <c r="J823" s="10" t="str">
        <f>VLOOKUP($G823,'Product_Dim Cleaned'!$A$1:$G$101,4,FALSE)</f>
        <v>Team Sports</v>
      </c>
      <c r="K823" s="10" t="s">
        <v>1773</v>
      </c>
      <c r="L823" s="11">
        <v>1</v>
      </c>
      <c r="M823" s="17">
        <v>678.9</v>
      </c>
      <c r="N823" s="11">
        <v>0.17</v>
      </c>
      <c r="O823" s="10" t="s">
        <v>1824</v>
      </c>
      <c r="P823" s="34">
        <v>563.48699999999997</v>
      </c>
    </row>
    <row r="824" spans="1:16" x14ac:dyDescent="0.3">
      <c r="A824" s="9" t="s">
        <v>2648</v>
      </c>
      <c r="B824" s="36">
        <v>45520</v>
      </c>
      <c r="C824" s="10" t="s">
        <v>71</v>
      </c>
      <c r="D824" s="10" t="str">
        <f>VLOOKUP($C824,'Customer_Dim Cleaned'!$A$1:$H$501,4,FALSE)</f>
        <v>Female</v>
      </c>
      <c r="E824" s="10" t="str">
        <f>VLOOKUP($C824,'Customer_Dim Cleaned'!$A$1:$H$501,5,FALSE)</f>
        <v>Lawsonhaven</v>
      </c>
      <c r="F824" s="10" t="str">
        <f>VLOOKUP($C824,'Customer_Dim Cleaned'!$A$1:$H$501,6,FALSE)</f>
        <v>Washington</v>
      </c>
      <c r="G824" s="10" t="s">
        <v>1638</v>
      </c>
      <c r="H824" s="10" t="str">
        <f>VLOOKUP($G824,'Product_Dim Cleaned'!$A$1:$G$101,2,FALSE)</f>
        <v>High-Grip Football</v>
      </c>
      <c r="I824" s="10" t="str">
        <f>VLOOKUP($G824,'Product_Dim Cleaned'!$A$1:$G$101,3,FALSE)</f>
        <v>Sports</v>
      </c>
      <c r="J824" s="10" t="str">
        <f>VLOOKUP($G824,'Product_Dim Cleaned'!$A$1:$G$101,4,FALSE)</f>
        <v>Team Sports</v>
      </c>
      <c r="K824" s="10" t="s">
        <v>1801</v>
      </c>
      <c r="L824" s="11">
        <v>4</v>
      </c>
      <c r="M824" s="17">
        <v>94.13</v>
      </c>
      <c r="N824" s="11">
        <v>0.15</v>
      </c>
      <c r="O824" s="10" t="s">
        <v>1824</v>
      </c>
      <c r="P824" s="34">
        <v>320.04199999999997</v>
      </c>
    </row>
    <row r="825" spans="1:16" x14ac:dyDescent="0.3">
      <c r="A825" s="9" t="s">
        <v>2649</v>
      </c>
      <c r="B825" s="36">
        <v>45933</v>
      </c>
      <c r="C825" s="10" t="s">
        <v>1365</v>
      </c>
      <c r="D825" s="10" t="str">
        <f>VLOOKUP($C825,'Customer_Dim Cleaned'!$A$1:$H$501,4,FALSE)</f>
        <v>Male</v>
      </c>
      <c r="E825" s="10" t="str">
        <f>VLOOKUP($C825,'Customer_Dim Cleaned'!$A$1:$H$501,5,FALSE)</f>
        <v>Jonesstad</v>
      </c>
      <c r="F825" s="10" t="str">
        <f>VLOOKUP($C825,'Customer_Dim Cleaned'!$A$1:$H$501,6,FALSE)</f>
        <v>Wisconsin</v>
      </c>
      <c r="G825" s="10" t="s">
        <v>1638</v>
      </c>
      <c r="H825" s="10" t="str">
        <f>VLOOKUP($G825,'Product_Dim Cleaned'!$A$1:$G$101,2,FALSE)</f>
        <v>High-Grip Football</v>
      </c>
      <c r="I825" s="10" t="str">
        <f>VLOOKUP($G825,'Product_Dim Cleaned'!$A$1:$G$101,3,FALSE)</f>
        <v>Sports</v>
      </c>
      <c r="J825" s="10" t="str">
        <f>VLOOKUP($G825,'Product_Dim Cleaned'!$A$1:$G$101,4,FALSE)</f>
        <v>Team Sports</v>
      </c>
      <c r="K825" s="10" t="s">
        <v>1757</v>
      </c>
      <c r="L825" s="11">
        <v>4</v>
      </c>
      <c r="M825" s="17">
        <v>415.02</v>
      </c>
      <c r="N825" s="11">
        <v>0.01</v>
      </c>
      <c r="O825" s="10" t="s">
        <v>1826</v>
      </c>
      <c r="P825" s="34">
        <v>1643.4792</v>
      </c>
    </row>
    <row r="826" spans="1:16" x14ac:dyDescent="0.3">
      <c r="A826" s="9" t="s">
        <v>2650</v>
      </c>
      <c r="B826" s="36">
        <v>45841</v>
      </c>
      <c r="C826" s="10" t="s">
        <v>195</v>
      </c>
      <c r="D826" s="10" t="str">
        <f>VLOOKUP($C826,'Customer_Dim Cleaned'!$A$1:$H$501,4,FALSE)</f>
        <v>Female</v>
      </c>
      <c r="E826" s="10" t="str">
        <f>VLOOKUP($C826,'Customer_Dim Cleaned'!$A$1:$H$501,5,FALSE)</f>
        <v>New Julia</v>
      </c>
      <c r="F826" s="10" t="str">
        <f>VLOOKUP($C826,'Customer_Dim Cleaned'!$A$1:$H$501,6,FALSE)</f>
        <v>West Virginia</v>
      </c>
      <c r="G826" s="10" t="s">
        <v>1638</v>
      </c>
      <c r="H826" s="10" t="str">
        <f>VLOOKUP($G826,'Product_Dim Cleaned'!$A$1:$G$101,2,FALSE)</f>
        <v>High-Grip Football</v>
      </c>
      <c r="I826" s="10" t="str">
        <f>VLOOKUP($G826,'Product_Dim Cleaned'!$A$1:$G$101,3,FALSE)</f>
        <v>Sports</v>
      </c>
      <c r="J826" s="10" t="str">
        <f>VLOOKUP($G826,'Product_Dim Cleaned'!$A$1:$G$101,4,FALSE)</f>
        <v>Team Sports</v>
      </c>
      <c r="K826" s="10" t="s">
        <v>1769</v>
      </c>
      <c r="L826" s="11">
        <v>4</v>
      </c>
      <c r="M826" s="17">
        <v>780.07</v>
      </c>
      <c r="N826" s="11">
        <v>0.03</v>
      </c>
      <c r="O826" s="10" t="s">
        <v>1824</v>
      </c>
      <c r="P826" s="34">
        <v>3026.6716000000001</v>
      </c>
    </row>
    <row r="827" spans="1:16" x14ac:dyDescent="0.3">
      <c r="A827" s="9" t="s">
        <v>2651</v>
      </c>
      <c r="B827" s="36">
        <v>45877</v>
      </c>
      <c r="C827" s="10" t="s">
        <v>1328</v>
      </c>
      <c r="D827" s="10" t="str">
        <f>VLOOKUP($C827,'Customer_Dim Cleaned'!$A$1:$H$501,4,FALSE)</f>
        <v>Female</v>
      </c>
      <c r="E827" s="10" t="str">
        <f>VLOOKUP($C827,'Customer_Dim Cleaned'!$A$1:$H$501,5,FALSE)</f>
        <v>Hartmouth</v>
      </c>
      <c r="F827" s="10" t="str">
        <f>VLOOKUP($C827,'Customer_Dim Cleaned'!$A$1:$H$501,6,FALSE)</f>
        <v>Louisiana</v>
      </c>
      <c r="G827" s="10" t="s">
        <v>1638</v>
      </c>
      <c r="H827" s="10" t="str">
        <f>VLOOKUP($G827,'Product_Dim Cleaned'!$A$1:$G$101,2,FALSE)</f>
        <v>High-Grip Football</v>
      </c>
      <c r="I827" s="10" t="str">
        <f>VLOOKUP($G827,'Product_Dim Cleaned'!$A$1:$G$101,3,FALSE)</f>
        <v>Sports</v>
      </c>
      <c r="J827" s="10" t="str">
        <f>VLOOKUP($G827,'Product_Dim Cleaned'!$A$1:$G$101,4,FALSE)</f>
        <v>Team Sports</v>
      </c>
      <c r="K827" s="10" t="s">
        <v>1801</v>
      </c>
      <c r="L827" s="11">
        <v>4</v>
      </c>
      <c r="M827" s="17">
        <v>184.57</v>
      </c>
      <c r="N827" s="11">
        <v>0.28000000000000003</v>
      </c>
      <c r="O827" s="10" t="s">
        <v>1824</v>
      </c>
      <c r="P827" s="34">
        <v>531.5616</v>
      </c>
    </row>
    <row r="828" spans="1:16" x14ac:dyDescent="0.3">
      <c r="A828" s="9" t="s">
        <v>2652</v>
      </c>
      <c r="B828" s="36">
        <v>45532</v>
      </c>
      <c r="C828" s="10" t="s">
        <v>911</v>
      </c>
      <c r="D828" s="10" t="str">
        <f>VLOOKUP($C828,'Customer_Dim Cleaned'!$A$1:$H$501,4,FALSE)</f>
        <v>Female</v>
      </c>
      <c r="E828" s="10" t="str">
        <f>VLOOKUP($C828,'Customer_Dim Cleaned'!$A$1:$H$501,5,FALSE)</f>
        <v>Millerfort</v>
      </c>
      <c r="F828" s="10" t="str">
        <f>VLOOKUP($C828,'Customer_Dim Cleaned'!$A$1:$H$501,6,FALSE)</f>
        <v>Vermont</v>
      </c>
      <c r="G828" s="10" t="s">
        <v>1638</v>
      </c>
      <c r="H828" s="10" t="str">
        <f>VLOOKUP($G828,'Product_Dim Cleaned'!$A$1:$G$101,2,FALSE)</f>
        <v>High-Grip Football</v>
      </c>
      <c r="I828" s="10" t="str">
        <f>VLOOKUP($G828,'Product_Dim Cleaned'!$A$1:$G$101,3,FALSE)</f>
        <v>Sports</v>
      </c>
      <c r="J828" s="10" t="str">
        <f>VLOOKUP($G828,'Product_Dim Cleaned'!$A$1:$G$101,4,FALSE)</f>
        <v>Team Sports</v>
      </c>
      <c r="K828" s="10" t="s">
        <v>1769</v>
      </c>
      <c r="L828" s="11">
        <v>4</v>
      </c>
      <c r="M828" s="17">
        <v>277.58</v>
      </c>
      <c r="N828" s="11">
        <v>0.22</v>
      </c>
      <c r="O828" s="10" t="s">
        <v>1826</v>
      </c>
      <c r="P828" s="34">
        <v>866.04959999999994</v>
      </c>
    </row>
    <row r="829" spans="1:16" x14ac:dyDescent="0.3">
      <c r="A829" s="9" t="s">
        <v>2653</v>
      </c>
      <c r="B829" s="36">
        <v>45734</v>
      </c>
      <c r="C829" s="10" t="s">
        <v>369</v>
      </c>
      <c r="D829" s="10" t="str">
        <f>VLOOKUP($C829,'Customer_Dim Cleaned'!$A$1:$H$501,4,FALSE)</f>
        <v>Male</v>
      </c>
      <c r="E829" s="10" t="str">
        <f>VLOOKUP($C829,'Customer_Dim Cleaned'!$A$1:$H$501,5,FALSE)</f>
        <v>South Jenniferville</v>
      </c>
      <c r="F829" s="10" t="str">
        <f>VLOOKUP($C829,'Customer_Dim Cleaned'!$A$1:$H$501,6,FALSE)</f>
        <v>Georgia</v>
      </c>
      <c r="G829" s="10" t="s">
        <v>1638</v>
      </c>
      <c r="H829" s="10" t="str">
        <f>VLOOKUP($G829,'Product_Dim Cleaned'!$A$1:$G$101,2,FALSE)</f>
        <v>High-Grip Football</v>
      </c>
      <c r="I829" s="10" t="str">
        <f>VLOOKUP($G829,'Product_Dim Cleaned'!$A$1:$G$101,3,FALSE)</f>
        <v>Sports</v>
      </c>
      <c r="J829" s="10" t="str">
        <f>VLOOKUP($G829,'Product_Dim Cleaned'!$A$1:$G$101,4,FALSE)</f>
        <v>Team Sports</v>
      </c>
      <c r="K829" s="10" t="s">
        <v>1766</v>
      </c>
      <c r="L829" s="11">
        <v>1</v>
      </c>
      <c r="M829" s="17">
        <v>36.799999999999997</v>
      </c>
      <c r="N829" s="11">
        <v>0.18</v>
      </c>
      <c r="O829" s="10" t="s">
        <v>1824</v>
      </c>
      <c r="P829" s="34">
        <v>30.175999999999998</v>
      </c>
    </row>
    <row r="830" spans="1:16" x14ac:dyDescent="0.3">
      <c r="A830" s="9" t="s">
        <v>2654</v>
      </c>
      <c r="B830" s="36">
        <v>45809</v>
      </c>
      <c r="C830" s="10" t="s">
        <v>1115</v>
      </c>
      <c r="D830" s="10" t="str">
        <f>VLOOKUP($C830,'Customer_Dim Cleaned'!$A$1:$H$501,4,FALSE)</f>
        <v>Male</v>
      </c>
      <c r="E830" s="10" t="str">
        <f>VLOOKUP($C830,'Customer_Dim Cleaned'!$A$1:$H$501,5,FALSE)</f>
        <v>North Richard</v>
      </c>
      <c r="F830" s="10" t="str">
        <f>VLOOKUP($C830,'Customer_Dim Cleaned'!$A$1:$H$501,6,FALSE)</f>
        <v>Virginia</v>
      </c>
      <c r="G830" s="10" t="s">
        <v>1638</v>
      </c>
      <c r="H830" s="10" t="str">
        <f>VLOOKUP($G830,'Product_Dim Cleaned'!$A$1:$G$101,2,FALSE)</f>
        <v>High-Grip Football</v>
      </c>
      <c r="I830" s="10" t="str">
        <f>VLOOKUP($G830,'Product_Dim Cleaned'!$A$1:$G$101,3,FALSE)</f>
        <v>Sports</v>
      </c>
      <c r="J830" s="10" t="str">
        <f>VLOOKUP($G830,'Product_Dim Cleaned'!$A$1:$G$101,4,FALSE)</f>
        <v>Team Sports</v>
      </c>
      <c r="K830" s="10" t="s">
        <v>1776</v>
      </c>
      <c r="L830" s="11">
        <v>1</v>
      </c>
      <c r="M830" s="17">
        <v>539.37</v>
      </c>
      <c r="N830" s="11">
        <v>0.14000000000000001</v>
      </c>
      <c r="O830" s="10" t="s">
        <v>1824</v>
      </c>
      <c r="P830" s="34">
        <v>463.85820000000001</v>
      </c>
    </row>
    <row r="831" spans="1:16" x14ac:dyDescent="0.3">
      <c r="A831" s="9" t="s">
        <v>2655</v>
      </c>
      <c r="B831" s="36">
        <v>45760</v>
      </c>
      <c r="C831" s="10" t="s">
        <v>321</v>
      </c>
      <c r="D831" s="10" t="str">
        <f>VLOOKUP($C831,'Customer_Dim Cleaned'!$A$1:$H$501,4,FALSE)</f>
        <v>Male</v>
      </c>
      <c r="E831" s="10" t="str">
        <f>VLOOKUP($C831,'Customer_Dim Cleaned'!$A$1:$H$501,5,FALSE)</f>
        <v>New Gabrielleville</v>
      </c>
      <c r="F831" s="10" t="str">
        <f>VLOOKUP($C831,'Customer_Dim Cleaned'!$A$1:$H$501,6,FALSE)</f>
        <v>Wisconsin</v>
      </c>
      <c r="G831" s="10" t="s">
        <v>1638</v>
      </c>
      <c r="H831" s="10" t="str">
        <f>VLOOKUP($G831,'Product_Dim Cleaned'!$A$1:$G$101,2,FALSE)</f>
        <v>High-Grip Football</v>
      </c>
      <c r="I831" s="10" t="str">
        <f>VLOOKUP($G831,'Product_Dim Cleaned'!$A$1:$G$101,3,FALSE)</f>
        <v>Sports</v>
      </c>
      <c r="J831" s="10" t="str">
        <f>VLOOKUP($G831,'Product_Dim Cleaned'!$A$1:$G$101,4,FALSE)</f>
        <v>Team Sports</v>
      </c>
      <c r="K831" s="10" t="s">
        <v>1810</v>
      </c>
      <c r="L831" s="11">
        <v>1</v>
      </c>
      <c r="M831" s="17">
        <v>27.83</v>
      </c>
      <c r="N831" s="11">
        <v>0.3</v>
      </c>
      <c r="O831" s="10" t="s">
        <v>1826</v>
      </c>
      <c r="P831" s="34">
        <v>19.481000000000002</v>
      </c>
    </row>
    <row r="832" spans="1:16" x14ac:dyDescent="0.3">
      <c r="A832" s="9" t="s">
        <v>2656</v>
      </c>
      <c r="B832" s="36">
        <v>45456</v>
      </c>
      <c r="C832" s="10" t="s">
        <v>899</v>
      </c>
      <c r="D832" s="10" t="str">
        <f>VLOOKUP($C832,'Customer_Dim Cleaned'!$A$1:$H$501,4,FALSE)</f>
        <v>Female</v>
      </c>
      <c r="E832" s="10" t="str">
        <f>VLOOKUP($C832,'Customer_Dim Cleaned'!$A$1:$H$501,5,FALSE)</f>
        <v>Garciaborough</v>
      </c>
      <c r="F832" s="10" t="str">
        <f>VLOOKUP($C832,'Customer_Dim Cleaned'!$A$1:$H$501,6,FALSE)</f>
        <v>Wyoming</v>
      </c>
      <c r="G832" s="10" t="s">
        <v>1638</v>
      </c>
      <c r="H832" s="10" t="str">
        <f>VLOOKUP($G832,'Product_Dim Cleaned'!$A$1:$G$101,2,FALSE)</f>
        <v>High-Grip Football</v>
      </c>
      <c r="I832" s="10" t="str">
        <f>VLOOKUP($G832,'Product_Dim Cleaned'!$A$1:$G$101,3,FALSE)</f>
        <v>Sports</v>
      </c>
      <c r="J832" s="10" t="str">
        <f>VLOOKUP($G832,'Product_Dim Cleaned'!$A$1:$G$101,4,FALSE)</f>
        <v>Team Sports</v>
      </c>
      <c r="K832" s="10" t="s">
        <v>1769</v>
      </c>
      <c r="L832" s="11">
        <v>3</v>
      </c>
      <c r="M832" s="17">
        <v>698.72</v>
      </c>
      <c r="N832" s="11">
        <v>0.28000000000000003</v>
      </c>
      <c r="O832" s="10" t="s">
        <v>1829</v>
      </c>
      <c r="P832" s="34">
        <v>1509.2352000000001</v>
      </c>
    </row>
    <row r="833" spans="1:16" x14ac:dyDescent="0.3">
      <c r="A833" s="9" t="s">
        <v>2657</v>
      </c>
      <c r="B833" s="36">
        <v>45698</v>
      </c>
      <c r="C833" s="10" t="s">
        <v>59</v>
      </c>
      <c r="D833" s="10" t="str">
        <f>VLOOKUP($C833,'Customer_Dim Cleaned'!$A$1:$H$501,4,FALSE)</f>
        <v>Female</v>
      </c>
      <c r="E833" s="10" t="str">
        <f>VLOOKUP($C833,'Customer_Dim Cleaned'!$A$1:$H$501,5,FALSE)</f>
        <v>North Kathryn</v>
      </c>
      <c r="F833" s="10" t="str">
        <f>VLOOKUP($C833,'Customer_Dim Cleaned'!$A$1:$H$501,6,FALSE)</f>
        <v>Kansas</v>
      </c>
      <c r="G833" s="10" t="s">
        <v>1640</v>
      </c>
      <c r="H833" s="10" t="str">
        <f>VLOOKUP($G833,'Product_Dim Cleaned'!$A$1:$G$101,2,FALSE)</f>
        <v>Men's Winter Jacket</v>
      </c>
      <c r="I833" s="10" t="str">
        <f>VLOOKUP($G833,'Product_Dim Cleaned'!$A$1:$G$101,3,FALSE)</f>
        <v>Clothing</v>
      </c>
      <c r="J833" s="10" t="str">
        <f>VLOOKUP($G833,'Product_Dim Cleaned'!$A$1:$G$101,4,FALSE)</f>
        <v>Outerwear</v>
      </c>
      <c r="K833" s="10" t="s">
        <v>1797</v>
      </c>
      <c r="L833" s="11">
        <v>4</v>
      </c>
      <c r="M833" s="17">
        <v>528.23</v>
      </c>
      <c r="N833" s="11">
        <v>0.15</v>
      </c>
      <c r="O833" s="10" t="s">
        <v>1829</v>
      </c>
      <c r="P833" s="34">
        <v>1795.982</v>
      </c>
    </row>
    <row r="834" spans="1:16" x14ac:dyDescent="0.3">
      <c r="A834" s="9" t="s">
        <v>2658</v>
      </c>
      <c r="B834" s="36">
        <v>45548</v>
      </c>
      <c r="C834" s="10" t="s">
        <v>1513</v>
      </c>
      <c r="D834" s="10" t="str">
        <f>VLOOKUP($C834,'Customer_Dim Cleaned'!$A$1:$H$501,4,FALSE)</f>
        <v>Female</v>
      </c>
      <c r="E834" s="10" t="str">
        <f>VLOOKUP($C834,'Customer_Dim Cleaned'!$A$1:$H$501,5,FALSE)</f>
        <v>Port Carol</v>
      </c>
      <c r="F834" s="10" t="str">
        <f>VLOOKUP($C834,'Customer_Dim Cleaned'!$A$1:$H$501,6,FALSE)</f>
        <v>Florida</v>
      </c>
      <c r="G834" s="10" t="s">
        <v>1640</v>
      </c>
      <c r="H834" s="10" t="str">
        <f>VLOOKUP($G834,'Product_Dim Cleaned'!$A$1:$G$101,2,FALSE)</f>
        <v>Men's Winter Jacket</v>
      </c>
      <c r="I834" s="10" t="str">
        <f>VLOOKUP($G834,'Product_Dim Cleaned'!$A$1:$G$101,3,FALSE)</f>
        <v>Clothing</v>
      </c>
      <c r="J834" s="10" t="str">
        <f>VLOOKUP($G834,'Product_Dim Cleaned'!$A$1:$G$101,4,FALSE)</f>
        <v>Outerwear</v>
      </c>
      <c r="K834" s="10" t="s">
        <v>1804</v>
      </c>
      <c r="L834" s="11">
        <v>2</v>
      </c>
      <c r="M834" s="17">
        <v>780.9</v>
      </c>
      <c r="N834" s="11">
        <v>0.24</v>
      </c>
      <c r="O834" s="10" t="s">
        <v>1826</v>
      </c>
      <c r="P834" s="34">
        <v>1186.9680000000001</v>
      </c>
    </row>
    <row r="835" spans="1:16" x14ac:dyDescent="0.3">
      <c r="A835" s="9" t="s">
        <v>2659</v>
      </c>
      <c r="B835" s="36">
        <v>45236</v>
      </c>
      <c r="C835" s="10" t="s">
        <v>595</v>
      </c>
      <c r="D835" s="10" t="str">
        <f>VLOOKUP($C835,'Customer_Dim Cleaned'!$A$1:$H$501,4,FALSE)</f>
        <v>Male</v>
      </c>
      <c r="E835" s="10" t="str">
        <f>VLOOKUP($C835,'Customer_Dim Cleaned'!$A$1:$H$501,5,FALSE)</f>
        <v>East Davidmouth</v>
      </c>
      <c r="F835" s="10" t="str">
        <f>VLOOKUP($C835,'Customer_Dim Cleaned'!$A$1:$H$501,6,FALSE)</f>
        <v>Maine</v>
      </c>
      <c r="G835" s="10" t="s">
        <v>1640</v>
      </c>
      <c r="H835" s="10" t="str">
        <f>VLOOKUP($G835,'Product_Dim Cleaned'!$A$1:$G$101,2,FALSE)</f>
        <v>Men's Winter Jacket</v>
      </c>
      <c r="I835" s="10" t="str">
        <f>VLOOKUP($G835,'Product_Dim Cleaned'!$A$1:$G$101,3,FALSE)</f>
        <v>Clothing</v>
      </c>
      <c r="J835" s="10" t="str">
        <f>VLOOKUP($G835,'Product_Dim Cleaned'!$A$1:$G$101,4,FALSE)</f>
        <v>Outerwear</v>
      </c>
      <c r="K835" s="10" t="s">
        <v>1799</v>
      </c>
      <c r="L835" s="11">
        <v>1</v>
      </c>
      <c r="M835" s="17">
        <v>977.97</v>
      </c>
      <c r="N835" s="11">
        <v>0.06</v>
      </c>
      <c r="O835" s="10" t="s">
        <v>1829</v>
      </c>
      <c r="P835" s="34">
        <v>919.29179999999997</v>
      </c>
    </row>
    <row r="836" spans="1:16" x14ac:dyDescent="0.3">
      <c r="A836" s="9" t="s">
        <v>2660</v>
      </c>
      <c r="B836" s="36">
        <v>45310</v>
      </c>
      <c r="C836" s="10" t="s">
        <v>1154</v>
      </c>
      <c r="D836" s="10" t="str">
        <f>VLOOKUP($C836,'Customer_Dim Cleaned'!$A$1:$H$501,4,FALSE)</f>
        <v>Female</v>
      </c>
      <c r="E836" s="10" t="str">
        <f>VLOOKUP($C836,'Customer_Dim Cleaned'!$A$1:$H$501,5,FALSE)</f>
        <v>West Bruce</v>
      </c>
      <c r="F836" s="10" t="str">
        <f>VLOOKUP($C836,'Customer_Dim Cleaned'!$A$1:$H$501,6,FALSE)</f>
        <v>Vermont</v>
      </c>
      <c r="G836" s="10" t="s">
        <v>1640</v>
      </c>
      <c r="H836" s="10" t="str">
        <f>VLOOKUP($G836,'Product_Dim Cleaned'!$A$1:$G$101,2,FALSE)</f>
        <v>Men's Winter Jacket</v>
      </c>
      <c r="I836" s="10" t="str">
        <f>VLOOKUP($G836,'Product_Dim Cleaned'!$A$1:$G$101,3,FALSE)</f>
        <v>Clothing</v>
      </c>
      <c r="J836" s="10" t="str">
        <f>VLOOKUP($G836,'Product_Dim Cleaned'!$A$1:$G$101,4,FALSE)</f>
        <v>Outerwear</v>
      </c>
      <c r="K836" s="10" t="s">
        <v>1794</v>
      </c>
      <c r="L836" s="11">
        <v>4</v>
      </c>
      <c r="M836" s="17">
        <v>354.65</v>
      </c>
      <c r="N836" s="11">
        <v>0.19</v>
      </c>
      <c r="O836" s="10" t="s">
        <v>1824</v>
      </c>
      <c r="P836" s="34">
        <v>1149.066</v>
      </c>
    </row>
    <row r="837" spans="1:16" x14ac:dyDescent="0.3">
      <c r="A837" s="9" t="s">
        <v>2661</v>
      </c>
      <c r="B837" s="36">
        <v>45376</v>
      </c>
      <c r="C837" s="10" t="s">
        <v>899</v>
      </c>
      <c r="D837" s="10" t="str">
        <f>VLOOKUP($C837,'Customer_Dim Cleaned'!$A$1:$H$501,4,FALSE)</f>
        <v>Female</v>
      </c>
      <c r="E837" s="10" t="str">
        <f>VLOOKUP($C837,'Customer_Dim Cleaned'!$A$1:$H$501,5,FALSE)</f>
        <v>Garciaborough</v>
      </c>
      <c r="F837" s="10" t="str">
        <f>VLOOKUP($C837,'Customer_Dim Cleaned'!$A$1:$H$501,6,FALSE)</f>
        <v>Wyoming</v>
      </c>
      <c r="G837" s="10" t="s">
        <v>1640</v>
      </c>
      <c r="H837" s="10" t="str">
        <f>VLOOKUP($G837,'Product_Dim Cleaned'!$A$1:$G$101,2,FALSE)</f>
        <v>Men's Winter Jacket</v>
      </c>
      <c r="I837" s="10" t="str">
        <f>VLOOKUP($G837,'Product_Dim Cleaned'!$A$1:$G$101,3,FALSE)</f>
        <v>Clothing</v>
      </c>
      <c r="J837" s="10" t="str">
        <f>VLOOKUP($G837,'Product_Dim Cleaned'!$A$1:$G$101,4,FALSE)</f>
        <v>Outerwear</v>
      </c>
      <c r="K837" s="10" t="s">
        <v>1813</v>
      </c>
      <c r="L837" s="11">
        <v>1</v>
      </c>
      <c r="M837" s="17">
        <v>671.62</v>
      </c>
      <c r="N837" s="11">
        <v>0.09</v>
      </c>
      <c r="O837" s="10" t="s">
        <v>1829</v>
      </c>
      <c r="P837" s="34">
        <v>611.17420000000004</v>
      </c>
    </row>
    <row r="838" spans="1:16" x14ac:dyDescent="0.3">
      <c r="A838" s="9" t="s">
        <v>2662</v>
      </c>
      <c r="B838" s="36">
        <v>45914</v>
      </c>
      <c r="C838" s="10" t="s">
        <v>999</v>
      </c>
      <c r="D838" s="10" t="str">
        <f>VLOOKUP($C838,'Customer_Dim Cleaned'!$A$1:$H$501,4,FALSE)</f>
        <v>Female</v>
      </c>
      <c r="E838" s="10" t="str">
        <f>VLOOKUP($C838,'Customer_Dim Cleaned'!$A$1:$H$501,5,FALSE)</f>
        <v>Richardsport</v>
      </c>
      <c r="F838" s="10" t="str">
        <f>VLOOKUP($C838,'Customer_Dim Cleaned'!$A$1:$H$501,6,FALSE)</f>
        <v>New Hampshire</v>
      </c>
      <c r="G838" s="10" t="s">
        <v>1640</v>
      </c>
      <c r="H838" s="10" t="str">
        <f>VLOOKUP($G838,'Product_Dim Cleaned'!$A$1:$G$101,2,FALSE)</f>
        <v>Men's Winter Jacket</v>
      </c>
      <c r="I838" s="10" t="str">
        <f>VLOOKUP($G838,'Product_Dim Cleaned'!$A$1:$G$101,3,FALSE)</f>
        <v>Clothing</v>
      </c>
      <c r="J838" s="10" t="str">
        <f>VLOOKUP($G838,'Product_Dim Cleaned'!$A$1:$G$101,4,FALSE)</f>
        <v>Outerwear</v>
      </c>
      <c r="K838" s="10" t="s">
        <v>1766</v>
      </c>
      <c r="L838" s="11">
        <v>1</v>
      </c>
      <c r="M838" s="17">
        <v>867.32</v>
      </c>
      <c r="N838" s="11">
        <v>0.28999999999999998</v>
      </c>
      <c r="O838" s="10" t="s">
        <v>1826</v>
      </c>
      <c r="P838" s="34">
        <v>615.79719999999998</v>
      </c>
    </row>
    <row r="839" spans="1:16" x14ac:dyDescent="0.3">
      <c r="A839" s="9" t="s">
        <v>2663</v>
      </c>
      <c r="B839" s="36">
        <v>45336</v>
      </c>
      <c r="C839" s="10" t="s">
        <v>295</v>
      </c>
      <c r="D839" s="10" t="str">
        <f>VLOOKUP($C839,'Customer_Dim Cleaned'!$A$1:$H$501,4,FALSE)</f>
        <v>Female</v>
      </c>
      <c r="E839" s="10" t="str">
        <f>VLOOKUP($C839,'Customer_Dim Cleaned'!$A$1:$H$501,5,FALSE)</f>
        <v>South David</v>
      </c>
      <c r="F839" s="10" t="str">
        <f>VLOOKUP($C839,'Customer_Dim Cleaned'!$A$1:$H$501,6,FALSE)</f>
        <v>Arizona</v>
      </c>
      <c r="G839" s="10" t="s">
        <v>1640</v>
      </c>
      <c r="H839" s="10" t="str">
        <f>VLOOKUP($G839,'Product_Dim Cleaned'!$A$1:$G$101,2,FALSE)</f>
        <v>Men's Winter Jacket</v>
      </c>
      <c r="I839" s="10" t="str">
        <f>VLOOKUP($G839,'Product_Dim Cleaned'!$A$1:$G$101,3,FALSE)</f>
        <v>Clothing</v>
      </c>
      <c r="J839" s="10" t="str">
        <f>VLOOKUP($G839,'Product_Dim Cleaned'!$A$1:$G$101,4,FALSE)</f>
        <v>Outerwear</v>
      </c>
      <c r="K839" s="10" t="s">
        <v>1794</v>
      </c>
      <c r="L839" s="11">
        <v>3</v>
      </c>
      <c r="M839" s="17">
        <v>240.27</v>
      </c>
      <c r="N839" s="11">
        <v>0.15</v>
      </c>
      <c r="O839" s="10" t="s">
        <v>1826</v>
      </c>
      <c r="P839" s="34">
        <v>612.68850000000009</v>
      </c>
    </row>
    <row r="840" spans="1:16" x14ac:dyDescent="0.3">
      <c r="A840" s="9" t="s">
        <v>2664</v>
      </c>
      <c r="B840" s="36">
        <v>45728</v>
      </c>
      <c r="C840" s="10" t="s">
        <v>275</v>
      </c>
      <c r="D840" s="10" t="str">
        <f>VLOOKUP($C840,'Customer_Dim Cleaned'!$A$1:$H$501,4,FALSE)</f>
        <v>Female</v>
      </c>
      <c r="E840" s="10" t="str">
        <f>VLOOKUP($C840,'Customer_Dim Cleaned'!$A$1:$H$501,5,FALSE)</f>
        <v>Lake Barryfurt</v>
      </c>
      <c r="F840" s="10" t="str">
        <f>VLOOKUP($C840,'Customer_Dim Cleaned'!$A$1:$H$501,6,FALSE)</f>
        <v>California</v>
      </c>
      <c r="G840" s="10" t="s">
        <v>1640</v>
      </c>
      <c r="H840" s="10" t="str">
        <f>VLOOKUP($G840,'Product_Dim Cleaned'!$A$1:$G$101,2,FALSE)</f>
        <v>Men's Winter Jacket</v>
      </c>
      <c r="I840" s="10" t="str">
        <f>VLOOKUP($G840,'Product_Dim Cleaned'!$A$1:$G$101,3,FALSE)</f>
        <v>Clothing</v>
      </c>
      <c r="J840" s="10" t="str">
        <f>VLOOKUP($G840,'Product_Dim Cleaned'!$A$1:$G$101,4,FALSE)</f>
        <v>Outerwear</v>
      </c>
      <c r="K840" s="10" t="s">
        <v>1804</v>
      </c>
      <c r="L840" s="11">
        <v>2</v>
      </c>
      <c r="M840" s="17">
        <v>619.12</v>
      </c>
      <c r="N840" s="11">
        <v>0.28000000000000003</v>
      </c>
      <c r="O840" s="10" t="s">
        <v>1829</v>
      </c>
      <c r="P840" s="34">
        <v>891.53279999999995</v>
      </c>
    </row>
    <row r="841" spans="1:16" x14ac:dyDescent="0.3">
      <c r="A841" s="9" t="s">
        <v>2665</v>
      </c>
      <c r="B841" s="36">
        <v>45755</v>
      </c>
      <c r="C841" s="10" t="s">
        <v>693</v>
      </c>
      <c r="D841" s="10" t="str">
        <f>VLOOKUP($C841,'Customer_Dim Cleaned'!$A$1:$H$501,4,FALSE)</f>
        <v>Female</v>
      </c>
      <c r="E841" s="10" t="str">
        <f>VLOOKUP($C841,'Customer_Dim Cleaned'!$A$1:$H$501,5,FALSE)</f>
        <v>West Markport</v>
      </c>
      <c r="F841" s="10" t="str">
        <f>VLOOKUP($C841,'Customer_Dim Cleaned'!$A$1:$H$501,6,FALSE)</f>
        <v>North Dakota</v>
      </c>
      <c r="G841" s="10" t="s">
        <v>1640</v>
      </c>
      <c r="H841" s="10" t="str">
        <f>VLOOKUP($G841,'Product_Dim Cleaned'!$A$1:$G$101,2,FALSE)</f>
        <v>Men's Winter Jacket</v>
      </c>
      <c r="I841" s="10" t="str">
        <f>VLOOKUP($G841,'Product_Dim Cleaned'!$A$1:$G$101,3,FALSE)</f>
        <v>Clothing</v>
      </c>
      <c r="J841" s="10" t="str">
        <f>VLOOKUP($G841,'Product_Dim Cleaned'!$A$1:$G$101,4,FALSE)</f>
        <v>Outerwear</v>
      </c>
      <c r="K841" s="10" t="s">
        <v>1752</v>
      </c>
      <c r="L841" s="11">
        <v>3</v>
      </c>
      <c r="M841" s="17">
        <v>693.42</v>
      </c>
      <c r="N841" s="11">
        <v>0.08</v>
      </c>
      <c r="O841" s="10" t="s">
        <v>1826</v>
      </c>
      <c r="P841" s="34">
        <v>1913.8391999999999</v>
      </c>
    </row>
    <row r="842" spans="1:16" x14ac:dyDescent="0.3">
      <c r="A842" s="9" t="s">
        <v>2666</v>
      </c>
      <c r="B842" s="36">
        <v>45695</v>
      </c>
      <c r="C842" s="10" t="s">
        <v>381</v>
      </c>
      <c r="D842" s="10" t="str">
        <f>VLOOKUP($C842,'Customer_Dim Cleaned'!$A$1:$H$501,4,FALSE)</f>
        <v>Male</v>
      </c>
      <c r="E842" s="10" t="str">
        <f>VLOOKUP($C842,'Customer_Dim Cleaned'!$A$1:$H$501,5,FALSE)</f>
        <v>Webstermouth</v>
      </c>
      <c r="F842" s="10" t="str">
        <f>VLOOKUP($C842,'Customer_Dim Cleaned'!$A$1:$H$501,6,FALSE)</f>
        <v>New Hampshire</v>
      </c>
      <c r="G842" s="10" t="s">
        <v>1640</v>
      </c>
      <c r="H842" s="10" t="str">
        <f>VLOOKUP($G842,'Product_Dim Cleaned'!$A$1:$G$101,2,FALSE)</f>
        <v>Men's Winter Jacket</v>
      </c>
      <c r="I842" s="10" t="str">
        <f>VLOOKUP($G842,'Product_Dim Cleaned'!$A$1:$G$101,3,FALSE)</f>
        <v>Clothing</v>
      </c>
      <c r="J842" s="10" t="str">
        <f>VLOOKUP($G842,'Product_Dim Cleaned'!$A$1:$G$101,4,FALSE)</f>
        <v>Outerwear</v>
      </c>
      <c r="K842" s="10" t="s">
        <v>1789</v>
      </c>
      <c r="L842" s="11">
        <v>4</v>
      </c>
      <c r="M842" s="17">
        <v>751.63</v>
      </c>
      <c r="N842" s="11">
        <v>0.28000000000000003</v>
      </c>
      <c r="O842" s="10" t="s">
        <v>1829</v>
      </c>
      <c r="P842" s="34">
        <v>2164.6943999999999</v>
      </c>
    </row>
    <row r="843" spans="1:16" x14ac:dyDescent="0.3">
      <c r="A843" s="9" t="s">
        <v>2667</v>
      </c>
      <c r="B843" s="36">
        <v>45380</v>
      </c>
      <c r="C843" s="10" t="s">
        <v>387</v>
      </c>
      <c r="D843" s="10" t="str">
        <f>VLOOKUP($C843,'Customer_Dim Cleaned'!$A$1:$H$501,4,FALSE)</f>
        <v>Female</v>
      </c>
      <c r="E843" s="10" t="str">
        <f>VLOOKUP($C843,'Customer_Dim Cleaned'!$A$1:$H$501,5,FALSE)</f>
        <v>New Dawnton</v>
      </c>
      <c r="F843" s="10" t="str">
        <f>VLOOKUP($C843,'Customer_Dim Cleaned'!$A$1:$H$501,6,FALSE)</f>
        <v>Maryland</v>
      </c>
      <c r="G843" s="10" t="s">
        <v>1640</v>
      </c>
      <c r="H843" s="10" t="str">
        <f>VLOOKUP($G843,'Product_Dim Cleaned'!$A$1:$G$101,2,FALSE)</f>
        <v>Men's Winter Jacket</v>
      </c>
      <c r="I843" s="10" t="str">
        <f>VLOOKUP($G843,'Product_Dim Cleaned'!$A$1:$G$101,3,FALSE)</f>
        <v>Clothing</v>
      </c>
      <c r="J843" s="10" t="str">
        <f>VLOOKUP($G843,'Product_Dim Cleaned'!$A$1:$G$101,4,FALSE)</f>
        <v>Outerwear</v>
      </c>
      <c r="K843" s="10" t="s">
        <v>1801</v>
      </c>
      <c r="L843" s="11">
        <v>3</v>
      </c>
      <c r="M843" s="17">
        <v>108.14</v>
      </c>
      <c r="N843" s="11">
        <v>0.19</v>
      </c>
      <c r="O843" s="10" t="s">
        <v>1829</v>
      </c>
      <c r="P843" s="34">
        <v>262.78019999999998</v>
      </c>
    </row>
    <row r="844" spans="1:16" x14ac:dyDescent="0.3">
      <c r="A844" s="9" t="s">
        <v>2668</v>
      </c>
      <c r="B844" s="36">
        <v>45446</v>
      </c>
      <c r="C844" s="10" t="s">
        <v>818</v>
      </c>
      <c r="D844" s="10" t="str">
        <f>VLOOKUP($C844,'Customer_Dim Cleaned'!$A$1:$H$501,4,FALSE)</f>
        <v>Male</v>
      </c>
      <c r="E844" s="10" t="str">
        <f>VLOOKUP($C844,'Customer_Dim Cleaned'!$A$1:$H$501,5,FALSE)</f>
        <v>Lake Christopher</v>
      </c>
      <c r="F844" s="10" t="str">
        <f>VLOOKUP($C844,'Customer_Dim Cleaned'!$A$1:$H$501,6,FALSE)</f>
        <v>Arkansas</v>
      </c>
      <c r="G844" s="10" t="s">
        <v>1640</v>
      </c>
      <c r="H844" s="10" t="str">
        <f>VLOOKUP($G844,'Product_Dim Cleaned'!$A$1:$G$101,2,FALSE)</f>
        <v>Men's Winter Jacket</v>
      </c>
      <c r="I844" s="10" t="str">
        <f>VLOOKUP($G844,'Product_Dim Cleaned'!$A$1:$G$101,3,FALSE)</f>
        <v>Clothing</v>
      </c>
      <c r="J844" s="10" t="str">
        <f>VLOOKUP($G844,'Product_Dim Cleaned'!$A$1:$G$101,4,FALSE)</f>
        <v>Outerwear</v>
      </c>
      <c r="K844" s="10" t="s">
        <v>1769</v>
      </c>
      <c r="L844" s="11">
        <v>1</v>
      </c>
      <c r="M844" s="17">
        <v>964.11</v>
      </c>
      <c r="N844" s="11">
        <v>0.17</v>
      </c>
      <c r="O844" s="10" t="s">
        <v>1829</v>
      </c>
      <c r="P844" s="34">
        <v>800.21129999999994</v>
      </c>
    </row>
    <row r="845" spans="1:16" x14ac:dyDescent="0.3">
      <c r="A845" s="9" t="s">
        <v>2669</v>
      </c>
      <c r="B845" s="36">
        <v>45525</v>
      </c>
      <c r="C845" s="10" t="s">
        <v>449</v>
      </c>
      <c r="D845" s="10" t="str">
        <f>VLOOKUP($C845,'Customer_Dim Cleaned'!$A$1:$H$501,4,FALSE)</f>
        <v>Female</v>
      </c>
      <c r="E845" s="10" t="str">
        <f>VLOOKUP($C845,'Customer_Dim Cleaned'!$A$1:$H$501,5,FALSE)</f>
        <v>Wigginsville</v>
      </c>
      <c r="F845" s="10" t="str">
        <f>VLOOKUP($C845,'Customer_Dim Cleaned'!$A$1:$H$501,6,FALSE)</f>
        <v>Alabama</v>
      </c>
      <c r="G845" s="10" t="s">
        <v>1640</v>
      </c>
      <c r="H845" s="10" t="str">
        <f>VLOOKUP($G845,'Product_Dim Cleaned'!$A$1:$G$101,2,FALSE)</f>
        <v>Men's Winter Jacket</v>
      </c>
      <c r="I845" s="10" t="str">
        <f>VLOOKUP($G845,'Product_Dim Cleaned'!$A$1:$G$101,3,FALSE)</f>
        <v>Clothing</v>
      </c>
      <c r="J845" s="10" t="str">
        <f>VLOOKUP($G845,'Product_Dim Cleaned'!$A$1:$G$101,4,FALSE)</f>
        <v>Outerwear</v>
      </c>
      <c r="K845" s="10" t="s">
        <v>1752</v>
      </c>
      <c r="L845" s="11">
        <v>1</v>
      </c>
      <c r="M845" s="17">
        <v>346.2</v>
      </c>
      <c r="N845" s="11">
        <v>0.28999999999999998</v>
      </c>
      <c r="O845" s="10" t="s">
        <v>1824</v>
      </c>
      <c r="P845" s="34">
        <v>245.80199999999999</v>
      </c>
    </row>
    <row r="846" spans="1:16" x14ac:dyDescent="0.3">
      <c r="A846" s="9" t="s">
        <v>2670</v>
      </c>
      <c r="B846" s="36">
        <v>45527</v>
      </c>
      <c r="C846" s="10" t="s">
        <v>1411</v>
      </c>
      <c r="D846" s="10" t="str">
        <f>VLOOKUP($C846,'Customer_Dim Cleaned'!$A$1:$H$501,4,FALSE)</f>
        <v>Male</v>
      </c>
      <c r="E846" s="10" t="str">
        <f>VLOOKUP($C846,'Customer_Dim Cleaned'!$A$1:$H$501,5,FALSE)</f>
        <v>Hubbardborough</v>
      </c>
      <c r="F846" s="10" t="str">
        <f>VLOOKUP($C846,'Customer_Dim Cleaned'!$A$1:$H$501,6,FALSE)</f>
        <v>Kentucky</v>
      </c>
      <c r="G846" s="10" t="s">
        <v>1640</v>
      </c>
      <c r="H846" s="10" t="str">
        <f>VLOOKUP($G846,'Product_Dim Cleaned'!$A$1:$G$101,2,FALSE)</f>
        <v>Men's Winter Jacket</v>
      </c>
      <c r="I846" s="10" t="str">
        <f>VLOOKUP($G846,'Product_Dim Cleaned'!$A$1:$G$101,3,FALSE)</f>
        <v>Clothing</v>
      </c>
      <c r="J846" s="10" t="str">
        <f>VLOOKUP($G846,'Product_Dim Cleaned'!$A$1:$G$101,4,FALSE)</f>
        <v>Outerwear</v>
      </c>
      <c r="K846" s="10" t="s">
        <v>1801</v>
      </c>
      <c r="L846" s="11">
        <v>3</v>
      </c>
      <c r="M846" s="17">
        <v>791.75</v>
      </c>
      <c r="N846" s="11">
        <v>0.28999999999999998</v>
      </c>
      <c r="O846" s="10" t="s">
        <v>1824</v>
      </c>
      <c r="P846" s="34">
        <v>1686.4275</v>
      </c>
    </row>
    <row r="847" spans="1:16" x14ac:dyDescent="0.3">
      <c r="A847" s="9" t="s">
        <v>2671</v>
      </c>
      <c r="B847" s="36">
        <v>45265</v>
      </c>
      <c r="C847" s="10" t="s">
        <v>1005</v>
      </c>
      <c r="D847" s="10" t="str">
        <f>VLOOKUP($C847,'Customer_Dim Cleaned'!$A$1:$H$501,4,FALSE)</f>
        <v>Male</v>
      </c>
      <c r="E847" s="10" t="str">
        <f>VLOOKUP($C847,'Customer_Dim Cleaned'!$A$1:$H$501,5,FALSE)</f>
        <v>West Mathewside</v>
      </c>
      <c r="F847" s="10" t="str">
        <f>VLOOKUP($C847,'Customer_Dim Cleaned'!$A$1:$H$501,6,FALSE)</f>
        <v>Mississippi</v>
      </c>
      <c r="G847" s="10" t="s">
        <v>1640</v>
      </c>
      <c r="H847" s="10" t="str">
        <f>VLOOKUP($G847,'Product_Dim Cleaned'!$A$1:$G$101,2,FALSE)</f>
        <v>Men's Winter Jacket</v>
      </c>
      <c r="I847" s="10" t="str">
        <f>VLOOKUP($G847,'Product_Dim Cleaned'!$A$1:$G$101,3,FALSE)</f>
        <v>Clothing</v>
      </c>
      <c r="J847" s="10" t="str">
        <f>VLOOKUP($G847,'Product_Dim Cleaned'!$A$1:$G$101,4,FALSE)</f>
        <v>Outerwear</v>
      </c>
      <c r="K847" s="10" t="s">
        <v>1797</v>
      </c>
      <c r="L847" s="11">
        <v>1</v>
      </c>
      <c r="M847" s="17">
        <v>529.84</v>
      </c>
      <c r="N847" s="11">
        <v>0.13</v>
      </c>
      <c r="O847" s="10" t="s">
        <v>1826</v>
      </c>
      <c r="P847" s="34">
        <v>460.96080000000001</v>
      </c>
    </row>
    <row r="848" spans="1:16" x14ac:dyDescent="0.3">
      <c r="A848" s="9" t="s">
        <v>2672</v>
      </c>
      <c r="B848" s="36">
        <v>45936</v>
      </c>
      <c r="C848" s="10" t="s">
        <v>1452</v>
      </c>
      <c r="D848" s="10" t="str">
        <f>VLOOKUP($C848,'Customer_Dim Cleaned'!$A$1:$H$501,4,FALSE)</f>
        <v>Male</v>
      </c>
      <c r="E848" s="10" t="str">
        <f>VLOOKUP($C848,'Customer_Dim Cleaned'!$A$1:$H$501,5,FALSE)</f>
        <v>Mcdanielfurt</v>
      </c>
      <c r="F848" s="10" t="str">
        <f>VLOOKUP($C848,'Customer_Dim Cleaned'!$A$1:$H$501,6,FALSE)</f>
        <v>Montana</v>
      </c>
      <c r="G848" s="10" t="s">
        <v>1640</v>
      </c>
      <c r="H848" s="10" t="str">
        <f>VLOOKUP($G848,'Product_Dim Cleaned'!$A$1:$G$101,2,FALSE)</f>
        <v>Men's Winter Jacket</v>
      </c>
      <c r="I848" s="10" t="str">
        <f>VLOOKUP($G848,'Product_Dim Cleaned'!$A$1:$G$101,3,FALSE)</f>
        <v>Clothing</v>
      </c>
      <c r="J848" s="10" t="str">
        <f>VLOOKUP($G848,'Product_Dim Cleaned'!$A$1:$G$101,4,FALSE)</f>
        <v>Outerwear</v>
      </c>
      <c r="K848" s="10" t="s">
        <v>1766</v>
      </c>
      <c r="L848" s="11">
        <v>3</v>
      </c>
      <c r="M848" s="17">
        <v>582.57000000000005</v>
      </c>
      <c r="N848" s="11">
        <v>0.11</v>
      </c>
      <c r="O848" s="10" t="s">
        <v>1826</v>
      </c>
      <c r="P848" s="34">
        <v>1555.4619</v>
      </c>
    </row>
    <row r="849" spans="1:16" x14ac:dyDescent="0.3">
      <c r="A849" s="9" t="s">
        <v>2673</v>
      </c>
      <c r="B849" s="36">
        <v>45242</v>
      </c>
      <c r="C849" s="10" t="s">
        <v>687</v>
      </c>
      <c r="D849" s="10" t="str">
        <f>VLOOKUP($C849,'Customer_Dim Cleaned'!$A$1:$H$501,4,FALSE)</f>
        <v>Female</v>
      </c>
      <c r="E849" s="10" t="str">
        <f>VLOOKUP($C849,'Customer_Dim Cleaned'!$A$1:$H$501,5,FALSE)</f>
        <v>Garzafort</v>
      </c>
      <c r="F849" s="10" t="str">
        <f>VLOOKUP($C849,'Customer_Dim Cleaned'!$A$1:$H$501,6,FALSE)</f>
        <v>Delaware</v>
      </c>
      <c r="G849" s="10" t="s">
        <v>1640</v>
      </c>
      <c r="H849" s="10" t="str">
        <f>VLOOKUP($G849,'Product_Dim Cleaned'!$A$1:$G$101,2,FALSE)</f>
        <v>Men's Winter Jacket</v>
      </c>
      <c r="I849" s="10" t="str">
        <f>VLOOKUP($G849,'Product_Dim Cleaned'!$A$1:$G$101,3,FALSE)</f>
        <v>Clothing</v>
      </c>
      <c r="J849" s="10" t="str">
        <f>VLOOKUP($G849,'Product_Dim Cleaned'!$A$1:$G$101,4,FALSE)</f>
        <v>Outerwear</v>
      </c>
      <c r="K849" s="10" t="s">
        <v>1807</v>
      </c>
      <c r="L849" s="11">
        <v>1</v>
      </c>
      <c r="M849" s="17">
        <v>219.81</v>
      </c>
      <c r="N849" s="11">
        <v>0.22</v>
      </c>
      <c r="O849" s="10" t="s">
        <v>1829</v>
      </c>
      <c r="P849" s="34">
        <v>171.45179999999999</v>
      </c>
    </row>
    <row r="850" spans="1:16" x14ac:dyDescent="0.3">
      <c r="A850" s="9" t="s">
        <v>2674</v>
      </c>
      <c r="B850" s="36">
        <v>45437</v>
      </c>
      <c r="C850" s="10" t="s">
        <v>1527</v>
      </c>
      <c r="D850" s="10" t="str">
        <f>VLOOKUP($C850,'Customer_Dim Cleaned'!$A$1:$H$501,4,FALSE)</f>
        <v>Female</v>
      </c>
      <c r="E850" s="10" t="str">
        <f>VLOOKUP($C850,'Customer_Dim Cleaned'!$A$1:$H$501,5,FALSE)</f>
        <v>Port William</v>
      </c>
      <c r="F850" s="10" t="str">
        <f>VLOOKUP($C850,'Customer_Dim Cleaned'!$A$1:$H$501,6,FALSE)</f>
        <v>New York</v>
      </c>
      <c r="G850" s="10" t="s">
        <v>1640</v>
      </c>
      <c r="H850" s="10" t="str">
        <f>VLOOKUP($G850,'Product_Dim Cleaned'!$A$1:$G$101,2,FALSE)</f>
        <v>Men's Winter Jacket</v>
      </c>
      <c r="I850" s="10" t="str">
        <f>VLOOKUP($G850,'Product_Dim Cleaned'!$A$1:$G$101,3,FALSE)</f>
        <v>Clothing</v>
      </c>
      <c r="J850" s="10" t="str">
        <f>VLOOKUP($G850,'Product_Dim Cleaned'!$A$1:$G$101,4,FALSE)</f>
        <v>Outerwear</v>
      </c>
      <c r="K850" s="10" t="s">
        <v>1810</v>
      </c>
      <c r="L850" s="11">
        <v>4</v>
      </c>
      <c r="M850" s="17">
        <v>883.31</v>
      </c>
      <c r="N850" s="11">
        <v>0.27</v>
      </c>
      <c r="O850" s="10" t="s">
        <v>1824</v>
      </c>
      <c r="P850" s="34">
        <v>2579.2651999999998</v>
      </c>
    </row>
    <row r="851" spans="1:16" x14ac:dyDescent="0.3">
      <c r="A851" s="9" t="s">
        <v>2675</v>
      </c>
      <c r="B851" s="36">
        <v>45627</v>
      </c>
      <c r="C851" s="10" t="s">
        <v>752</v>
      </c>
      <c r="D851" s="10" t="str">
        <f>VLOOKUP($C851,'Customer_Dim Cleaned'!$A$1:$H$501,4,FALSE)</f>
        <v>Female</v>
      </c>
      <c r="E851" s="10" t="str">
        <f>VLOOKUP($C851,'Customer_Dim Cleaned'!$A$1:$H$501,5,FALSE)</f>
        <v>Lake Mark</v>
      </c>
      <c r="F851" s="10" t="str">
        <f>VLOOKUP($C851,'Customer_Dim Cleaned'!$A$1:$H$501,6,FALSE)</f>
        <v>Kansas</v>
      </c>
      <c r="G851" s="10" t="s">
        <v>1640</v>
      </c>
      <c r="H851" s="10" t="str">
        <f>VLOOKUP($G851,'Product_Dim Cleaned'!$A$1:$G$101,2,FALSE)</f>
        <v>Men's Winter Jacket</v>
      </c>
      <c r="I851" s="10" t="str">
        <f>VLOOKUP($G851,'Product_Dim Cleaned'!$A$1:$G$101,3,FALSE)</f>
        <v>Clothing</v>
      </c>
      <c r="J851" s="10" t="str">
        <f>VLOOKUP($G851,'Product_Dim Cleaned'!$A$1:$G$101,4,FALSE)</f>
        <v>Outerwear</v>
      </c>
      <c r="K851" s="10" t="s">
        <v>1799</v>
      </c>
      <c r="L851" s="11">
        <v>4</v>
      </c>
      <c r="M851" s="17">
        <v>329.06</v>
      </c>
      <c r="N851" s="11">
        <v>0.04</v>
      </c>
      <c r="O851" s="10" t="s">
        <v>1829</v>
      </c>
      <c r="P851" s="34">
        <v>1263.5904</v>
      </c>
    </row>
    <row r="852" spans="1:16" x14ac:dyDescent="0.3">
      <c r="A852" s="9" t="s">
        <v>2676</v>
      </c>
      <c r="B852" s="36">
        <v>45678</v>
      </c>
      <c r="C852" s="10" t="s">
        <v>372</v>
      </c>
      <c r="D852" s="10" t="str">
        <f>VLOOKUP($C852,'Customer_Dim Cleaned'!$A$1:$H$501,4,FALSE)</f>
        <v>Female</v>
      </c>
      <c r="E852" s="10" t="str">
        <f>VLOOKUP($C852,'Customer_Dim Cleaned'!$A$1:$H$501,5,FALSE)</f>
        <v>Port Victoria</v>
      </c>
      <c r="F852" s="10" t="str">
        <f>VLOOKUP($C852,'Customer_Dim Cleaned'!$A$1:$H$501,6,FALSE)</f>
        <v>Florida</v>
      </c>
      <c r="G852" s="10" t="s">
        <v>1640</v>
      </c>
      <c r="H852" s="10" t="str">
        <f>VLOOKUP($G852,'Product_Dim Cleaned'!$A$1:$G$101,2,FALSE)</f>
        <v>Men's Winter Jacket</v>
      </c>
      <c r="I852" s="10" t="str">
        <f>VLOOKUP($G852,'Product_Dim Cleaned'!$A$1:$G$101,3,FALSE)</f>
        <v>Clothing</v>
      </c>
      <c r="J852" s="10" t="str">
        <f>VLOOKUP($G852,'Product_Dim Cleaned'!$A$1:$G$101,4,FALSE)</f>
        <v>Outerwear</v>
      </c>
      <c r="K852" s="10" t="s">
        <v>1792</v>
      </c>
      <c r="L852" s="11">
        <v>1</v>
      </c>
      <c r="M852" s="17">
        <v>935.78</v>
      </c>
      <c r="N852" s="11">
        <v>0.03</v>
      </c>
      <c r="O852" s="10" t="s">
        <v>1826</v>
      </c>
      <c r="P852" s="34">
        <v>907.70659999999998</v>
      </c>
    </row>
    <row r="853" spans="1:16" x14ac:dyDescent="0.3">
      <c r="A853" s="9" t="s">
        <v>2677</v>
      </c>
      <c r="B853" s="36">
        <v>45484</v>
      </c>
      <c r="C853" s="10" t="s">
        <v>1008</v>
      </c>
      <c r="D853" s="10" t="str">
        <f>VLOOKUP($C853,'Customer_Dim Cleaned'!$A$1:$H$501,4,FALSE)</f>
        <v>Female</v>
      </c>
      <c r="E853" s="10" t="str">
        <f>VLOOKUP($C853,'Customer_Dim Cleaned'!$A$1:$H$501,5,FALSE)</f>
        <v>South Darrenland</v>
      </c>
      <c r="F853" s="10" t="str">
        <f>VLOOKUP($C853,'Customer_Dim Cleaned'!$A$1:$H$501,6,FALSE)</f>
        <v>Iowa</v>
      </c>
      <c r="G853" s="10" t="s">
        <v>1640</v>
      </c>
      <c r="H853" s="10" t="str">
        <f>VLOOKUP($G853,'Product_Dim Cleaned'!$A$1:$G$101,2,FALSE)</f>
        <v>Men's Winter Jacket</v>
      </c>
      <c r="I853" s="10" t="str">
        <f>VLOOKUP($G853,'Product_Dim Cleaned'!$A$1:$G$101,3,FALSE)</f>
        <v>Clothing</v>
      </c>
      <c r="J853" s="10" t="str">
        <f>VLOOKUP($G853,'Product_Dim Cleaned'!$A$1:$G$101,4,FALSE)</f>
        <v>Outerwear</v>
      </c>
      <c r="K853" s="10" t="s">
        <v>1789</v>
      </c>
      <c r="L853" s="11">
        <v>4</v>
      </c>
      <c r="M853" s="17">
        <v>597.79999999999995</v>
      </c>
      <c r="N853" s="11">
        <v>0.2</v>
      </c>
      <c r="O853" s="10" t="s">
        <v>1824</v>
      </c>
      <c r="P853" s="34">
        <v>1912.96</v>
      </c>
    </row>
    <row r="854" spans="1:16" x14ac:dyDescent="0.3">
      <c r="A854" s="9" t="s">
        <v>2678</v>
      </c>
      <c r="B854" s="36">
        <v>45700</v>
      </c>
      <c r="C854" s="10" t="s">
        <v>827</v>
      </c>
      <c r="D854" s="10" t="str">
        <f>VLOOKUP($C854,'Customer_Dim Cleaned'!$A$1:$H$501,4,FALSE)</f>
        <v>Female</v>
      </c>
      <c r="E854" s="10" t="str">
        <f>VLOOKUP($C854,'Customer_Dim Cleaned'!$A$1:$H$501,5,FALSE)</f>
        <v>South Kathrynmouth</v>
      </c>
      <c r="F854" s="10" t="str">
        <f>VLOOKUP($C854,'Customer_Dim Cleaned'!$A$1:$H$501,6,FALSE)</f>
        <v>Oklahoma</v>
      </c>
      <c r="G854" s="10" t="s">
        <v>1640</v>
      </c>
      <c r="H854" s="10" t="str">
        <f>VLOOKUP($G854,'Product_Dim Cleaned'!$A$1:$G$101,2,FALSE)</f>
        <v>Men's Winter Jacket</v>
      </c>
      <c r="I854" s="10" t="str">
        <f>VLOOKUP($G854,'Product_Dim Cleaned'!$A$1:$G$101,3,FALSE)</f>
        <v>Clothing</v>
      </c>
      <c r="J854" s="10" t="str">
        <f>VLOOKUP($G854,'Product_Dim Cleaned'!$A$1:$G$101,4,FALSE)</f>
        <v>Outerwear</v>
      </c>
      <c r="K854" s="10" t="s">
        <v>1810</v>
      </c>
      <c r="L854" s="11">
        <v>4</v>
      </c>
      <c r="M854" s="17">
        <v>266.98</v>
      </c>
      <c r="N854" s="11">
        <v>0.16</v>
      </c>
      <c r="O854" s="10" t="s">
        <v>1824</v>
      </c>
      <c r="P854" s="34">
        <v>897.05280000000005</v>
      </c>
    </row>
    <row r="855" spans="1:16" x14ac:dyDescent="0.3">
      <c r="A855" s="9" t="s">
        <v>2679</v>
      </c>
      <c r="B855" s="36">
        <v>45873</v>
      </c>
      <c r="C855" s="10" t="s">
        <v>1266</v>
      </c>
      <c r="D855" s="10" t="str">
        <f>VLOOKUP($C855,'Customer_Dim Cleaned'!$A$1:$H$501,4,FALSE)</f>
        <v>Male</v>
      </c>
      <c r="E855" s="10" t="str">
        <f>VLOOKUP($C855,'Customer_Dim Cleaned'!$A$1:$H$501,5,FALSE)</f>
        <v>Ashleymouth</v>
      </c>
      <c r="F855" s="10" t="str">
        <f>VLOOKUP($C855,'Customer_Dim Cleaned'!$A$1:$H$501,6,FALSE)</f>
        <v>Maryland</v>
      </c>
      <c r="G855" s="10" t="s">
        <v>1640</v>
      </c>
      <c r="H855" s="10" t="str">
        <f>VLOOKUP($G855,'Product_Dim Cleaned'!$A$1:$G$101,2,FALSE)</f>
        <v>Men's Winter Jacket</v>
      </c>
      <c r="I855" s="10" t="str">
        <f>VLOOKUP($G855,'Product_Dim Cleaned'!$A$1:$G$101,3,FALSE)</f>
        <v>Clothing</v>
      </c>
      <c r="J855" s="10" t="str">
        <f>VLOOKUP($G855,'Product_Dim Cleaned'!$A$1:$G$101,4,FALSE)</f>
        <v>Outerwear</v>
      </c>
      <c r="K855" s="10" t="s">
        <v>1801</v>
      </c>
      <c r="L855" s="11">
        <v>3</v>
      </c>
      <c r="M855" s="17">
        <v>360.18</v>
      </c>
      <c r="N855" s="11">
        <v>0.03</v>
      </c>
      <c r="O855" s="10" t="s">
        <v>1824</v>
      </c>
      <c r="P855" s="34">
        <v>1048.1238000000001</v>
      </c>
    </row>
    <row r="856" spans="1:16" x14ac:dyDescent="0.3">
      <c r="A856" s="9" t="s">
        <v>2680</v>
      </c>
      <c r="B856" s="36">
        <v>45860</v>
      </c>
      <c r="C856" s="10" t="s">
        <v>1136</v>
      </c>
      <c r="D856" s="10" t="str">
        <f>VLOOKUP($C856,'Customer_Dim Cleaned'!$A$1:$H$501,4,FALSE)</f>
        <v>Male</v>
      </c>
      <c r="E856" s="10" t="str">
        <f>VLOOKUP($C856,'Customer_Dim Cleaned'!$A$1:$H$501,5,FALSE)</f>
        <v>Murphytown</v>
      </c>
      <c r="F856" s="10" t="str">
        <f>VLOOKUP($C856,'Customer_Dim Cleaned'!$A$1:$H$501,6,FALSE)</f>
        <v>Ohio</v>
      </c>
      <c r="G856" s="10" t="s">
        <v>1640</v>
      </c>
      <c r="H856" s="10" t="str">
        <f>VLOOKUP($G856,'Product_Dim Cleaned'!$A$1:$G$101,2,FALSE)</f>
        <v>Men's Winter Jacket</v>
      </c>
      <c r="I856" s="10" t="str">
        <f>VLOOKUP($G856,'Product_Dim Cleaned'!$A$1:$G$101,3,FALSE)</f>
        <v>Clothing</v>
      </c>
      <c r="J856" s="10" t="str">
        <f>VLOOKUP($G856,'Product_Dim Cleaned'!$A$1:$G$101,4,FALSE)</f>
        <v>Outerwear</v>
      </c>
      <c r="K856" s="10" t="s">
        <v>1752</v>
      </c>
      <c r="L856" s="11">
        <v>3</v>
      </c>
      <c r="M856" s="17">
        <v>247.41</v>
      </c>
      <c r="N856" s="11">
        <v>0.05</v>
      </c>
      <c r="O856" s="10" t="s">
        <v>1829</v>
      </c>
      <c r="P856" s="34">
        <v>705.11850000000004</v>
      </c>
    </row>
    <row r="857" spans="1:16" x14ac:dyDescent="0.3">
      <c r="A857" s="9" t="s">
        <v>2681</v>
      </c>
      <c r="B857" s="36">
        <v>45235</v>
      </c>
      <c r="C857" s="10" t="s">
        <v>284</v>
      </c>
      <c r="D857" s="10" t="str">
        <f>VLOOKUP($C857,'Customer_Dim Cleaned'!$A$1:$H$501,4,FALSE)</f>
        <v>Male</v>
      </c>
      <c r="E857" s="10" t="str">
        <f>VLOOKUP($C857,'Customer_Dim Cleaned'!$A$1:$H$501,5,FALSE)</f>
        <v>North Scottport</v>
      </c>
      <c r="F857" s="10" t="str">
        <f>VLOOKUP($C857,'Customer_Dim Cleaned'!$A$1:$H$501,6,FALSE)</f>
        <v>Virginia</v>
      </c>
      <c r="G857" s="10" t="s">
        <v>1640</v>
      </c>
      <c r="H857" s="10" t="str">
        <f>VLOOKUP($G857,'Product_Dim Cleaned'!$A$1:$G$101,2,FALSE)</f>
        <v>Men's Winter Jacket</v>
      </c>
      <c r="I857" s="10" t="str">
        <f>VLOOKUP($G857,'Product_Dim Cleaned'!$A$1:$G$101,3,FALSE)</f>
        <v>Clothing</v>
      </c>
      <c r="J857" s="10" t="str">
        <f>VLOOKUP($G857,'Product_Dim Cleaned'!$A$1:$G$101,4,FALSE)</f>
        <v>Outerwear</v>
      </c>
      <c r="K857" s="10" t="s">
        <v>1801</v>
      </c>
      <c r="L857" s="11">
        <v>3</v>
      </c>
      <c r="M857" s="17">
        <v>674.66</v>
      </c>
      <c r="N857" s="11">
        <v>0.23</v>
      </c>
      <c r="O857" s="10" t="s">
        <v>1824</v>
      </c>
      <c r="P857" s="34">
        <v>1558.4646</v>
      </c>
    </row>
    <row r="858" spans="1:16" x14ac:dyDescent="0.3">
      <c r="A858" s="9" t="s">
        <v>2682</v>
      </c>
      <c r="B858" s="36">
        <v>45874</v>
      </c>
      <c r="C858" s="10" t="s">
        <v>1289</v>
      </c>
      <c r="D858" s="10" t="str">
        <f>VLOOKUP($C858,'Customer_Dim Cleaned'!$A$1:$H$501,4,FALSE)</f>
        <v>Female</v>
      </c>
      <c r="E858" s="10" t="str">
        <f>VLOOKUP($C858,'Customer_Dim Cleaned'!$A$1:$H$501,5,FALSE)</f>
        <v>Kramerview</v>
      </c>
      <c r="F858" s="10" t="str">
        <f>VLOOKUP($C858,'Customer_Dim Cleaned'!$A$1:$H$501,6,FALSE)</f>
        <v>Alaska</v>
      </c>
      <c r="G858" s="10" t="s">
        <v>1640</v>
      </c>
      <c r="H858" s="10" t="str">
        <f>VLOOKUP($G858,'Product_Dim Cleaned'!$A$1:$G$101,2,FALSE)</f>
        <v>Men's Winter Jacket</v>
      </c>
      <c r="I858" s="10" t="str">
        <f>VLOOKUP($G858,'Product_Dim Cleaned'!$A$1:$G$101,3,FALSE)</f>
        <v>Clothing</v>
      </c>
      <c r="J858" s="10" t="str">
        <f>VLOOKUP($G858,'Product_Dim Cleaned'!$A$1:$G$101,4,FALSE)</f>
        <v>Outerwear</v>
      </c>
      <c r="K858" s="10" t="s">
        <v>1769</v>
      </c>
      <c r="L858" s="11">
        <v>1</v>
      </c>
      <c r="M858" s="17">
        <v>913.98</v>
      </c>
      <c r="N858" s="11">
        <v>0.27</v>
      </c>
      <c r="O858" s="10" t="s">
        <v>1826</v>
      </c>
      <c r="P858" s="34">
        <v>667.20539999999994</v>
      </c>
    </row>
    <row r="859" spans="1:16" x14ac:dyDescent="0.3">
      <c r="A859" s="9" t="s">
        <v>2683</v>
      </c>
      <c r="B859" s="36">
        <v>45769</v>
      </c>
      <c r="C859" s="10" t="s">
        <v>990</v>
      </c>
      <c r="D859" s="10" t="str">
        <f>VLOOKUP($C859,'Customer_Dim Cleaned'!$A$1:$H$501,4,FALSE)</f>
        <v>Female</v>
      </c>
      <c r="E859" s="10" t="str">
        <f>VLOOKUP($C859,'Customer_Dim Cleaned'!$A$1:$H$501,5,FALSE)</f>
        <v>Anitaland</v>
      </c>
      <c r="F859" s="10" t="str">
        <f>VLOOKUP($C859,'Customer_Dim Cleaned'!$A$1:$H$501,6,FALSE)</f>
        <v>Washington</v>
      </c>
      <c r="G859" s="10" t="s">
        <v>1640</v>
      </c>
      <c r="H859" s="10" t="str">
        <f>VLOOKUP($G859,'Product_Dim Cleaned'!$A$1:$G$101,2,FALSE)</f>
        <v>Men's Winter Jacket</v>
      </c>
      <c r="I859" s="10" t="str">
        <f>VLOOKUP($G859,'Product_Dim Cleaned'!$A$1:$G$101,3,FALSE)</f>
        <v>Clothing</v>
      </c>
      <c r="J859" s="10" t="str">
        <f>VLOOKUP($G859,'Product_Dim Cleaned'!$A$1:$G$101,4,FALSE)</f>
        <v>Outerwear</v>
      </c>
      <c r="K859" s="10" t="s">
        <v>1789</v>
      </c>
      <c r="L859" s="11">
        <v>4</v>
      </c>
      <c r="M859" s="17">
        <v>370.5</v>
      </c>
      <c r="N859" s="11">
        <v>0.13</v>
      </c>
      <c r="O859" s="10" t="s">
        <v>1826</v>
      </c>
      <c r="P859" s="34">
        <v>1289.3399999999999</v>
      </c>
    </row>
    <row r="860" spans="1:16" x14ac:dyDescent="0.3">
      <c r="A860" s="9" t="s">
        <v>2684</v>
      </c>
      <c r="B860" s="36">
        <v>45619</v>
      </c>
      <c r="C860" s="10" t="s">
        <v>1121</v>
      </c>
      <c r="D860" s="10" t="str">
        <f>VLOOKUP($C860,'Customer_Dim Cleaned'!$A$1:$H$501,4,FALSE)</f>
        <v>Female</v>
      </c>
      <c r="E860" s="10" t="str">
        <f>VLOOKUP($C860,'Customer_Dim Cleaned'!$A$1:$H$501,5,FALSE)</f>
        <v>West Johnmouth</v>
      </c>
      <c r="F860" s="10" t="str">
        <f>VLOOKUP($C860,'Customer_Dim Cleaned'!$A$1:$H$501,6,FALSE)</f>
        <v>Mississippi</v>
      </c>
      <c r="G860" s="10" t="s">
        <v>1640</v>
      </c>
      <c r="H860" s="10" t="str">
        <f>VLOOKUP($G860,'Product_Dim Cleaned'!$A$1:$G$101,2,FALSE)</f>
        <v>Men's Winter Jacket</v>
      </c>
      <c r="I860" s="10" t="str">
        <f>VLOOKUP($G860,'Product_Dim Cleaned'!$A$1:$G$101,3,FALSE)</f>
        <v>Clothing</v>
      </c>
      <c r="J860" s="10" t="str">
        <f>VLOOKUP($G860,'Product_Dim Cleaned'!$A$1:$G$101,4,FALSE)</f>
        <v>Outerwear</v>
      </c>
      <c r="K860" s="10" t="s">
        <v>1797</v>
      </c>
      <c r="L860" s="11">
        <v>1</v>
      </c>
      <c r="M860" s="17">
        <v>735.1</v>
      </c>
      <c r="N860" s="11">
        <v>0.1</v>
      </c>
      <c r="O860" s="10" t="s">
        <v>1826</v>
      </c>
      <c r="P860" s="34">
        <v>661.59</v>
      </c>
    </row>
    <row r="861" spans="1:16" x14ac:dyDescent="0.3">
      <c r="A861" s="9" t="s">
        <v>2685</v>
      </c>
      <c r="B861" s="36">
        <v>45614</v>
      </c>
      <c r="C861" s="10" t="s">
        <v>461</v>
      </c>
      <c r="D861" s="10" t="str">
        <f>VLOOKUP($C861,'Customer_Dim Cleaned'!$A$1:$H$501,4,FALSE)</f>
        <v>Female</v>
      </c>
      <c r="E861" s="10" t="str">
        <f>VLOOKUP($C861,'Customer_Dim Cleaned'!$A$1:$H$501,5,FALSE)</f>
        <v>Gonzalezbury</v>
      </c>
      <c r="F861" s="10" t="str">
        <f>VLOOKUP($C861,'Customer_Dim Cleaned'!$A$1:$H$501,6,FALSE)</f>
        <v>Michigan</v>
      </c>
      <c r="G861" s="10" t="s">
        <v>1642</v>
      </c>
      <c r="H861" s="10" t="str">
        <f>VLOOKUP($G861,'Product_Dim Cleaned'!$A$1:$G$101,2,FALSE)</f>
        <v>Makeup Brush Set</v>
      </c>
      <c r="I861" s="10" t="str">
        <f>VLOOKUP($G861,'Product_Dim Cleaned'!$A$1:$G$101,3,FALSE)</f>
        <v>Beauty</v>
      </c>
      <c r="J861" s="10" t="str">
        <f>VLOOKUP($G861,'Product_Dim Cleaned'!$A$1:$G$101,4,FALSE)</f>
        <v>Makeup</v>
      </c>
      <c r="K861" s="10" t="s">
        <v>1761</v>
      </c>
      <c r="L861" s="11">
        <v>3</v>
      </c>
      <c r="M861" s="17">
        <v>448.55</v>
      </c>
      <c r="N861" s="11">
        <v>0.05</v>
      </c>
      <c r="O861" s="10" t="s">
        <v>1824</v>
      </c>
      <c r="P861" s="34">
        <v>1278.3675000000001</v>
      </c>
    </row>
    <row r="862" spans="1:16" x14ac:dyDescent="0.3">
      <c r="A862" s="9" t="s">
        <v>2686</v>
      </c>
      <c r="B862" s="36">
        <v>45691</v>
      </c>
      <c r="C862" s="10" t="s">
        <v>221</v>
      </c>
      <c r="D862" s="10" t="str">
        <f>VLOOKUP($C862,'Customer_Dim Cleaned'!$A$1:$H$501,4,FALSE)</f>
        <v>Male</v>
      </c>
      <c r="E862" s="10" t="str">
        <f>VLOOKUP($C862,'Customer_Dim Cleaned'!$A$1:$H$501,5,FALSE)</f>
        <v>New Kathrynland</v>
      </c>
      <c r="F862" s="10" t="str">
        <f>VLOOKUP($C862,'Customer_Dim Cleaned'!$A$1:$H$501,6,FALSE)</f>
        <v>Montana</v>
      </c>
      <c r="G862" s="10" t="s">
        <v>1642</v>
      </c>
      <c r="H862" s="10" t="str">
        <f>VLOOKUP($G862,'Product_Dim Cleaned'!$A$1:$G$101,2,FALSE)</f>
        <v>Makeup Brush Set</v>
      </c>
      <c r="I862" s="10" t="str">
        <f>VLOOKUP($G862,'Product_Dim Cleaned'!$A$1:$G$101,3,FALSE)</f>
        <v>Beauty</v>
      </c>
      <c r="J862" s="10" t="str">
        <f>VLOOKUP($G862,'Product_Dim Cleaned'!$A$1:$G$101,4,FALSE)</f>
        <v>Makeup</v>
      </c>
      <c r="K862" s="10" t="s">
        <v>1797</v>
      </c>
      <c r="L862" s="11">
        <v>3</v>
      </c>
      <c r="M862" s="17">
        <v>904.96</v>
      </c>
      <c r="N862" s="11">
        <v>7.0000000000000007E-2</v>
      </c>
      <c r="O862" s="10" t="s">
        <v>1829</v>
      </c>
      <c r="P862" s="34">
        <v>2524.8384000000001</v>
      </c>
    </row>
    <row r="863" spans="1:16" x14ac:dyDescent="0.3">
      <c r="A863" s="9" t="s">
        <v>2687</v>
      </c>
      <c r="B863" s="36">
        <v>45608</v>
      </c>
      <c r="C863" s="10" t="s">
        <v>1187</v>
      </c>
      <c r="D863" s="10" t="str">
        <f>VLOOKUP($C863,'Customer_Dim Cleaned'!$A$1:$H$501,4,FALSE)</f>
        <v>Male</v>
      </c>
      <c r="E863" s="10" t="str">
        <f>VLOOKUP($C863,'Customer_Dim Cleaned'!$A$1:$H$501,5,FALSE)</f>
        <v>South Cassandrachester</v>
      </c>
      <c r="F863" s="10" t="str">
        <f>VLOOKUP($C863,'Customer_Dim Cleaned'!$A$1:$H$501,6,FALSE)</f>
        <v>Rhode Island</v>
      </c>
      <c r="G863" s="10" t="s">
        <v>1642</v>
      </c>
      <c r="H863" s="10" t="str">
        <f>VLOOKUP($G863,'Product_Dim Cleaned'!$A$1:$G$101,2,FALSE)</f>
        <v>Makeup Brush Set</v>
      </c>
      <c r="I863" s="10" t="str">
        <f>VLOOKUP($G863,'Product_Dim Cleaned'!$A$1:$G$101,3,FALSE)</f>
        <v>Beauty</v>
      </c>
      <c r="J863" s="10" t="str">
        <f>VLOOKUP($G863,'Product_Dim Cleaned'!$A$1:$G$101,4,FALSE)</f>
        <v>Makeup</v>
      </c>
      <c r="K863" s="10" t="s">
        <v>1797</v>
      </c>
      <c r="L863" s="11">
        <v>4</v>
      </c>
      <c r="M863" s="17">
        <v>408.72</v>
      </c>
      <c r="N863" s="11">
        <v>0.16</v>
      </c>
      <c r="O863" s="10" t="s">
        <v>1829</v>
      </c>
      <c r="P863" s="34">
        <v>1373.2991999999999</v>
      </c>
    </row>
    <row r="864" spans="1:16" x14ac:dyDescent="0.3">
      <c r="A864" s="9" t="s">
        <v>2688</v>
      </c>
      <c r="B864" s="36">
        <v>45412</v>
      </c>
      <c r="C864" s="10" t="s">
        <v>896</v>
      </c>
      <c r="D864" s="10" t="str">
        <f>VLOOKUP($C864,'Customer_Dim Cleaned'!$A$1:$H$501,4,FALSE)</f>
        <v>Female</v>
      </c>
      <c r="E864" s="10" t="str">
        <f>VLOOKUP($C864,'Customer_Dim Cleaned'!$A$1:$H$501,5,FALSE)</f>
        <v>Spencermouth</v>
      </c>
      <c r="F864" s="10" t="str">
        <f>VLOOKUP($C864,'Customer_Dim Cleaned'!$A$1:$H$501,6,FALSE)</f>
        <v>New Jersey</v>
      </c>
      <c r="G864" s="10" t="s">
        <v>1642</v>
      </c>
      <c r="H864" s="10" t="str">
        <f>VLOOKUP($G864,'Product_Dim Cleaned'!$A$1:$G$101,2,FALSE)</f>
        <v>Makeup Brush Set</v>
      </c>
      <c r="I864" s="10" t="str">
        <f>VLOOKUP($G864,'Product_Dim Cleaned'!$A$1:$G$101,3,FALSE)</f>
        <v>Beauty</v>
      </c>
      <c r="J864" s="10" t="str">
        <f>VLOOKUP($G864,'Product_Dim Cleaned'!$A$1:$G$101,4,FALSE)</f>
        <v>Makeup</v>
      </c>
      <c r="K864" s="10" t="s">
        <v>1766</v>
      </c>
      <c r="L864" s="11">
        <v>4</v>
      </c>
      <c r="M864" s="17">
        <v>770.65</v>
      </c>
      <c r="N864" s="11">
        <v>0.27</v>
      </c>
      <c r="O864" s="10" t="s">
        <v>1824</v>
      </c>
      <c r="P864" s="34">
        <v>2250.2979999999998</v>
      </c>
    </row>
    <row r="865" spans="1:16" x14ac:dyDescent="0.3">
      <c r="A865" s="9" t="s">
        <v>2689</v>
      </c>
      <c r="B865" s="36">
        <v>45767</v>
      </c>
      <c r="C865" s="10" t="s">
        <v>663</v>
      </c>
      <c r="D865" s="10" t="str">
        <f>VLOOKUP($C865,'Customer_Dim Cleaned'!$A$1:$H$501,4,FALSE)</f>
        <v>Male</v>
      </c>
      <c r="E865" s="10" t="str">
        <f>VLOOKUP($C865,'Customer_Dim Cleaned'!$A$1:$H$501,5,FALSE)</f>
        <v>Johnsonland</v>
      </c>
      <c r="F865" s="10" t="str">
        <f>VLOOKUP($C865,'Customer_Dim Cleaned'!$A$1:$H$501,6,FALSE)</f>
        <v>Iowa</v>
      </c>
      <c r="G865" s="10" t="s">
        <v>1642</v>
      </c>
      <c r="H865" s="10" t="str">
        <f>VLOOKUP($G865,'Product_Dim Cleaned'!$A$1:$G$101,2,FALSE)</f>
        <v>Makeup Brush Set</v>
      </c>
      <c r="I865" s="10" t="str">
        <f>VLOOKUP($G865,'Product_Dim Cleaned'!$A$1:$G$101,3,FALSE)</f>
        <v>Beauty</v>
      </c>
      <c r="J865" s="10" t="str">
        <f>VLOOKUP($G865,'Product_Dim Cleaned'!$A$1:$G$101,4,FALSE)</f>
        <v>Makeup</v>
      </c>
      <c r="K865" s="10" t="s">
        <v>1776</v>
      </c>
      <c r="L865" s="11">
        <v>1</v>
      </c>
      <c r="M865" s="17">
        <v>649.22</v>
      </c>
      <c r="N865" s="11">
        <v>0.03</v>
      </c>
      <c r="O865" s="10" t="s">
        <v>1829</v>
      </c>
      <c r="P865" s="34">
        <v>629.74340000000007</v>
      </c>
    </row>
    <row r="866" spans="1:16" x14ac:dyDescent="0.3">
      <c r="A866" s="9" t="s">
        <v>2690</v>
      </c>
      <c r="B866" s="36">
        <v>45428</v>
      </c>
      <c r="C866" s="10" t="s">
        <v>1092</v>
      </c>
      <c r="D866" s="10" t="str">
        <f>VLOOKUP($C866,'Customer_Dim Cleaned'!$A$1:$H$501,4,FALSE)</f>
        <v>Male</v>
      </c>
      <c r="E866" s="10" t="str">
        <f>VLOOKUP($C866,'Customer_Dim Cleaned'!$A$1:$H$501,5,FALSE)</f>
        <v>Shannonview</v>
      </c>
      <c r="F866" s="10" t="str">
        <f>VLOOKUP($C866,'Customer_Dim Cleaned'!$A$1:$H$501,6,FALSE)</f>
        <v>Pennsylvania</v>
      </c>
      <c r="G866" s="10" t="s">
        <v>1642</v>
      </c>
      <c r="H866" s="10" t="str">
        <f>VLOOKUP($G866,'Product_Dim Cleaned'!$A$1:$G$101,2,FALSE)</f>
        <v>Makeup Brush Set</v>
      </c>
      <c r="I866" s="10" t="str">
        <f>VLOOKUP($G866,'Product_Dim Cleaned'!$A$1:$G$101,3,FALSE)</f>
        <v>Beauty</v>
      </c>
      <c r="J866" s="10" t="str">
        <f>VLOOKUP($G866,'Product_Dim Cleaned'!$A$1:$G$101,4,FALSE)</f>
        <v>Makeup</v>
      </c>
      <c r="K866" s="10" t="s">
        <v>1789</v>
      </c>
      <c r="L866" s="11">
        <v>2</v>
      </c>
      <c r="M866" s="17">
        <v>379.78</v>
      </c>
      <c r="N866" s="11">
        <v>0.2</v>
      </c>
      <c r="O866" s="10" t="s">
        <v>1824</v>
      </c>
      <c r="P866" s="34">
        <v>607.64800000000002</v>
      </c>
    </row>
    <row r="867" spans="1:16" x14ac:dyDescent="0.3">
      <c r="A867" s="9" t="s">
        <v>2691</v>
      </c>
      <c r="B867" s="36">
        <v>45770</v>
      </c>
      <c r="C867" s="10" t="s">
        <v>794</v>
      </c>
      <c r="D867" s="10" t="str">
        <f>VLOOKUP($C867,'Customer_Dim Cleaned'!$A$1:$H$501,4,FALSE)</f>
        <v>Male</v>
      </c>
      <c r="E867" s="10" t="str">
        <f>VLOOKUP($C867,'Customer_Dim Cleaned'!$A$1:$H$501,5,FALSE)</f>
        <v>Lake Timothy</v>
      </c>
      <c r="F867" s="10" t="str">
        <f>VLOOKUP($C867,'Customer_Dim Cleaned'!$A$1:$H$501,6,FALSE)</f>
        <v>Nevada</v>
      </c>
      <c r="G867" s="10" t="s">
        <v>1642</v>
      </c>
      <c r="H867" s="10" t="str">
        <f>VLOOKUP($G867,'Product_Dim Cleaned'!$A$1:$G$101,2,FALSE)</f>
        <v>Makeup Brush Set</v>
      </c>
      <c r="I867" s="10" t="str">
        <f>VLOOKUP($G867,'Product_Dim Cleaned'!$A$1:$G$101,3,FALSE)</f>
        <v>Beauty</v>
      </c>
      <c r="J867" s="10" t="str">
        <f>VLOOKUP($G867,'Product_Dim Cleaned'!$A$1:$G$101,4,FALSE)</f>
        <v>Makeup</v>
      </c>
      <c r="K867" s="10" t="s">
        <v>1782</v>
      </c>
      <c r="L867" s="11">
        <v>3</v>
      </c>
      <c r="M867" s="17">
        <v>924.15</v>
      </c>
      <c r="N867" s="11">
        <v>0.1</v>
      </c>
      <c r="O867" s="10" t="s">
        <v>1826</v>
      </c>
      <c r="P867" s="34">
        <v>2495.2049999999999</v>
      </c>
    </row>
    <row r="868" spans="1:16" x14ac:dyDescent="0.3">
      <c r="A868" s="9" t="s">
        <v>2692</v>
      </c>
      <c r="B868" s="36">
        <v>45571</v>
      </c>
      <c r="C868" s="10" t="s">
        <v>1446</v>
      </c>
      <c r="D868" s="10" t="str">
        <f>VLOOKUP($C868,'Customer_Dim Cleaned'!$A$1:$H$501,4,FALSE)</f>
        <v>Male</v>
      </c>
      <c r="E868" s="10" t="str">
        <f>VLOOKUP($C868,'Customer_Dim Cleaned'!$A$1:$H$501,5,FALSE)</f>
        <v>East Audrey</v>
      </c>
      <c r="F868" s="10" t="str">
        <f>VLOOKUP($C868,'Customer_Dim Cleaned'!$A$1:$H$501,6,FALSE)</f>
        <v>Utah</v>
      </c>
      <c r="G868" s="10" t="s">
        <v>1642</v>
      </c>
      <c r="H868" s="10" t="str">
        <f>VLOOKUP($G868,'Product_Dim Cleaned'!$A$1:$G$101,2,FALSE)</f>
        <v>Makeup Brush Set</v>
      </c>
      <c r="I868" s="10" t="str">
        <f>VLOOKUP($G868,'Product_Dim Cleaned'!$A$1:$G$101,3,FALSE)</f>
        <v>Beauty</v>
      </c>
      <c r="J868" s="10" t="str">
        <f>VLOOKUP($G868,'Product_Dim Cleaned'!$A$1:$G$101,4,FALSE)</f>
        <v>Makeup</v>
      </c>
      <c r="K868" s="10" t="s">
        <v>1807</v>
      </c>
      <c r="L868" s="11">
        <v>3</v>
      </c>
      <c r="M868" s="17">
        <v>144.66999999999999</v>
      </c>
      <c r="N868" s="11">
        <v>0.28999999999999998</v>
      </c>
      <c r="O868" s="10" t="s">
        <v>1829</v>
      </c>
      <c r="P868" s="34">
        <v>308.14710000000002</v>
      </c>
    </row>
    <row r="869" spans="1:16" x14ac:dyDescent="0.3">
      <c r="A869" s="9" t="s">
        <v>2693</v>
      </c>
      <c r="B869" s="36">
        <v>45700</v>
      </c>
      <c r="C869" s="10" t="s">
        <v>419</v>
      </c>
      <c r="D869" s="10" t="str">
        <f>VLOOKUP($C869,'Customer_Dim Cleaned'!$A$1:$H$501,4,FALSE)</f>
        <v>Male</v>
      </c>
      <c r="E869" s="10" t="str">
        <f>VLOOKUP($C869,'Customer_Dim Cleaned'!$A$1:$H$501,5,FALSE)</f>
        <v>Lake Danielport</v>
      </c>
      <c r="F869" s="10" t="str">
        <f>VLOOKUP($C869,'Customer_Dim Cleaned'!$A$1:$H$501,6,FALSE)</f>
        <v>Hawaii</v>
      </c>
      <c r="G869" s="10" t="s">
        <v>1642</v>
      </c>
      <c r="H869" s="10" t="str">
        <f>VLOOKUP($G869,'Product_Dim Cleaned'!$A$1:$G$101,2,FALSE)</f>
        <v>Makeup Brush Set</v>
      </c>
      <c r="I869" s="10" t="str">
        <f>VLOOKUP($G869,'Product_Dim Cleaned'!$A$1:$G$101,3,FALSE)</f>
        <v>Beauty</v>
      </c>
      <c r="J869" s="10" t="str">
        <f>VLOOKUP($G869,'Product_Dim Cleaned'!$A$1:$G$101,4,FALSE)</f>
        <v>Makeup</v>
      </c>
      <c r="K869" s="10" t="s">
        <v>1801</v>
      </c>
      <c r="L869" s="11">
        <v>2</v>
      </c>
      <c r="M869" s="17">
        <v>667.17</v>
      </c>
      <c r="N869" s="11">
        <v>0.1</v>
      </c>
      <c r="O869" s="10" t="s">
        <v>1826</v>
      </c>
      <c r="P869" s="34">
        <v>1200.9059999999999</v>
      </c>
    </row>
    <row r="870" spans="1:16" x14ac:dyDescent="0.3">
      <c r="A870" s="9" t="s">
        <v>2694</v>
      </c>
      <c r="B870" s="36">
        <v>45382</v>
      </c>
      <c r="C870" s="10" t="s">
        <v>1252</v>
      </c>
      <c r="D870" s="10" t="str">
        <f>VLOOKUP($C870,'Customer_Dim Cleaned'!$A$1:$H$501,4,FALSE)</f>
        <v>Male</v>
      </c>
      <c r="E870" s="10" t="str">
        <f>VLOOKUP($C870,'Customer_Dim Cleaned'!$A$1:$H$501,5,FALSE)</f>
        <v>Brandonville</v>
      </c>
      <c r="F870" s="10" t="str">
        <f>VLOOKUP($C870,'Customer_Dim Cleaned'!$A$1:$H$501,6,FALSE)</f>
        <v>Mississippi</v>
      </c>
      <c r="G870" s="10" t="s">
        <v>1642</v>
      </c>
      <c r="H870" s="10" t="str">
        <f>VLOOKUP($G870,'Product_Dim Cleaned'!$A$1:$G$101,2,FALSE)</f>
        <v>Makeup Brush Set</v>
      </c>
      <c r="I870" s="10" t="str">
        <f>VLOOKUP($G870,'Product_Dim Cleaned'!$A$1:$G$101,3,FALSE)</f>
        <v>Beauty</v>
      </c>
      <c r="J870" s="10" t="str">
        <f>VLOOKUP($G870,'Product_Dim Cleaned'!$A$1:$G$101,4,FALSE)</f>
        <v>Makeup</v>
      </c>
      <c r="K870" s="10" t="s">
        <v>1766</v>
      </c>
      <c r="L870" s="11">
        <v>1</v>
      </c>
      <c r="M870" s="17">
        <v>984.6</v>
      </c>
      <c r="N870" s="11">
        <v>0.22</v>
      </c>
      <c r="O870" s="10" t="s">
        <v>1824</v>
      </c>
      <c r="P870" s="34">
        <v>767.98800000000006</v>
      </c>
    </row>
    <row r="871" spans="1:16" x14ac:dyDescent="0.3">
      <c r="A871" s="9" t="s">
        <v>2695</v>
      </c>
      <c r="B871" s="36">
        <v>45260</v>
      </c>
      <c r="C871" s="10" t="s">
        <v>887</v>
      </c>
      <c r="D871" s="10" t="str">
        <f>VLOOKUP($C871,'Customer_Dim Cleaned'!$A$1:$H$501,4,FALSE)</f>
        <v>Female</v>
      </c>
      <c r="E871" s="10" t="str">
        <f>VLOOKUP($C871,'Customer_Dim Cleaned'!$A$1:$H$501,5,FALSE)</f>
        <v>Gilltown</v>
      </c>
      <c r="F871" s="10" t="str">
        <f>VLOOKUP($C871,'Customer_Dim Cleaned'!$A$1:$H$501,6,FALSE)</f>
        <v>Ohio</v>
      </c>
      <c r="G871" s="10" t="s">
        <v>1642</v>
      </c>
      <c r="H871" s="10" t="str">
        <f>VLOOKUP($G871,'Product_Dim Cleaned'!$A$1:$G$101,2,FALSE)</f>
        <v>Makeup Brush Set</v>
      </c>
      <c r="I871" s="10" t="str">
        <f>VLOOKUP($G871,'Product_Dim Cleaned'!$A$1:$G$101,3,FALSE)</f>
        <v>Beauty</v>
      </c>
      <c r="J871" s="10" t="str">
        <f>VLOOKUP($G871,'Product_Dim Cleaned'!$A$1:$G$101,4,FALSE)</f>
        <v>Makeup</v>
      </c>
      <c r="K871" s="10" t="s">
        <v>1782</v>
      </c>
      <c r="L871" s="11">
        <v>1</v>
      </c>
      <c r="M871" s="17">
        <v>139.29</v>
      </c>
      <c r="N871" s="11">
        <v>0</v>
      </c>
      <c r="O871" s="10" t="s">
        <v>1824</v>
      </c>
      <c r="P871" s="34">
        <v>139.29</v>
      </c>
    </row>
    <row r="872" spans="1:16" x14ac:dyDescent="0.3">
      <c r="A872" s="9" t="s">
        <v>2696</v>
      </c>
      <c r="B872" s="36">
        <v>45702</v>
      </c>
      <c r="C872" s="10" t="s">
        <v>134</v>
      </c>
      <c r="D872" s="10" t="str">
        <f>VLOOKUP($C872,'Customer_Dim Cleaned'!$A$1:$H$501,4,FALSE)</f>
        <v>Male</v>
      </c>
      <c r="E872" s="10" t="str">
        <f>VLOOKUP($C872,'Customer_Dim Cleaned'!$A$1:$H$501,5,FALSE)</f>
        <v>Tristanton</v>
      </c>
      <c r="F872" s="10" t="str">
        <f>VLOOKUP($C872,'Customer_Dim Cleaned'!$A$1:$H$501,6,FALSE)</f>
        <v>Oklahoma</v>
      </c>
      <c r="G872" s="10" t="s">
        <v>1642</v>
      </c>
      <c r="H872" s="10" t="str">
        <f>VLOOKUP($G872,'Product_Dim Cleaned'!$A$1:$G$101,2,FALSE)</f>
        <v>Makeup Brush Set</v>
      </c>
      <c r="I872" s="10" t="str">
        <f>VLOOKUP($G872,'Product_Dim Cleaned'!$A$1:$G$101,3,FALSE)</f>
        <v>Beauty</v>
      </c>
      <c r="J872" s="10" t="str">
        <f>VLOOKUP($G872,'Product_Dim Cleaned'!$A$1:$G$101,4,FALSE)</f>
        <v>Makeup</v>
      </c>
      <c r="K872" s="10" t="s">
        <v>1782</v>
      </c>
      <c r="L872" s="11">
        <v>3</v>
      </c>
      <c r="M872" s="17">
        <v>459.57</v>
      </c>
      <c r="N872" s="11">
        <v>0.1</v>
      </c>
      <c r="O872" s="10" t="s">
        <v>1829</v>
      </c>
      <c r="P872" s="34">
        <v>1240.8389999999999</v>
      </c>
    </row>
    <row r="873" spans="1:16" x14ac:dyDescent="0.3">
      <c r="A873" s="9" t="s">
        <v>2697</v>
      </c>
      <c r="B873" s="36">
        <v>45302</v>
      </c>
      <c r="C873" s="10" t="s">
        <v>244</v>
      </c>
      <c r="D873" s="10" t="str">
        <f>VLOOKUP($C873,'Customer_Dim Cleaned'!$A$1:$H$501,4,FALSE)</f>
        <v>Female</v>
      </c>
      <c r="E873" s="10" t="str">
        <f>VLOOKUP($C873,'Customer_Dim Cleaned'!$A$1:$H$501,5,FALSE)</f>
        <v>South Aaronside</v>
      </c>
      <c r="F873" s="10" t="str">
        <f>VLOOKUP($C873,'Customer_Dim Cleaned'!$A$1:$H$501,6,FALSE)</f>
        <v>New Hampshire</v>
      </c>
      <c r="G873" s="10" t="s">
        <v>1644</v>
      </c>
      <c r="H873" s="10" t="str">
        <f>VLOOKUP($G873,'Product_Dim Cleaned'!$A$1:$G$101,2,FALSE)</f>
        <v>Car Dashboard Phone Holder</v>
      </c>
      <c r="I873" s="10" t="str">
        <f>VLOOKUP($G873,'Product_Dim Cleaned'!$A$1:$G$101,3,FALSE)</f>
        <v>Electronics</v>
      </c>
      <c r="J873" s="10" t="str">
        <f>VLOOKUP($G873,'Product_Dim Cleaned'!$A$1:$G$101,4,FALSE)</f>
        <v>Accessories</v>
      </c>
      <c r="K873" s="10" t="s">
        <v>1801</v>
      </c>
      <c r="L873" s="11">
        <v>1</v>
      </c>
      <c r="M873" s="17">
        <v>517.82000000000005</v>
      </c>
      <c r="N873" s="11">
        <v>0.28999999999999998</v>
      </c>
      <c r="O873" s="10" t="s">
        <v>1824</v>
      </c>
      <c r="P873" s="34">
        <v>367.65219999999999</v>
      </c>
    </row>
    <row r="874" spans="1:16" x14ac:dyDescent="0.3">
      <c r="A874" s="9" t="s">
        <v>2698</v>
      </c>
      <c r="B874" s="36">
        <v>45653</v>
      </c>
      <c r="C874" s="10" t="s">
        <v>1184</v>
      </c>
      <c r="D874" s="10" t="str">
        <f>VLOOKUP($C874,'Customer_Dim Cleaned'!$A$1:$H$501,4,FALSE)</f>
        <v>Female</v>
      </c>
      <c r="E874" s="10" t="str">
        <f>VLOOKUP($C874,'Customer_Dim Cleaned'!$A$1:$H$501,5,FALSE)</f>
        <v>West Jeffreyburgh</v>
      </c>
      <c r="F874" s="10" t="str">
        <f>VLOOKUP($C874,'Customer_Dim Cleaned'!$A$1:$H$501,6,FALSE)</f>
        <v>Iowa</v>
      </c>
      <c r="G874" s="10" t="s">
        <v>1644</v>
      </c>
      <c r="H874" s="10" t="str">
        <f>VLOOKUP($G874,'Product_Dim Cleaned'!$A$1:$G$101,2,FALSE)</f>
        <v>Car Dashboard Phone Holder</v>
      </c>
      <c r="I874" s="10" t="str">
        <f>VLOOKUP($G874,'Product_Dim Cleaned'!$A$1:$G$101,3,FALSE)</f>
        <v>Electronics</v>
      </c>
      <c r="J874" s="10" t="str">
        <f>VLOOKUP($G874,'Product_Dim Cleaned'!$A$1:$G$101,4,FALSE)</f>
        <v>Accessories</v>
      </c>
      <c r="K874" s="10" t="s">
        <v>1776</v>
      </c>
      <c r="L874" s="11">
        <v>4</v>
      </c>
      <c r="M874" s="17">
        <v>282.45</v>
      </c>
      <c r="N874" s="11">
        <v>0.28999999999999998</v>
      </c>
      <c r="O874" s="10" t="s">
        <v>1829</v>
      </c>
      <c r="P874" s="34">
        <v>802.1579999999999</v>
      </c>
    </row>
    <row r="875" spans="1:16" x14ac:dyDescent="0.3">
      <c r="A875" s="9" t="s">
        <v>2699</v>
      </c>
      <c r="B875" s="36">
        <v>45250</v>
      </c>
      <c r="C875" s="10" t="s">
        <v>1405</v>
      </c>
      <c r="D875" s="10" t="str">
        <f>VLOOKUP($C875,'Customer_Dim Cleaned'!$A$1:$H$501,4,FALSE)</f>
        <v>Male</v>
      </c>
      <c r="E875" s="10" t="str">
        <f>VLOOKUP($C875,'Customer_Dim Cleaned'!$A$1:$H$501,5,FALSE)</f>
        <v>East Yvette</v>
      </c>
      <c r="F875" s="10" t="str">
        <f>VLOOKUP($C875,'Customer_Dim Cleaned'!$A$1:$H$501,6,FALSE)</f>
        <v>Illinois</v>
      </c>
      <c r="G875" s="10" t="s">
        <v>1644</v>
      </c>
      <c r="H875" s="10" t="str">
        <f>VLOOKUP($G875,'Product_Dim Cleaned'!$A$1:$G$101,2,FALSE)</f>
        <v>Car Dashboard Phone Holder</v>
      </c>
      <c r="I875" s="10" t="str">
        <f>VLOOKUP($G875,'Product_Dim Cleaned'!$A$1:$G$101,3,FALSE)</f>
        <v>Electronics</v>
      </c>
      <c r="J875" s="10" t="str">
        <f>VLOOKUP($G875,'Product_Dim Cleaned'!$A$1:$G$101,4,FALSE)</f>
        <v>Accessories</v>
      </c>
      <c r="K875" s="10" t="s">
        <v>1779</v>
      </c>
      <c r="L875" s="11">
        <v>2</v>
      </c>
      <c r="M875" s="17">
        <v>386.46</v>
      </c>
      <c r="N875" s="11">
        <v>0.23</v>
      </c>
      <c r="O875" s="10" t="s">
        <v>1829</v>
      </c>
      <c r="P875" s="34">
        <v>595.14840000000004</v>
      </c>
    </row>
    <row r="876" spans="1:16" x14ac:dyDescent="0.3">
      <c r="A876" s="9" t="s">
        <v>2700</v>
      </c>
      <c r="B876" s="36">
        <v>45661</v>
      </c>
      <c r="C876" s="10" t="s">
        <v>640</v>
      </c>
      <c r="D876" s="10" t="str">
        <f>VLOOKUP($C876,'Customer_Dim Cleaned'!$A$1:$H$501,4,FALSE)</f>
        <v>Male</v>
      </c>
      <c r="E876" s="10" t="str">
        <f>VLOOKUP($C876,'Customer_Dim Cleaned'!$A$1:$H$501,5,FALSE)</f>
        <v>Taraberg</v>
      </c>
      <c r="F876" s="10" t="str">
        <f>VLOOKUP($C876,'Customer_Dim Cleaned'!$A$1:$H$501,6,FALSE)</f>
        <v>Arizona</v>
      </c>
      <c r="G876" s="10" t="s">
        <v>1644</v>
      </c>
      <c r="H876" s="10" t="str">
        <f>VLOOKUP($G876,'Product_Dim Cleaned'!$A$1:$G$101,2,FALSE)</f>
        <v>Car Dashboard Phone Holder</v>
      </c>
      <c r="I876" s="10" t="str">
        <f>VLOOKUP($G876,'Product_Dim Cleaned'!$A$1:$G$101,3,FALSE)</f>
        <v>Electronics</v>
      </c>
      <c r="J876" s="10" t="str">
        <f>VLOOKUP($G876,'Product_Dim Cleaned'!$A$1:$G$101,4,FALSE)</f>
        <v>Accessories</v>
      </c>
      <c r="K876" s="10" t="s">
        <v>1766</v>
      </c>
      <c r="L876" s="11">
        <v>1</v>
      </c>
      <c r="M876" s="17">
        <v>270.45</v>
      </c>
      <c r="N876" s="11">
        <v>0.15</v>
      </c>
      <c r="O876" s="10" t="s">
        <v>1829</v>
      </c>
      <c r="P876" s="34">
        <v>229.88249999999999</v>
      </c>
    </row>
    <row r="877" spans="1:16" x14ac:dyDescent="0.3">
      <c r="A877" s="9" t="s">
        <v>2701</v>
      </c>
      <c r="B877" s="36">
        <v>45493</v>
      </c>
      <c r="C877" s="10" t="s">
        <v>160</v>
      </c>
      <c r="D877" s="10" t="str">
        <f>VLOOKUP($C877,'Customer_Dim Cleaned'!$A$1:$H$501,4,FALSE)</f>
        <v>Male</v>
      </c>
      <c r="E877" s="10" t="str">
        <f>VLOOKUP($C877,'Customer_Dim Cleaned'!$A$1:$H$501,5,FALSE)</f>
        <v>Mooneyshire</v>
      </c>
      <c r="F877" s="10" t="str">
        <f>VLOOKUP($C877,'Customer_Dim Cleaned'!$A$1:$H$501,6,FALSE)</f>
        <v>Alaska</v>
      </c>
      <c r="G877" s="10" t="s">
        <v>1644</v>
      </c>
      <c r="H877" s="10" t="str">
        <f>VLOOKUP($G877,'Product_Dim Cleaned'!$A$1:$G$101,2,FALSE)</f>
        <v>Car Dashboard Phone Holder</v>
      </c>
      <c r="I877" s="10" t="str">
        <f>VLOOKUP($G877,'Product_Dim Cleaned'!$A$1:$G$101,3,FALSE)</f>
        <v>Electronics</v>
      </c>
      <c r="J877" s="10" t="str">
        <f>VLOOKUP($G877,'Product_Dim Cleaned'!$A$1:$G$101,4,FALSE)</f>
        <v>Accessories</v>
      </c>
      <c r="K877" s="10" t="s">
        <v>1789</v>
      </c>
      <c r="L877" s="11">
        <v>4</v>
      </c>
      <c r="M877" s="17">
        <v>762.94</v>
      </c>
      <c r="N877" s="11">
        <v>0.09</v>
      </c>
      <c r="O877" s="10" t="s">
        <v>1829</v>
      </c>
      <c r="P877" s="34">
        <v>2777.1016</v>
      </c>
    </row>
    <row r="878" spans="1:16" x14ac:dyDescent="0.3">
      <c r="A878" s="9" t="s">
        <v>2702</v>
      </c>
      <c r="B878" s="36">
        <v>45242</v>
      </c>
      <c r="C878" s="10" t="s">
        <v>1518</v>
      </c>
      <c r="D878" s="10" t="str">
        <f>VLOOKUP($C878,'Customer_Dim Cleaned'!$A$1:$H$501,4,FALSE)</f>
        <v>Male</v>
      </c>
      <c r="E878" s="10" t="str">
        <f>VLOOKUP($C878,'Customer_Dim Cleaned'!$A$1:$H$501,5,FALSE)</f>
        <v>Port Cheryl</v>
      </c>
      <c r="F878" s="10" t="str">
        <f>VLOOKUP($C878,'Customer_Dim Cleaned'!$A$1:$H$501,6,FALSE)</f>
        <v>Texas</v>
      </c>
      <c r="G878" s="10" t="s">
        <v>1644</v>
      </c>
      <c r="H878" s="10" t="str">
        <f>VLOOKUP($G878,'Product_Dim Cleaned'!$A$1:$G$101,2,FALSE)</f>
        <v>Car Dashboard Phone Holder</v>
      </c>
      <c r="I878" s="10" t="str">
        <f>VLOOKUP($G878,'Product_Dim Cleaned'!$A$1:$G$101,3,FALSE)</f>
        <v>Electronics</v>
      </c>
      <c r="J878" s="10" t="str">
        <f>VLOOKUP($G878,'Product_Dim Cleaned'!$A$1:$G$101,4,FALSE)</f>
        <v>Accessories</v>
      </c>
      <c r="K878" s="10" t="s">
        <v>1797</v>
      </c>
      <c r="L878" s="11">
        <v>1</v>
      </c>
      <c r="M878" s="17">
        <v>409.03</v>
      </c>
      <c r="N878" s="11">
        <v>0.25</v>
      </c>
      <c r="O878" s="10" t="s">
        <v>1829</v>
      </c>
      <c r="P878" s="34">
        <v>306.77249999999998</v>
      </c>
    </row>
    <row r="879" spans="1:16" x14ac:dyDescent="0.3">
      <c r="A879" s="9" t="s">
        <v>2703</v>
      </c>
      <c r="B879" s="36">
        <v>45411</v>
      </c>
      <c r="C879" s="10" t="s">
        <v>711</v>
      </c>
      <c r="D879" s="10" t="str">
        <f>VLOOKUP($C879,'Customer_Dim Cleaned'!$A$1:$H$501,4,FALSE)</f>
        <v>Female</v>
      </c>
      <c r="E879" s="10" t="str">
        <f>VLOOKUP($C879,'Customer_Dim Cleaned'!$A$1:$H$501,5,FALSE)</f>
        <v>Phillipschester</v>
      </c>
      <c r="F879" s="10" t="str">
        <f>VLOOKUP($C879,'Customer_Dim Cleaned'!$A$1:$H$501,6,FALSE)</f>
        <v>New Jersey</v>
      </c>
      <c r="G879" s="10" t="s">
        <v>1644</v>
      </c>
      <c r="H879" s="10" t="str">
        <f>VLOOKUP($G879,'Product_Dim Cleaned'!$A$1:$G$101,2,FALSE)</f>
        <v>Car Dashboard Phone Holder</v>
      </c>
      <c r="I879" s="10" t="str">
        <f>VLOOKUP($G879,'Product_Dim Cleaned'!$A$1:$G$101,3,FALSE)</f>
        <v>Electronics</v>
      </c>
      <c r="J879" s="10" t="str">
        <f>VLOOKUP($G879,'Product_Dim Cleaned'!$A$1:$G$101,4,FALSE)</f>
        <v>Accessories</v>
      </c>
      <c r="K879" s="10" t="s">
        <v>1810</v>
      </c>
      <c r="L879" s="11">
        <v>2</v>
      </c>
      <c r="M879" s="17">
        <v>891.13</v>
      </c>
      <c r="N879" s="11">
        <v>0.13</v>
      </c>
      <c r="O879" s="10" t="s">
        <v>1824</v>
      </c>
      <c r="P879" s="34">
        <v>1550.5662</v>
      </c>
    </row>
    <row r="880" spans="1:16" x14ac:dyDescent="0.3">
      <c r="A880" s="9" t="s">
        <v>2704</v>
      </c>
      <c r="B880" s="36">
        <v>45593</v>
      </c>
      <c r="C880" s="10" t="s">
        <v>130</v>
      </c>
      <c r="D880" s="10" t="str">
        <f>VLOOKUP($C880,'Customer_Dim Cleaned'!$A$1:$H$501,4,FALSE)</f>
        <v>Female</v>
      </c>
      <c r="E880" s="10" t="str">
        <f>VLOOKUP($C880,'Customer_Dim Cleaned'!$A$1:$H$501,5,FALSE)</f>
        <v>Fostermouth</v>
      </c>
      <c r="F880" s="10" t="str">
        <f>VLOOKUP($C880,'Customer_Dim Cleaned'!$A$1:$H$501,6,FALSE)</f>
        <v>Arizona</v>
      </c>
      <c r="G880" s="10" t="s">
        <v>1644</v>
      </c>
      <c r="H880" s="10" t="str">
        <f>VLOOKUP($G880,'Product_Dim Cleaned'!$A$1:$G$101,2,FALSE)</f>
        <v>Car Dashboard Phone Holder</v>
      </c>
      <c r="I880" s="10" t="str">
        <f>VLOOKUP($G880,'Product_Dim Cleaned'!$A$1:$G$101,3,FALSE)</f>
        <v>Electronics</v>
      </c>
      <c r="J880" s="10" t="str">
        <f>VLOOKUP($G880,'Product_Dim Cleaned'!$A$1:$G$101,4,FALSE)</f>
        <v>Accessories</v>
      </c>
      <c r="K880" s="10" t="s">
        <v>1804</v>
      </c>
      <c r="L880" s="11">
        <v>1</v>
      </c>
      <c r="M880" s="17">
        <v>553.38</v>
      </c>
      <c r="N880" s="11">
        <v>0.21</v>
      </c>
      <c r="O880" s="10" t="s">
        <v>1826</v>
      </c>
      <c r="P880" s="34">
        <v>437.17020000000002</v>
      </c>
    </row>
    <row r="881" spans="1:16" x14ac:dyDescent="0.3">
      <c r="A881" s="9" t="s">
        <v>2705</v>
      </c>
      <c r="B881" s="36">
        <v>45281</v>
      </c>
      <c r="C881" s="10" t="s">
        <v>535</v>
      </c>
      <c r="D881" s="10" t="str">
        <f>VLOOKUP($C881,'Customer_Dim Cleaned'!$A$1:$H$501,4,FALSE)</f>
        <v>Female</v>
      </c>
      <c r="E881" s="10" t="str">
        <f>VLOOKUP($C881,'Customer_Dim Cleaned'!$A$1:$H$501,5,FALSE)</f>
        <v>New Juliemouth</v>
      </c>
      <c r="F881" s="10" t="str">
        <f>VLOOKUP($C881,'Customer_Dim Cleaned'!$A$1:$H$501,6,FALSE)</f>
        <v>North Carolina</v>
      </c>
      <c r="G881" s="10" t="s">
        <v>1644</v>
      </c>
      <c r="H881" s="10" t="str">
        <f>VLOOKUP($G881,'Product_Dim Cleaned'!$A$1:$G$101,2,FALSE)</f>
        <v>Car Dashboard Phone Holder</v>
      </c>
      <c r="I881" s="10" t="str">
        <f>VLOOKUP($G881,'Product_Dim Cleaned'!$A$1:$G$101,3,FALSE)</f>
        <v>Electronics</v>
      </c>
      <c r="J881" s="10" t="str">
        <f>VLOOKUP($G881,'Product_Dim Cleaned'!$A$1:$G$101,4,FALSE)</f>
        <v>Accessories</v>
      </c>
      <c r="K881" s="10" t="s">
        <v>1797</v>
      </c>
      <c r="L881" s="11">
        <v>2</v>
      </c>
      <c r="M881" s="17">
        <v>652.29999999999995</v>
      </c>
      <c r="N881" s="11">
        <v>0.16</v>
      </c>
      <c r="O881" s="10" t="s">
        <v>1829</v>
      </c>
      <c r="P881" s="34">
        <v>1095.864</v>
      </c>
    </row>
    <row r="882" spans="1:16" x14ac:dyDescent="0.3">
      <c r="A882" s="9" t="s">
        <v>2706</v>
      </c>
      <c r="B882" s="36">
        <v>45575</v>
      </c>
      <c r="C882" s="10" t="s">
        <v>422</v>
      </c>
      <c r="D882" s="10" t="str">
        <f>VLOOKUP($C882,'Customer_Dim Cleaned'!$A$1:$H$501,4,FALSE)</f>
        <v>Male</v>
      </c>
      <c r="E882" s="10" t="str">
        <f>VLOOKUP($C882,'Customer_Dim Cleaned'!$A$1:$H$501,5,FALSE)</f>
        <v>Kathrynport</v>
      </c>
      <c r="F882" s="10" t="str">
        <f>VLOOKUP($C882,'Customer_Dim Cleaned'!$A$1:$H$501,6,FALSE)</f>
        <v>North Carolina</v>
      </c>
      <c r="G882" s="10" t="s">
        <v>1644</v>
      </c>
      <c r="H882" s="10" t="str">
        <f>VLOOKUP($G882,'Product_Dim Cleaned'!$A$1:$G$101,2,FALSE)</f>
        <v>Car Dashboard Phone Holder</v>
      </c>
      <c r="I882" s="10" t="str">
        <f>VLOOKUP($G882,'Product_Dim Cleaned'!$A$1:$G$101,3,FALSE)</f>
        <v>Electronics</v>
      </c>
      <c r="J882" s="10" t="str">
        <f>VLOOKUP($G882,'Product_Dim Cleaned'!$A$1:$G$101,4,FALSE)</f>
        <v>Accessories</v>
      </c>
      <c r="K882" s="10" t="s">
        <v>1786</v>
      </c>
      <c r="L882" s="11">
        <v>4</v>
      </c>
      <c r="M882" s="17">
        <v>194.36</v>
      </c>
      <c r="N882" s="11">
        <v>0.18</v>
      </c>
      <c r="O882" s="10" t="s">
        <v>1829</v>
      </c>
      <c r="P882" s="34">
        <v>637.50080000000014</v>
      </c>
    </row>
    <row r="883" spans="1:16" x14ac:dyDescent="0.3">
      <c r="A883" s="9" t="s">
        <v>2707</v>
      </c>
      <c r="B883" s="36">
        <v>45660</v>
      </c>
      <c r="C883" s="10" t="s">
        <v>514</v>
      </c>
      <c r="D883" s="10" t="str">
        <f>VLOOKUP($C883,'Customer_Dim Cleaned'!$A$1:$H$501,4,FALSE)</f>
        <v>Male</v>
      </c>
      <c r="E883" s="10" t="str">
        <f>VLOOKUP($C883,'Customer_Dim Cleaned'!$A$1:$H$501,5,FALSE)</f>
        <v>New Leahfurt</v>
      </c>
      <c r="F883" s="10" t="str">
        <f>VLOOKUP($C883,'Customer_Dim Cleaned'!$A$1:$H$501,6,FALSE)</f>
        <v>North Dakota</v>
      </c>
      <c r="G883" s="10" t="s">
        <v>1644</v>
      </c>
      <c r="H883" s="10" t="str">
        <f>VLOOKUP($G883,'Product_Dim Cleaned'!$A$1:$G$101,2,FALSE)</f>
        <v>Car Dashboard Phone Holder</v>
      </c>
      <c r="I883" s="10" t="str">
        <f>VLOOKUP($G883,'Product_Dim Cleaned'!$A$1:$G$101,3,FALSE)</f>
        <v>Electronics</v>
      </c>
      <c r="J883" s="10" t="str">
        <f>VLOOKUP($G883,'Product_Dim Cleaned'!$A$1:$G$101,4,FALSE)</f>
        <v>Accessories</v>
      </c>
      <c r="K883" s="10" t="s">
        <v>1757</v>
      </c>
      <c r="L883" s="11">
        <v>3</v>
      </c>
      <c r="M883" s="17">
        <v>476.37</v>
      </c>
      <c r="N883" s="11">
        <v>0.21</v>
      </c>
      <c r="O883" s="10" t="s">
        <v>1829</v>
      </c>
      <c r="P883" s="34">
        <v>1128.9969000000001</v>
      </c>
    </row>
    <row r="884" spans="1:16" x14ac:dyDescent="0.3">
      <c r="A884" s="9" t="s">
        <v>2708</v>
      </c>
      <c r="B884" s="36">
        <v>45360</v>
      </c>
      <c r="C884" s="10" t="s">
        <v>1142</v>
      </c>
      <c r="D884" s="10" t="str">
        <f>VLOOKUP($C884,'Customer_Dim Cleaned'!$A$1:$H$501,4,FALSE)</f>
        <v>Female</v>
      </c>
      <c r="E884" s="10" t="str">
        <f>VLOOKUP($C884,'Customer_Dim Cleaned'!$A$1:$H$501,5,FALSE)</f>
        <v>Kellyside</v>
      </c>
      <c r="F884" s="10" t="str">
        <f>VLOOKUP($C884,'Customer_Dim Cleaned'!$A$1:$H$501,6,FALSE)</f>
        <v>Alaska</v>
      </c>
      <c r="G884" s="10" t="s">
        <v>1644</v>
      </c>
      <c r="H884" s="10" t="str">
        <f>VLOOKUP($G884,'Product_Dim Cleaned'!$A$1:$G$101,2,FALSE)</f>
        <v>Car Dashboard Phone Holder</v>
      </c>
      <c r="I884" s="10" t="str">
        <f>VLOOKUP($G884,'Product_Dim Cleaned'!$A$1:$G$101,3,FALSE)</f>
        <v>Electronics</v>
      </c>
      <c r="J884" s="10" t="str">
        <f>VLOOKUP($G884,'Product_Dim Cleaned'!$A$1:$G$101,4,FALSE)</f>
        <v>Accessories</v>
      </c>
      <c r="K884" s="10" t="s">
        <v>1773</v>
      </c>
      <c r="L884" s="11">
        <v>3</v>
      </c>
      <c r="M884" s="17">
        <v>174.57</v>
      </c>
      <c r="N884" s="11">
        <v>0</v>
      </c>
      <c r="O884" s="10" t="s">
        <v>1826</v>
      </c>
      <c r="P884" s="34">
        <v>523.71</v>
      </c>
    </row>
    <row r="885" spans="1:16" x14ac:dyDescent="0.3">
      <c r="A885" s="9" t="s">
        <v>2709</v>
      </c>
      <c r="B885" s="36">
        <v>45526</v>
      </c>
      <c r="C885" s="10" t="s">
        <v>414</v>
      </c>
      <c r="D885" s="10" t="str">
        <f>VLOOKUP($C885,'Customer_Dim Cleaned'!$A$1:$H$501,4,FALSE)</f>
        <v>Male</v>
      </c>
      <c r="E885" s="10" t="str">
        <f>VLOOKUP($C885,'Customer_Dim Cleaned'!$A$1:$H$501,5,FALSE)</f>
        <v>North Edwardton</v>
      </c>
      <c r="F885" s="10" t="str">
        <f>VLOOKUP($C885,'Customer_Dim Cleaned'!$A$1:$H$501,6,FALSE)</f>
        <v>Tennessee</v>
      </c>
      <c r="G885" s="10" t="s">
        <v>1644</v>
      </c>
      <c r="H885" s="10" t="str">
        <f>VLOOKUP($G885,'Product_Dim Cleaned'!$A$1:$G$101,2,FALSE)</f>
        <v>Car Dashboard Phone Holder</v>
      </c>
      <c r="I885" s="10" t="str">
        <f>VLOOKUP($G885,'Product_Dim Cleaned'!$A$1:$G$101,3,FALSE)</f>
        <v>Electronics</v>
      </c>
      <c r="J885" s="10" t="str">
        <f>VLOOKUP($G885,'Product_Dim Cleaned'!$A$1:$G$101,4,FALSE)</f>
        <v>Accessories</v>
      </c>
      <c r="K885" s="10" t="s">
        <v>1752</v>
      </c>
      <c r="L885" s="11">
        <v>3</v>
      </c>
      <c r="M885" s="17">
        <v>762</v>
      </c>
      <c r="N885" s="11">
        <v>0.02</v>
      </c>
      <c r="O885" s="10" t="s">
        <v>1826</v>
      </c>
      <c r="P885" s="34">
        <v>2240.2800000000002</v>
      </c>
    </row>
    <row r="886" spans="1:16" x14ac:dyDescent="0.3">
      <c r="A886" s="9" t="s">
        <v>2710</v>
      </c>
      <c r="B886" s="36">
        <v>45395</v>
      </c>
      <c r="C886" s="10" t="s">
        <v>1319</v>
      </c>
      <c r="D886" s="10" t="str">
        <f>VLOOKUP($C886,'Customer_Dim Cleaned'!$A$1:$H$501,4,FALSE)</f>
        <v>Male</v>
      </c>
      <c r="E886" s="10" t="str">
        <f>VLOOKUP($C886,'Customer_Dim Cleaned'!$A$1:$H$501,5,FALSE)</f>
        <v>Lake Monique</v>
      </c>
      <c r="F886" s="10" t="str">
        <f>VLOOKUP($C886,'Customer_Dim Cleaned'!$A$1:$H$501,6,FALSE)</f>
        <v>Utah</v>
      </c>
      <c r="G886" s="10" t="s">
        <v>1644</v>
      </c>
      <c r="H886" s="10" t="str">
        <f>VLOOKUP($G886,'Product_Dim Cleaned'!$A$1:$G$101,2,FALSE)</f>
        <v>Car Dashboard Phone Holder</v>
      </c>
      <c r="I886" s="10" t="str">
        <f>VLOOKUP($G886,'Product_Dim Cleaned'!$A$1:$G$101,3,FALSE)</f>
        <v>Electronics</v>
      </c>
      <c r="J886" s="10" t="str">
        <f>VLOOKUP($G886,'Product_Dim Cleaned'!$A$1:$G$101,4,FALSE)</f>
        <v>Accessories</v>
      </c>
      <c r="K886" s="10" t="s">
        <v>1813</v>
      </c>
      <c r="L886" s="11">
        <v>1</v>
      </c>
      <c r="M886" s="17">
        <v>44.08</v>
      </c>
      <c r="N886" s="11">
        <v>0.05</v>
      </c>
      <c r="O886" s="10" t="s">
        <v>1824</v>
      </c>
      <c r="P886" s="34">
        <v>41.875999999999998</v>
      </c>
    </row>
    <row r="887" spans="1:16" x14ac:dyDescent="0.3">
      <c r="A887" s="9" t="s">
        <v>2711</v>
      </c>
      <c r="B887" s="36">
        <v>45466</v>
      </c>
      <c r="C887" s="10" t="s">
        <v>1521</v>
      </c>
      <c r="D887" s="10" t="str">
        <f>VLOOKUP($C887,'Customer_Dim Cleaned'!$A$1:$H$501,4,FALSE)</f>
        <v>Female</v>
      </c>
      <c r="E887" s="10" t="str">
        <f>VLOOKUP($C887,'Customer_Dim Cleaned'!$A$1:$H$501,5,FALSE)</f>
        <v>Bryanmouth</v>
      </c>
      <c r="F887" s="10" t="str">
        <f>VLOOKUP($C887,'Customer_Dim Cleaned'!$A$1:$H$501,6,FALSE)</f>
        <v>Delaware</v>
      </c>
      <c r="G887" s="10" t="s">
        <v>1644</v>
      </c>
      <c r="H887" s="10" t="str">
        <f>VLOOKUP($G887,'Product_Dim Cleaned'!$A$1:$G$101,2,FALSE)</f>
        <v>Car Dashboard Phone Holder</v>
      </c>
      <c r="I887" s="10" t="str">
        <f>VLOOKUP($G887,'Product_Dim Cleaned'!$A$1:$G$101,3,FALSE)</f>
        <v>Electronics</v>
      </c>
      <c r="J887" s="10" t="str">
        <f>VLOOKUP($G887,'Product_Dim Cleaned'!$A$1:$G$101,4,FALSE)</f>
        <v>Accessories</v>
      </c>
      <c r="K887" s="10" t="s">
        <v>1797</v>
      </c>
      <c r="L887" s="11">
        <v>1</v>
      </c>
      <c r="M887" s="17">
        <v>992.37</v>
      </c>
      <c r="N887" s="11">
        <v>0.24</v>
      </c>
      <c r="O887" s="10" t="s">
        <v>1829</v>
      </c>
      <c r="P887" s="34">
        <v>754.20119999999997</v>
      </c>
    </row>
    <row r="888" spans="1:16" x14ac:dyDescent="0.3">
      <c r="A888" s="9" t="s">
        <v>2712</v>
      </c>
      <c r="B888" s="36">
        <v>45876</v>
      </c>
      <c r="C888" s="10" t="s">
        <v>657</v>
      </c>
      <c r="D888" s="10" t="str">
        <f>VLOOKUP($C888,'Customer_Dim Cleaned'!$A$1:$H$501,4,FALSE)</f>
        <v>Female</v>
      </c>
      <c r="E888" s="10" t="str">
        <f>VLOOKUP($C888,'Customer_Dim Cleaned'!$A$1:$H$501,5,FALSE)</f>
        <v>New Logan</v>
      </c>
      <c r="F888" s="10" t="str">
        <f>VLOOKUP($C888,'Customer_Dim Cleaned'!$A$1:$H$501,6,FALSE)</f>
        <v>Michigan</v>
      </c>
      <c r="G888" s="10" t="s">
        <v>1644</v>
      </c>
      <c r="H888" s="10" t="str">
        <f>VLOOKUP($G888,'Product_Dim Cleaned'!$A$1:$G$101,2,FALSE)</f>
        <v>Car Dashboard Phone Holder</v>
      </c>
      <c r="I888" s="10" t="str">
        <f>VLOOKUP($G888,'Product_Dim Cleaned'!$A$1:$G$101,3,FALSE)</f>
        <v>Electronics</v>
      </c>
      <c r="J888" s="10" t="str">
        <f>VLOOKUP($G888,'Product_Dim Cleaned'!$A$1:$G$101,4,FALSE)</f>
        <v>Accessories</v>
      </c>
      <c r="K888" s="10" t="s">
        <v>1789</v>
      </c>
      <c r="L888" s="11">
        <v>3</v>
      </c>
      <c r="M888" s="17">
        <v>465.4</v>
      </c>
      <c r="N888" s="11">
        <v>0.28999999999999998</v>
      </c>
      <c r="O888" s="10" t="s">
        <v>1829</v>
      </c>
      <c r="P888" s="34">
        <v>991.30199999999979</v>
      </c>
    </row>
    <row r="889" spans="1:16" x14ac:dyDescent="0.3">
      <c r="A889" s="9" t="s">
        <v>2713</v>
      </c>
      <c r="B889" s="36">
        <v>45724</v>
      </c>
      <c r="C889" s="10" t="s">
        <v>1059</v>
      </c>
      <c r="D889" s="10" t="str">
        <f>VLOOKUP($C889,'Customer_Dim Cleaned'!$A$1:$H$501,4,FALSE)</f>
        <v>Female</v>
      </c>
      <c r="E889" s="10" t="str">
        <f>VLOOKUP($C889,'Customer_Dim Cleaned'!$A$1:$H$501,5,FALSE)</f>
        <v>Ryanport</v>
      </c>
      <c r="F889" s="10" t="str">
        <f>VLOOKUP($C889,'Customer_Dim Cleaned'!$A$1:$H$501,6,FALSE)</f>
        <v>North Carolina</v>
      </c>
      <c r="G889" s="10" t="s">
        <v>1644</v>
      </c>
      <c r="H889" s="10" t="str">
        <f>VLOOKUP($G889,'Product_Dim Cleaned'!$A$1:$G$101,2,FALSE)</f>
        <v>Car Dashboard Phone Holder</v>
      </c>
      <c r="I889" s="10" t="str">
        <f>VLOOKUP($G889,'Product_Dim Cleaned'!$A$1:$G$101,3,FALSE)</f>
        <v>Electronics</v>
      </c>
      <c r="J889" s="10" t="str">
        <f>VLOOKUP($G889,'Product_Dim Cleaned'!$A$1:$G$101,4,FALSE)</f>
        <v>Accessories</v>
      </c>
      <c r="K889" s="10" t="s">
        <v>1789</v>
      </c>
      <c r="L889" s="11">
        <v>2</v>
      </c>
      <c r="M889" s="17">
        <v>693.61</v>
      </c>
      <c r="N889" s="11">
        <v>0.15</v>
      </c>
      <c r="O889" s="10" t="s">
        <v>1826</v>
      </c>
      <c r="P889" s="34">
        <v>1179.1369999999999</v>
      </c>
    </row>
    <row r="890" spans="1:16" x14ac:dyDescent="0.3">
      <c r="A890" s="9" t="s">
        <v>2714</v>
      </c>
      <c r="B890" s="36">
        <v>45801</v>
      </c>
      <c r="C890" s="10" t="s">
        <v>1434</v>
      </c>
      <c r="D890" s="10" t="str">
        <f>VLOOKUP($C890,'Customer_Dim Cleaned'!$A$1:$H$501,4,FALSE)</f>
        <v>Female</v>
      </c>
      <c r="E890" s="10" t="str">
        <f>VLOOKUP($C890,'Customer_Dim Cleaned'!$A$1:$H$501,5,FALSE)</f>
        <v>Hartmanside</v>
      </c>
      <c r="F890" s="10" t="str">
        <f>VLOOKUP($C890,'Customer_Dim Cleaned'!$A$1:$H$501,6,FALSE)</f>
        <v>North Carolina</v>
      </c>
      <c r="G890" s="10" t="s">
        <v>1644</v>
      </c>
      <c r="H890" s="10" t="str">
        <f>VLOOKUP($G890,'Product_Dim Cleaned'!$A$1:$G$101,2,FALSE)</f>
        <v>Car Dashboard Phone Holder</v>
      </c>
      <c r="I890" s="10" t="str">
        <f>VLOOKUP($G890,'Product_Dim Cleaned'!$A$1:$G$101,3,FALSE)</f>
        <v>Electronics</v>
      </c>
      <c r="J890" s="10" t="str">
        <f>VLOOKUP($G890,'Product_Dim Cleaned'!$A$1:$G$101,4,FALSE)</f>
        <v>Accessories</v>
      </c>
      <c r="K890" s="10" t="s">
        <v>1782</v>
      </c>
      <c r="L890" s="11">
        <v>2</v>
      </c>
      <c r="M890" s="17">
        <v>995.11</v>
      </c>
      <c r="N890" s="11">
        <v>0.13</v>
      </c>
      <c r="O890" s="10" t="s">
        <v>1826</v>
      </c>
      <c r="P890" s="34">
        <v>1731.4914000000001</v>
      </c>
    </row>
    <row r="891" spans="1:16" x14ac:dyDescent="0.3">
      <c r="A891" s="9" t="s">
        <v>2715</v>
      </c>
      <c r="B891" s="36">
        <v>45749</v>
      </c>
      <c r="C891" s="10" t="s">
        <v>1190</v>
      </c>
      <c r="D891" s="10" t="str">
        <f>VLOOKUP($C891,'Customer_Dim Cleaned'!$A$1:$H$501,4,FALSE)</f>
        <v>Male</v>
      </c>
      <c r="E891" s="10" t="str">
        <f>VLOOKUP($C891,'Customer_Dim Cleaned'!$A$1:$H$501,5,FALSE)</f>
        <v>Andrewsland</v>
      </c>
      <c r="F891" s="10" t="str">
        <f>VLOOKUP($C891,'Customer_Dim Cleaned'!$A$1:$H$501,6,FALSE)</f>
        <v>Alabama</v>
      </c>
      <c r="G891" s="10" t="s">
        <v>1644</v>
      </c>
      <c r="H891" s="10" t="str">
        <f>VLOOKUP($G891,'Product_Dim Cleaned'!$A$1:$G$101,2,FALSE)</f>
        <v>Car Dashboard Phone Holder</v>
      </c>
      <c r="I891" s="10" t="str">
        <f>VLOOKUP($G891,'Product_Dim Cleaned'!$A$1:$G$101,3,FALSE)</f>
        <v>Electronics</v>
      </c>
      <c r="J891" s="10" t="str">
        <f>VLOOKUP($G891,'Product_Dim Cleaned'!$A$1:$G$101,4,FALSE)</f>
        <v>Accessories</v>
      </c>
      <c r="K891" s="10" t="s">
        <v>1769</v>
      </c>
      <c r="L891" s="11">
        <v>3</v>
      </c>
      <c r="M891" s="17">
        <v>70.97</v>
      </c>
      <c r="N891" s="11">
        <v>0.06</v>
      </c>
      <c r="O891" s="10" t="s">
        <v>1829</v>
      </c>
      <c r="P891" s="34">
        <v>200.1354</v>
      </c>
    </row>
    <row r="892" spans="1:16" x14ac:dyDescent="0.3">
      <c r="A892" s="9" t="s">
        <v>2716</v>
      </c>
      <c r="B892" s="36">
        <v>45325</v>
      </c>
      <c r="C892" s="10" t="s">
        <v>396</v>
      </c>
      <c r="D892" s="10" t="str">
        <f>VLOOKUP($C892,'Customer_Dim Cleaned'!$A$1:$H$501,4,FALSE)</f>
        <v>Male</v>
      </c>
      <c r="E892" s="10" t="str">
        <f>VLOOKUP($C892,'Customer_Dim Cleaned'!$A$1:$H$501,5,FALSE)</f>
        <v>New William</v>
      </c>
      <c r="F892" s="10" t="str">
        <f>VLOOKUP($C892,'Customer_Dim Cleaned'!$A$1:$H$501,6,FALSE)</f>
        <v>New Mexico</v>
      </c>
      <c r="G892" s="10" t="s">
        <v>1644</v>
      </c>
      <c r="H892" s="10" t="str">
        <f>VLOOKUP($G892,'Product_Dim Cleaned'!$A$1:$G$101,2,FALSE)</f>
        <v>Car Dashboard Phone Holder</v>
      </c>
      <c r="I892" s="10" t="str">
        <f>VLOOKUP($G892,'Product_Dim Cleaned'!$A$1:$G$101,3,FALSE)</f>
        <v>Electronics</v>
      </c>
      <c r="J892" s="10" t="str">
        <f>VLOOKUP($G892,'Product_Dim Cleaned'!$A$1:$G$101,4,FALSE)</f>
        <v>Accessories</v>
      </c>
      <c r="K892" s="10" t="s">
        <v>1786</v>
      </c>
      <c r="L892" s="11">
        <v>3</v>
      </c>
      <c r="M892" s="17">
        <v>470.42</v>
      </c>
      <c r="N892" s="11">
        <v>0.16</v>
      </c>
      <c r="O892" s="10" t="s">
        <v>1824</v>
      </c>
      <c r="P892" s="34">
        <v>1185.4584</v>
      </c>
    </row>
    <row r="893" spans="1:16" x14ac:dyDescent="0.3">
      <c r="A893" s="9" t="s">
        <v>2717</v>
      </c>
      <c r="B893" s="36">
        <v>45932</v>
      </c>
      <c r="C893" s="10" t="s">
        <v>990</v>
      </c>
      <c r="D893" s="10" t="str">
        <f>VLOOKUP($C893,'Customer_Dim Cleaned'!$A$1:$H$501,4,FALSE)</f>
        <v>Female</v>
      </c>
      <c r="E893" s="10" t="str">
        <f>VLOOKUP($C893,'Customer_Dim Cleaned'!$A$1:$H$501,5,FALSE)</f>
        <v>Anitaland</v>
      </c>
      <c r="F893" s="10" t="str">
        <f>VLOOKUP($C893,'Customer_Dim Cleaned'!$A$1:$H$501,6,FALSE)</f>
        <v>Washington</v>
      </c>
      <c r="G893" s="10" t="s">
        <v>1644</v>
      </c>
      <c r="H893" s="10" t="str">
        <f>VLOOKUP($G893,'Product_Dim Cleaned'!$A$1:$G$101,2,FALSE)</f>
        <v>Car Dashboard Phone Holder</v>
      </c>
      <c r="I893" s="10" t="str">
        <f>VLOOKUP($G893,'Product_Dim Cleaned'!$A$1:$G$101,3,FALSE)</f>
        <v>Electronics</v>
      </c>
      <c r="J893" s="10" t="str">
        <f>VLOOKUP($G893,'Product_Dim Cleaned'!$A$1:$G$101,4,FALSE)</f>
        <v>Accessories</v>
      </c>
      <c r="K893" s="10" t="s">
        <v>1804</v>
      </c>
      <c r="L893" s="11">
        <v>2</v>
      </c>
      <c r="M893" s="17">
        <v>215.59</v>
      </c>
      <c r="N893" s="11">
        <v>0.18</v>
      </c>
      <c r="O893" s="10" t="s">
        <v>1824</v>
      </c>
      <c r="P893" s="34">
        <v>353.56760000000003</v>
      </c>
    </row>
    <row r="894" spans="1:16" x14ac:dyDescent="0.3">
      <c r="A894" s="9" t="s">
        <v>2718</v>
      </c>
      <c r="B894" s="36">
        <v>45895</v>
      </c>
      <c r="C894" s="10" t="s">
        <v>767</v>
      </c>
      <c r="D894" s="10" t="str">
        <f>VLOOKUP($C894,'Customer_Dim Cleaned'!$A$1:$H$501,4,FALSE)</f>
        <v>Female</v>
      </c>
      <c r="E894" s="10" t="str">
        <f>VLOOKUP($C894,'Customer_Dim Cleaned'!$A$1:$H$501,5,FALSE)</f>
        <v>Zamoraborough</v>
      </c>
      <c r="F894" s="10" t="str">
        <f>VLOOKUP($C894,'Customer_Dim Cleaned'!$A$1:$H$501,6,FALSE)</f>
        <v>Nevada</v>
      </c>
      <c r="G894" s="10" t="s">
        <v>1646</v>
      </c>
      <c r="H894" s="10" t="str">
        <f>VLOOKUP($G894,'Product_Dim Cleaned'!$A$1:$G$101,2,FALSE)</f>
        <v>Men's Roll-On Perfume</v>
      </c>
      <c r="I894" s="10" t="str">
        <f>VLOOKUP($G894,'Product_Dim Cleaned'!$A$1:$G$101,3,FALSE)</f>
        <v>Beauty</v>
      </c>
      <c r="J894" s="10" t="str">
        <f>VLOOKUP($G894,'Product_Dim Cleaned'!$A$1:$G$101,4,FALSE)</f>
        <v>Fragrance</v>
      </c>
      <c r="K894" s="10" t="s">
        <v>1752</v>
      </c>
      <c r="L894" s="11">
        <v>1</v>
      </c>
      <c r="M894" s="17">
        <v>533.79999999999995</v>
      </c>
      <c r="N894" s="11">
        <v>0.27</v>
      </c>
      <c r="O894" s="10" t="s">
        <v>1829</v>
      </c>
      <c r="P894" s="34">
        <v>389.67399999999998</v>
      </c>
    </row>
    <row r="895" spans="1:16" x14ac:dyDescent="0.3">
      <c r="A895" s="9" t="s">
        <v>2719</v>
      </c>
      <c r="B895" s="36">
        <v>45614</v>
      </c>
      <c r="C895" s="10" t="s">
        <v>335</v>
      </c>
      <c r="D895" s="10" t="str">
        <f>VLOOKUP($C895,'Customer_Dim Cleaned'!$A$1:$H$501,4,FALSE)</f>
        <v>Female</v>
      </c>
      <c r="E895" s="10" t="str">
        <f>VLOOKUP($C895,'Customer_Dim Cleaned'!$A$1:$H$501,5,FALSE)</f>
        <v>Port Travisstad</v>
      </c>
      <c r="F895" s="10" t="str">
        <f>VLOOKUP($C895,'Customer_Dim Cleaned'!$A$1:$H$501,6,FALSE)</f>
        <v>South Carolina</v>
      </c>
      <c r="G895" s="10" t="s">
        <v>1646</v>
      </c>
      <c r="H895" s="10" t="str">
        <f>VLOOKUP($G895,'Product_Dim Cleaned'!$A$1:$G$101,2,FALSE)</f>
        <v>Men's Roll-On Perfume</v>
      </c>
      <c r="I895" s="10" t="str">
        <f>VLOOKUP($G895,'Product_Dim Cleaned'!$A$1:$G$101,3,FALSE)</f>
        <v>Beauty</v>
      </c>
      <c r="J895" s="10" t="str">
        <f>VLOOKUP($G895,'Product_Dim Cleaned'!$A$1:$G$101,4,FALSE)</f>
        <v>Fragrance</v>
      </c>
      <c r="K895" s="10" t="s">
        <v>1766</v>
      </c>
      <c r="L895" s="11">
        <v>2</v>
      </c>
      <c r="M895" s="17">
        <v>732.67</v>
      </c>
      <c r="N895" s="11">
        <v>0.24</v>
      </c>
      <c r="O895" s="10" t="s">
        <v>1826</v>
      </c>
      <c r="P895" s="34">
        <v>1113.6584</v>
      </c>
    </row>
    <row r="896" spans="1:16" x14ac:dyDescent="0.3">
      <c r="A896" s="9" t="s">
        <v>2720</v>
      </c>
      <c r="B896" s="36">
        <v>45247</v>
      </c>
      <c r="C896" s="10" t="s">
        <v>1504</v>
      </c>
      <c r="D896" s="10" t="str">
        <f>VLOOKUP($C896,'Customer_Dim Cleaned'!$A$1:$H$501,4,FALSE)</f>
        <v>Female</v>
      </c>
      <c r="E896" s="10" t="str">
        <f>VLOOKUP($C896,'Customer_Dim Cleaned'!$A$1:$H$501,5,FALSE)</f>
        <v>Lake Elizabethside</v>
      </c>
      <c r="F896" s="10" t="str">
        <f>VLOOKUP($C896,'Customer_Dim Cleaned'!$A$1:$H$501,6,FALSE)</f>
        <v>Indiana</v>
      </c>
      <c r="G896" s="10" t="s">
        <v>1646</v>
      </c>
      <c r="H896" s="10" t="str">
        <f>VLOOKUP($G896,'Product_Dim Cleaned'!$A$1:$G$101,2,FALSE)</f>
        <v>Men's Roll-On Perfume</v>
      </c>
      <c r="I896" s="10" t="str">
        <f>VLOOKUP($G896,'Product_Dim Cleaned'!$A$1:$G$101,3,FALSE)</f>
        <v>Beauty</v>
      </c>
      <c r="J896" s="10" t="str">
        <f>VLOOKUP($G896,'Product_Dim Cleaned'!$A$1:$G$101,4,FALSE)</f>
        <v>Fragrance</v>
      </c>
      <c r="K896" s="10" t="s">
        <v>1797</v>
      </c>
      <c r="L896" s="11">
        <v>4</v>
      </c>
      <c r="M896" s="17">
        <v>106.48</v>
      </c>
      <c r="N896" s="11">
        <v>0.1</v>
      </c>
      <c r="O896" s="10" t="s">
        <v>1829</v>
      </c>
      <c r="P896" s="34">
        <v>383.32799999999997</v>
      </c>
    </row>
    <row r="897" spans="1:16" x14ac:dyDescent="0.3">
      <c r="A897" s="9" t="s">
        <v>2721</v>
      </c>
      <c r="B897" s="36">
        <v>45696</v>
      </c>
      <c r="C897" s="10" t="s">
        <v>372</v>
      </c>
      <c r="D897" s="10" t="str">
        <f>VLOOKUP($C897,'Customer_Dim Cleaned'!$A$1:$H$501,4,FALSE)</f>
        <v>Female</v>
      </c>
      <c r="E897" s="10" t="str">
        <f>VLOOKUP($C897,'Customer_Dim Cleaned'!$A$1:$H$501,5,FALSE)</f>
        <v>Port Victoria</v>
      </c>
      <c r="F897" s="10" t="str">
        <f>VLOOKUP($C897,'Customer_Dim Cleaned'!$A$1:$H$501,6,FALSE)</f>
        <v>Florida</v>
      </c>
      <c r="G897" s="10" t="s">
        <v>1646</v>
      </c>
      <c r="H897" s="10" t="str">
        <f>VLOOKUP($G897,'Product_Dim Cleaned'!$A$1:$G$101,2,FALSE)</f>
        <v>Men's Roll-On Perfume</v>
      </c>
      <c r="I897" s="10" t="str">
        <f>VLOOKUP($G897,'Product_Dim Cleaned'!$A$1:$G$101,3,FALSE)</f>
        <v>Beauty</v>
      </c>
      <c r="J897" s="10" t="str">
        <f>VLOOKUP($G897,'Product_Dim Cleaned'!$A$1:$G$101,4,FALSE)</f>
        <v>Fragrance</v>
      </c>
      <c r="K897" s="10" t="s">
        <v>1766</v>
      </c>
      <c r="L897" s="11">
        <v>1</v>
      </c>
      <c r="M897" s="17">
        <v>38.950000000000003</v>
      </c>
      <c r="N897" s="11">
        <v>0.28000000000000003</v>
      </c>
      <c r="O897" s="10" t="s">
        <v>1824</v>
      </c>
      <c r="P897" s="34">
        <v>28.044</v>
      </c>
    </row>
    <row r="898" spans="1:16" x14ac:dyDescent="0.3">
      <c r="A898" s="9" t="s">
        <v>2722</v>
      </c>
      <c r="B898" s="36">
        <v>45294</v>
      </c>
      <c r="C898" s="10" t="s">
        <v>1337</v>
      </c>
      <c r="D898" s="10" t="str">
        <f>VLOOKUP($C898,'Customer_Dim Cleaned'!$A$1:$H$501,4,FALSE)</f>
        <v>Male</v>
      </c>
      <c r="E898" s="10" t="str">
        <f>VLOOKUP($C898,'Customer_Dim Cleaned'!$A$1:$H$501,5,FALSE)</f>
        <v>South Andrewport</v>
      </c>
      <c r="F898" s="10" t="str">
        <f>VLOOKUP($C898,'Customer_Dim Cleaned'!$A$1:$H$501,6,FALSE)</f>
        <v>California</v>
      </c>
      <c r="G898" s="10" t="s">
        <v>1646</v>
      </c>
      <c r="H898" s="10" t="str">
        <f>VLOOKUP($G898,'Product_Dim Cleaned'!$A$1:$G$101,2,FALSE)</f>
        <v>Men's Roll-On Perfume</v>
      </c>
      <c r="I898" s="10" t="str">
        <f>VLOOKUP($G898,'Product_Dim Cleaned'!$A$1:$G$101,3,FALSE)</f>
        <v>Beauty</v>
      </c>
      <c r="J898" s="10" t="str">
        <f>VLOOKUP($G898,'Product_Dim Cleaned'!$A$1:$G$101,4,FALSE)</f>
        <v>Fragrance</v>
      </c>
      <c r="K898" s="10" t="s">
        <v>1804</v>
      </c>
      <c r="L898" s="11">
        <v>1</v>
      </c>
      <c r="M898" s="17">
        <v>835.17</v>
      </c>
      <c r="N898" s="11">
        <v>0.02</v>
      </c>
      <c r="O898" s="10" t="s">
        <v>1829</v>
      </c>
      <c r="P898" s="34">
        <v>818.46659999999997</v>
      </c>
    </row>
    <row r="899" spans="1:16" x14ac:dyDescent="0.3">
      <c r="A899" s="9" t="s">
        <v>2723</v>
      </c>
      <c r="B899" s="36">
        <v>45389</v>
      </c>
      <c r="C899" s="10" t="s">
        <v>458</v>
      </c>
      <c r="D899" s="10" t="str">
        <f>VLOOKUP($C899,'Customer_Dim Cleaned'!$A$1:$H$501,4,FALSE)</f>
        <v>Male</v>
      </c>
      <c r="E899" s="10" t="str">
        <f>VLOOKUP($C899,'Customer_Dim Cleaned'!$A$1:$H$501,5,FALSE)</f>
        <v>Parksfort</v>
      </c>
      <c r="F899" s="10" t="str">
        <f>VLOOKUP($C899,'Customer_Dim Cleaned'!$A$1:$H$501,6,FALSE)</f>
        <v>Washington</v>
      </c>
      <c r="G899" s="10" t="s">
        <v>1646</v>
      </c>
      <c r="H899" s="10" t="str">
        <f>VLOOKUP($G899,'Product_Dim Cleaned'!$A$1:$G$101,2,FALSE)</f>
        <v>Men's Roll-On Perfume</v>
      </c>
      <c r="I899" s="10" t="str">
        <f>VLOOKUP($G899,'Product_Dim Cleaned'!$A$1:$G$101,3,FALSE)</f>
        <v>Beauty</v>
      </c>
      <c r="J899" s="10" t="str">
        <f>VLOOKUP($G899,'Product_Dim Cleaned'!$A$1:$G$101,4,FALSE)</f>
        <v>Fragrance</v>
      </c>
      <c r="K899" s="10" t="s">
        <v>1766</v>
      </c>
      <c r="L899" s="11">
        <v>1</v>
      </c>
      <c r="M899" s="17">
        <v>113.07</v>
      </c>
      <c r="N899" s="11">
        <v>0.24</v>
      </c>
      <c r="O899" s="10" t="s">
        <v>1824</v>
      </c>
      <c r="P899" s="34">
        <v>85.933199999999999</v>
      </c>
    </row>
    <row r="900" spans="1:16" x14ac:dyDescent="0.3">
      <c r="A900" s="9" t="s">
        <v>2724</v>
      </c>
      <c r="B900" s="36">
        <v>45930</v>
      </c>
      <c r="C900" s="10" t="s">
        <v>1437</v>
      </c>
      <c r="D900" s="10" t="str">
        <f>VLOOKUP($C900,'Customer_Dim Cleaned'!$A$1:$H$501,4,FALSE)</f>
        <v>Male</v>
      </c>
      <c r="E900" s="10" t="str">
        <f>VLOOKUP($C900,'Customer_Dim Cleaned'!$A$1:$H$501,5,FALSE)</f>
        <v>Espinozaberg</v>
      </c>
      <c r="F900" s="10" t="str">
        <f>VLOOKUP($C900,'Customer_Dim Cleaned'!$A$1:$H$501,6,FALSE)</f>
        <v>Minnesota</v>
      </c>
      <c r="G900" s="10" t="s">
        <v>1646</v>
      </c>
      <c r="H900" s="10" t="str">
        <f>VLOOKUP($G900,'Product_Dim Cleaned'!$A$1:$G$101,2,FALSE)</f>
        <v>Men's Roll-On Perfume</v>
      </c>
      <c r="I900" s="10" t="str">
        <f>VLOOKUP($G900,'Product_Dim Cleaned'!$A$1:$G$101,3,FALSE)</f>
        <v>Beauty</v>
      </c>
      <c r="J900" s="10" t="str">
        <f>VLOOKUP($G900,'Product_Dim Cleaned'!$A$1:$G$101,4,FALSE)</f>
        <v>Fragrance</v>
      </c>
      <c r="K900" s="10" t="s">
        <v>1794</v>
      </c>
      <c r="L900" s="11">
        <v>2</v>
      </c>
      <c r="M900" s="17">
        <v>451.33</v>
      </c>
      <c r="N900" s="11">
        <v>0.23</v>
      </c>
      <c r="O900" s="10" t="s">
        <v>1829</v>
      </c>
      <c r="P900" s="34">
        <v>695.04819999999995</v>
      </c>
    </row>
    <row r="901" spans="1:16" x14ac:dyDescent="0.3">
      <c r="A901" s="9" t="s">
        <v>2725</v>
      </c>
      <c r="B901" s="36">
        <v>45456</v>
      </c>
      <c r="C901" s="10" t="s">
        <v>1163</v>
      </c>
      <c r="D901" s="10" t="str">
        <f>VLOOKUP($C901,'Customer_Dim Cleaned'!$A$1:$H$501,4,FALSE)</f>
        <v>Male</v>
      </c>
      <c r="E901" s="10" t="str">
        <f>VLOOKUP($C901,'Customer_Dim Cleaned'!$A$1:$H$501,5,FALSE)</f>
        <v>Vincentside</v>
      </c>
      <c r="F901" s="10" t="str">
        <f>VLOOKUP($C901,'Customer_Dim Cleaned'!$A$1:$H$501,6,FALSE)</f>
        <v>Ohio</v>
      </c>
      <c r="G901" s="10" t="s">
        <v>1646</v>
      </c>
      <c r="H901" s="10" t="str">
        <f>VLOOKUP($G901,'Product_Dim Cleaned'!$A$1:$G$101,2,FALSE)</f>
        <v>Men's Roll-On Perfume</v>
      </c>
      <c r="I901" s="10" t="str">
        <f>VLOOKUP($G901,'Product_Dim Cleaned'!$A$1:$G$101,3,FALSE)</f>
        <v>Beauty</v>
      </c>
      <c r="J901" s="10" t="str">
        <f>VLOOKUP($G901,'Product_Dim Cleaned'!$A$1:$G$101,4,FALSE)</f>
        <v>Fragrance</v>
      </c>
      <c r="K901" s="10" t="s">
        <v>1776</v>
      </c>
      <c r="L901" s="11">
        <v>3</v>
      </c>
      <c r="M901" s="17">
        <v>619.80999999999995</v>
      </c>
      <c r="N901" s="11">
        <v>0.16</v>
      </c>
      <c r="O901" s="10" t="s">
        <v>1829</v>
      </c>
      <c r="P901" s="34">
        <v>1561.9212</v>
      </c>
    </row>
    <row r="902" spans="1:16" x14ac:dyDescent="0.3">
      <c r="A902" s="9" t="s">
        <v>2726</v>
      </c>
      <c r="B902" s="36">
        <v>45713</v>
      </c>
      <c r="C902" s="10" t="s">
        <v>381</v>
      </c>
      <c r="D902" s="10" t="str">
        <f>VLOOKUP($C902,'Customer_Dim Cleaned'!$A$1:$H$501,4,FALSE)</f>
        <v>Male</v>
      </c>
      <c r="E902" s="10" t="str">
        <f>VLOOKUP($C902,'Customer_Dim Cleaned'!$A$1:$H$501,5,FALSE)</f>
        <v>Webstermouth</v>
      </c>
      <c r="F902" s="10" t="str">
        <f>VLOOKUP($C902,'Customer_Dim Cleaned'!$A$1:$H$501,6,FALSE)</f>
        <v>New Hampshire</v>
      </c>
      <c r="G902" s="10" t="s">
        <v>1646</v>
      </c>
      <c r="H902" s="10" t="str">
        <f>VLOOKUP($G902,'Product_Dim Cleaned'!$A$1:$G$101,2,FALSE)</f>
        <v>Men's Roll-On Perfume</v>
      </c>
      <c r="I902" s="10" t="str">
        <f>VLOOKUP($G902,'Product_Dim Cleaned'!$A$1:$G$101,3,FALSE)</f>
        <v>Beauty</v>
      </c>
      <c r="J902" s="10" t="str">
        <f>VLOOKUP($G902,'Product_Dim Cleaned'!$A$1:$G$101,4,FALSE)</f>
        <v>Fragrance</v>
      </c>
      <c r="K902" s="10" t="s">
        <v>1779</v>
      </c>
      <c r="L902" s="11">
        <v>4</v>
      </c>
      <c r="M902" s="17">
        <v>46.97</v>
      </c>
      <c r="N902" s="11">
        <v>0.26</v>
      </c>
      <c r="O902" s="10" t="s">
        <v>1826</v>
      </c>
      <c r="P902" s="34">
        <v>139.03120000000001</v>
      </c>
    </row>
    <row r="903" spans="1:16" x14ac:dyDescent="0.3">
      <c r="A903" s="9" t="s">
        <v>2727</v>
      </c>
      <c r="B903" s="36">
        <v>45784</v>
      </c>
      <c r="C903" s="10" t="s">
        <v>607</v>
      </c>
      <c r="D903" s="10" t="str">
        <f>VLOOKUP($C903,'Customer_Dim Cleaned'!$A$1:$H$501,4,FALSE)</f>
        <v>Female</v>
      </c>
      <c r="E903" s="10" t="str">
        <f>VLOOKUP($C903,'Customer_Dim Cleaned'!$A$1:$H$501,5,FALSE)</f>
        <v>Port Sherryview</v>
      </c>
      <c r="F903" s="10" t="str">
        <f>VLOOKUP($C903,'Customer_Dim Cleaned'!$A$1:$H$501,6,FALSE)</f>
        <v>North Dakota</v>
      </c>
      <c r="G903" s="10" t="s">
        <v>1646</v>
      </c>
      <c r="H903" s="10" t="str">
        <f>VLOOKUP($G903,'Product_Dim Cleaned'!$A$1:$G$101,2,FALSE)</f>
        <v>Men's Roll-On Perfume</v>
      </c>
      <c r="I903" s="10" t="str">
        <f>VLOOKUP($G903,'Product_Dim Cleaned'!$A$1:$G$101,3,FALSE)</f>
        <v>Beauty</v>
      </c>
      <c r="J903" s="10" t="str">
        <f>VLOOKUP($G903,'Product_Dim Cleaned'!$A$1:$G$101,4,FALSE)</f>
        <v>Fragrance</v>
      </c>
      <c r="K903" s="10" t="s">
        <v>1761</v>
      </c>
      <c r="L903" s="11">
        <v>2</v>
      </c>
      <c r="M903" s="17">
        <v>71.48</v>
      </c>
      <c r="N903" s="11">
        <v>0.14000000000000001</v>
      </c>
      <c r="O903" s="10" t="s">
        <v>1829</v>
      </c>
      <c r="P903" s="34">
        <v>122.9456</v>
      </c>
    </row>
    <row r="904" spans="1:16" x14ac:dyDescent="0.3">
      <c r="A904" s="9" t="s">
        <v>2728</v>
      </c>
      <c r="B904" s="36">
        <v>45812</v>
      </c>
      <c r="C904" s="10" t="s">
        <v>8</v>
      </c>
      <c r="D904" s="10" t="str">
        <f>VLOOKUP($C904,'Customer_Dim Cleaned'!$A$1:$H$501,4,FALSE)</f>
        <v>Male</v>
      </c>
      <c r="E904" s="10" t="str">
        <f>VLOOKUP($C904,'Customer_Dim Cleaned'!$A$1:$H$501,5,FALSE)</f>
        <v>Donaldton</v>
      </c>
      <c r="F904" s="10" t="str">
        <f>VLOOKUP($C904,'Customer_Dim Cleaned'!$A$1:$H$501,6,FALSE)</f>
        <v>North Carolina</v>
      </c>
      <c r="G904" s="10" t="s">
        <v>1646</v>
      </c>
      <c r="H904" s="10" t="str">
        <f>VLOOKUP($G904,'Product_Dim Cleaned'!$A$1:$G$101,2,FALSE)</f>
        <v>Men's Roll-On Perfume</v>
      </c>
      <c r="I904" s="10" t="str">
        <f>VLOOKUP($G904,'Product_Dim Cleaned'!$A$1:$G$101,3,FALSE)</f>
        <v>Beauty</v>
      </c>
      <c r="J904" s="10" t="str">
        <f>VLOOKUP($G904,'Product_Dim Cleaned'!$A$1:$G$101,4,FALSE)</f>
        <v>Fragrance</v>
      </c>
      <c r="K904" s="10" t="s">
        <v>1813</v>
      </c>
      <c r="L904" s="11">
        <v>2</v>
      </c>
      <c r="M904" s="17">
        <v>404.08</v>
      </c>
      <c r="N904" s="11">
        <v>7.0000000000000007E-2</v>
      </c>
      <c r="O904" s="10" t="s">
        <v>1824</v>
      </c>
      <c r="P904" s="34">
        <v>751.58879999999988</v>
      </c>
    </row>
    <row r="905" spans="1:16" x14ac:dyDescent="0.3">
      <c r="A905" s="9" t="s">
        <v>2729</v>
      </c>
      <c r="B905" s="36">
        <v>45653</v>
      </c>
      <c r="C905" s="10" t="s">
        <v>842</v>
      </c>
      <c r="D905" s="10" t="str">
        <f>VLOOKUP($C905,'Customer_Dim Cleaned'!$A$1:$H$501,4,FALSE)</f>
        <v>Male</v>
      </c>
      <c r="E905" s="10" t="str">
        <f>VLOOKUP($C905,'Customer_Dim Cleaned'!$A$1:$H$501,5,FALSE)</f>
        <v>Grahamfurt</v>
      </c>
      <c r="F905" s="10" t="str">
        <f>VLOOKUP($C905,'Customer_Dim Cleaned'!$A$1:$H$501,6,FALSE)</f>
        <v>Wyoming</v>
      </c>
      <c r="G905" s="10" t="s">
        <v>1646</v>
      </c>
      <c r="H905" s="10" t="str">
        <f>VLOOKUP($G905,'Product_Dim Cleaned'!$A$1:$G$101,2,FALSE)</f>
        <v>Men's Roll-On Perfume</v>
      </c>
      <c r="I905" s="10" t="str">
        <f>VLOOKUP($G905,'Product_Dim Cleaned'!$A$1:$G$101,3,FALSE)</f>
        <v>Beauty</v>
      </c>
      <c r="J905" s="10" t="str">
        <f>VLOOKUP($G905,'Product_Dim Cleaned'!$A$1:$G$101,4,FALSE)</f>
        <v>Fragrance</v>
      </c>
      <c r="K905" s="10" t="s">
        <v>1804</v>
      </c>
      <c r="L905" s="11">
        <v>1</v>
      </c>
      <c r="M905" s="17">
        <v>519.91</v>
      </c>
      <c r="N905" s="11">
        <v>0.05</v>
      </c>
      <c r="O905" s="10" t="s">
        <v>1829</v>
      </c>
      <c r="P905" s="34">
        <v>493.91449999999992</v>
      </c>
    </row>
    <row r="906" spans="1:16" x14ac:dyDescent="0.3">
      <c r="A906" s="9" t="s">
        <v>2730</v>
      </c>
      <c r="B906" s="36">
        <v>45672</v>
      </c>
      <c r="C906" s="10" t="s">
        <v>490</v>
      </c>
      <c r="D906" s="10" t="str">
        <f>VLOOKUP($C906,'Customer_Dim Cleaned'!$A$1:$H$501,4,FALSE)</f>
        <v>Male</v>
      </c>
      <c r="E906" s="10" t="str">
        <f>VLOOKUP($C906,'Customer_Dim Cleaned'!$A$1:$H$501,5,FALSE)</f>
        <v>Michaelfort</v>
      </c>
      <c r="F906" s="10" t="str">
        <f>VLOOKUP($C906,'Customer_Dim Cleaned'!$A$1:$H$501,6,FALSE)</f>
        <v>Indiana</v>
      </c>
      <c r="G906" s="10" t="s">
        <v>1646</v>
      </c>
      <c r="H906" s="10" t="str">
        <f>VLOOKUP($G906,'Product_Dim Cleaned'!$A$1:$G$101,2,FALSE)</f>
        <v>Men's Roll-On Perfume</v>
      </c>
      <c r="I906" s="10" t="str">
        <f>VLOOKUP($G906,'Product_Dim Cleaned'!$A$1:$G$101,3,FALSE)</f>
        <v>Beauty</v>
      </c>
      <c r="J906" s="10" t="str">
        <f>VLOOKUP($G906,'Product_Dim Cleaned'!$A$1:$G$101,4,FALSE)</f>
        <v>Fragrance</v>
      </c>
      <c r="K906" s="10" t="s">
        <v>1797</v>
      </c>
      <c r="L906" s="11">
        <v>3</v>
      </c>
      <c r="M906" s="17">
        <v>566.16</v>
      </c>
      <c r="N906" s="11">
        <v>0.05</v>
      </c>
      <c r="O906" s="10" t="s">
        <v>1826</v>
      </c>
      <c r="P906" s="34">
        <v>1613.556</v>
      </c>
    </row>
    <row r="907" spans="1:16" x14ac:dyDescent="0.3">
      <c r="A907" s="9" t="s">
        <v>2731</v>
      </c>
      <c r="B907" s="36">
        <v>45799</v>
      </c>
      <c r="C907" s="10" t="s">
        <v>1223</v>
      </c>
      <c r="D907" s="10" t="str">
        <f>VLOOKUP($C907,'Customer_Dim Cleaned'!$A$1:$H$501,4,FALSE)</f>
        <v>Male</v>
      </c>
      <c r="E907" s="10" t="str">
        <f>VLOOKUP($C907,'Customer_Dim Cleaned'!$A$1:$H$501,5,FALSE)</f>
        <v>Gutierrezstad</v>
      </c>
      <c r="F907" s="10" t="str">
        <f>VLOOKUP($C907,'Customer_Dim Cleaned'!$A$1:$H$501,6,FALSE)</f>
        <v>Missouri</v>
      </c>
      <c r="G907" s="10" t="s">
        <v>1646</v>
      </c>
      <c r="H907" s="10" t="str">
        <f>VLOOKUP($G907,'Product_Dim Cleaned'!$A$1:$G$101,2,FALSE)</f>
        <v>Men's Roll-On Perfume</v>
      </c>
      <c r="I907" s="10" t="str">
        <f>VLOOKUP($G907,'Product_Dim Cleaned'!$A$1:$G$101,3,FALSE)</f>
        <v>Beauty</v>
      </c>
      <c r="J907" s="10" t="str">
        <f>VLOOKUP($G907,'Product_Dim Cleaned'!$A$1:$G$101,4,FALSE)</f>
        <v>Fragrance</v>
      </c>
      <c r="K907" s="10" t="s">
        <v>1789</v>
      </c>
      <c r="L907" s="11">
        <v>2</v>
      </c>
      <c r="M907" s="17">
        <v>295.12</v>
      </c>
      <c r="N907" s="11">
        <v>0.09</v>
      </c>
      <c r="O907" s="10" t="s">
        <v>1829</v>
      </c>
      <c r="P907" s="34">
        <v>537.11840000000007</v>
      </c>
    </row>
    <row r="908" spans="1:16" x14ac:dyDescent="0.3">
      <c r="A908" s="9" t="s">
        <v>2732</v>
      </c>
      <c r="B908" s="36">
        <v>45848</v>
      </c>
      <c r="C908" s="10" t="s">
        <v>384</v>
      </c>
      <c r="D908" s="10" t="str">
        <f>VLOOKUP($C908,'Customer_Dim Cleaned'!$A$1:$H$501,4,FALSE)</f>
        <v>Male</v>
      </c>
      <c r="E908" s="10" t="str">
        <f>VLOOKUP($C908,'Customer_Dim Cleaned'!$A$1:$H$501,5,FALSE)</f>
        <v>Smithland</v>
      </c>
      <c r="F908" s="10" t="str">
        <f>VLOOKUP($C908,'Customer_Dim Cleaned'!$A$1:$H$501,6,FALSE)</f>
        <v>West Virginia</v>
      </c>
      <c r="G908" s="10" t="s">
        <v>1646</v>
      </c>
      <c r="H908" s="10" t="str">
        <f>VLOOKUP($G908,'Product_Dim Cleaned'!$A$1:$G$101,2,FALSE)</f>
        <v>Men's Roll-On Perfume</v>
      </c>
      <c r="I908" s="10" t="str">
        <f>VLOOKUP($G908,'Product_Dim Cleaned'!$A$1:$G$101,3,FALSE)</f>
        <v>Beauty</v>
      </c>
      <c r="J908" s="10" t="str">
        <f>VLOOKUP($G908,'Product_Dim Cleaned'!$A$1:$G$101,4,FALSE)</f>
        <v>Fragrance</v>
      </c>
      <c r="K908" s="10" t="s">
        <v>1792</v>
      </c>
      <c r="L908" s="11">
        <v>2</v>
      </c>
      <c r="M908" s="17">
        <v>414.18</v>
      </c>
      <c r="N908" s="11">
        <v>0.25</v>
      </c>
      <c r="O908" s="10" t="s">
        <v>1826</v>
      </c>
      <c r="P908" s="34">
        <v>621.27</v>
      </c>
    </row>
    <row r="909" spans="1:16" x14ac:dyDescent="0.3">
      <c r="A909" s="9" t="s">
        <v>2733</v>
      </c>
      <c r="B909" s="36">
        <v>45918</v>
      </c>
      <c r="C909" s="10" t="s">
        <v>854</v>
      </c>
      <c r="D909" s="10" t="str">
        <f>VLOOKUP($C909,'Customer_Dim Cleaned'!$A$1:$H$501,4,FALSE)</f>
        <v>Female</v>
      </c>
      <c r="E909" s="10" t="str">
        <f>VLOOKUP($C909,'Customer_Dim Cleaned'!$A$1:$H$501,5,FALSE)</f>
        <v>Ryanberg</v>
      </c>
      <c r="F909" s="10" t="str">
        <f>VLOOKUP($C909,'Customer_Dim Cleaned'!$A$1:$H$501,6,FALSE)</f>
        <v>Minnesota</v>
      </c>
      <c r="G909" s="10" t="s">
        <v>1646</v>
      </c>
      <c r="H909" s="10" t="str">
        <f>VLOOKUP($G909,'Product_Dim Cleaned'!$A$1:$G$101,2,FALSE)</f>
        <v>Men's Roll-On Perfume</v>
      </c>
      <c r="I909" s="10" t="str">
        <f>VLOOKUP($G909,'Product_Dim Cleaned'!$A$1:$G$101,3,FALSE)</f>
        <v>Beauty</v>
      </c>
      <c r="J909" s="10" t="str">
        <f>VLOOKUP($G909,'Product_Dim Cleaned'!$A$1:$G$101,4,FALSE)</f>
        <v>Fragrance</v>
      </c>
      <c r="K909" s="10" t="s">
        <v>1782</v>
      </c>
      <c r="L909" s="11">
        <v>2</v>
      </c>
      <c r="M909" s="17">
        <v>433.75</v>
      </c>
      <c r="N909" s="11">
        <v>0</v>
      </c>
      <c r="O909" s="10" t="s">
        <v>1824</v>
      </c>
      <c r="P909" s="34">
        <v>867.5</v>
      </c>
    </row>
    <row r="910" spans="1:16" x14ac:dyDescent="0.3">
      <c r="A910" s="9" t="s">
        <v>2734</v>
      </c>
      <c r="B910" s="36">
        <v>45288</v>
      </c>
      <c r="C910" s="10" t="s">
        <v>893</v>
      </c>
      <c r="D910" s="10" t="str">
        <f>VLOOKUP($C910,'Customer_Dim Cleaned'!$A$1:$H$501,4,FALSE)</f>
        <v>Male</v>
      </c>
      <c r="E910" s="10" t="str">
        <f>VLOOKUP($C910,'Customer_Dim Cleaned'!$A$1:$H$501,5,FALSE)</f>
        <v>North Joshualand</v>
      </c>
      <c r="F910" s="10" t="str">
        <f>VLOOKUP($C910,'Customer_Dim Cleaned'!$A$1:$H$501,6,FALSE)</f>
        <v>Connecticut</v>
      </c>
      <c r="G910" s="10" t="s">
        <v>1646</v>
      </c>
      <c r="H910" s="10" t="str">
        <f>VLOOKUP($G910,'Product_Dim Cleaned'!$A$1:$G$101,2,FALSE)</f>
        <v>Men's Roll-On Perfume</v>
      </c>
      <c r="I910" s="10" t="str">
        <f>VLOOKUP($G910,'Product_Dim Cleaned'!$A$1:$G$101,3,FALSE)</f>
        <v>Beauty</v>
      </c>
      <c r="J910" s="10" t="str">
        <f>VLOOKUP($G910,'Product_Dim Cleaned'!$A$1:$G$101,4,FALSE)</f>
        <v>Fragrance</v>
      </c>
      <c r="K910" s="10" t="s">
        <v>1813</v>
      </c>
      <c r="L910" s="11">
        <v>3</v>
      </c>
      <c r="M910" s="17">
        <v>104.33</v>
      </c>
      <c r="N910" s="11">
        <v>0.13</v>
      </c>
      <c r="O910" s="10" t="s">
        <v>1829</v>
      </c>
      <c r="P910" s="34">
        <v>272.30130000000003</v>
      </c>
    </row>
    <row r="911" spans="1:16" x14ac:dyDescent="0.3">
      <c r="A911" s="9" t="s">
        <v>2735</v>
      </c>
      <c r="B911" s="36">
        <v>45477</v>
      </c>
      <c r="C911" s="10" t="s">
        <v>1431</v>
      </c>
      <c r="D911" s="10" t="str">
        <f>VLOOKUP($C911,'Customer_Dim Cleaned'!$A$1:$H$501,4,FALSE)</f>
        <v>Female</v>
      </c>
      <c r="E911" s="10" t="str">
        <f>VLOOKUP($C911,'Customer_Dim Cleaned'!$A$1:$H$501,5,FALSE)</f>
        <v>Grayland</v>
      </c>
      <c r="F911" s="10" t="str">
        <f>VLOOKUP($C911,'Customer_Dim Cleaned'!$A$1:$H$501,6,FALSE)</f>
        <v>Washington</v>
      </c>
      <c r="G911" s="10" t="s">
        <v>1555</v>
      </c>
      <c r="H911" s="10" t="str">
        <f>VLOOKUP($G911,'Product_Dim Cleaned'!$A$1:$G$101,2,FALSE)</f>
        <v>Men's Leather Belt</v>
      </c>
      <c r="I911" s="10" t="str">
        <f>VLOOKUP($G911,'Product_Dim Cleaned'!$A$1:$G$101,3,FALSE)</f>
        <v>Clothing</v>
      </c>
      <c r="J911" s="10" t="str">
        <f>VLOOKUP($G911,'Product_Dim Cleaned'!$A$1:$G$101,4,FALSE)</f>
        <v>Accessories</v>
      </c>
      <c r="K911" s="10" t="s">
        <v>1794</v>
      </c>
      <c r="L911" s="11">
        <v>1</v>
      </c>
      <c r="M911" s="17">
        <v>221.7</v>
      </c>
      <c r="N911" s="11">
        <v>0.04</v>
      </c>
      <c r="O911" s="10" t="s">
        <v>1824</v>
      </c>
      <c r="P911" s="34">
        <v>212.83199999999999</v>
      </c>
    </row>
    <row r="912" spans="1:16" x14ac:dyDescent="0.3">
      <c r="A912" s="9" t="s">
        <v>2736</v>
      </c>
      <c r="B912" s="36">
        <v>45796</v>
      </c>
      <c r="C912" s="10" t="s">
        <v>687</v>
      </c>
      <c r="D912" s="10" t="str">
        <f>VLOOKUP($C912,'Customer_Dim Cleaned'!$A$1:$H$501,4,FALSE)</f>
        <v>Female</v>
      </c>
      <c r="E912" s="10" t="str">
        <f>VLOOKUP($C912,'Customer_Dim Cleaned'!$A$1:$H$501,5,FALSE)</f>
        <v>Garzafort</v>
      </c>
      <c r="F912" s="10" t="str">
        <f>VLOOKUP($C912,'Customer_Dim Cleaned'!$A$1:$H$501,6,FALSE)</f>
        <v>Delaware</v>
      </c>
      <c r="G912" s="10" t="s">
        <v>1555</v>
      </c>
      <c r="H912" s="10" t="str">
        <f>VLOOKUP($G912,'Product_Dim Cleaned'!$A$1:$G$101,2,FALSE)</f>
        <v>Men's Leather Belt</v>
      </c>
      <c r="I912" s="10" t="str">
        <f>VLOOKUP($G912,'Product_Dim Cleaned'!$A$1:$G$101,3,FALSE)</f>
        <v>Clothing</v>
      </c>
      <c r="J912" s="10" t="str">
        <f>VLOOKUP($G912,'Product_Dim Cleaned'!$A$1:$G$101,4,FALSE)</f>
        <v>Accessories</v>
      </c>
      <c r="K912" s="10" t="s">
        <v>1773</v>
      </c>
      <c r="L912" s="11">
        <v>2</v>
      </c>
      <c r="M912" s="17">
        <v>491.26</v>
      </c>
      <c r="N912" s="11">
        <v>0.14000000000000001</v>
      </c>
      <c r="O912" s="10" t="s">
        <v>1829</v>
      </c>
      <c r="P912" s="34">
        <v>844.96719999999993</v>
      </c>
    </row>
    <row r="913" spans="1:16" x14ac:dyDescent="0.3">
      <c r="A913" s="9" t="s">
        <v>2737</v>
      </c>
      <c r="B913" s="36">
        <v>45630</v>
      </c>
      <c r="C913" s="10" t="s">
        <v>598</v>
      </c>
      <c r="D913" s="10" t="str">
        <f>VLOOKUP($C913,'Customer_Dim Cleaned'!$A$1:$H$501,4,FALSE)</f>
        <v>Male</v>
      </c>
      <c r="E913" s="10" t="str">
        <f>VLOOKUP($C913,'Customer_Dim Cleaned'!$A$1:$H$501,5,FALSE)</f>
        <v>New Brianchester</v>
      </c>
      <c r="F913" s="10" t="str">
        <f>VLOOKUP($C913,'Customer_Dim Cleaned'!$A$1:$H$501,6,FALSE)</f>
        <v>New York</v>
      </c>
      <c r="G913" s="10" t="s">
        <v>1555</v>
      </c>
      <c r="H913" s="10" t="str">
        <f>VLOOKUP($G913,'Product_Dim Cleaned'!$A$1:$G$101,2,FALSE)</f>
        <v>Men's Leather Belt</v>
      </c>
      <c r="I913" s="10" t="str">
        <f>VLOOKUP($G913,'Product_Dim Cleaned'!$A$1:$G$101,3,FALSE)</f>
        <v>Clothing</v>
      </c>
      <c r="J913" s="10" t="str">
        <f>VLOOKUP($G913,'Product_Dim Cleaned'!$A$1:$G$101,4,FALSE)</f>
        <v>Accessories</v>
      </c>
      <c r="K913" s="10" t="s">
        <v>1782</v>
      </c>
      <c r="L913" s="11">
        <v>4</v>
      </c>
      <c r="M913" s="17">
        <v>923.14</v>
      </c>
      <c r="N913" s="11">
        <v>0.15</v>
      </c>
      <c r="O913" s="10" t="s">
        <v>1824</v>
      </c>
      <c r="P913" s="34">
        <v>3138.6759999999999</v>
      </c>
    </row>
    <row r="914" spans="1:16" x14ac:dyDescent="0.3">
      <c r="A914" s="9" t="s">
        <v>2738</v>
      </c>
      <c r="B914" s="36">
        <v>45625</v>
      </c>
      <c r="C914" s="10" t="s">
        <v>634</v>
      </c>
      <c r="D914" s="10" t="str">
        <f>VLOOKUP($C914,'Customer_Dim Cleaned'!$A$1:$H$501,4,FALSE)</f>
        <v>Male</v>
      </c>
      <c r="E914" s="10" t="str">
        <f>VLOOKUP($C914,'Customer_Dim Cleaned'!$A$1:$H$501,5,FALSE)</f>
        <v>Port Amanda</v>
      </c>
      <c r="F914" s="10" t="str">
        <f>VLOOKUP($C914,'Customer_Dim Cleaned'!$A$1:$H$501,6,FALSE)</f>
        <v>Georgia</v>
      </c>
      <c r="G914" s="10" t="s">
        <v>1555</v>
      </c>
      <c r="H914" s="10" t="str">
        <f>VLOOKUP($G914,'Product_Dim Cleaned'!$A$1:$G$101,2,FALSE)</f>
        <v>Men's Leather Belt</v>
      </c>
      <c r="I914" s="10" t="str">
        <f>VLOOKUP($G914,'Product_Dim Cleaned'!$A$1:$G$101,3,FALSE)</f>
        <v>Clothing</v>
      </c>
      <c r="J914" s="10" t="str">
        <f>VLOOKUP($G914,'Product_Dim Cleaned'!$A$1:$G$101,4,FALSE)</f>
        <v>Accessories</v>
      </c>
      <c r="K914" s="10" t="s">
        <v>1779</v>
      </c>
      <c r="L914" s="11">
        <v>2</v>
      </c>
      <c r="M914" s="17">
        <v>747.65</v>
      </c>
      <c r="N914" s="11">
        <v>0.08</v>
      </c>
      <c r="O914" s="10" t="s">
        <v>1824</v>
      </c>
      <c r="P914" s="34">
        <v>1375.6759999999999</v>
      </c>
    </row>
    <row r="915" spans="1:16" x14ac:dyDescent="0.3">
      <c r="A915" s="9" t="s">
        <v>2739</v>
      </c>
      <c r="B915" s="36">
        <v>45773</v>
      </c>
      <c r="C915" s="10" t="s">
        <v>384</v>
      </c>
      <c r="D915" s="10" t="str">
        <f>VLOOKUP($C915,'Customer_Dim Cleaned'!$A$1:$H$501,4,FALSE)</f>
        <v>Male</v>
      </c>
      <c r="E915" s="10" t="str">
        <f>VLOOKUP($C915,'Customer_Dim Cleaned'!$A$1:$H$501,5,FALSE)</f>
        <v>Smithland</v>
      </c>
      <c r="F915" s="10" t="str">
        <f>VLOOKUP($C915,'Customer_Dim Cleaned'!$A$1:$H$501,6,FALSE)</f>
        <v>West Virginia</v>
      </c>
      <c r="G915" s="10" t="s">
        <v>1555</v>
      </c>
      <c r="H915" s="10" t="str">
        <f>VLOOKUP($G915,'Product_Dim Cleaned'!$A$1:$G$101,2,FALSE)</f>
        <v>Men's Leather Belt</v>
      </c>
      <c r="I915" s="10" t="str">
        <f>VLOOKUP($G915,'Product_Dim Cleaned'!$A$1:$G$101,3,FALSE)</f>
        <v>Clothing</v>
      </c>
      <c r="J915" s="10" t="str">
        <f>VLOOKUP($G915,'Product_Dim Cleaned'!$A$1:$G$101,4,FALSE)</f>
        <v>Accessories</v>
      </c>
      <c r="K915" s="10" t="s">
        <v>1779</v>
      </c>
      <c r="L915" s="11">
        <v>3</v>
      </c>
      <c r="M915" s="17">
        <v>94.55</v>
      </c>
      <c r="N915" s="11">
        <v>0.13</v>
      </c>
      <c r="O915" s="10" t="s">
        <v>1829</v>
      </c>
      <c r="P915" s="34">
        <v>246.77549999999999</v>
      </c>
    </row>
    <row r="916" spans="1:16" x14ac:dyDescent="0.3">
      <c r="A916" s="9" t="s">
        <v>2740</v>
      </c>
      <c r="B916" s="36">
        <v>45308</v>
      </c>
      <c r="C916" s="10" t="s">
        <v>153</v>
      </c>
      <c r="D916" s="10" t="str">
        <f>VLOOKUP($C916,'Customer_Dim Cleaned'!$A$1:$H$501,4,FALSE)</f>
        <v>Female</v>
      </c>
      <c r="E916" s="10" t="str">
        <f>VLOOKUP($C916,'Customer_Dim Cleaned'!$A$1:$H$501,5,FALSE)</f>
        <v>Darleneton</v>
      </c>
      <c r="F916" s="10" t="str">
        <f>VLOOKUP($C916,'Customer_Dim Cleaned'!$A$1:$H$501,6,FALSE)</f>
        <v>Michigan</v>
      </c>
      <c r="G916" s="10" t="s">
        <v>1555</v>
      </c>
      <c r="H916" s="10" t="str">
        <f>VLOOKUP($G916,'Product_Dim Cleaned'!$A$1:$G$101,2,FALSE)</f>
        <v>Men's Leather Belt</v>
      </c>
      <c r="I916" s="10" t="str">
        <f>VLOOKUP($G916,'Product_Dim Cleaned'!$A$1:$G$101,3,FALSE)</f>
        <v>Clothing</v>
      </c>
      <c r="J916" s="10" t="str">
        <f>VLOOKUP($G916,'Product_Dim Cleaned'!$A$1:$G$101,4,FALSE)</f>
        <v>Accessories</v>
      </c>
      <c r="K916" s="10" t="s">
        <v>1813</v>
      </c>
      <c r="L916" s="11">
        <v>3</v>
      </c>
      <c r="M916" s="17">
        <v>620.12</v>
      </c>
      <c r="N916" s="11">
        <v>0.06</v>
      </c>
      <c r="O916" s="10" t="s">
        <v>1824</v>
      </c>
      <c r="P916" s="34">
        <v>1748.7384</v>
      </c>
    </row>
    <row r="917" spans="1:16" x14ac:dyDescent="0.3">
      <c r="A917" s="9" t="s">
        <v>2741</v>
      </c>
      <c r="B917" s="36">
        <v>45869</v>
      </c>
      <c r="C917" s="10" t="s">
        <v>1495</v>
      </c>
      <c r="D917" s="10" t="str">
        <f>VLOOKUP($C917,'Customer_Dim Cleaned'!$A$1:$H$501,4,FALSE)</f>
        <v>Female</v>
      </c>
      <c r="E917" s="10" t="str">
        <f>VLOOKUP($C917,'Customer_Dim Cleaned'!$A$1:$H$501,5,FALSE)</f>
        <v>Lake April</v>
      </c>
      <c r="F917" s="10" t="str">
        <f>VLOOKUP($C917,'Customer_Dim Cleaned'!$A$1:$H$501,6,FALSE)</f>
        <v>Vermont</v>
      </c>
      <c r="G917" s="10" t="s">
        <v>1555</v>
      </c>
      <c r="H917" s="10" t="str">
        <f>VLOOKUP($G917,'Product_Dim Cleaned'!$A$1:$G$101,2,FALSE)</f>
        <v>Men's Leather Belt</v>
      </c>
      <c r="I917" s="10" t="str">
        <f>VLOOKUP($G917,'Product_Dim Cleaned'!$A$1:$G$101,3,FALSE)</f>
        <v>Clothing</v>
      </c>
      <c r="J917" s="10" t="str">
        <f>VLOOKUP($G917,'Product_Dim Cleaned'!$A$1:$G$101,4,FALSE)</f>
        <v>Accessories</v>
      </c>
      <c r="K917" s="10" t="s">
        <v>1776</v>
      </c>
      <c r="L917" s="11">
        <v>2</v>
      </c>
      <c r="M917" s="17">
        <v>354.09</v>
      </c>
      <c r="N917" s="11">
        <v>0.12</v>
      </c>
      <c r="O917" s="10" t="s">
        <v>1829</v>
      </c>
      <c r="P917" s="34">
        <v>623.19839999999999</v>
      </c>
    </row>
    <row r="918" spans="1:16" x14ac:dyDescent="0.3">
      <c r="A918" s="9" t="s">
        <v>2742</v>
      </c>
      <c r="B918" s="36">
        <v>45621</v>
      </c>
      <c r="C918" s="10" t="s">
        <v>447</v>
      </c>
      <c r="D918" s="10" t="str">
        <f>VLOOKUP($C918,'Customer_Dim Cleaned'!$A$1:$H$501,4,FALSE)</f>
        <v>Male</v>
      </c>
      <c r="E918" s="10" t="str">
        <f>VLOOKUP($C918,'Customer_Dim Cleaned'!$A$1:$H$501,5,FALSE)</f>
        <v>Jonesbury</v>
      </c>
      <c r="F918" s="10" t="str">
        <f>VLOOKUP($C918,'Customer_Dim Cleaned'!$A$1:$H$501,6,FALSE)</f>
        <v>Connecticut</v>
      </c>
      <c r="G918" s="10" t="s">
        <v>1555</v>
      </c>
      <c r="H918" s="10" t="str">
        <f>VLOOKUP($G918,'Product_Dim Cleaned'!$A$1:$G$101,2,FALSE)</f>
        <v>Men's Leather Belt</v>
      </c>
      <c r="I918" s="10" t="str">
        <f>VLOOKUP($G918,'Product_Dim Cleaned'!$A$1:$G$101,3,FALSE)</f>
        <v>Clothing</v>
      </c>
      <c r="J918" s="10" t="str">
        <f>VLOOKUP($G918,'Product_Dim Cleaned'!$A$1:$G$101,4,FALSE)</f>
        <v>Accessories</v>
      </c>
      <c r="K918" s="10" t="s">
        <v>1773</v>
      </c>
      <c r="L918" s="11">
        <v>3</v>
      </c>
      <c r="M918" s="17">
        <v>214.94</v>
      </c>
      <c r="N918" s="11">
        <v>0.22</v>
      </c>
      <c r="O918" s="10" t="s">
        <v>1829</v>
      </c>
      <c r="P918" s="34">
        <v>502.95960000000002</v>
      </c>
    </row>
    <row r="919" spans="1:16" x14ac:dyDescent="0.3">
      <c r="A919" s="9" t="s">
        <v>2743</v>
      </c>
      <c r="B919" s="36">
        <v>45428</v>
      </c>
      <c r="C919" s="10" t="s">
        <v>651</v>
      </c>
      <c r="D919" s="10" t="str">
        <f>VLOOKUP($C919,'Customer_Dim Cleaned'!$A$1:$H$501,4,FALSE)</f>
        <v>Male</v>
      </c>
      <c r="E919" s="10" t="str">
        <f>VLOOKUP($C919,'Customer_Dim Cleaned'!$A$1:$H$501,5,FALSE)</f>
        <v>North Briannamouth</v>
      </c>
      <c r="F919" s="10" t="str">
        <f>VLOOKUP($C919,'Customer_Dim Cleaned'!$A$1:$H$501,6,FALSE)</f>
        <v>Tennessee</v>
      </c>
      <c r="G919" s="10" t="s">
        <v>1555</v>
      </c>
      <c r="H919" s="10" t="str">
        <f>VLOOKUP($G919,'Product_Dim Cleaned'!$A$1:$G$101,2,FALSE)</f>
        <v>Men's Leather Belt</v>
      </c>
      <c r="I919" s="10" t="str">
        <f>VLOOKUP($G919,'Product_Dim Cleaned'!$A$1:$G$101,3,FALSE)</f>
        <v>Clothing</v>
      </c>
      <c r="J919" s="10" t="str">
        <f>VLOOKUP($G919,'Product_Dim Cleaned'!$A$1:$G$101,4,FALSE)</f>
        <v>Accessories</v>
      </c>
      <c r="K919" s="10" t="s">
        <v>1794</v>
      </c>
      <c r="L919" s="11">
        <v>2</v>
      </c>
      <c r="M919" s="17">
        <v>309.77999999999997</v>
      </c>
      <c r="N919" s="11">
        <v>0.16</v>
      </c>
      <c r="O919" s="10" t="s">
        <v>1824</v>
      </c>
      <c r="P919" s="34">
        <v>520.43039999999996</v>
      </c>
    </row>
    <row r="920" spans="1:16" x14ac:dyDescent="0.3">
      <c r="A920" s="9" t="s">
        <v>2744</v>
      </c>
      <c r="B920" s="36">
        <v>45807</v>
      </c>
      <c r="C920" s="10" t="s">
        <v>255</v>
      </c>
      <c r="D920" s="10" t="str">
        <f>VLOOKUP($C920,'Customer_Dim Cleaned'!$A$1:$H$501,4,FALSE)</f>
        <v>Female</v>
      </c>
      <c r="E920" s="10" t="str">
        <f>VLOOKUP($C920,'Customer_Dim Cleaned'!$A$1:$H$501,5,FALSE)</f>
        <v>North Cynthiatown</v>
      </c>
      <c r="F920" s="10" t="str">
        <f>VLOOKUP($C920,'Customer_Dim Cleaned'!$A$1:$H$501,6,FALSE)</f>
        <v>New Jersey</v>
      </c>
      <c r="G920" s="10" t="s">
        <v>1555</v>
      </c>
      <c r="H920" s="10" t="str">
        <f>VLOOKUP($G920,'Product_Dim Cleaned'!$A$1:$G$101,2,FALSE)</f>
        <v>Men's Leather Belt</v>
      </c>
      <c r="I920" s="10" t="str">
        <f>VLOOKUP($G920,'Product_Dim Cleaned'!$A$1:$G$101,3,FALSE)</f>
        <v>Clothing</v>
      </c>
      <c r="J920" s="10" t="str">
        <f>VLOOKUP($G920,'Product_Dim Cleaned'!$A$1:$G$101,4,FALSE)</f>
        <v>Accessories</v>
      </c>
      <c r="K920" s="10" t="s">
        <v>1766</v>
      </c>
      <c r="L920" s="11">
        <v>2</v>
      </c>
      <c r="M920" s="17">
        <v>183.85</v>
      </c>
      <c r="N920" s="11">
        <v>0.14000000000000001</v>
      </c>
      <c r="O920" s="10" t="s">
        <v>1826</v>
      </c>
      <c r="P920" s="34">
        <v>316.22199999999998</v>
      </c>
    </row>
    <row r="921" spans="1:16" x14ac:dyDescent="0.3">
      <c r="A921" s="9" t="s">
        <v>2745</v>
      </c>
      <c r="B921" s="36">
        <v>45238</v>
      </c>
      <c r="C921" s="10" t="s">
        <v>1272</v>
      </c>
      <c r="D921" s="10" t="str">
        <f>VLOOKUP($C921,'Customer_Dim Cleaned'!$A$1:$H$501,4,FALSE)</f>
        <v>Male</v>
      </c>
      <c r="E921" s="10" t="str">
        <f>VLOOKUP($C921,'Customer_Dim Cleaned'!$A$1:$H$501,5,FALSE)</f>
        <v>Kathleenport</v>
      </c>
      <c r="F921" s="10" t="str">
        <f>VLOOKUP($C921,'Customer_Dim Cleaned'!$A$1:$H$501,6,FALSE)</f>
        <v>Wyoming</v>
      </c>
      <c r="G921" s="10" t="s">
        <v>1555</v>
      </c>
      <c r="H921" s="10" t="str">
        <f>VLOOKUP($G921,'Product_Dim Cleaned'!$A$1:$G$101,2,FALSE)</f>
        <v>Men's Leather Belt</v>
      </c>
      <c r="I921" s="10" t="str">
        <f>VLOOKUP($G921,'Product_Dim Cleaned'!$A$1:$G$101,3,FALSE)</f>
        <v>Clothing</v>
      </c>
      <c r="J921" s="10" t="str">
        <f>VLOOKUP($G921,'Product_Dim Cleaned'!$A$1:$G$101,4,FALSE)</f>
        <v>Accessories</v>
      </c>
      <c r="K921" s="10" t="s">
        <v>1752</v>
      </c>
      <c r="L921" s="11">
        <v>1</v>
      </c>
      <c r="M921" s="17">
        <v>550.05999999999995</v>
      </c>
      <c r="N921" s="11">
        <v>0.01</v>
      </c>
      <c r="O921" s="10" t="s">
        <v>1824</v>
      </c>
      <c r="P921" s="34">
        <v>544.55939999999998</v>
      </c>
    </row>
    <row r="922" spans="1:16" x14ac:dyDescent="0.3">
      <c r="A922" s="9" t="s">
        <v>2746</v>
      </c>
      <c r="B922" s="36">
        <v>45253</v>
      </c>
      <c r="C922" s="10" t="s">
        <v>121</v>
      </c>
      <c r="D922" s="10" t="str">
        <f>VLOOKUP($C922,'Customer_Dim Cleaned'!$A$1:$H$501,4,FALSE)</f>
        <v>Female</v>
      </c>
      <c r="E922" s="10" t="str">
        <f>VLOOKUP($C922,'Customer_Dim Cleaned'!$A$1:$H$501,5,FALSE)</f>
        <v>East Jennifer</v>
      </c>
      <c r="F922" s="10" t="str">
        <f>VLOOKUP($C922,'Customer_Dim Cleaned'!$A$1:$H$501,6,FALSE)</f>
        <v>California</v>
      </c>
      <c r="G922" s="10" t="s">
        <v>1555</v>
      </c>
      <c r="H922" s="10" t="str">
        <f>VLOOKUP($G922,'Product_Dim Cleaned'!$A$1:$G$101,2,FALSE)</f>
        <v>Men's Leather Belt</v>
      </c>
      <c r="I922" s="10" t="str">
        <f>VLOOKUP($G922,'Product_Dim Cleaned'!$A$1:$G$101,3,FALSE)</f>
        <v>Clothing</v>
      </c>
      <c r="J922" s="10" t="str">
        <f>VLOOKUP($G922,'Product_Dim Cleaned'!$A$1:$G$101,4,FALSE)</f>
        <v>Accessories</v>
      </c>
      <c r="K922" s="10" t="s">
        <v>1769</v>
      </c>
      <c r="L922" s="11">
        <v>2</v>
      </c>
      <c r="M922" s="17">
        <v>32.19</v>
      </c>
      <c r="N922" s="11">
        <v>0.13</v>
      </c>
      <c r="O922" s="10" t="s">
        <v>1829</v>
      </c>
      <c r="P922" s="34">
        <v>56.010599999999997</v>
      </c>
    </row>
    <row r="923" spans="1:16" x14ac:dyDescent="0.3">
      <c r="A923" s="9" t="s">
        <v>2747</v>
      </c>
      <c r="B923" s="36">
        <v>45460</v>
      </c>
      <c r="C923" s="10" t="s">
        <v>470</v>
      </c>
      <c r="D923" s="10" t="str">
        <f>VLOOKUP($C923,'Customer_Dim Cleaned'!$A$1:$H$501,4,FALSE)</f>
        <v>Male</v>
      </c>
      <c r="E923" s="10" t="str">
        <f>VLOOKUP($C923,'Customer_Dim Cleaned'!$A$1:$H$501,5,FALSE)</f>
        <v>Lake Michael</v>
      </c>
      <c r="F923" s="10" t="str">
        <f>VLOOKUP($C923,'Customer_Dim Cleaned'!$A$1:$H$501,6,FALSE)</f>
        <v>Virginia</v>
      </c>
      <c r="G923" s="10" t="s">
        <v>1555</v>
      </c>
      <c r="H923" s="10" t="str">
        <f>VLOOKUP($G923,'Product_Dim Cleaned'!$A$1:$G$101,2,FALSE)</f>
        <v>Men's Leather Belt</v>
      </c>
      <c r="I923" s="10" t="str">
        <f>VLOOKUP($G923,'Product_Dim Cleaned'!$A$1:$G$101,3,FALSE)</f>
        <v>Clothing</v>
      </c>
      <c r="J923" s="10" t="str">
        <f>VLOOKUP($G923,'Product_Dim Cleaned'!$A$1:$G$101,4,FALSE)</f>
        <v>Accessories</v>
      </c>
      <c r="K923" s="10" t="s">
        <v>1813</v>
      </c>
      <c r="L923" s="11">
        <v>2</v>
      </c>
      <c r="M923" s="17">
        <v>892.06</v>
      </c>
      <c r="N923" s="11">
        <v>0.08</v>
      </c>
      <c r="O923" s="10" t="s">
        <v>1824</v>
      </c>
      <c r="P923" s="34">
        <v>1641.3904</v>
      </c>
    </row>
    <row r="924" spans="1:16" x14ac:dyDescent="0.3">
      <c r="A924" s="9" t="s">
        <v>2748</v>
      </c>
      <c r="B924" s="36">
        <v>45628</v>
      </c>
      <c r="C924" s="10" t="s">
        <v>1455</v>
      </c>
      <c r="D924" s="10" t="str">
        <f>VLOOKUP($C924,'Customer_Dim Cleaned'!$A$1:$H$501,4,FALSE)</f>
        <v>Male</v>
      </c>
      <c r="E924" s="10" t="str">
        <f>VLOOKUP($C924,'Customer_Dim Cleaned'!$A$1:$H$501,5,FALSE)</f>
        <v>Tylermouth</v>
      </c>
      <c r="F924" s="10" t="str">
        <f>VLOOKUP($C924,'Customer_Dim Cleaned'!$A$1:$H$501,6,FALSE)</f>
        <v>Massachusetts</v>
      </c>
      <c r="G924" s="10" t="s">
        <v>1555</v>
      </c>
      <c r="H924" s="10" t="str">
        <f>VLOOKUP($G924,'Product_Dim Cleaned'!$A$1:$G$101,2,FALSE)</f>
        <v>Men's Leather Belt</v>
      </c>
      <c r="I924" s="10" t="str">
        <f>VLOOKUP($G924,'Product_Dim Cleaned'!$A$1:$G$101,3,FALSE)</f>
        <v>Clothing</v>
      </c>
      <c r="J924" s="10" t="str">
        <f>VLOOKUP($G924,'Product_Dim Cleaned'!$A$1:$G$101,4,FALSE)</f>
        <v>Accessories</v>
      </c>
      <c r="K924" s="10" t="s">
        <v>1776</v>
      </c>
      <c r="L924" s="11">
        <v>1</v>
      </c>
      <c r="M924" s="17">
        <v>127.47</v>
      </c>
      <c r="N924" s="11">
        <v>0.16</v>
      </c>
      <c r="O924" s="10" t="s">
        <v>1829</v>
      </c>
      <c r="P924" s="34">
        <v>107.0748</v>
      </c>
    </row>
    <row r="925" spans="1:16" x14ac:dyDescent="0.3">
      <c r="A925" s="9" t="s">
        <v>2749</v>
      </c>
      <c r="B925" s="36">
        <v>45778</v>
      </c>
      <c r="C925" s="10" t="s">
        <v>1211</v>
      </c>
      <c r="D925" s="10" t="str">
        <f>VLOOKUP($C925,'Customer_Dim Cleaned'!$A$1:$H$501,4,FALSE)</f>
        <v>Male</v>
      </c>
      <c r="E925" s="10" t="str">
        <f>VLOOKUP($C925,'Customer_Dim Cleaned'!$A$1:$H$501,5,FALSE)</f>
        <v>Stevensshire</v>
      </c>
      <c r="F925" s="10" t="str">
        <f>VLOOKUP($C925,'Customer_Dim Cleaned'!$A$1:$H$501,6,FALSE)</f>
        <v>Missouri</v>
      </c>
      <c r="G925" s="10" t="s">
        <v>1555</v>
      </c>
      <c r="H925" s="10" t="str">
        <f>VLOOKUP($G925,'Product_Dim Cleaned'!$A$1:$G$101,2,FALSE)</f>
        <v>Men's Leather Belt</v>
      </c>
      <c r="I925" s="10" t="str">
        <f>VLOOKUP($G925,'Product_Dim Cleaned'!$A$1:$G$101,3,FALSE)</f>
        <v>Clothing</v>
      </c>
      <c r="J925" s="10" t="str">
        <f>VLOOKUP($G925,'Product_Dim Cleaned'!$A$1:$G$101,4,FALSE)</f>
        <v>Accessories</v>
      </c>
      <c r="K925" s="10" t="s">
        <v>1799</v>
      </c>
      <c r="L925" s="11">
        <v>3</v>
      </c>
      <c r="M925" s="17">
        <v>212.87</v>
      </c>
      <c r="N925" s="11">
        <v>0.18</v>
      </c>
      <c r="O925" s="10" t="s">
        <v>1824</v>
      </c>
      <c r="P925" s="34">
        <v>523.66020000000003</v>
      </c>
    </row>
    <row r="926" spans="1:16" x14ac:dyDescent="0.3">
      <c r="A926" s="9" t="s">
        <v>2750</v>
      </c>
      <c r="B926" s="36">
        <v>45471</v>
      </c>
      <c r="C926" s="10" t="s">
        <v>598</v>
      </c>
      <c r="D926" s="10" t="str">
        <f>VLOOKUP($C926,'Customer_Dim Cleaned'!$A$1:$H$501,4,FALSE)</f>
        <v>Male</v>
      </c>
      <c r="E926" s="10" t="str">
        <f>VLOOKUP($C926,'Customer_Dim Cleaned'!$A$1:$H$501,5,FALSE)</f>
        <v>New Brianchester</v>
      </c>
      <c r="F926" s="10" t="str">
        <f>VLOOKUP($C926,'Customer_Dim Cleaned'!$A$1:$H$501,6,FALSE)</f>
        <v>New York</v>
      </c>
      <c r="G926" s="10" t="s">
        <v>1555</v>
      </c>
      <c r="H926" s="10" t="str">
        <f>VLOOKUP($G926,'Product_Dim Cleaned'!$A$1:$G$101,2,FALSE)</f>
        <v>Men's Leather Belt</v>
      </c>
      <c r="I926" s="10" t="str">
        <f>VLOOKUP($G926,'Product_Dim Cleaned'!$A$1:$G$101,3,FALSE)</f>
        <v>Clothing</v>
      </c>
      <c r="J926" s="10" t="str">
        <f>VLOOKUP($G926,'Product_Dim Cleaned'!$A$1:$G$101,4,FALSE)</f>
        <v>Accessories</v>
      </c>
      <c r="K926" s="10" t="s">
        <v>1779</v>
      </c>
      <c r="L926" s="11">
        <v>1</v>
      </c>
      <c r="M926" s="17">
        <v>26.37</v>
      </c>
      <c r="N926" s="11">
        <v>0.3</v>
      </c>
      <c r="O926" s="10" t="s">
        <v>1829</v>
      </c>
      <c r="P926" s="34">
        <v>18.459</v>
      </c>
    </row>
    <row r="927" spans="1:16" x14ac:dyDescent="0.3">
      <c r="A927" s="9" t="s">
        <v>2751</v>
      </c>
      <c r="B927" s="36">
        <v>45770</v>
      </c>
      <c r="C927" s="10" t="s">
        <v>1437</v>
      </c>
      <c r="D927" s="10" t="str">
        <f>VLOOKUP($C927,'Customer_Dim Cleaned'!$A$1:$H$501,4,FALSE)</f>
        <v>Male</v>
      </c>
      <c r="E927" s="10" t="str">
        <f>VLOOKUP($C927,'Customer_Dim Cleaned'!$A$1:$H$501,5,FALSE)</f>
        <v>Espinozaberg</v>
      </c>
      <c r="F927" s="10" t="str">
        <f>VLOOKUP($C927,'Customer_Dim Cleaned'!$A$1:$H$501,6,FALSE)</f>
        <v>Minnesota</v>
      </c>
      <c r="G927" s="10" t="s">
        <v>1555</v>
      </c>
      <c r="H927" s="10" t="str">
        <f>VLOOKUP($G927,'Product_Dim Cleaned'!$A$1:$G$101,2,FALSE)</f>
        <v>Men's Leather Belt</v>
      </c>
      <c r="I927" s="10" t="str">
        <f>VLOOKUP($G927,'Product_Dim Cleaned'!$A$1:$G$101,3,FALSE)</f>
        <v>Clothing</v>
      </c>
      <c r="J927" s="10" t="str">
        <f>VLOOKUP($G927,'Product_Dim Cleaned'!$A$1:$G$101,4,FALSE)</f>
        <v>Accessories</v>
      </c>
      <c r="K927" s="10" t="s">
        <v>1810</v>
      </c>
      <c r="L927" s="11">
        <v>4</v>
      </c>
      <c r="M927" s="17">
        <v>953.98</v>
      </c>
      <c r="N927" s="11">
        <v>0.16</v>
      </c>
      <c r="O927" s="10" t="s">
        <v>1824</v>
      </c>
      <c r="P927" s="34">
        <v>3205.3728000000001</v>
      </c>
    </row>
    <row r="928" spans="1:16" x14ac:dyDescent="0.3">
      <c r="A928" s="9" t="s">
        <v>2752</v>
      </c>
      <c r="B928" s="36">
        <v>45369</v>
      </c>
      <c r="C928" s="10" t="s">
        <v>699</v>
      </c>
      <c r="D928" s="10" t="str">
        <f>VLOOKUP($C928,'Customer_Dim Cleaned'!$A$1:$H$501,4,FALSE)</f>
        <v>Female</v>
      </c>
      <c r="E928" s="10" t="str">
        <f>VLOOKUP($C928,'Customer_Dim Cleaned'!$A$1:$H$501,5,FALSE)</f>
        <v>East Josephside</v>
      </c>
      <c r="F928" s="10" t="str">
        <f>VLOOKUP($C928,'Customer_Dim Cleaned'!$A$1:$H$501,6,FALSE)</f>
        <v>Oregon</v>
      </c>
      <c r="G928" s="10" t="s">
        <v>1555</v>
      </c>
      <c r="H928" s="10" t="str">
        <f>VLOOKUP($G928,'Product_Dim Cleaned'!$A$1:$G$101,2,FALSE)</f>
        <v>Men's Leather Belt</v>
      </c>
      <c r="I928" s="10" t="str">
        <f>VLOOKUP($G928,'Product_Dim Cleaned'!$A$1:$G$101,3,FALSE)</f>
        <v>Clothing</v>
      </c>
      <c r="J928" s="10" t="str">
        <f>VLOOKUP($G928,'Product_Dim Cleaned'!$A$1:$G$101,4,FALSE)</f>
        <v>Accessories</v>
      </c>
      <c r="K928" s="10" t="s">
        <v>1813</v>
      </c>
      <c r="L928" s="11">
        <v>3</v>
      </c>
      <c r="M928" s="17">
        <v>968.88</v>
      </c>
      <c r="N928" s="11">
        <v>0.15</v>
      </c>
      <c r="O928" s="10" t="s">
        <v>1824</v>
      </c>
      <c r="P928" s="34">
        <v>2470.6439999999998</v>
      </c>
    </row>
    <row r="929" spans="1:16" x14ac:dyDescent="0.3">
      <c r="A929" s="9" t="s">
        <v>2753</v>
      </c>
      <c r="B929" s="36">
        <v>45910</v>
      </c>
      <c r="C929" s="10" t="s">
        <v>616</v>
      </c>
      <c r="D929" s="10" t="str">
        <f>VLOOKUP($C929,'Customer_Dim Cleaned'!$A$1:$H$501,4,FALSE)</f>
        <v>Female</v>
      </c>
      <c r="E929" s="10" t="str">
        <f>VLOOKUP($C929,'Customer_Dim Cleaned'!$A$1:$H$501,5,FALSE)</f>
        <v>Lake Blaketon</v>
      </c>
      <c r="F929" s="10" t="str">
        <f>VLOOKUP($C929,'Customer_Dim Cleaned'!$A$1:$H$501,6,FALSE)</f>
        <v>Alabama</v>
      </c>
      <c r="G929" s="10" t="s">
        <v>1648</v>
      </c>
      <c r="H929" s="10" t="str">
        <f>VLOOKUP($G929,'Product_Dim Cleaned'!$A$1:$G$101,2,FALSE)</f>
        <v>Boxing Hand Wraps</v>
      </c>
      <c r="I929" s="10" t="str">
        <f>VLOOKUP($G929,'Product_Dim Cleaned'!$A$1:$G$101,3,FALSE)</f>
        <v>Sports</v>
      </c>
      <c r="J929" s="10" t="str">
        <f>VLOOKUP($G929,'Product_Dim Cleaned'!$A$1:$G$101,4,FALSE)</f>
        <v>Fitness</v>
      </c>
      <c r="K929" s="10" t="s">
        <v>1810</v>
      </c>
      <c r="L929" s="11">
        <v>1</v>
      </c>
      <c r="M929" s="17">
        <v>533.04999999999995</v>
      </c>
      <c r="N929" s="11">
        <v>0.11</v>
      </c>
      <c r="O929" s="10" t="s">
        <v>1826</v>
      </c>
      <c r="P929" s="34">
        <v>474.41449999999998</v>
      </c>
    </row>
    <row r="930" spans="1:16" x14ac:dyDescent="0.3">
      <c r="A930" s="9" t="s">
        <v>2754</v>
      </c>
      <c r="B930" s="36">
        <v>45637</v>
      </c>
      <c r="C930" s="10" t="s">
        <v>1190</v>
      </c>
      <c r="D930" s="10" t="str">
        <f>VLOOKUP($C930,'Customer_Dim Cleaned'!$A$1:$H$501,4,FALSE)</f>
        <v>Male</v>
      </c>
      <c r="E930" s="10" t="str">
        <f>VLOOKUP($C930,'Customer_Dim Cleaned'!$A$1:$H$501,5,FALSE)</f>
        <v>Andrewsland</v>
      </c>
      <c r="F930" s="10" t="str">
        <f>VLOOKUP($C930,'Customer_Dim Cleaned'!$A$1:$H$501,6,FALSE)</f>
        <v>Alabama</v>
      </c>
      <c r="G930" s="10" t="s">
        <v>1648</v>
      </c>
      <c r="H930" s="10" t="str">
        <f>VLOOKUP($G930,'Product_Dim Cleaned'!$A$1:$G$101,2,FALSE)</f>
        <v>Boxing Hand Wraps</v>
      </c>
      <c r="I930" s="10" t="str">
        <f>VLOOKUP($G930,'Product_Dim Cleaned'!$A$1:$G$101,3,FALSE)</f>
        <v>Sports</v>
      </c>
      <c r="J930" s="10" t="str">
        <f>VLOOKUP($G930,'Product_Dim Cleaned'!$A$1:$G$101,4,FALSE)</f>
        <v>Fitness</v>
      </c>
      <c r="K930" s="10" t="s">
        <v>1757</v>
      </c>
      <c r="L930" s="11">
        <v>3</v>
      </c>
      <c r="M930" s="17">
        <v>138.86000000000001</v>
      </c>
      <c r="N930" s="11">
        <v>0.11</v>
      </c>
      <c r="O930" s="10" t="s">
        <v>1826</v>
      </c>
      <c r="P930" s="34">
        <v>370.75619999999998</v>
      </c>
    </row>
    <row r="931" spans="1:16" x14ac:dyDescent="0.3">
      <c r="A931" s="9" t="s">
        <v>2755</v>
      </c>
      <c r="B931" s="36">
        <v>45706</v>
      </c>
      <c r="C931" s="10" t="s">
        <v>532</v>
      </c>
      <c r="D931" s="10" t="str">
        <f>VLOOKUP($C931,'Customer_Dim Cleaned'!$A$1:$H$501,4,FALSE)</f>
        <v>Female</v>
      </c>
      <c r="E931" s="10" t="str">
        <f>VLOOKUP($C931,'Customer_Dim Cleaned'!$A$1:$H$501,5,FALSE)</f>
        <v>Floydton</v>
      </c>
      <c r="F931" s="10" t="str">
        <f>VLOOKUP($C931,'Customer_Dim Cleaned'!$A$1:$H$501,6,FALSE)</f>
        <v>New Jersey</v>
      </c>
      <c r="G931" s="10" t="s">
        <v>1648</v>
      </c>
      <c r="H931" s="10" t="str">
        <f>VLOOKUP($G931,'Product_Dim Cleaned'!$A$1:$G$101,2,FALSE)</f>
        <v>Boxing Hand Wraps</v>
      </c>
      <c r="I931" s="10" t="str">
        <f>VLOOKUP($G931,'Product_Dim Cleaned'!$A$1:$G$101,3,FALSE)</f>
        <v>Sports</v>
      </c>
      <c r="J931" s="10" t="str">
        <f>VLOOKUP($G931,'Product_Dim Cleaned'!$A$1:$G$101,4,FALSE)</f>
        <v>Fitness</v>
      </c>
      <c r="K931" s="10" t="s">
        <v>1752</v>
      </c>
      <c r="L931" s="11">
        <v>1</v>
      </c>
      <c r="M931" s="17">
        <v>588.92999999999995</v>
      </c>
      <c r="N931" s="11">
        <v>0.03</v>
      </c>
      <c r="O931" s="10" t="s">
        <v>1829</v>
      </c>
      <c r="P931" s="34">
        <v>571.26209999999992</v>
      </c>
    </row>
    <row r="932" spans="1:16" x14ac:dyDescent="0.3">
      <c r="A932" s="9" t="s">
        <v>2756</v>
      </c>
      <c r="B932" s="36">
        <v>45557</v>
      </c>
      <c r="C932" s="10" t="s">
        <v>1254</v>
      </c>
      <c r="D932" s="10" t="str">
        <f>VLOOKUP($C932,'Customer_Dim Cleaned'!$A$1:$H$501,4,FALSE)</f>
        <v>Male</v>
      </c>
      <c r="E932" s="10" t="str">
        <f>VLOOKUP($C932,'Customer_Dim Cleaned'!$A$1:$H$501,5,FALSE)</f>
        <v>Lake Lisaland</v>
      </c>
      <c r="F932" s="10" t="str">
        <f>VLOOKUP($C932,'Customer_Dim Cleaned'!$A$1:$H$501,6,FALSE)</f>
        <v>Louisiana</v>
      </c>
      <c r="G932" s="10" t="s">
        <v>1648</v>
      </c>
      <c r="H932" s="10" t="str">
        <f>VLOOKUP($G932,'Product_Dim Cleaned'!$A$1:$G$101,2,FALSE)</f>
        <v>Boxing Hand Wraps</v>
      </c>
      <c r="I932" s="10" t="str">
        <f>VLOOKUP($G932,'Product_Dim Cleaned'!$A$1:$G$101,3,FALSE)</f>
        <v>Sports</v>
      </c>
      <c r="J932" s="10" t="str">
        <f>VLOOKUP($G932,'Product_Dim Cleaned'!$A$1:$G$101,4,FALSE)</f>
        <v>Fitness</v>
      </c>
      <c r="K932" s="10" t="s">
        <v>1773</v>
      </c>
      <c r="L932" s="11">
        <v>2</v>
      </c>
      <c r="M932" s="17">
        <v>576.83000000000004</v>
      </c>
      <c r="N932" s="11">
        <v>0.19</v>
      </c>
      <c r="O932" s="10" t="s">
        <v>1826</v>
      </c>
      <c r="P932" s="34">
        <v>934.46460000000013</v>
      </c>
    </row>
    <row r="933" spans="1:16" x14ac:dyDescent="0.3">
      <c r="A933" s="9" t="s">
        <v>2757</v>
      </c>
      <c r="B933" s="36">
        <v>45338</v>
      </c>
      <c r="C933" s="10" t="s">
        <v>1017</v>
      </c>
      <c r="D933" s="10" t="str">
        <f>VLOOKUP($C933,'Customer_Dim Cleaned'!$A$1:$H$501,4,FALSE)</f>
        <v>Female</v>
      </c>
      <c r="E933" s="10" t="str">
        <f>VLOOKUP($C933,'Customer_Dim Cleaned'!$A$1:$H$501,5,FALSE)</f>
        <v>Whiteport</v>
      </c>
      <c r="F933" s="10" t="str">
        <f>VLOOKUP($C933,'Customer_Dim Cleaned'!$A$1:$H$501,6,FALSE)</f>
        <v>North Carolina</v>
      </c>
      <c r="G933" s="10" t="s">
        <v>1648</v>
      </c>
      <c r="H933" s="10" t="str">
        <f>VLOOKUP($G933,'Product_Dim Cleaned'!$A$1:$G$101,2,FALSE)</f>
        <v>Boxing Hand Wraps</v>
      </c>
      <c r="I933" s="10" t="str">
        <f>VLOOKUP($G933,'Product_Dim Cleaned'!$A$1:$G$101,3,FALSE)</f>
        <v>Sports</v>
      </c>
      <c r="J933" s="10" t="str">
        <f>VLOOKUP($G933,'Product_Dim Cleaned'!$A$1:$G$101,4,FALSE)</f>
        <v>Fitness</v>
      </c>
      <c r="K933" s="10" t="s">
        <v>1794</v>
      </c>
      <c r="L933" s="11">
        <v>1</v>
      </c>
      <c r="M933" s="17">
        <v>681.3</v>
      </c>
      <c r="N933" s="11">
        <v>0.05</v>
      </c>
      <c r="O933" s="10" t="s">
        <v>1824</v>
      </c>
      <c r="P933" s="34">
        <v>647.2349999999999</v>
      </c>
    </row>
    <row r="934" spans="1:16" x14ac:dyDescent="0.3">
      <c r="A934" s="9" t="s">
        <v>2758</v>
      </c>
      <c r="B934" s="36">
        <v>45441</v>
      </c>
      <c r="C934" s="10" t="s">
        <v>1411</v>
      </c>
      <c r="D934" s="10" t="str">
        <f>VLOOKUP($C934,'Customer_Dim Cleaned'!$A$1:$H$501,4,FALSE)</f>
        <v>Male</v>
      </c>
      <c r="E934" s="10" t="str">
        <f>VLOOKUP($C934,'Customer_Dim Cleaned'!$A$1:$H$501,5,FALSE)</f>
        <v>Hubbardborough</v>
      </c>
      <c r="F934" s="10" t="str">
        <f>VLOOKUP($C934,'Customer_Dim Cleaned'!$A$1:$H$501,6,FALSE)</f>
        <v>Kentucky</v>
      </c>
      <c r="G934" s="10" t="s">
        <v>1648</v>
      </c>
      <c r="H934" s="10" t="str">
        <f>VLOOKUP($G934,'Product_Dim Cleaned'!$A$1:$G$101,2,FALSE)</f>
        <v>Boxing Hand Wraps</v>
      </c>
      <c r="I934" s="10" t="str">
        <f>VLOOKUP($G934,'Product_Dim Cleaned'!$A$1:$G$101,3,FALSE)</f>
        <v>Sports</v>
      </c>
      <c r="J934" s="10" t="str">
        <f>VLOOKUP($G934,'Product_Dim Cleaned'!$A$1:$G$101,4,FALSE)</f>
        <v>Fitness</v>
      </c>
      <c r="K934" s="10" t="s">
        <v>1801</v>
      </c>
      <c r="L934" s="11">
        <v>3</v>
      </c>
      <c r="M934" s="17">
        <v>504.97</v>
      </c>
      <c r="N934" s="11">
        <v>0.3</v>
      </c>
      <c r="O934" s="10" t="s">
        <v>1824</v>
      </c>
      <c r="P934" s="34">
        <v>1060.4369999999999</v>
      </c>
    </row>
    <row r="935" spans="1:16" x14ac:dyDescent="0.3">
      <c r="A935" s="9" t="s">
        <v>2759</v>
      </c>
      <c r="B935" s="36">
        <v>45396</v>
      </c>
      <c r="C935" s="10" t="s">
        <v>224</v>
      </c>
      <c r="D935" s="10" t="str">
        <f>VLOOKUP($C935,'Customer_Dim Cleaned'!$A$1:$H$501,4,FALSE)</f>
        <v>Female</v>
      </c>
      <c r="E935" s="10" t="str">
        <f>VLOOKUP($C935,'Customer_Dim Cleaned'!$A$1:$H$501,5,FALSE)</f>
        <v>Schmidtchester</v>
      </c>
      <c r="F935" s="10" t="str">
        <f>VLOOKUP($C935,'Customer_Dim Cleaned'!$A$1:$H$501,6,FALSE)</f>
        <v>Alaska</v>
      </c>
      <c r="G935" s="10" t="s">
        <v>1648</v>
      </c>
      <c r="H935" s="10" t="str">
        <f>VLOOKUP($G935,'Product_Dim Cleaned'!$A$1:$G$101,2,FALSE)</f>
        <v>Boxing Hand Wraps</v>
      </c>
      <c r="I935" s="10" t="str">
        <f>VLOOKUP($G935,'Product_Dim Cleaned'!$A$1:$G$101,3,FALSE)</f>
        <v>Sports</v>
      </c>
      <c r="J935" s="10" t="str">
        <f>VLOOKUP($G935,'Product_Dim Cleaned'!$A$1:$G$101,4,FALSE)</f>
        <v>Fitness</v>
      </c>
      <c r="K935" s="10" t="s">
        <v>1792</v>
      </c>
      <c r="L935" s="11">
        <v>3</v>
      </c>
      <c r="M935" s="17">
        <v>649.78</v>
      </c>
      <c r="N935" s="11">
        <v>0.1</v>
      </c>
      <c r="O935" s="10" t="s">
        <v>1826</v>
      </c>
      <c r="P935" s="34">
        <v>1754.4059999999999</v>
      </c>
    </row>
    <row r="936" spans="1:16" x14ac:dyDescent="0.3">
      <c r="A936" s="9" t="s">
        <v>2760</v>
      </c>
      <c r="B936" s="36">
        <v>45317</v>
      </c>
      <c r="C936" s="10" t="s">
        <v>785</v>
      </c>
      <c r="D936" s="10" t="str">
        <f>VLOOKUP($C936,'Customer_Dim Cleaned'!$A$1:$H$501,4,FALSE)</f>
        <v>Female</v>
      </c>
      <c r="E936" s="10" t="str">
        <f>VLOOKUP($C936,'Customer_Dim Cleaned'!$A$1:$H$501,5,FALSE)</f>
        <v>Rodriguezton</v>
      </c>
      <c r="F936" s="10" t="str">
        <f>VLOOKUP($C936,'Customer_Dim Cleaned'!$A$1:$H$501,6,FALSE)</f>
        <v>Michigan</v>
      </c>
      <c r="G936" s="10" t="s">
        <v>1648</v>
      </c>
      <c r="H936" s="10" t="str">
        <f>VLOOKUP($G936,'Product_Dim Cleaned'!$A$1:$G$101,2,FALSE)</f>
        <v>Boxing Hand Wraps</v>
      </c>
      <c r="I936" s="10" t="str">
        <f>VLOOKUP($G936,'Product_Dim Cleaned'!$A$1:$G$101,3,FALSE)</f>
        <v>Sports</v>
      </c>
      <c r="J936" s="10" t="str">
        <f>VLOOKUP($G936,'Product_Dim Cleaned'!$A$1:$G$101,4,FALSE)</f>
        <v>Fitness</v>
      </c>
      <c r="K936" s="10" t="s">
        <v>1786</v>
      </c>
      <c r="L936" s="11">
        <v>2</v>
      </c>
      <c r="M936" s="17">
        <v>986.73</v>
      </c>
      <c r="N936" s="11">
        <v>0.05</v>
      </c>
      <c r="O936" s="10" t="s">
        <v>1826</v>
      </c>
      <c r="P936" s="34">
        <v>1874.787</v>
      </c>
    </row>
    <row r="937" spans="1:16" x14ac:dyDescent="0.3">
      <c r="A937" s="9" t="s">
        <v>2761</v>
      </c>
      <c r="B937" s="36">
        <v>45235</v>
      </c>
      <c r="C937" s="10" t="s">
        <v>414</v>
      </c>
      <c r="D937" s="10" t="str">
        <f>VLOOKUP($C937,'Customer_Dim Cleaned'!$A$1:$H$501,4,FALSE)</f>
        <v>Male</v>
      </c>
      <c r="E937" s="10" t="str">
        <f>VLOOKUP($C937,'Customer_Dim Cleaned'!$A$1:$H$501,5,FALSE)</f>
        <v>North Edwardton</v>
      </c>
      <c r="F937" s="10" t="str">
        <f>VLOOKUP($C937,'Customer_Dim Cleaned'!$A$1:$H$501,6,FALSE)</f>
        <v>Tennessee</v>
      </c>
      <c r="G937" s="10" t="s">
        <v>1648</v>
      </c>
      <c r="H937" s="10" t="str">
        <f>VLOOKUP($G937,'Product_Dim Cleaned'!$A$1:$G$101,2,FALSE)</f>
        <v>Boxing Hand Wraps</v>
      </c>
      <c r="I937" s="10" t="str">
        <f>VLOOKUP($G937,'Product_Dim Cleaned'!$A$1:$G$101,3,FALSE)</f>
        <v>Sports</v>
      </c>
      <c r="J937" s="10" t="str">
        <f>VLOOKUP($G937,'Product_Dim Cleaned'!$A$1:$G$101,4,FALSE)</f>
        <v>Fitness</v>
      </c>
      <c r="K937" s="10" t="s">
        <v>1801</v>
      </c>
      <c r="L937" s="11">
        <v>2</v>
      </c>
      <c r="M937" s="17">
        <v>65.44</v>
      </c>
      <c r="N937" s="11">
        <v>0.05</v>
      </c>
      <c r="O937" s="10" t="s">
        <v>1826</v>
      </c>
      <c r="P937" s="34">
        <v>124.336</v>
      </c>
    </row>
    <row r="938" spans="1:16" x14ac:dyDescent="0.3">
      <c r="A938" s="9" t="s">
        <v>2762</v>
      </c>
      <c r="B938" s="36">
        <v>45824</v>
      </c>
      <c r="C938" s="10" t="s">
        <v>1196</v>
      </c>
      <c r="D938" s="10" t="str">
        <f>VLOOKUP($C938,'Customer_Dim Cleaned'!$A$1:$H$501,4,FALSE)</f>
        <v>Female</v>
      </c>
      <c r="E938" s="10" t="str">
        <f>VLOOKUP($C938,'Customer_Dim Cleaned'!$A$1:$H$501,5,FALSE)</f>
        <v>Jennifertown</v>
      </c>
      <c r="F938" s="10" t="str">
        <f>VLOOKUP($C938,'Customer_Dim Cleaned'!$A$1:$H$501,6,FALSE)</f>
        <v>South Carolina</v>
      </c>
      <c r="G938" s="10" t="s">
        <v>1648</v>
      </c>
      <c r="H938" s="10" t="str">
        <f>VLOOKUP($G938,'Product_Dim Cleaned'!$A$1:$G$101,2,FALSE)</f>
        <v>Boxing Hand Wraps</v>
      </c>
      <c r="I938" s="10" t="str">
        <f>VLOOKUP($G938,'Product_Dim Cleaned'!$A$1:$G$101,3,FALSE)</f>
        <v>Sports</v>
      </c>
      <c r="J938" s="10" t="str">
        <f>VLOOKUP($G938,'Product_Dim Cleaned'!$A$1:$G$101,4,FALSE)</f>
        <v>Fitness</v>
      </c>
      <c r="K938" s="10" t="s">
        <v>1797</v>
      </c>
      <c r="L938" s="11">
        <v>3</v>
      </c>
      <c r="M938" s="17">
        <v>953.74</v>
      </c>
      <c r="N938" s="11">
        <v>0.04</v>
      </c>
      <c r="O938" s="10" t="s">
        <v>1824</v>
      </c>
      <c r="P938" s="34">
        <v>2746.7712000000001</v>
      </c>
    </row>
    <row r="939" spans="1:16" x14ac:dyDescent="0.3">
      <c r="A939" s="9" t="s">
        <v>2763</v>
      </c>
      <c r="B939" s="36">
        <v>45543</v>
      </c>
      <c r="C939" s="10" t="s">
        <v>247</v>
      </c>
      <c r="D939" s="10" t="str">
        <f>VLOOKUP($C939,'Customer_Dim Cleaned'!$A$1:$H$501,4,FALSE)</f>
        <v>Male</v>
      </c>
      <c r="E939" s="10" t="str">
        <f>VLOOKUP($C939,'Customer_Dim Cleaned'!$A$1:$H$501,5,FALSE)</f>
        <v>Brendaburgh</v>
      </c>
      <c r="F939" s="10" t="str">
        <f>VLOOKUP($C939,'Customer_Dim Cleaned'!$A$1:$H$501,6,FALSE)</f>
        <v>Florida</v>
      </c>
      <c r="G939" s="10" t="s">
        <v>1648</v>
      </c>
      <c r="H939" s="10" t="str">
        <f>VLOOKUP($G939,'Product_Dim Cleaned'!$A$1:$G$101,2,FALSE)</f>
        <v>Boxing Hand Wraps</v>
      </c>
      <c r="I939" s="10" t="str">
        <f>VLOOKUP($G939,'Product_Dim Cleaned'!$A$1:$G$101,3,FALSE)</f>
        <v>Sports</v>
      </c>
      <c r="J939" s="10" t="str">
        <f>VLOOKUP($G939,'Product_Dim Cleaned'!$A$1:$G$101,4,FALSE)</f>
        <v>Fitness</v>
      </c>
      <c r="K939" s="10" t="s">
        <v>1789</v>
      </c>
      <c r="L939" s="11">
        <v>3</v>
      </c>
      <c r="M939" s="17">
        <v>904.48</v>
      </c>
      <c r="N939" s="11">
        <v>0.21</v>
      </c>
      <c r="O939" s="10" t="s">
        <v>1826</v>
      </c>
      <c r="P939" s="34">
        <v>2143.6176</v>
      </c>
    </row>
    <row r="940" spans="1:16" x14ac:dyDescent="0.3">
      <c r="A940" s="9" t="s">
        <v>2764</v>
      </c>
      <c r="B940" s="36">
        <v>45595</v>
      </c>
      <c r="C940" s="10" t="s">
        <v>1513</v>
      </c>
      <c r="D940" s="10" t="str">
        <f>VLOOKUP($C940,'Customer_Dim Cleaned'!$A$1:$H$501,4,FALSE)</f>
        <v>Female</v>
      </c>
      <c r="E940" s="10" t="str">
        <f>VLOOKUP($C940,'Customer_Dim Cleaned'!$A$1:$H$501,5,FALSE)</f>
        <v>Port Carol</v>
      </c>
      <c r="F940" s="10" t="str">
        <f>VLOOKUP($C940,'Customer_Dim Cleaned'!$A$1:$H$501,6,FALSE)</f>
        <v>Florida</v>
      </c>
      <c r="G940" s="10" t="s">
        <v>1648</v>
      </c>
      <c r="H940" s="10" t="str">
        <f>VLOOKUP($G940,'Product_Dim Cleaned'!$A$1:$G$101,2,FALSE)</f>
        <v>Boxing Hand Wraps</v>
      </c>
      <c r="I940" s="10" t="str">
        <f>VLOOKUP($G940,'Product_Dim Cleaned'!$A$1:$G$101,3,FALSE)</f>
        <v>Sports</v>
      </c>
      <c r="J940" s="10" t="str">
        <f>VLOOKUP($G940,'Product_Dim Cleaned'!$A$1:$G$101,4,FALSE)</f>
        <v>Fitness</v>
      </c>
      <c r="K940" s="10" t="s">
        <v>1801</v>
      </c>
      <c r="L940" s="11">
        <v>3</v>
      </c>
      <c r="M940" s="17">
        <v>920.82</v>
      </c>
      <c r="N940" s="11">
        <v>0.1</v>
      </c>
      <c r="O940" s="10" t="s">
        <v>1826</v>
      </c>
      <c r="P940" s="34">
        <v>2486.2139999999999</v>
      </c>
    </row>
    <row r="941" spans="1:16" x14ac:dyDescent="0.3">
      <c r="A941" s="9" t="s">
        <v>2765</v>
      </c>
      <c r="B941" s="36">
        <v>45803</v>
      </c>
      <c r="C941" s="10" t="s">
        <v>963</v>
      </c>
      <c r="D941" s="10" t="str">
        <f>VLOOKUP($C941,'Customer_Dim Cleaned'!$A$1:$H$501,4,FALSE)</f>
        <v>Male</v>
      </c>
      <c r="E941" s="10" t="str">
        <f>VLOOKUP($C941,'Customer_Dim Cleaned'!$A$1:$H$501,5,FALSE)</f>
        <v>West Joseph</v>
      </c>
      <c r="F941" s="10" t="str">
        <f>VLOOKUP($C941,'Customer_Dim Cleaned'!$A$1:$H$501,6,FALSE)</f>
        <v>Washington</v>
      </c>
      <c r="G941" s="10" t="s">
        <v>1648</v>
      </c>
      <c r="H941" s="10" t="str">
        <f>VLOOKUP($G941,'Product_Dim Cleaned'!$A$1:$G$101,2,FALSE)</f>
        <v>Boxing Hand Wraps</v>
      </c>
      <c r="I941" s="10" t="str">
        <f>VLOOKUP($G941,'Product_Dim Cleaned'!$A$1:$G$101,3,FALSE)</f>
        <v>Sports</v>
      </c>
      <c r="J941" s="10" t="str">
        <f>VLOOKUP($G941,'Product_Dim Cleaned'!$A$1:$G$101,4,FALSE)</f>
        <v>Fitness</v>
      </c>
      <c r="K941" s="10" t="s">
        <v>1757</v>
      </c>
      <c r="L941" s="11">
        <v>1</v>
      </c>
      <c r="M941" s="17">
        <v>182.28</v>
      </c>
      <c r="N941" s="11">
        <v>0.15</v>
      </c>
      <c r="O941" s="10" t="s">
        <v>1829</v>
      </c>
      <c r="P941" s="34">
        <v>154.93799999999999</v>
      </c>
    </row>
    <row r="942" spans="1:16" x14ac:dyDescent="0.3">
      <c r="A942" s="9" t="s">
        <v>2766</v>
      </c>
      <c r="B942" s="36">
        <v>45880</v>
      </c>
      <c r="C942" s="10" t="s">
        <v>1377</v>
      </c>
      <c r="D942" s="10" t="str">
        <f>VLOOKUP($C942,'Customer_Dim Cleaned'!$A$1:$H$501,4,FALSE)</f>
        <v>Female</v>
      </c>
      <c r="E942" s="10" t="str">
        <f>VLOOKUP($C942,'Customer_Dim Cleaned'!$A$1:$H$501,5,FALSE)</f>
        <v>Mcfarlandmouth</v>
      </c>
      <c r="F942" s="10" t="str">
        <f>VLOOKUP($C942,'Customer_Dim Cleaned'!$A$1:$H$501,6,FALSE)</f>
        <v>Virginia</v>
      </c>
      <c r="G942" s="10" t="s">
        <v>1648</v>
      </c>
      <c r="H942" s="10" t="str">
        <f>VLOOKUP($G942,'Product_Dim Cleaned'!$A$1:$G$101,2,FALSE)</f>
        <v>Boxing Hand Wraps</v>
      </c>
      <c r="I942" s="10" t="str">
        <f>VLOOKUP($G942,'Product_Dim Cleaned'!$A$1:$G$101,3,FALSE)</f>
        <v>Sports</v>
      </c>
      <c r="J942" s="10" t="str">
        <f>VLOOKUP($G942,'Product_Dim Cleaned'!$A$1:$G$101,4,FALSE)</f>
        <v>Fitness</v>
      </c>
      <c r="K942" s="10" t="s">
        <v>1804</v>
      </c>
      <c r="L942" s="11">
        <v>3</v>
      </c>
      <c r="M942" s="17">
        <v>938.68</v>
      </c>
      <c r="N942" s="11">
        <v>0.14000000000000001</v>
      </c>
      <c r="O942" s="10" t="s">
        <v>1824</v>
      </c>
      <c r="P942" s="34">
        <v>2421.7944000000002</v>
      </c>
    </row>
    <row r="943" spans="1:16" x14ac:dyDescent="0.3">
      <c r="A943" s="9" t="s">
        <v>2767</v>
      </c>
      <c r="B943" s="36">
        <v>45690</v>
      </c>
      <c r="C943" s="10" t="s">
        <v>295</v>
      </c>
      <c r="D943" s="10" t="str">
        <f>VLOOKUP($C943,'Customer_Dim Cleaned'!$A$1:$H$501,4,FALSE)</f>
        <v>Female</v>
      </c>
      <c r="E943" s="10" t="str">
        <f>VLOOKUP($C943,'Customer_Dim Cleaned'!$A$1:$H$501,5,FALSE)</f>
        <v>South David</v>
      </c>
      <c r="F943" s="10" t="str">
        <f>VLOOKUP($C943,'Customer_Dim Cleaned'!$A$1:$H$501,6,FALSE)</f>
        <v>Arizona</v>
      </c>
      <c r="G943" s="10" t="s">
        <v>1648</v>
      </c>
      <c r="H943" s="10" t="str">
        <f>VLOOKUP($G943,'Product_Dim Cleaned'!$A$1:$G$101,2,FALSE)</f>
        <v>Boxing Hand Wraps</v>
      </c>
      <c r="I943" s="10" t="str">
        <f>VLOOKUP($G943,'Product_Dim Cleaned'!$A$1:$G$101,3,FALSE)</f>
        <v>Sports</v>
      </c>
      <c r="J943" s="10" t="str">
        <f>VLOOKUP($G943,'Product_Dim Cleaned'!$A$1:$G$101,4,FALSE)</f>
        <v>Fitness</v>
      </c>
      <c r="K943" s="10" t="s">
        <v>1773</v>
      </c>
      <c r="L943" s="11">
        <v>3</v>
      </c>
      <c r="M943" s="17">
        <v>219.96</v>
      </c>
      <c r="N943" s="11">
        <v>0.18</v>
      </c>
      <c r="O943" s="10" t="s">
        <v>1826</v>
      </c>
      <c r="P943" s="34">
        <v>541.10160000000008</v>
      </c>
    </row>
    <row r="944" spans="1:16" x14ac:dyDescent="0.3">
      <c r="A944" s="9" t="s">
        <v>2768</v>
      </c>
      <c r="B944" s="36">
        <v>45841</v>
      </c>
      <c r="C944" s="10" t="s">
        <v>1458</v>
      </c>
      <c r="D944" s="10" t="str">
        <f>VLOOKUP($C944,'Customer_Dim Cleaned'!$A$1:$H$501,4,FALSE)</f>
        <v>Male</v>
      </c>
      <c r="E944" s="10" t="str">
        <f>VLOOKUP($C944,'Customer_Dim Cleaned'!$A$1:$H$501,5,FALSE)</f>
        <v>Chambersfurt</v>
      </c>
      <c r="F944" s="10" t="str">
        <f>VLOOKUP($C944,'Customer_Dim Cleaned'!$A$1:$H$501,6,FALSE)</f>
        <v>Wisconsin</v>
      </c>
      <c r="G944" s="10" t="s">
        <v>1648</v>
      </c>
      <c r="H944" s="10" t="str">
        <f>VLOOKUP($G944,'Product_Dim Cleaned'!$A$1:$G$101,2,FALSE)</f>
        <v>Boxing Hand Wraps</v>
      </c>
      <c r="I944" s="10" t="str">
        <f>VLOOKUP($G944,'Product_Dim Cleaned'!$A$1:$G$101,3,FALSE)</f>
        <v>Sports</v>
      </c>
      <c r="J944" s="10" t="str">
        <f>VLOOKUP($G944,'Product_Dim Cleaned'!$A$1:$G$101,4,FALSE)</f>
        <v>Fitness</v>
      </c>
      <c r="K944" s="10" t="s">
        <v>1810</v>
      </c>
      <c r="L944" s="11">
        <v>3</v>
      </c>
      <c r="M944" s="17">
        <v>385.74</v>
      </c>
      <c r="N944" s="11">
        <v>0.27</v>
      </c>
      <c r="O944" s="10" t="s">
        <v>1824</v>
      </c>
      <c r="P944" s="34">
        <v>844.77059999999994</v>
      </c>
    </row>
    <row r="945" spans="1:16" x14ac:dyDescent="0.3">
      <c r="A945" s="9" t="s">
        <v>2769</v>
      </c>
      <c r="B945" s="36">
        <v>45380</v>
      </c>
      <c r="C945" s="10" t="s">
        <v>1400</v>
      </c>
      <c r="D945" s="10" t="str">
        <f>VLOOKUP($C945,'Customer_Dim Cleaned'!$A$1:$H$501,4,FALSE)</f>
        <v>Female</v>
      </c>
      <c r="E945" s="10" t="str">
        <f>VLOOKUP($C945,'Customer_Dim Cleaned'!$A$1:$H$501,5,FALSE)</f>
        <v>Lake Carolyn</v>
      </c>
      <c r="F945" s="10" t="str">
        <f>VLOOKUP($C945,'Customer_Dim Cleaned'!$A$1:$H$501,6,FALSE)</f>
        <v>Hawaii</v>
      </c>
      <c r="G945" s="10" t="s">
        <v>1648</v>
      </c>
      <c r="H945" s="10" t="str">
        <f>VLOOKUP($G945,'Product_Dim Cleaned'!$A$1:$G$101,2,FALSE)</f>
        <v>Boxing Hand Wraps</v>
      </c>
      <c r="I945" s="10" t="str">
        <f>VLOOKUP($G945,'Product_Dim Cleaned'!$A$1:$G$101,3,FALSE)</f>
        <v>Sports</v>
      </c>
      <c r="J945" s="10" t="str">
        <f>VLOOKUP($G945,'Product_Dim Cleaned'!$A$1:$G$101,4,FALSE)</f>
        <v>Fitness</v>
      </c>
      <c r="K945" s="10" t="s">
        <v>1810</v>
      </c>
      <c r="L945" s="11">
        <v>2</v>
      </c>
      <c r="M945" s="17">
        <v>830.94</v>
      </c>
      <c r="N945" s="11">
        <v>0.28000000000000003</v>
      </c>
      <c r="O945" s="10" t="s">
        <v>1826</v>
      </c>
      <c r="P945" s="34">
        <v>1196.5536</v>
      </c>
    </row>
    <row r="946" spans="1:16" x14ac:dyDescent="0.3">
      <c r="A946" s="9" t="s">
        <v>2770</v>
      </c>
      <c r="B946" s="36">
        <v>45503</v>
      </c>
      <c r="C946" s="10" t="s">
        <v>1196</v>
      </c>
      <c r="D946" s="10" t="str">
        <f>VLOOKUP($C946,'Customer_Dim Cleaned'!$A$1:$H$501,4,FALSE)</f>
        <v>Female</v>
      </c>
      <c r="E946" s="10" t="str">
        <f>VLOOKUP($C946,'Customer_Dim Cleaned'!$A$1:$H$501,5,FALSE)</f>
        <v>Jennifertown</v>
      </c>
      <c r="F946" s="10" t="str">
        <f>VLOOKUP($C946,'Customer_Dim Cleaned'!$A$1:$H$501,6,FALSE)</f>
        <v>South Carolina</v>
      </c>
      <c r="G946" s="10" t="s">
        <v>1648</v>
      </c>
      <c r="H946" s="10" t="str">
        <f>VLOOKUP($G946,'Product_Dim Cleaned'!$A$1:$G$101,2,FALSE)</f>
        <v>Boxing Hand Wraps</v>
      </c>
      <c r="I946" s="10" t="str">
        <f>VLOOKUP($G946,'Product_Dim Cleaned'!$A$1:$G$101,3,FALSE)</f>
        <v>Sports</v>
      </c>
      <c r="J946" s="10" t="str">
        <f>VLOOKUP($G946,'Product_Dim Cleaned'!$A$1:$G$101,4,FALSE)</f>
        <v>Fitness</v>
      </c>
      <c r="K946" s="10" t="s">
        <v>1786</v>
      </c>
      <c r="L946" s="11">
        <v>3</v>
      </c>
      <c r="M946" s="17">
        <v>462.75</v>
      </c>
      <c r="N946" s="11">
        <v>0.22</v>
      </c>
      <c r="O946" s="10" t="s">
        <v>1826</v>
      </c>
      <c r="P946" s="34">
        <v>1082.835</v>
      </c>
    </row>
    <row r="947" spans="1:16" x14ac:dyDescent="0.3">
      <c r="A947" s="9" t="s">
        <v>2771</v>
      </c>
      <c r="B947" s="36">
        <v>45567</v>
      </c>
      <c r="C947" s="10" t="s">
        <v>247</v>
      </c>
      <c r="D947" s="10" t="str">
        <f>VLOOKUP($C947,'Customer_Dim Cleaned'!$A$1:$H$501,4,FALSE)</f>
        <v>Male</v>
      </c>
      <c r="E947" s="10" t="str">
        <f>VLOOKUP($C947,'Customer_Dim Cleaned'!$A$1:$H$501,5,FALSE)</f>
        <v>Brendaburgh</v>
      </c>
      <c r="F947" s="10" t="str">
        <f>VLOOKUP($C947,'Customer_Dim Cleaned'!$A$1:$H$501,6,FALSE)</f>
        <v>Florida</v>
      </c>
      <c r="G947" s="10" t="s">
        <v>1650</v>
      </c>
      <c r="H947" s="10" t="str">
        <f>VLOOKUP($G947,'Product_Dim Cleaned'!$A$1:$G$101,2,FALSE)</f>
        <v>HDMI Cable – 2m</v>
      </c>
      <c r="I947" s="10" t="str">
        <f>VLOOKUP($G947,'Product_Dim Cleaned'!$A$1:$G$101,3,FALSE)</f>
        <v>Electronics</v>
      </c>
      <c r="J947" s="10" t="str">
        <f>VLOOKUP($G947,'Product_Dim Cleaned'!$A$1:$G$101,4,FALSE)</f>
        <v>Accessories</v>
      </c>
      <c r="K947" s="10" t="s">
        <v>1801</v>
      </c>
      <c r="L947" s="11">
        <v>4</v>
      </c>
      <c r="M947" s="17">
        <v>973.9</v>
      </c>
      <c r="N947" s="11">
        <v>0.02</v>
      </c>
      <c r="O947" s="10" t="s">
        <v>1829</v>
      </c>
      <c r="P947" s="34">
        <v>3817.6880000000001</v>
      </c>
    </row>
    <row r="948" spans="1:16" x14ac:dyDescent="0.3">
      <c r="A948" s="9" t="s">
        <v>2772</v>
      </c>
      <c r="B948" s="36">
        <v>45600</v>
      </c>
      <c r="C948" s="10" t="s">
        <v>475</v>
      </c>
      <c r="D948" s="10" t="str">
        <f>VLOOKUP($C948,'Customer_Dim Cleaned'!$A$1:$H$501,4,FALSE)</f>
        <v>Female</v>
      </c>
      <c r="E948" s="10" t="str">
        <f>VLOOKUP($C948,'Customer_Dim Cleaned'!$A$1:$H$501,5,FALSE)</f>
        <v>South Brooke</v>
      </c>
      <c r="F948" s="10" t="str">
        <f>VLOOKUP($C948,'Customer_Dim Cleaned'!$A$1:$H$501,6,FALSE)</f>
        <v>Pennsylvania</v>
      </c>
      <c r="G948" s="10" t="s">
        <v>1650</v>
      </c>
      <c r="H948" s="10" t="str">
        <f>VLOOKUP($G948,'Product_Dim Cleaned'!$A$1:$G$101,2,FALSE)</f>
        <v>HDMI Cable – 2m</v>
      </c>
      <c r="I948" s="10" t="str">
        <f>VLOOKUP($G948,'Product_Dim Cleaned'!$A$1:$G$101,3,FALSE)</f>
        <v>Electronics</v>
      </c>
      <c r="J948" s="10" t="str">
        <f>VLOOKUP($G948,'Product_Dim Cleaned'!$A$1:$G$101,4,FALSE)</f>
        <v>Accessories</v>
      </c>
      <c r="K948" s="10" t="s">
        <v>1757</v>
      </c>
      <c r="L948" s="11">
        <v>2</v>
      </c>
      <c r="M948" s="17">
        <v>157.18</v>
      </c>
      <c r="N948" s="11">
        <v>0.15</v>
      </c>
      <c r="O948" s="10" t="s">
        <v>1824</v>
      </c>
      <c r="P948" s="34">
        <v>267.20600000000002</v>
      </c>
    </row>
    <row r="949" spans="1:16" x14ac:dyDescent="0.3">
      <c r="A949" s="9" t="s">
        <v>2773</v>
      </c>
      <c r="B949" s="36">
        <v>45415</v>
      </c>
      <c r="C949" s="10" t="s">
        <v>63</v>
      </c>
      <c r="D949" s="10" t="str">
        <f>VLOOKUP($C949,'Customer_Dim Cleaned'!$A$1:$H$501,4,FALSE)</f>
        <v>Female</v>
      </c>
      <c r="E949" s="10" t="str">
        <f>VLOOKUP($C949,'Customer_Dim Cleaned'!$A$1:$H$501,5,FALSE)</f>
        <v>New Becky</v>
      </c>
      <c r="F949" s="10" t="str">
        <f>VLOOKUP($C949,'Customer_Dim Cleaned'!$A$1:$H$501,6,FALSE)</f>
        <v>Montana</v>
      </c>
      <c r="G949" s="10" t="s">
        <v>1650</v>
      </c>
      <c r="H949" s="10" t="str">
        <f>VLOOKUP($G949,'Product_Dim Cleaned'!$A$1:$G$101,2,FALSE)</f>
        <v>HDMI Cable – 2m</v>
      </c>
      <c r="I949" s="10" t="str">
        <f>VLOOKUP($G949,'Product_Dim Cleaned'!$A$1:$G$101,3,FALSE)</f>
        <v>Electronics</v>
      </c>
      <c r="J949" s="10" t="str">
        <f>VLOOKUP($G949,'Product_Dim Cleaned'!$A$1:$G$101,4,FALSE)</f>
        <v>Accessories</v>
      </c>
      <c r="K949" s="10" t="s">
        <v>1797</v>
      </c>
      <c r="L949" s="11">
        <v>3</v>
      </c>
      <c r="M949" s="17">
        <v>239.57</v>
      </c>
      <c r="N949" s="11">
        <v>0.16</v>
      </c>
      <c r="O949" s="10" t="s">
        <v>1824</v>
      </c>
      <c r="P949" s="34">
        <v>603.71640000000002</v>
      </c>
    </row>
    <row r="950" spans="1:16" x14ac:dyDescent="0.3">
      <c r="A950" s="9" t="s">
        <v>2774</v>
      </c>
      <c r="B950" s="36">
        <v>45343</v>
      </c>
      <c r="C950" s="10" t="s">
        <v>1029</v>
      </c>
      <c r="D950" s="10" t="str">
        <f>VLOOKUP($C950,'Customer_Dim Cleaned'!$A$1:$H$501,4,FALSE)</f>
        <v>Female</v>
      </c>
      <c r="E950" s="10" t="str">
        <f>VLOOKUP($C950,'Customer_Dim Cleaned'!$A$1:$H$501,5,FALSE)</f>
        <v>Kellybury</v>
      </c>
      <c r="F950" s="10" t="str">
        <f>VLOOKUP($C950,'Customer_Dim Cleaned'!$A$1:$H$501,6,FALSE)</f>
        <v>New York</v>
      </c>
      <c r="G950" s="10" t="s">
        <v>1650</v>
      </c>
      <c r="H950" s="10" t="str">
        <f>VLOOKUP($G950,'Product_Dim Cleaned'!$A$1:$G$101,2,FALSE)</f>
        <v>HDMI Cable – 2m</v>
      </c>
      <c r="I950" s="10" t="str">
        <f>VLOOKUP($G950,'Product_Dim Cleaned'!$A$1:$G$101,3,FALSE)</f>
        <v>Electronics</v>
      </c>
      <c r="J950" s="10" t="str">
        <f>VLOOKUP($G950,'Product_Dim Cleaned'!$A$1:$G$101,4,FALSE)</f>
        <v>Accessories</v>
      </c>
      <c r="K950" s="10" t="s">
        <v>1804</v>
      </c>
      <c r="L950" s="11">
        <v>4</v>
      </c>
      <c r="M950" s="17">
        <v>583.21</v>
      </c>
      <c r="N950" s="11">
        <v>0.2</v>
      </c>
      <c r="O950" s="10" t="s">
        <v>1824</v>
      </c>
      <c r="P950" s="34">
        <v>1866.2719999999999</v>
      </c>
    </row>
    <row r="951" spans="1:16" x14ac:dyDescent="0.3">
      <c r="A951" s="9" t="s">
        <v>2775</v>
      </c>
      <c r="B951" s="36">
        <v>45399</v>
      </c>
      <c r="C951" s="10" t="s">
        <v>1283</v>
      </c>
      <c r="D951" s="10" t="str">
        <f>VLOOKUP($C951,'Customer_Dim Cleaned'!$A$1:$H$501,4,FALSE)</f>
        <v>Female</v>
      </c>
      <c r="E951" s="10" t="str">
        <f>VLOOKUP($C951,'Customer_Dim Cleaned'!$A$1:$H$501,5,FALSE)</f>
        <v>Andrewsfurt</v>
      </c>
      <c r="F951" s="10" t="str">
        <f>VLOOKUP($C951,'Customer_Dim Cleaned'!$A$1:$H$501,6,FALSE)</f>
        <v>Idaho</v>
      </c>
      <c r="G951" s="10" t="s">
        <v>1650</v>
      </c>
      <c r="H951" s="10" t="str">
        <f>VLOOKUP($G951,'Product_Dim Cleaned'!$A$1:$G$101,2,FALSE)</f>
        <v>HDMI Cable – 2m</v>
      </c>
      <c r="I951" s="10" t="str">
        <f>VLOOKUP($G951,'Product_Dim Cleaned'!$A$1:$G$101,3,FALSE)</f>
        <v>Electronics</v>
      </c>
      <c r="J951" s="10" t="str">
        <f>VLOOKUP($G951,'Product_Dim Cleaned'!$A$1:$G$101,4,FALSE)</f>
        <v>Accessories</v>
      </c>
      <c r="K951" s="10" t="s">
        <v>1782</v>
      </c>
      <c r="L951" s="11">
        <v>3</v>
      </c>
      <c r="M951" s="17">
        <v>758.75</v>
      </c>
      <c r="N951" s="11">
        <v>0.27</v>
      </c>
      <c r="O951" s="10" t="s">
        <v>1826</v>
      </c>
      <c r="P951" s="34">
        <v>1661.6624999999999</v>
      </c>
    </row>
    <row r="952" spans="1:16" x14ac:dyDescent="0.3">
      <c r="A952" s="9" t="s">
        <v>2776</v>
      </c>
      <c r="B952" s="36">
        <v>45689</v>
      </c>
      <c r="C952" s="10" t="s">
        <v>975</v>
      </c>
      <c r="D952" s="10" t="str">
        <f>VLOOKUP($C952,'Customer_Dim Cleaned'!$A$1:$H$501,4,FALSE)</f>
        <v>Female</v>
      </c>
      <c r="E952" s="10" t="str">
        <f>VLOOKUP($C952,'Customer_Dim Cleaned'!$A$1:$H$501,5,FALSE)</f>
        <v>Randychester</v>
      </c>
      <c r="F952" s="10" t="str">
        <f>VLOOKUP($C952,'Customer_Dim Cleaned'!$A$1:$H$501,6,FALSE)</f>
        <v>California</v>
      </c>
      <c r="G952" s="10" t="s">
        <v>1650</v>
      </c>
      <c r="H952" s="10" t="str">
        <f>VLOOKUP($G952,'Product_Dim Cleaned'!$A$1:$G$101,2,FALSE)</f>
        <v>HDMI Cable – 2m</v>
      </c>
      <c r="I952" s="10" t="str">
        <f>VLOOKUP($G952,'Product_Dim Cleaned'!$A$1:$G$101,3,FALSE)</f>
        <v>Electronics</v>
      </c>
      <c r="J952" s="10" t="str">
        <f>VLOOKUP($G952,'Product_Dim Cleaned'!$A$1:$G$101,4,FALSE)</f>
        <v>Accessories</v>
      </c>
      <c r="K952" s="10" t="s">
        <v>1773</v>
      </c>
      <c r="L952" s="11">
        <v>4</v>
      </c>
      <c r="M952" s="17">
        <v>372.42</v>
      </c>
      <c r="N952" s="11">
        <v>0.19</v>
      </c>
      <c r="O952" s="10" t="s">
        <v>1824</v>
      </c>
      <c r="P952" s="34">
        <v>1206.6407999999999</v>
      </c>
    </row>
    <row r="953" spans="1:16" x14ac:dyDescent="0.3">
      <c r="A953" s="9" t="s">
        <v>2777</v>
      </c>
      <c r="B953" s="36">
        <v>45699</v>
      </c>
      <c r="C953" s="10" t="s">
        <v>517</v>
      </c>
      <c r="D953" s="10" t="str">
        <f>VLOOKUP($C953,'Customer_Dim Cleaned'!$A$1:$H$501,4,FALSE)</f>
        <v>Female</v>
      </c>
      <c r="E953" s="10" t="str">
        <f>VLOOKUP($C953,'Customer_Dim Cleaned'!$A$1:$H$501,5,FALSE)</f>
        <v>Owensview</v>
      </c>
      <c r="F953" s="10" t="str">
        <f>VLOOKUP($C953,'Customer_Dim Cleaned'!$A$1:$H$501,6,FALSE)</f>
        <v>Vermont</v>
      </c>
      <c r="G953" s="10" t="s">
        <v>1650</v>
      </c>
      <c r="H953" s="10" t="str">
        <f>VLOOKUP($G953,'Product_Dim Cleaned'!$A$1:$G$101,2,FALSE)</f>
        <v>HDMI Cable – 2m</v>
      </c>
      <c r="I953" s="10" t="str">
        <f>VLOOKUP($G953,'Product_Dim Cleaned'!$A$1:$G$101,3,FALSE)</f>
        <v>Electronics</v>
      </c>
      <c r="J953" s="10" t="str">
        <f>VLOOKUP($G953,'Product_Dim Cleaned'!$A$1:$G$101,4,FALSE)</f>
        <v>Accessories</v>
      </c>
      <c r="K953" s="10" t="s">
        <v>1813</v>
      </c>
      <c r="L953" s="11">
        <v>4</v>
      </c>
      <c r="M953" s="17">
        <v>286.27999999999997</v>
      </c>
      <c r="N953" s="11">
        <v>0.28000000000000003</v>
      </c>
      <c r="O953" s="10" t="s">
        <v>1826</v>
      </c>
      <c r="P953" s="34">
        <v>824.48639999999989</v>
      </c>
    </row>
    <row r="954" spans="1:16" x14ac:dyDescent="0.3">
      <c r="A954" s="9" t="s">
        <v>2778</v>
      </c>
      <c r="B954" s="36">
        <v>45663</v>
      </c>
      <c r="C954" s="10" t="s">
        <v>887</v>
      </c>
      <c r="D954" s="10" t="str">
        <f>VLOOKUP($C954,'Customer_Dim Cleaned'!$A$1:$H$501,4,FALSE)</f>
        <v>Female</v>
      </c>
      <c r="E954" s="10" t="str">
        <f>VLOOKUP($C954,'Customer_Dim Cleaned'!$A$1:$H$501,5,FALSE)</f>
        <v>Gilltown</v>
      </c>
      <c r="F954" s="10" t="str">
        <f>VLOOKUP($C954,'Customer_Dim Cleaned'!$A$1:$H$501,6,FALSE)</f>
        <v>Ohio</v>
      </c>
      <c r="G954" s="10" t="s">
        <v>1650</v>
      </c>
      <c r="H954" s="10" t="str">
        <f>VLOOKUP($G954,'Product_Dim Cleaned'!$A$1:$G$101,2,FALSE)</f>
        <v>HDMI Cable – 2m</v>
      </c>
      <c r="I954" s="10" t="str">
        <f>VLOOKUP($G954,'Product_Dim Cleaned'!$A$1:$G$101,3,FALSE)</f>
        <v>Electronics</v>
      </c>
      <c r="J954" s="10" t="str">
        <f>VLOOKUP($G954,'Product_Dim Cleaned'!$A$1:$G$101,4,FALSE)</f>
        <v>Accessories</v>
      </c>
      <c r="K954" s="10" t="s">
        <v>1792</v>
      </c>
      <c r="L954" s="11">
        <v>3</v>
      </c>
      <c r="M954" s="17">
        <v>488.37</v>
      </c>
      <c r="N954" s="11">
        <v>0.27</v>
      </c>
      <c r="O954" s="10" t="s">
        <v>1829</v>
      </c>
      <c r="P954" s="34">
        <v>1069.5302999999999</v>
      </c>
    </row>
    <row r="955" spans="1:16" x14ac:dyDescent="0.3">
      <c r="A955" s="9" t="s">
        <v>2779</v>
      </c>
      <c r="B955" s="36">
        <v>45377</v>
      </c>
      <c r="C955" s="10" t="s">
        <v>1446</v>
      </c>
      <c r="D955" s="10" t="str">
        <f>VLOOKUP($C955,'Customer_Dim Cleaned'!$A$1:$H$501,4,FALSE)</f>
        <v>Male</v>
      </c>
      <c r="E955" s="10" t="str">
        <f>VLOOKUP($C955,'Customer_Dim Cleaned'!$A$1:$H$501,5,FALSE)</f>
        <v>East Audrey</v>
      </c>
      <c r="F955" s="10" t="str">
        <f>VLOOKUP($C955,'Customer_Dim Cleaned'!$A$1:$H$501,6,FALSE)</f>
        <v>Utah</v>
      </c>
      <c r="G955" s="10" t="s">
        <v>1650</v>
      </c>
      <c r="H955" s="10" t="str">
        <f>VLOOKUP($G955,'Product_Dim Cleaned'!$A$1:$G$101,2,FALSE)</f>
        <v>HDMI Cable – 2m</v>
      </c>
      <c r="I955" s="10" t="str">
        <f>VLOOKUP($G955,'Product_Dim Cleaned'!$A$1:$G$101,3,FALSE)</f>
        <v>Electronics</v>
      </c>
      <c r="J955" s="10" t="str">
        <f>VLOOKUP($G955,'Product_Dim Cleaned'!$A$1:$G$101,4,FALSE)</f>
        <v>Accessories</v>
      </c>
      <c r="K955" s="10" t="s">
        <v>1782</v>
      </c>
      <c r="L955" s="11">
        <v>3</v>
      </c>
      <c r="M955" s="17">
        <v>662.82</v>
      </c>
      <c r="N955" s="11">
        <v>0.01</v>
      </c>
      <c r="O955" s="10" t="s">
        <v>1829</v>
      </c>
      <c r="P955" s="34">
        <v>1968.5753999999999</v>
      </c>
    </row>
    <row r="956" spans="1:16" x14ac:dyDescent="0.3">
      <c r="A956" s="9" t="s">
        <v>2780</v>
      </c>
      <c r="B956" s="36">
        <v>45412</v>
      </c>
      <c r="C956" s="10" t="s">
        <v>1527</v>
      </c>
      <c r="D956" s="10" t="str">
        <f>VLOOKUP($C956,'Customer_Dim Cleaned'!$A$1:$H$501,4,FALSE)</f>
        <v>Female</v>
      </c>
      <c r="E956" s="10" t="str">
        <f>VLOOKUP($C956,'Customer_Dim Cleaned'!$A$1:$H$501,5,FALSE)</f>
        <v>Port William</v>
      </c>
      <c r="F956" s="10" t="str">
        <f>VLOOKUP($C956,'Customer_Dim Cleaned'!$A$1:$H$501,6,FALSE)</f>
        <v>New York</v>
      </c>
      <c r="G956" s="10" t="s">
        <v>1650</v>
      </c>
      <c r="H956" s="10" t="str">
        <f>VLOOKUP($G956,'Product_Dim Cleaned'!$A$1:$G$101,2,FALSE)</f>
        <v>HDMI Cable – 2m</v>
      </c>
      <c r="I956" s="10" t="str">
        <f>VLOOKUP($G956,'Product_Dim Cleaned'!$A$1:$G$101,3,FALSE)</f>
        <v>Electronics</v>
      </c>
      <c r="J956" s="10" t="str">
        <f>VLOOKUP($G956,'Product_Dim Cleaned'!$A$1:$G$101,4,FALSE)</f>
        <v>Accessories</v>
      </c>
      <c r="K956" s="10" t="s">
        <v>1804</v>
      </c>
      <c r="L956" s="11">
        <v>2</v>
      </c>
      <c r="M956" s="17">
        <v>824.34</v>
      </c>
      <c r="N956" s="11">
        <v>0.1</v>
      </c>
      <c r="O956" s="10" t="s">
        <v>1829</v>
      </c>
      <c r="P956" s="34">
        <v>1483.8119999999999</v>
      </c>
    </row>
    <row r="957" spans="1:16" x14ac:dyDescent="0.3">
      <c r="A957" s="9" t="s">
        <v>2781</v>
      </c>
      <c r="B957" s="36">
        <v>45349</v>
      </c>
      <c r="C957" s="10" t="s">
        <v>396</v>
      </c>
      <c r="D957" s="10" t="str">
        <f>VLOOKUP($C957,'Customer_Dim Cleaned'!$A$1:$H$501,4,FALSE)</f>
        <v>Male</v>
      </c>
      <c r="E957" s="10" t="str">
        <f>VLOOKUP($C957,'Customer_Dim Cleaned'!$A$1:$H$501,5,FALSE)</f>
        <v>New William</v>
      </c>
      <c r="F957" s="10" t="str">
        <f>VLOOKUP($C957,'Customer_Dim Cleaned'!$A$1:$H$501,6,FALSE)</f>
        <v>New Mexico</v>
      </c>
      <c r="G957" s="10" t="s">
        <v>1650</v>
      </c>
      <c r="H957" s="10" t="str">
        <f>VLOOKUP($G957,'Product_Dim Cleaned'!$A$1:$G$101,2,FALSE)</f>
        <v>HDMI Cable – 2m</v>
      </c>
      <c r="I957" s="10" t="str">
        <f>VLOOKUP($G957,'Product_Dim Cleaned'!$A$1:$G$101,3,FALSE)</f>
        <v>Electronics</v>
      </c>
      <c r="J957" s="10" t="str">
        <f>VLOOKUP($G957,'Product_Dim Cleaned'!$A$1:$G$101,4,FALSE)</f>
        <v>Accessories</v>
      </c>
      <c r="K957" s="10" t="s">
        <v>1782</v>
      </c>
      <c r="L957" s="11">
        <v>1</v>
      </c>
      <c r="M957" s="17">
        <v>437.12</v>
      </c>
      <c r="N957" s="11">
        <v>0.21</v>
      </c>
      <c r="O957" s="10" t="s">
        <v>1824</v>
      </c>
      <c r="P957" s="34">
        <v>345.32479999999998</v>
      </c>
    </row>
    <row r="958" spans="1:16" x14ac:dyDescent="0.3">
      <c r="A958" s="9" t="s">
        <v>2782</v>
      </c>
      <c r="B958" s="36">
        <v>45486</v>
      </c>
      <c r="C958" s="10" t="s">
        <v>1118</v>
      </c>
      <c r="D958" s="10" t="str">
        <f>VLOOKUP($C958,'Customer_Dim Cleaned'!$A$1:$H$501,4,FALSE)</f>
        <v>Male</v>
      </c>
      <c r="E958" s="10" t="str">
        <f>VLOOKUP($C958,'Customer_Dim Cleaned'!$A$1:$H$501,5,FALSE)</f>
        <v>Nealview</v>
      </c>
      <c r="F958" s="10" t="str">
        <f>VLOOKUP($C958,'Customer_Dim Cleaned'!$A$1:$H$501,6,FALSE)</f>
        <v>Tennessee</v>
      </c>
      <c r="G958" s="10" t="s">
        <v>1650</v>
      </c>
      <c r="H958" s="10" t="str">
        <f>VLOOKUP($G958,'Product_Dim Cleaned'!$A$1:$G$101,2,FALSE)</f>
        <v>HDMI Cable – 2m</v>
      </c>
      <c r="I958" s="10" t="str">
        <f>VLOOKUP($G958,'Product_Dim Cleaned'!$A$1:$G$101,3,FALSE)</f>
        <v>Electronics</v>
      </c>
      <c r="J958" s="10" t="str">
        <f>VLOOKUP($G958,'Product_Dim Cleaned'!$A$1:$G$101,4,FALSE)</f>
        <v>Accessories</v>
      </c>
      <c r="K958" s="10" t="s">
        <v>1776</v>
      </c>
      <c r="L958" s="11">
        <v>3</v>
      </c>
      <c r="M958" s="17">
        <v>23.37</v>
      </c>
      <c r="N958" s="11">
        <v>0.15</v>
      </c>
      <c r="O958" s="10" t="s">
        <v>1826</v>
      </c>
      <c r="P958" s="34">
        <v>59.593499999999999</v>
      </c>
    </row>
    <row r="959" spans="1:16" x14ac:dyDescent="0.3">
      <c r="A959" s="9" t="s">
        <v>2783</v>
      </c>
      <c r="B959" s="36">
        <v>45761</v>
      </c>
      <c r="C959" s="10" t="s">
        <v>616</v>
      </c>
      <c r="D959" s="10" t="str">
        <f>VLOOKUP($C959,'Customer_Dim Cleaned'!$A$1:$H$501,4,FALSE)</f>
        <v>Female</v>
      </c>
      <c r="E959" s="10" t="str">
        <f>VLOOKUP($C959,'Customer_Dim Cleaned'!$A$1:$H$501,5,FALSE)</f>
        <v>Lake Blaketon</v>
      </c>
      <c r="F959" s="10" t="str">
        <f>VLOOKUP($C959,'Customer_Dim Cleaned'!$A$1:$H$501,6,FALSE)</f>
        <v>Alabama</v>
      </c>
      <c r="G959" s="10" t="s">
        <v>1650</v>
      </c>
      <c r="H959" s="10" t="str">
        <f>VLOOKUP($G959,'Product_Dim Cleaned'!$A$1:$G$101,2,FALSE)</f>
        <v>HDMI Cable – 2m</v>
      </c>
      <c r="I959" s="10" t="str">
        <f>VLOOKUP($G959,'Product_Dim Cleaned'!$A$1:$G$101,3,FALSE)</f>
        <v>Electronics</v>
      </c>
      <c r="J959" s="10" t="str">
        <f>VLOOKUP($G959,'Product_Dim Cleaned'!$A$1:$G$101,4,FALSE)</f>
        <v>Accessories</v>
      </c>
      <c r="K959" s="10" t="s">
        <v>1782</v>
      </c>
      <c r="L959" s="11">
        <v>1</v>
      </c>
      <c r="M959" s="17">
        <v>579.69000000000005</v>
      </c>
      <c r="N959" s="11">
        <v>0.02</v>
      </c>
      <c r="O959" s="10" t="s">
        <v>1824</v>
      </c>
      <c r="P959" s="34">
        <v>568.09620000000007</v>
      </c>
    </row>
    <row r="960" spans="1:16" x14ac:dyDescent="0.3">
      <c r="A960" s="9" t="s">
        <v>2784</v>
      </c>
      <c r="B960" s="36">
        <v>45639</v>
      </c>
      <c r="C960" s="10" t="s">
        <v>1334</v>
      </c>
      <c r="D960" s="10" t="str">
        <f>VLOOKUP($C960,'Customer_Dim Cleaned'!$A$1:$H$501,4,FALSE)</f>
        <v>Female</v>
      </c>
      <c r="E960" s="10" t="str">
        <f>VLOOKUP($C960,'Customer_Dim Cleaned'!$A$1:$H$501,5,FALSE)</f>
        <v>Josephchester</v>
      </c>
      <c r="F960" s="10" t="str">
        <f>VLOOKUP($C960,'Customer_Dim Cleaned'!$A$1:$H$501,6,FALSE)</f>
        <v>New Jersey</v>
      </c>
      <c r="G960" s="10" t="s">
        <v>1650</v>
      </c>
      <c r="H960" s="10" t="str">
        <f>VLOOKUP($G960,'Product_Dim Cleaned'!$A$1:$G$101,2,FALSE)</f>
        <v>HDMI Cable – 2m</v>
      </c>
      <c r="I960" s="10" t="str">
        <f>VLOOKUP($G960,'Product_Dim Cleaned'!$A$1:$G$101,3,FALSE)</f>
        <v>Electronics</v>
      </c>
      <c r="J960" s="10" t="str">
        <f>VLOOKUP($G960,'Product_Dim Cleaned'!$A$1:$G$101,4,FALSE)</f>
        <v>Accessories</v>
      </c>
      <c r="K960" s="10" t="s">
        <v>1799</v>
      </c>
      <c r="L960" s="11">
        <v>3</v>
      </c>
      <c r="M960" s="17">
        <v>240.51</v>
      </c>
      <c r="N960" s="11">
        <v>7.0000000000000007E-2</v>
      </c>
      <c r="O960" s="10" t="s">
        <v>1824</v>
      </c>
      <c r="P960" s="34">
        <v>671.02289999999994</v>
      </c>
    </row>
    <row r="961" spans="1:16" x14ac:dyDescent="0.3">
      <c r="A961" s="9" t="s">
        <v>2785</v>
      </c>
      <c r="B961" s="36">
        <v>45893</v>
      </c>
      <c r="C961" s="10" t="s">
        <v>1193</v>
      </c>
      <c r="D961" s="10" t="str">
        <f>VLOOKUP($C961,'Customer_Dim Cleaned'!$A$1:$H$501,4,FALSE)</f>
        <v>Female</v>
      </c>
      <c r="E961" s="10" t="str">
        <f>VLOOKUP($C961,'Customer_Dim Cleaned'!$A$1:$H$501,5,FALSE)</f>
        <v>Novakstad</v>
      </c>
      <c r="F961" s="10" t="str">
        <f>VLOOKUP($C961,'Customer_Dim Cleaned'!$A$1:$H$501,6,FALSE)</f>
        <v>California</v>
      </c>
      <c r="G961" s="10" t="s">
        <v>1650</v>
      </c>
      <c r="H961" s="10" t="str">
        <f>VLOOKUP($G961,'Product_Dim Cleaned'!$A$1:$G$101,2,FALSE)</f>
        <v>HDMI Cable – 2m</v>
      </c>
      <c r="I961" s="10" t="str">
        <f>VLOOKUP($G961,'Product_Dim Cleaned'!$A$1:$G$101,3,FALSE)</f>
        <v>Electronics</v>
      </c>
      <c r="J961" s="10" t="str">
        <f>VLOOKUP($G961,'Product_Dim Cleaned'!$A$1:$G$101,4,FALSE)</f>
        <v>Accessories</v>
      </c>
      <c r="K961" s="10" t="s">
        <v>1799</v>
      </c>
      <c r="L961" s="11">
        <v>2</v>
      </c>
      <c r="M961" s="17">
        <v>855.4</v>
      </c>
      <c r="N961" s="11">
        <v>0.08</v>
      </c>
      <c r="O961" s="10" t="s">
        <v>1829</v>
      </c>
      <c r="P961" s="34">
        <v>1573.9359999999999</v>
      </c>
    </row>
    <row r="962" spans="1:16" x14ac:dyDescent="0.3">
      <c r="A962" s="9" t="s">
        <v>2786</v>
      </c>
      <c r="B962" s="36">
        <v>45227</v>
      </c>
      <c r="C962" s="10" t="s">
        <v>40</v>
      </c>
      <c r="D962" s="10" t="str">
        <f>VLOOKUP($C962,'Customer_Dim Cleaned'!$A$1:$H$501,4,FALSE)</f>
        <v>Female</v>
      </c>
      <c r="E962" s="10" t="str">
        <f>VLOOKUP($C962,'Customer_Dim Cleaned'!$A$1:$H$501,5,FALSE)</f>
        <v>West Pamelafurt</v>
      </c>
      <c r="F962" s="10" t="str">
        <f>VLOOKUP($C962,'Customer_Dim Cleaned'!$A$1:$H$501,6,FALSE)</f>
        <v>West Virginia</v>
      </c>
      <c r="G962" s="10" t="s">
        <v>1652</v>
      </c>
      <c r="H962" s="10" t="str">
        <f>VLOOKUP($G962,'Product_Dim Cleaned'!$A$1:$G$101,2,FALSE)</f>
        <v>Rugby Ball</v>
      </c>
      <c r="I962" s="10" t="str">
        <f>VLOOKUP($G962,'Product_Dim Cleaned'!$A$1:$G$101,3,FALSE)</f>
        <v>Sports</v>
      </c>
      <c r="J962" s="10" t="str">
        <f>VLOOKUP($G962,'Product_Dim Cleaned'!$A$1:$G$101,4,FALSE)</f>
        <v>Team Sports</v>
      </c>
      <c r="K962" s="10" t="s">
        <v>1779</v>
      </c>
      <c r="L962" s="11">
        <v>1</v>
      </c>
      <c r="M962" s="17">
        <v>537.26</v>
      </c>
      <c r="N962" s="11">
        <v>0.09</v>
      </c>
      <c r="O962" s="10" t="s">
        <v>1824</v>
      </c>
      <c r="P962" s="34">
        <v>488.90660000000003</v>
      </c>
    </row>
    <row r="963" spans="1:16" x14ac:dyDescent="0.3">
      <c r="A963" s="9" t="s">
        <v>2787</v>
      </c>
      <c r="B963" s="36">
        <v>45637</v>
      </c>
      <c r="C963" s="10" t="s">
        <v>1199</v>
      </c>
      <c r="D963" s="10" t="str">
        <f>VLOOKUP($C963,'Customer_Dim Cleaned'!$A$1:$H$501,4,FALSE)</f>
        <v>Female</v>
      </c>
      <c r="E963" s="10" t="str">
        <f>VLOOKUP($C963,'Customer_Dim Cleaned'!$A$1:$H$501,5,FALSE)</f>
        <v>North Michael</v>
      </c>
      <c r="F963" s="10" t="str">
        <f>VLOOKUP($C963,'Customer_Dim Cleaned'!$A$1:$H$501,6,FALSE)</f>
        <v>Iowa</v>
      </c>
      <c r="G963" s="10" t="s">
        <v>1652</v>
      </c>
      <c r="H963" s="10" t="str">
        <f>VLOOKUP($G963,'Product_Dim Cleaned'!$A$1:$G$101,2,FALSE)</f>
        <v>Rugby Ball</v>
      </c>
      <c r="I963" s="10" t="str">
        <f>VLOOKUP($G963,'Product_Dim Cleaned'!$A$1:$G$101,3,FALSE)</f>
        <v>Sports</v>
      </c>
      <c r="J963" s="10" t="str">
        <f>VLOOKUP($G963,'Product_Dim Cleaned'!$A$1:$G$101,4,FALSE)</f>
        <v>Team Sports</v>
      </c>
      <c r="K963" s="10" t="s">
        <v>1789</v>
      </c>
      <c r="L963" s="11">
        <v>3</v>
      </c>
      <c r="M963" s="17">
        <v>918.26</v>
      </c>
      <c r="N963" s="11">
        <v>0.17</v>
      </c>
      <c r="O963" s="10" t="s">
        <v>1829</v>
      </c>
      <c r="P963" s="34">
        <v>2286.4674</v>
      </c>
    </row>
    <row r="964" spans="1:16" x14ac:dyDescent="0.3">
      <c r="A964" s="9" t="s">
        <v>2788</v>
      </c>
      <c r="B964" s="36">
        <v>45472</v>
      </c>
      <c r="C964" s="10" t="s">
        <v>341</v>
      </c>
      <c r="D964" s="10" t="str">
        <f>VLOOKUP($C964,'Customer_Dim Cleaned'!$A$1:$H$501,4,FALSE)</f>
        <v>Female</v>
      </c>
      <c r="E964" s="10" t="str">
        <f>VLOOKUP($C964,'Customer_Dim Cleaned'!$A$1:$H$501,5,FALSE)</f>
        <v>West Bobbyshire</v>
      </c>
      <c r="F964" s="10" t="str">
        <f>VLOOKUP($C964,'Customer_Dim Cleaned'!$A$1:$H$501,6,FALSE)</f>
        <v>New York</v>
      </c>
      <c r="G964" s="10" t="s">
        <v>1652</v>
      </c>
      <c r="H964" s="10" t="str">
        <f>VLOOKUP($G964,'Product_Dim Cleaned'!$A$1:$G$101,2,FALSE)</f>
        <v>Rugby Ball</v>
      </c>
      <c r="I964" s="10" t="str">
        <f>VLOOKUP($G964,'Product_Dim Cleaned'!$A$1:$G$101,3,FALSE)</f>
        <v>Sports</v>
      </c>
      <c r="J964" s="10" t="str">
        <f>VLOOKUP($G964,'Product_Dim Cleaned'!$A$1:$G$101,4,FALSE)</f>
        <v>Team Sports</v>
      </c>
      <c r="K964" s="10" t="s">
        <v>1786</v>
      </c>
      <c r="L964" s="11">
        <v>4</v>
      </c>
      <c r="M964" s="17">
        <v>579.70000000000005</v>
      </c>
      <c r="N964" s="11">
        <v>0.18</v>
      </c>
      <c r="O964" s="10" t="s">
        <v>1826</v>
      </c>
      <c r="P964" s="34">
        <v>1901.4159999999999</v>
      </c>
    </row>
    <row r="965" spans="1:16" x14ac:dyDescent="0.3">
      <c r="A965" s="9" t="s">
        <v>2789</v>
      </c>
      <c r="B965" s="36">
        <v>45710</v>
      </c>
      <c r="C965" s="10" t="s">
        <v>490</v>
      </c>
      <c r="D965" s="10" t="str">
        <f>VLOOKUP($C965,'Customer_Dim Cleaned'!$A$1:$H$501,4,FALSE)</f>
        <v>Male</v>
      </c>
      <c r="E965" s="10" t="str">
        <f>VLOOKUP($C965,'Customer_Dim Cleaned'!$A$1:$H$501,5,FALSE)</f>
        <v>Michaelfort</v>
      </c>
      <c r="F965" s="10" t="str">
        <f>VLOOKUP($C965,'Customer_Dim Cleaned'!$A$1:$H$501,6,FALSE)</f>
        <v>Indiana</v>
      </c>
      <c r="G965" s="10" t="s">
        <v>1652</v>
      </c>
      <c r="H965" s="10" t="str">
        <f>VLOOKUP($G965,'Product_Dim Cleaned'!$A$1:$G$101,2,FALSE)</f>
        <v>Rugby Ball</v>
      </c>
      <c r="I965" s="10" t="str">
        <f>VLOOKUP($G965,'Product_Dim Cleaned'!$A$1:$G$101,3,FALSE)</f>
        <v>Sports</v>
      </c>
      <c r="J965" s="10" t="str">
        <f>VLOOKUP($G965,'Product_Dim Cleaned'!$A$1:$G$101,4,FALSE)</f>
        <v>Team Sports</v>
      </c>
      <c r="K965" s="10" t="s">
        <v>1776</v>
      </c>
      <c r="L965" s="11">
        <v>1</v>
      </c>
      <c r="M965" s="17">
        <v>824.32</v>
      </c>
      <c r="N965" s="11">
        <v>0.18</v>
      </c>
      <c r="O965" s="10" t="s">
        <v>1824</v>
      </c>
      <c r="P965" s="34">
        <v>675.94240000000013</v>
      </c>
    </row>
    <row r="966" spans="1:16" x14ac:dyDescent="0.3">
      <c r="A966" s="9" t="s">
        <v>2790</v>
      </c>
      <c r="B966" s="36">
        <v>45682</v>
      </c>
      <c r="C966" s="10" t="s">
        <v>384</v>
      </c>
      <c r="D966" s="10" t="str">
        <f>VLOOKUP($C966,'Customer_Dim Cleaned'!$A$1:$H$501,4,FALSE)</f>
        <v>Male</v>
      </c>
      <c r="E966" s="10" t="str">
        <f>VLOOKUP($C966,'Customer_Dim Cleaned'!$A$1:$H$501,5,FALSE)</f>
        <v>Smithland</v>
      </c>
      <c r="F966" s="10" t="str">
        <f>VLOOKUP($C966,'Customer_Dim Cleaned'!$A$1:$H$501,6,FALSE)</f>
        <v>West Virginia</v>
      </c>
      <c r="G966" s="10" t="s">
        <v>1652</v>
      </c>
      <c r="H966" s="10" t="str">
        <f>VLOOKUP($G966,'Product_Dim Cleaned'!$A$1:$G$101,2,FALSE)</f>
        <v>Rugby Ball</v>
      </c>
      <c r="I966" s="10" t="str">
        <f>VLOOKUP($G966,'Product_Dim Cleaned'!$A$1:$G$101,3,FALSE)</f>
        <v>Sports</v>
      </c>
      <c r="J966" s="10" t="str">
        <f>VLOOKUP($G966,'Product_Dim Cleaned'!$A$1:$G$101,4,FALSE)</f>
        <v>Team Sports</v>
      </c>
      <c r="K966" s="10" t="s">
        <v>1801</v>
      </c>
      <c r="L966" s="11">
        <v>4</v>
      </c>
      <c r="M966" s="17">
        <v>614.99</v>
      </c>
      <c r="N966" s="11">
        <v>0.16</v>
      </c>
      <c r="O966" s="10" t="s">
        <v>1826</v>
      </c>
      <c r="P966" s="34">
        <v>2066.3663999999999</v>
      </c>
    </row>
    <row r="967" spans="1:16" x14ac:dyDescent="0.3">
      <c r="A967" s="9" t="s">
        <v>2791</v>
      </c>
      <c r="B967" s="36">
        <v>45730</v>
      </c>
      <c r="C967" s="10" t="s">
        <v>441</v>
      </c>
      <c r="D967" s="10" t="str">
        <f>VLOOKUP($C967,'Customer_Dim Cleaned'!$A$1:$H$501,4,FALSE)</f>
        <v>Male</v>
      </c>
      <c r="E967" s="10" t="str">
        <f>VLOOKUP($C967,'Customer_Dim Cleaned'!$A$1:$H$501,5,FALSE)</f>
        <v>East Ellen</v>
      </c>
      <c r="F967" s="10" t="str">
        <f>VLOOKUP($C967,'Customer_Dim Cleaned'!$A$1:$H$501,6,FALSE)</f>
        <v>Arkansas</v>
      </c>
      <c r="G967" s="10" t="s">
        <v>1652</v>
      </c>
      <c r="H967" s="10" t="str">
        <f>VLOOKUP($G967,'Product_Dim Cleaned'!$A$1:$G$101,2,FALSE)</f>
        <v>Rugby Ball</v>
      </c>
      <c r="I967" s="10" t="str">
        <f>VLOOKUP($G967,'Product_Dim Cleaned'!$A$1:$G$101,3,FALSE)</f>
        <v>Sports</v>
      </c>
      <c r="J967" s="10" t="str">
        <f>VLOOKUP($G967,'Product_Dim Cleaned'!$A$1:$G$101,4,FALSE)</f>
        <v>Team Sports</v>
      </c>
      <c r="K967" s="10" t="s">
        <v>1752</v>
      </c>
      <c r="L967" s="11">
        <v>4</v>
      </c>
      <c r="M967" s="17">
        <v>189.21</v>
      </c>
      <c r="N967" s="11">
        <v>0.06</v>
      </c>
      <c r="O967" s="10" t="s">
        <v>1829</v>
      </c>
      <c r="P967" s="34">
        <v>711.42959999999994</v>
      </c>
    </row>
    <row r="968" spans="1:16" x14ac:dyDescent="0.3">
      <c r="A968" s="9" t="s">
        <v>2792</v>
      </c>
      <c r="B968" s="36">
        <v>45629</v>
      </c>
      <c r="C968" s="10" t="s">
        <v>517</v>
      </c>
      <c r="D968" s="10" t="str">
        <f>VLOOKUP($C968,'Customer_Dim Cleaned'!$A$1:$H$501,4,FALSE)</f>
        <v>Female</v>
      </c>
      <c r="E968" s="10" t="str">
        <f>VLOOKUP($C968,'Customer_Dim Cleaned'!$A$1:$H$501,5,FALSE)</f>
        <v>Owensview</v>
      </c>
      <c r="F968" s="10" t="str">
        <f>VLOOKUP($C968,'Customer_Dim Cleaned'!$A$1:$H$501,6,FALSE)</f>
        <v>Vermont</v>
      </c>
      <c r="G968" s="10" t="s">
        <v>1652</v>
      </c>
      <c r="H968" s="10" t="str">
        <f>VLOOKUP($G968,'Product_Dim Cleaned'!$A$1:$G$101,2,FALSE)</f>
        <v>Rugby Ball</v>
      </c>
      <c r="I968" s="10" t="str">
        <f>VLOOKUP($G968,'Product_Dim Cleaned'!$A$1:$G$101,3,FALSE)</f>
        <v>Sports</v>
      </c>
      <c r="J968" s="10" t="str">
        <f>VLOOKUP($G968,'Product_Dim Cleaned'!$A$1:$G$101,4,FALSE)</f>
        <v>Team Sports</v>
      </c>
      <c r="K968" s="10" t="s">
        <v>1799</v>
      </c>
      <c r="L968" s="11">
        <v>2</v>
      </c>
      <c r="M968" s="17">
        <v>233.33</v>
      </c>
      <c r="N968" s="11">
        <v>0.05</v>
      </c>
      <c r="O968" s="10" t="s">
        <v>1824</v>
      </c>
      <c r="P968" s="34">
        <v>443.327</v>
      </c>
    </row>
    <row r="969" spans="1:16" x14ac:dyDescent="0.3">
      <c r="A969" s="9" t="s">
        <v>2793</v>
      </c>
      <c r="B969" s="36">
        <v>45783</v>
      </c>
      <c r="C969" s="10" t="s">
        <v>794</v>
      </c>
      <c r="D969" s="10" t="str">
        <f>VLOOKUP($C969,'Customer_Dim Cleaned'!$A$1:$H$501,4,FALSE)</f>
        <v>Male</v>
      </c>
      <c r="E969" s="10" t="str">
        <f>VLOOKUP($C969,'Customer_Dim Cleaned'!$A$1:$H$501,5,FALSE)</f>
        <v>Lake Timothy</v>
      </c>
      <c r="F969" s="10" t="str">
        <f>VLOOKUP($C969,'Customer_Dim Cleaned'!$A$1:$H$501,6,FALSE)</f>
        <v>Nevada</v>
      </c>
      <c r="G969" s="10" t="s">
        <v>1652</v>
      </c>
      <c r="H969" s="10" t="str">
        <f>VLOOKUP($G969,'Product_Dim Cleaned'!$A$1:$G$101,2,FALSE)</f>
        <v>Rugby Ball</v>
      </c>
      <c r="I969" s="10" t="str">
        <f>VLOOKUP($G969,'Product_Dim Cleaned'!$A$1:$G$101,3,FALSE)</f>
        <v>Sports</v>
      </c>
      <c r="J969" s="10" t="str">
        <f>VLOOKUP($G969,'Product_Dim Cleaned'!$A$1:$G$101,4,FALSE)</f>
        <v>Team Sports</v>
      </c>
      <c r="K969" s="10" t="s">
        <v>1810</v>
      </c>
      <c r="L969" s="11">
        <v>3</v>
      </c>
      <c r="M969" s="17">
        <v>529.89</v>
      </c>
      <c r="N969" s="11">
        <v>0.21</v>
      </c>
      <c r="O969" s="10" t="s">
        <v>1824</v>
      </c>
      <c r="P969" s="34">
        <v>1255.8393000000001</v>
      </c>
    </row>
    <row r="970" spans="1:16" x14ac:dyDescent="0.3">
      <c r="A970" s="9" t="s">
        <v>2794</v>
      </c>
      <c r="B970" s="36">
        <v>45518</v>
      </c>
      <c r="C970" s="10" t="s">
        <v>1504</v>
      </c>
      <c r="D970" s="10" t="str">
        <f>VLOOKUP($C970,'Customer_Dim Cleaned'!$A$1:$H$501,4,FALSE)</f>
        <v>Female</v>
      </c>
      <c r="E970" s="10" t="str">
        <f>VLOOKUP($C970,'Customer_Dim Cleaned'!$A$1:$H$501,5,FALSE)</f>
        <v>Lake Elizabethside</v>
      </c>
      <c r="F970" s="10" t="str">
        <f>VLOOKUP($C970,'Customer_Dim Cleaned'!$A$1:$H$501,6,FALSE)</f>
        <v>Indiana</v>
      </c>
      <c r="G970" s="10" t="s">
        <v>1652</v>
      </c>
      <c r="H970" s="10" t="str">
        <f>VLOOKUP($G970,'Product_Dim Cleaned'!$A$1:$G$101,2,FALSE)</f>
        <v>Rugby Ball</v>
      </c>
      <c r="I970" s="10" t="str">
        <f>VLOOKUP($G970,'Product_Dim Cleaned'!$A$1:$G$101,3,FALSE)</f>
        <v>Sports</v>
      </c>
      <c r="J970" s="10" t="str">
        <f>VLOOKUP($G970,'Product_Dim Cleaned'!$A$1:$G$101,4,FALSE)</f>
        <v>Team Sports</v>
      </c>
      <c r="K970" s="10" t="s">
        <v>1757</v>
      </c>
      <c r="L970" s="11">
        <v>2</v>
      </c>
      <c r="M970" s="17">
        <v>954.1</v>
      </c>
      <c r="N970" s="11">
        <v>0.17</v>
      </c>
      <c r="O970" s="10" t="s">
        <v>1826</v>
      </c>
      <c r="P970" s="34">
        <v>1583.806</v>
      </c>
    </row>
    <row r="971" spans="1:16" x14ac:dyDescent="0.3">
      <c r="A971" s="9" t="s">
        <v>2795</v>
      </c>
      <c r="B971" s="36">
        <v>45274</v>
      </c>
      <c r="C971" s="10" t="s">
        <v>1017</v>
      </c>
      <c r="D971" s="10" t="str">
        <f>VLOOKUP($C971,'Customer_Dim Cleaned'!$A$1:$H$501,4,FALSE)</f>
        <v>Female</v>
      </c>
      <c r="E971" s="10" t="str">
        <f>VLOOKUP($C971,'Customer_Dim Cleaned'!$A$1:$H$501,5,FALSE)</f>
        <v>Whiteport</v>
      </c>
      <c r="F971" s="10" t="str">
        <f>VLOOKUP($C971,'Customer_Dim Cleaned'!$A$1:$H$501,6,FALSE)</f>
        <v>North Carolina</v>
      </c>
      <c r="G971" s="10" t="s">
        <v>1652</v>
      </c>
      <c r="H971" s="10" t="str">
        <f>VLOOKUP($G971,'Product_Dim Cleaned'!$A$1:$G$101,2,FALSE)</f>
        <v>Rugby Ball</v>
      </c>
      <c r="I971" s="10" t="str">
        <f>VLOOKUP($G971,'Product_Dim Cleaned'!$A$1:$G$101,3,FALSE)</f>
        <v>Sports</v>
      </c>
      <c r="J971" s="10" t="str">
        <f>VLOOKUP($G971,'Product_Dim Cleaned'!$A$1:$G$101,4,FALSE)</f>
        <v>Team Sports</v>
      </c>
      <c r="K971" s="10" t="s">
        <v>1779</v>
      </c>
      <c r="L971" s="11">
        <v>1</v>
      </c>
      <c r="M971" s="17">
        <v>370.04</v>
      </c>
      <c r="N971" s="11">
        <v>0.04</v>
      </c>
      <c r="O971" s="10" t="s">
        <v>1829</v>
      </c>
      <c r="P971" s="34">
        <v>355.23840000000001</v>
      </c>
    </row>
    <row r="972" spans="1:16" x14ac:dyDescent="0.3">
      <c r="A972" s="9" t="s">
        <v>2796</v>
      </c>
      <c r="B972" s="36">
        <v>45297</v>
      </c>
      <c r="C972" s="10" t="s">
        <v>227</v>
      </c>
      <c r="D972" s="10" t="str">
        <f>VLOOKUP($C972,'Customer_Dim Cleaned'!$A$1:$H$501,4,FALSE)</f>
        <v>Male</v>
      </c>
      <c r="E972" s="10" t="str">
        <f>VLOOKUP($C972,'Customer_Dim Cleaned'!$A$1:$H$501,5,FALSE)</f>
        <v>Jennifermouth</v>
      </c>
      <c r="F972" s="10" t="str">
        <f>VLOOKUP($C972,'Customer_Dim Cleaned'!$A$1:$H$501,6,FALSE)</f>
        <v>Missouri</v>
      </c>
      <c r="G972" s="10" t="s">
        <v>1652</v>
      </c>
      <c r="H972" s="10" t="str">
        <f>VLOOKUP($G972,'Product_Dim Cleaned'!$A$1:$G$101,2,FALSE)</f>
        <v>Rugby Ball</v>
      </c>
      <c r="I972" s="10" t="str">
        <f>VLOOKUP($G972,'Product_Dim Cleaned'!$A$1:$G$101,3,FALSE)</f>
        <v>Sports</v>
      </c>
      <c r="J972" s="10" t="str">
        <f>VLOOKUP($G972,'Product_Dim Cleaned'!$A$1:$G$101,4,FALSE)</f>
        <v>Team Sports</v>
      </c>
      <c r="K972" s="10" t="s">
        <v>1813</v>
      </c>
      <c r="L972" s="11">
        <v>4</v>
      </c>
      <c r="M972" s="17">
        <v>492.71</v>
      </c>
      <c r="N972" s="11">
        <v>0.08</v>
      </c>
      <c r="O972" s="10" t="s">
        <v>1824</v>
      </c>
      <c r="P972" s="34">
        <v>1813.1728000000001</v>
      </c>
    </row>
    <row r="973" spans="1:16" x14ac:dyDescent="0.3">
      <c r="A973" s="9" t="s">
        <v>2797</v>
      </c>
      <c r="B973" s="36">
        <v>45530</v>
      </c>
      <c r="C973" s="10" t="s">
        <v>890</v>
      </c>
      <c r="D973" s="10" t="str">
        <f>VLOOKUP($C973,'Customer_Dim Cleaned'!$A$1:$H$501,4,FALSE)</f>
        <v>Male</v>
      </c>
      <c r="E973" s="10" t="str">
        <f>VLOOKUP($C973,'Customer_Dim Cleaned'!$A$1:$H$501,5,FALSE)</f>
        <v>Morrisville</v>
      </c>
      <c r="F973" s="10" t="str">
        <f>VLOOKUP($C973,'Customer_Dim Cleaned'!$A$1:$H$501,6,FALSE)</f>
        <v>Hawaii</v>
      </c>
      <c r="G973" s="10" t="s">
        <v>1652</v>
      </c>
      <c r="H973" s="10" t="str">
        <f>VLOOKUP($G973,'Product_Dim Cleaned'!$A$1:$G$101,2,FALSE)</f>
        <v>Rugby Ball</v>
      </c>
      <c r="I973" s="10" t="str">
        <f>VLOOKUP($G973,'Product_Dim Cleaned'!$A$1:$G$101,3,FALSE)</f>
        <v>Sports</v>
      </c>
      <c r="J973" s="10" t="str">
        <f>VLOOKUP($G973,'Product_Dim Cleaned'!$A$1:$G$101,4,FALSE)</f>
        <v>Team Sports</v>
      </c>
      <c r="K973" s="10" t="s">
        <v>1797</v>
      </c>
      <c r="L973" s="11">
        <v>4</v>
      </c>
      <c r="M973" s="17">
        <v>853.26</v>
      </c>
      <c r="N973" s="11">
        <v>0.24</v>
      </c>
      <c r="O973" s="10" t="s">
        <v>1829</v>
      </c>
      <c r="P973" s="34">
        <v>2593.9104000000002</v>
      </c>
    </row>
    <row r="974" spans="1:16" x14ac:dyDescent="0.3">
      <c r="A974" s="9" t="s">
        <v>2798</v>
      </c>
      <c r="B974" s="36">
        <v>45740</v>
      </c>
      <c r="C974" s="10" t="s">
        <v>1263</v>
      </c>
      <c r="D974" s="10" t="str">
        <f>VLOOKUP($C974,'Customer_Dim Cleaned'!$A$1:$H$501,4,FALSE)</f>
        <v>Female</v>
      </c>
      <c r="E974" s="10" t="str">
        <f>VLOOKUP($C974,'Customer_Dim Cleaned'!$A$1:$H$501,5,FALSE)</f>
        <v>North Michaelfurt</v>
      </c>
      <c r="F974" s="10" t="str">
        <f>VLOOKUP($C974,'Customer_Dim Cleaned'!$A$1:$H$501,6,FALSE)</f>
        <v>Wisconsin</v>
      </c>
      <c r="G974" s="10" t="s">
        <v>1652</v>
      </c>
      <c r="H974" s="10" t="str">
        <f>VLOOKUP($G974,'Product_Dim Cleaned'!$A$1:$G$101,2,FALSE)</f>
        <v>Rugby Ball</v>
      </c>
      <c r="I974" s="10" t="str">
        <f>VLOOKUP($G974,'Product_Dim Cleaned'!$A$1:$G$101,3,FALSE)</f>
        <v>Sports</v>
      </c>
      <c r="J974" s="10" t="str">
        <f>VLOOKUP($G974,'Product_Dim Cleaned'!$A$1:$G$101,4,FALSE)</f>
        <v>Team Sports</v>
      </c>
      <c r="K974" s="10" t="s">
        <v>1804</v>
      </c>
      <c r="L974" s="11">
        <v>1</v>
      </c>
      <c r="M974" s="17">
        <v>402.47</v>
      </c>
      <c r="N974" s="11">
        <v>0.19</v>
      </c>
      <c r="O974" s="10" t="s">
        <v>1826</v>
      </c>
      <c r="P974" s="34">
        <v>326.00070000000011</v>
      </c>
    </row>
    <row r="975" spans="1:16" x14ac:dyDescent="0.3">
      <c r="A975" s="9" t="s">
        <v>2799</v>
      </c>
      <c r="B975" s="36">
        <v>45311</v>
      </c>
      <c r="C975" s="10" t="s">
        <v>1252</v>
      </c>
      <c r="D975" s="10" t="str">
        <f>VLOOKUP($C975,'Customer_Dim Cleaned'!$A$1:$H$501,4,FALSE)</f>
        <v>Male</v>
      </c>
      <c r="E975" s="10" t="str">
        <f>VLOOKUP($C975,'Customer_Dim Cleaned'!$A$1:$H$501,5,FALSE)</f>
        <v>Brandonville</v>
      </c>
      <c r="F975" s="10" t="str">
        <f>VLOOKUP($C975,'Customer_Dim Cleaned'!$A$1:$H$501,6,FALSE)</f>
        <v>Mississippi</v>
      </c>
      <c r="G975" s="10" t="s">
        <v>1652</v>
      </c>
      <c r="H975" s="10" t="str">
        <f>VLOOKUP($G975,'Product_Dim Cleaned'!$A$1:$G$101,2,FALSE)</f>
        <v>Rugby Ball</v>
      </c>
      <c r="I975" s="10" t="str">
        <f>VLOOKUP($G975,'Product_Dim Cleaned'!$A$1:$G$101,3,FALSE)</f>
        <v>Sports</v>
      </c>
      <c r="J975" s="10" t="str">
        <f>VLOOKUP($G975,'Product_Dim Cleaned'!$A$1:$G$101,4,FALSE)</f>
        <v>Team Sports</v>
      </c>
      <c r="K975" s="10" t="s">
        <v>1810</v>
      </c>
      <c r="L975" s="11">
        <v>2</v>
      </c>
      <c r="M975" s="17">
        <v>528.29999999999995</v>
      </c>
      <c r="N975" s="11">
        <v>0.24</v>
      </c>
      <c r="O975" s="10" t="s">
        <v>1824</v>
      </c>
      <c r="P975" s="34">
        <v>803.01599999999996</v>
      </c>
    </row>
    <row r="976" spans="1:16" x14ac:dyDescent="0.3">
      <c r="A976" s="9" t="s">
        <v>2800</v>
      </c>
      <c r="B976" s="36">
        <v>45667</v>
      </c>
      <c r="C976" s="10" t="s">
        <v>1374</v>
      </c>
      <c r="D976" s="10" t="str">
        <f>VLOOKUP($C976,'Customer_Dim Cleaned'!$A$1:$H$501,4,FALSE)</f>
        <v>Male</v>
      </c>
      <c r="E976" s="10" t="str">
        <f>VLOOKUP($C976,'Customer_Dim Cleaned'!$A$1:$H$501,5,FALSE)</f>
        <v>Jessicaland</v>
      </c>
      <c r="F976" s="10" t="str">
        <f>VLOOKUP($C976,'Customer_Dim Cleaned'!$A$1:$H$501,6,FALSE)</f>
        <v>Wyoming</v>
      </c>
      <c r="G976" s="10" t="s">
        <v>1654</v>
      </c>
      <c r="H976" s="10" t="str">
        <f>VLOOKUP($G976,'Product_Dim Cleaned'!$A$1:$G$101,2,FALSE)</f>
        <v>Men's Track Pants</v>
      </c>
      <c r="I976" s="10" t="str">
        <f>VLOOKUP($G976,'Product_Dim Cleaned'!$A$1:$G$101,3,FALSE)</f>
        <v>Clothing</v>
      </c>
      <c r="J976" s="10" t="str">
        <f>VLOOKUP($G976,'Product_Dim Cleaned'!$A$1:$G$101,4,FALSE)</f>
        <v>Bottoms</v>
      </c>
      <c r="K976" s="10" t="s">
        <v>1776</v>
      </c>
      <c r="L976" s="11">
        <v>4</v>
      </c>
      <c r="M976" s="17">
        <v>599.85</v>
      </c>
      <c r="N976" s="11">
        <v>0.25</v>
      </c>
      <c r="O976" s="10" t="s">
        <v>1824</v>
      </c>
      <c r="P976" s="34">
        <v>1799.55</v>
      </c>
    </row>
    <row r="977" spans="1:16" x14ac:dyDescent="0.3">
      <c r="A977" s="9" t="s">
        <v>2801</v>
      </c>
      <c r="B977" s="36">
        <v>45281</v>
      </c>
      <c r="C977" s="10" t="s">
        <v>957</v>
      </c>
      <c r="D977" s="10" t="str">
        <f>VLOOKUP($C977,'Customer_Dim Cleaned'!$A$1:$H$501,4,FALSE)</f>
        <v>Female</v>
      </c>
      <c r="E977" s="10" t="str">
        <f>VLOOKUP($C977,'Customer_Dim Cleaned'!$A$1:$H$501,5,FALSE)</f>
        <v>East Johntown</v>
      </c>
      <c r="F977" s="10" t="str">
        <f>VLOOKUP($C977,'Customer_Dim Cleaned'!$A$1:$H$501,6,FALSE)</f>
        <v>Delaware</v>
      </c>
      <c r="G977" s="10" t="s">
        <v>1654</v>
      </c>
      <c r="H977" s="10" t="str">
        <f>VLOOKUP($G977,'Product_Dim Cleaned'!$A$1:$G$101,2,FALSE)</f>
        <v>Men's Track Pants</v>
      </c>
      <c r="I977" s="10" t="str">
        <f>VLOOKUP($G977,'Product_Dim Cleaned'!$A$1:$G$101,3,FALSE)</f>
        <v>Clothing</v>
      </c>
      <c r="J977" s="10" t="str">
        <f>VLOOKUP($G977,'Product_Dim Cleaned'!$A$1:$G$101,4,FALSE)</f>
        <v>Bottoms</v>
      </c>
      <c r="K977" s="10" t="s">
        <v>1786</v>
      </c>
      <c r="L977" s="11">
        <v>2</v>
      </c>
      <c r="M977" s="17">
        <v>61.42</v>
      </c>
      <c r="N977" s="11">
        <v>0.08</v>
      </c>
      <c r="O977" s="10" t="s">
        <v>1826</v>
      </c>
      <c r="P977" s="34">
        <v>113.0128</v>
      </c>
    </row>
    <row r="978" spans="1:16" x14ac:dyDescent="0.3">
      <c r="A978" s="9" t="s">
        <v>2802</v>
      </c>
      <c r="B978" s="36">
        <v>45693</v>
      </c>
      <c r="C978" s="10" t="s">
        <v>797</v>
      </c>
      <c r="D978" s="10" t="str">
        <f>VLOOKUP($C978,'Customer_Dim Cleaned'!$A$1:$H$501,4,FALSE)</f>
        <v>Female</v>
      </c>
      <c r="E978" s="10" t="str">
        <f>VLOOKUP($C978,'Customer_Dim Cleaned'!$A$1:$H$501,5,FALSE)</f>
        <v>Garciamouth</v>
      </c>
      <c r="F978" s="10" t="str">
        <f>VLOOKUP($C978,'Customer_Dim Cleaned'!$A$1:$H$501,6,FALSE)</f>
        <v>New York</v>
      </c>
      <c r="G978" s="10" t="s">
        <v>1654</v>
      </c>
      <c r="H978" s="10" t="str">
        <f>VLOOKUP($G978,'Product_Dim Cleaned'!$A$1:$G$101,2,FALSE)</f>
        <v>Men's Track Pants</v>
      </c>
      <c r="I978" s="10" t="str">
        <f>VLOOKUP($G978,'Product_Dim Cleaned'!$A$1:$G$101,3,FALSE)</f>
        <v>Clothing</v>
      </c>
      <c r="J978" s="10" t="str">
        <f>VLOOKUP($G978,'Product_Dim Cleaned'!$A$1:$G$101,4,FALSE)</f>
        <v>Bottoms</v>
      </c>
      <c r="K978" s="10" t="s">
        <v>1789</v>
      </c>
      <c r="L978" s="11">
        <v>2</v>
      </c>
      <c r="M978" s="17">
        <v>466.42</v>
      </c>
      <c r="N978" s="11">
        <v>0.12</v>
      </c>
      <c r="O978" s="10" t="s">
        <v>1826</v>
      </c>
      <c r="P978" s="34">
        <v>820.89920000000006</v>
      </c>
    </row>
    <row r="979" spans="1:16" x14ac:dyDescent="0.3">
      <c r="A979" s="9" t="s">
        <v>2803</v>
      </c>
      <c r="B979" s="36">
        <v>45857</v>
      </c>
      <c r="C979" s="10" t="s">
        <v>353</v>
      </c>
      <c r="D979" s="10" t="str">
        <f>VLOOKUP($C979,'Customer_Dim Cleaned'!$A$1:$H$501,4,FALSE)</f>
        <v>Male</v>
      </c>
      <c r="E979" s="10" t="str">
        <f>VLOOKUP($C979,'Customer_Dim Cleaned'!$A$1:$H$501,5,FALSE)</f>
        <v>South Dustin</v>
      </c>
      <c r="F979" s="10" t="str">
        <f>VLOOKUP($C979,'Customer_Dim Cleaned'!$A$1:$H$501,6,FALSE)</f>
        <v>Tennessee</v>
      </c>
      <c r="G979" s="10" t="s">
        <v>1654</v>
      </c>
      <c r="H979" s="10" t="str">
        <f>VLOOKUP($G979,'Product_Dim Cleaned'!$A$1:$G$101,2,FALSE)</f>
        <v>Men's Track Pants</v>
      </c>
      <c r="I979" s="10" t="str">
        <f>VLOOKUP($G979,'Product_Dim Cleaned'!$A$1:$G$101,3,FALSE)</f>
        <v>Clothing</v>
      </c>
      <c r="J979" s="10" t="str">
        <f>VLOOKUP($G979,'Product_Dim Cleaned'!$A$1:$G$101,4,FALSE)</f>
        <v>Bottoms</v>
      </c>
      <c r="K979" s="10" t="s">
        <v>1773</v>
      </c>
      <c r="L979" s="11">
        <v>4</v>
      </c>
      <c r="M979" s="17">
        <v>540.69000000000005</v>
      </c>
      <c r="N979" s="11">
        <v>0.09</v>
      </c>
      <c r="O979" s="10" t="s">
        <v>1829</v>
      </c>
      <c r="P979" s="34">
        <v>1968.1116</v>
      </c>
    </row>
    <row r="980" spans="1:16" x14ac:dyDescent="0.3">
      <c r="A980" s="9" t="s">
        <v>2804</v>
      </c>
      <c r="B980" s="36">
        <v>45737</v>
      </c>
      <c r="C980" s="10" t="s">
        <v>942</v>
      </c>
      <c r="D980" s="10" t="str">
        <f>VLOOKUP($C980,'Customer_Dim Cleaned'!$A$1:$H$501,4,FALSE)</f>
        <v>Male</v>
      </c>
      <c r="E980" s="10" t="str">
        <f>VLOOKUP($C980,'Customer_Dim Cleaned'!$A$1:$H$501,5,FALSE)</f>
        <v>New Joshuatown</v>
      </c>
      <c r="F980" s="10" t="str">
        <f>VLOOKUP($C980,'Customer_Dim Cleaned'!$A$1:$H$501,6,FALSE)</f>
        <v>Maine</v>
      </c>
      <c r="G980" s="10" t="s">
        <v>1654</v>
      </c>
      <c r="H980" s="10" t="str">
        <f>VLOOKUP($G980,'Product_Dim Cleaned'!$A$1:$G$101,2,FALSE)</f>
        <v>Men's Track Pants</v>
      </c>
      <c r="I980" s="10" t="str">
        <f>VLOOKUP($G980,'Product_Dim Cleaned'!$A$1:$G$101,3,FALSE)</f>
        <v>Clothing</v>
      </c>
      <c r="J980" s="10" t="str">
        <f>VLOOKUP($G980,'Product_Dim Cleaned'!$A$1:$G$101,4,FALSE)</f>
        <v>Bottoms</v>
      </c>
      <c r="K980" s="10" t="s">
        <v>1797</v>
      </c>
      <c r="L980" s="11">
        <v>3</v>
      </c>
      <c r="M980" s="17">
        <v>677.46</v>
      </c>
      <c r="N980" s="11">
        <v>0.05</v>
      </c>
      <c r="O980" s="10" t="s">
        <v>1824</v>
      </c>
      <c r="P980" s="34">
        <v>1930.761</v>
      </c>
    </row>
    <row r="981" spans="1:16" x14ac:dyDescent="0.3">
      <c r="A981" s="9" t="s">
        <v>2805</v>
      </c>
      <c r="B981" s="36">
        <v>45771</v>
      </c>
      <c r="C981" s="10" t="s">
        <v>1032</v>
      </c>
      <c r="D981" s="10" t="str">
        <f>VLOOKUP($C981,'Customer_Dim Cleaned'!$A$1:$H$501,4,FALSE)</f>
        <v>Male</v>
      </c>
      <c r="E981" s="10" t="str">
        <f>VLOOKUP($C981,'Customer_Dim Cleaned'!$A$1:$H$501,5,FALSE)</f>
        <v>Jessicaport</v>
      </c>
      <c r="F981" s="10" t="str">
        <f>VLOOKUP($C981,'Customer_Dim Cleaned'!$A$1:$H$501,6,FALSE)</f>
        <v>Minnesota</v>
      </c>
      <c r="G981" s="10" t="s">
        <v>1654</v>
      </c>
      <c r="H981" s="10" t="str">
        <f>VLOOKUP($G981,'Product_Dim Cleaned'!$A$1:$G$101,2,FALSE)</f>
        <v>Men's Track Pants</v>
      </c>
      <c r="I981" s="10" t="str">
        <f>VLOOKUP($G981,'Product_Dim Cleaned'!$A$1:$G$101,3,FALSE)</f>
        <v>Clothing</v>
      </c>
      <c r="J981" s="10" t="str">
        <f>VLOOKUP($G981,'Product_Dim Cleaned'!$A$1:$G$101,4,FALSE)</f>
        <v>Bottoms</v>
      </c>
      <c r="K981" s="10" t="s">
        <v>1757</v>
      </c>
      <c r="L981" s="11">
        <v>3</v>
      </c>
      <c r="M981" s="17">
        <v>614.63</v>
      </c>
      <c r="N981" s="11">
        <v>0.06</v>
      </c>
      <c r="O981" s="10" t="s">
        <v>1826</v>
      </c>
      <c r="P981" s="34">
        <v>1733.2565999999999</v>
      </c>
    </row>
    <row r="982" spans="1:16" x14ac:dyDescent="0.3">
      <c r="A982" s="9" t="s">
        <v>2806</v>
      </c>
      <c r="B982" s="36">
        <v>45272</v>
      </c>
      <c r="C982" s="10" t="s">
        <v>746</v>
      </c>
      <c r="D982" s="10" t="str">
        <f>VLOOKUP($C982,'Customer_Dim Cleaned'!$A$1:$H$501,4,FALSE)</f>
        <v>Female</v>
      </c>
      <c r="E982" s="10" t="str">
        <f>VLOOKUP($C982,'Customer_Dim Cleaned'!$A$1:$H$501,5,FALSE)</f>
        <v>Tammyton</v>
      </c>
      <c r="F982" s="10" t="str">
        <f>VLOOKUP($C982,'Customer_Dim Cleaned'!$A$1:$H$501,6,FALSE)</f>
        <v>New Jersey</v>
      </c>
      <c r="G982" s="10" t="s">
        <v>1654</v>
      </c>
      <c r="H982" s="10" t="str">
        <f>VLOOKUP($G982,'Product_Dim Cleaned'!$A$1:$G$101,2,FALSE)</f>
        <v>Men's Track Pants</v>
      </c>
      <c r="I982" s="10" t="str">
        <f>VLOOKUP($G982,'Product_Dim Cleaned'!$A$1:$G$101,3,FALSE)</f>
        <v>Clothing</v>
      </c>
      <c r="J982" s="10" t="str">
        <f>VLOOKUP($G982,'Product_Dim Cleaned'!$A$1:$G$101,4,FALSE)</f>
        <v>Bottoms</v>
      </c>
      <c r="K982" s="10" t="s">
        <v>1782</v>
      </c>
      <c r="L982" s="11">
        <v>4</v>
      </c>
      <c r="M982" s="17">
        <v>649.52</v>
      </c>
      <c r="N982" s="11">
        <v>0.11</v>
      </c>
      <c r="O982" s="10" t="s">
        <v>1824</v>
      </c>
      <c r="P982" s="34">
        <v>2312.2912000000001</v>
      </c>
    </row>
    <row r="983" spans="1:16" x14ac:dyDescent="0.3">
      <c r="A983" s="9" t="s">
        <v>2807</v>
      </c>
      <c r="B983" s="36">
        <v>45481</v>
      </c>
      <c r="C983" s="10" t="s">
        <v>1377</v>
      </c>
      <c r="D983" s="10" t="str">
        <f>VLOOKUP($C983,'Customer_Dim Cleaned'!$A$1:$H$501,4,FALSE)</f>
        <v>Female</v>
      </c>
      <c r="E983" s="10" t="str">
        <f>VLOOKUP($C983,'Customer_Dim Cleaned'!$A$1:$H$501,5,FALSE)</f>
        <v>Mcfarlandmouth</v>
      </c>
      <c r="F983" s="10" t="str">
        <f>VLOOKUP($C983,'Customer_Dim Cleaned'!$A$1:$H$501,6,FALSE)</f>
        <v>Virginia</v>
      </c>
      <c r="G983" s="10" t="s">
        <v>1654</v>
      </c>
      <c r="H983" s="10" t="str">
        <f>VLOOKUP($G983,'Product_Dim Cleaned'!$A$1:$G$101,2,FALSE)</f>
        <v>Men's Track Pants</v>
      </c>
      <c r="I983" s="10" t="str">
        <f>VLOOKUP($G983,'Product_Dim Cleaned'!$A$1:$G$101,3,FALSE)</f>
        <v>Clothing</v>
      </c>
      <c r="J983" s="10" t="str">
        <f>VLOOKUP($G983,'Product_Dim Cleaned'!$A$1:$G$101,4,FALSE)</f>
        <v>Bottoms</v>
      </c>
      <c r="K983" s="10" t="s">
        <v>1782</v>
      </c>
      <c r="L983" s="11">
        <v>2</v>
      </c>
      <c r="M983" s="17">
        <v>943.93</v>
      </c>
      <c r="N983" s="11">
        <v>0.22</v>
      </c>
      <c r="O983" s="10" t="s">
        <v>1826</v>
      </c>
      <c r="P983" s="34">
        <v>1472.5308</v>
      </c>
    </row>
    <row r="984" spans="1:16" x14ac:dyDescent="0.3">
      <c r="A984" s="9" t="s">
        <v>2808</v>
      </c>
      <c r="B984" s="36">
        <v>45228</v>
      </c>
      <c r="C984" s="10" t="s">
        <v>550</v>
      </c>
      <c r="D984" s="10" t="str">
        <f>VLOOKUP($C984,'Customer_Dim Cleaned'!$A$1:$H$501,4,FALSE)</f>
        <v>Female</v>
      </c>
      <c r="E984" s="10" t="str">
        <f>VLOOKUP($C984,'Customer_Dim Cleaned'!$A$1:$H$501,5,FALSE)</f>
        <v>Carolview</v>
      </c>
      <c r="F984" s="10" t="str">
        <f>VLOOKUP($C984,'Customer_Dim Cleaned'!$A$1:$H$501,6,FALSE)</f>
        <v>Illinois</v>
      </c>
      <c r="G984" s="10" t="s">
        <v>1654</v>
      </c>
      <c r="H984" s="10" t="str">
        <f>VLOOKUP($G984,'Product_Dim Cleaned'!$A$1:$G$101,2,FALSE)</f>
        <v>Men's Track Pants</v>
      </c>
      <c r="I984" s="10" t="str">
        <f>VLOOKUP($G984,'Product_Dim Cleaned'!$A$1:$G$101,3,FALSE)</f>
        <v>Clothing</v>
      </c>
      <c r="J984" s="10" t="str">
        <f>VLOOKUP($G984,'Product_Dim Cleaned'!$A$1:$G$101,4,FALSE)</f>
        <v>Bottoms</v>
      </c>
      <c r="K984" s="10" t="s">
        <v>1782</v>
      </c>
      <c r="L984" s="11">
        <v>4</v>
      </c>
      <c r="M984" s="17">
        <v>538.73</v>
      </c>
      <c r="N984" s="11">
        <v>0.03</v>
      </c>
      <c r="O984" s="10" t="s">
        <v>1824</v>
      </c>
      <c r="P984" s="34">
        <v>2090.2723999999998</v>
      </c>
    </row>
    <row r="985" spans="1:16" x14ac:dyDescent="0.3">
      <c r="A985" s="9" t="s">
        <v>2809</v>
      </c>
      <c r="B985" s="36">
        <v>45432</v>
      </c>
      <c r="C985" s="10" t="s">
        <v>318</v>
      </c>
      <c r="D985" s="10" t="str">
        <f>VLOOKUP($C985,'Customer_Dim Cleaned'!$A$1:$H$501,4,FALSE)</f>
        <v>Male</v>
      </c>
      <c r="E985" s="10" t="str">
        <f>VLOOKUP($C985,'Customer_Dim Cleaned'!$A$1:$H$501,5,FALSE)</f>
        <v>Ashleystad</v>
      </c>
      <c r="F985" s="10" t="str">
        <f>VLOOKUP($C985,'Customer_Dim Cleaned'!$A$1:$H$501,6,FALSE)</f>
        <v>Arkansas</v>
      </c>
      <c r="G985" s="10" t="s">
        <v>1654</v>
      </c>
      <c r="H985" s="10" t="str">
        <f>VLOOKUP($G985,'Product_Dim Cleaned'!$A$1:$G$101,2,FALSE)</f>
        <v>Men's Track Pants</v>
      </c>
      <c r="I985" s="10" t="str">
        <f>VLOOKUP($G985,'Product_Dim Cleaned'!$A$1:$G$101,3,FALSE)</f>
        <v>Clothing</v>
      </c>
      <c r="J985" s="10" t="str">
        <f>VLOOKUP($G985,'Product_Dim Cleaned'!$A$1:$G$101,4,FALSE)</f>
        <v>Bottoms</v>
      </c>
      <c r="K985" s="10" t="s">
        <v>1782</v>
      </c>
      <c r="L985" s="11">
        <v>2</v>
      </c>
      <c r="M985" s="17">
        <v>853.93</v>
      </c>
      <c r="N985" s="11">
        <v>0.01</v>
      </c>
      <c r="O985" s="10" t="s">
        <v>1826</v>
      </c>
      <c r="P985" s="34">
        <v>1690.7814000000001</v>
      </c>
    </row>
    <row r="986" spans="1:16" x14ac:dyDescent="0.3">
      <c r="A986" s="9" t="s">
        <v>2810</v>
      </c>
      <c r="B986" s="36">
        <v>45914</v>
      </c>
      <c r="C986" s="10" t="s">
        <v>1510</v>
      </c>
      <c r="D986" s="10" t="str">
        <f>VLOOKUP($C986,'Customer_Dim Cleaned'!$A$1:$H$501,4,FALSE)</f>
        <v>Female</v>
      </c>
      <c r="E986" s="10" t="str">
        <f>VLOOKUP($C986,'Customer_Dim Cleaned'!$A$1:$H$501,5,FALSE)</f>
        <v>Kellyberg</v>
      </c>
      <c r="F986" s="10" t="str">
        <f>VLOOKUP($C986,'Customer_Dim Cleaned'!$A$1:$H$501,6,FALSE)</f>
        <v>South Dakota</v>
      </c>
      <c r="G986" s="10" t="s">
        <v>1654</v>
      </c>
      <c r="H986" s="10" t="str">
        <f>VLOOKUP($G986,'Product_Dim Cleaned'!$A$1:$G$101,2,FALSE)</f>
        <v>Men's Track Pants</v>
      </c>
      <c r="I986" s="10" t="str">
        <f>VLOOKUP($G986,'Product_Dim Cleaned'!$A$1:$G$101,3,FALSE)</f>
        <v>Clothing</v>
      </c>
      <c r="J986" s="10" t="str">
        <f>VLOOKUP($G986,'Product_Dim Cleaned'!$A$1:$G$101,4,FALSE)</f>
        <v>Bottoms</v>
      </c>
      <c r="K986" s="10" t="s">
        <v>1769</v>
      </c>
      <c r="L986" s="11">
        <v>4</v>
      </c>
      <c r="M986" s="17">
        <v>465.42</v>
      </c>
      <c r="N986" s="11">
        <v>0.26</v>
      </c>
      <c r="O986" s="10" t="s">
        <v>1829</v>
      </c>
      <c r="P986" s="34">
        <v>1377.6432</v>
      </c>
    </row>
    <row r="987" spans="1:16" x14ac:dyDescent="0.3">
      <c r="A987" s="9" t="s">
        <v>2811</v>
      </c>
      <c r="B987" s="36">
        <v>45758</v>
      </c>
      <c r="C987" s="10" t="s">
        <v>208</v>
      </c>
      <c r="D987" s="10" t="str">
        <f>VLOOKUP($C987,'Customer_Dim Cleaned'!$A$1:$H$501,4,FALSE)</f>
        <v>Female</v>
      </c>
      <c r="E987" s="10" t="str">
        <f>VLOOKUP($C987,'Customer_Dim Cleaned'!$A$1:$H$501,5,FALSE)</f>
        <v>Edwardsfort</v>
      </c>
      <c r="F987" s="10" t="str">
        <f>VLOOKUP($C987,'Customer_Dim Cleaned'!$A$1:$H$501,6,FALSE)</f>
        <v>Minnesota</v>
      </c>
      <c r="G987" s="10" t="s">
        <v>1654</v>
      </c>
      <c r="H987" s="10" t="str">
        <f>VLOOKUP($G987,'Product_Dim Cleaned'!$A$1:$G$101,2,FALSE)</f>
        <v>Men's Track Pants</v>
      </c>
      <c r="I987" s="10" t="str">
        <f>VLOOKUP($G987,'Product_Dim Cleaned'!$A$1:$G$101,3,FALSE)</f>
        <v>Clothing</v>
      </c>
      <c r="J987" s="10" t="str">
        <f>VLOOKUP($G987,'Product_Dim Cleaned'!$A$1:$G$101,4,FALSE)</f>
        <v>Bottoms</v>
      </c>
      <c r="K987" s="10" t="s">
        <v>1792</v>
      </c>
      <c r="L987" s="11">
        <v>4</v>
      </c>
      <c r="M987" s="17">
        <v>880.26</v>
      </c>
      <c r="N987" s="11">
        <v>0.11</v>
      </c>
      <c r="O987" s="10" t="s">
        <v>1829</v>
      </c>
      <c r="P987" s="34">
        <v>3133.7256000000002</v>
      </c>
    </row>
    <row r="988" spans="1:16" x14ac:dyDescent="0.3">
      <c r="A988" s="9" t="s">
        <v>2812</v>
      </c>
      <c r="B988" s="36">
        <v>45429</v>
      </c>
      <c r="C988" s="10" t="s">
        <v>1487</v>
      </c>
      <c r="D988" s="10" t="str">
        <f>VLOOKUP($C988,'Customer_Dim Cleaned'!$A$1:$H$501,4,FALSE)</f>
        <v>Male</v>
      </c>
      <c r="E988" s="10" t="str">
        <f>VLOOKUP($C988,'Customer_Dim Cleaned'!$A$1:$H$501,5,FALSE)</f>
        <v>East Rodney</v>
      </c>
      <c r="F988" s="10" t="str">
        <f>VLOOKUP($C988,'Customer_Dim Cleaned'!$A$1:$H$501,6,FALSE)</f>
        <v>Nevada</v>
      </c>
      <c r="G988" s="10" t="s">
        <v>1654</v>
      </c>
      <c r="H988" s="10" t="str">
        <f>VLOOKUP($G988,'Product_Dim Cleaned'!$A$1:$G$101,2,FALSE)</f>
        <v>Men's Track Pants</v>
      </c>
      <c r="I988" s="10" t="str">
        <f>VLOOKUP($G988,'Product_Dim Cleaned'!$A$1:$G$101,3,FALSE)</f>
        <v>Clothing</v>
      </c>
      <c r="J988" s="10" t="str">
        <f>VLOOKUP($G988,'Product_Dim Cleaned'!$A$1:$G$101,4,FALSE)</f>
        <v>Bottoms</v>
      </c>
      <c r="K988" s="10" t="s">
        <v>1792</v>
      </c>
      <c r="L988" s="11">
        <v>3</v>
      </c>
      <c r="M988" s="17">
        <v>461.02</v>
      </c>
      <c r="N988" s="11">
        <v>0.28999999999999998</v>
      </c>
      <c r="O988" s="10" t="s">
        <v>1826</v>
      </c>
      <c r="P988" s="34">
        <v>981.97259999999994</v>
      </c>
    </row>
    <row r="989" spans="1:16" x14ac:dyDescent="0.3">
      <c r="A989" s="9" t="s">
        <v>2813</v>
      </c>
      <c r="B989" s="36">
        <v>45578</v>
      </c>
      <c r="C989" s="10" t="s">
        <v>110</v>
      </c>
      <c r="D989" s="10" t="str">
        <f>VLOOKUP($C989,'Customer_Dim Cleaned'!$A$1:$H$501,4,FALSE)</f>
        <v>Female</v>
      </c>
      <c r="E989" s="10" t="str">
        <f>VLOOKUP($C989,'Customer_Dim Cleaned'!$A$1:$H$501,5,FALSE)</f>
        <v>East Michellemouth</v>
      </c>
      <c r="F989" s="10" t="str">
        <f>VLOOKUP($C989,'Customer_Dim Cleaned'!$A$1:$H$501,6,FALSE)</f>
        <v>Missouri</v>
      </c>
      <c r="G989" s="10" t="s">
        <v>1654</v>
      </c>
      <c r="H989" s="10" t="str">
        <f>VLOOKUP($G989,'Product_Dim Cleaned'!$A$1:$G$101,2,FALSE)</f>
        <v>Men's Track Pants</v>
      </c>
      <c r="I989" s="10" t="str">
        <f>VLOOKUP($G989,'Product_Dim Cleaned'!$A$1:$G$101,3,FALSE)</f>
        <v>Clothing</v>
      </c>
      <c r="J989" s="10" t="str">
        <f>VLOOKUP($G989,'Product_Dim Cleaned'!$A$1:$G$101,4,FALSE)</f>
        <v>Bottoms</v>
      </c>
      <c r="K989" s="10" t="s">
        <v>1797</v>
      </c>
      <c r="L989" s="11">
        <v>1</v>
      </c>
      <c r="M989" s="17">
        <v>531.99</v>
      </c>
      <c r="N989" s="11">
        <v>0.17</v>
      </c>
      <c r="O989" s="10" t="s">
        <v>1826</v>
      </c>
      <c r="P989" s="34">
        <v>441.55169999999998</v>
      </c>
    </row>
    <row r="990" spans="1:16" x14ac:dyDescent="0.3">
      <c r="A990" s="9" t="s">
        <v>2814</v>
      </c>
      <c r="B990" s="36">
        <v>45486</v>
      </c>
      <c r="C990" s="10" t="s">
        <v>27</v>
      </c>
      <c r="D990" s="10" t="str">
        <f>VLOOKUP($C990,'Customer_Dim Cleaned'!$A$1:$H$501,4,FALSE)</f>
        <v>Female</v>
      </c>
      <c r="E990" s="10" t="str">
        <f>VLOOKUP($C990,'Customer_Dim Cleaned'!$A$1:$H$501,5,FALSE)</f>
        <v>Nicholasshire</v>
      </c>
      <c r="F990" s="10" t="str">
        <f>VLOOKUP($C990,'Customer_Dim Cleaned'!$A$1:$H$501,6,FALSE)</f>
        <v>California</v>
      </c>
      <c r="G990" s="10" t="s">
        <v>1654</v>
      </c>
      <c r="H990" s="10" t="str">
        <f>VLOOKUP($G990,'Product_Dim Cleaned'!$A$1:$G$101,2,FALSE)</f>
        <v>Men's Track Pants</v>
      </c>
      <c r="I990" s="10" t="str">
        <f>VLOOKUP($G990,'Product_Dim Cleaned'!$A$1:$G$101,3,FALSE)</f>
        <v>Clothing</v>
      </c>
      <c r="J990" s="10" t="str">
        <f>VLOOKUP($G990,'Product_Dim Cleaned'!$A$1:$G$101,4,FALSE)</f>
        <v>Bottoms</v>
      </c>
      <c r="K990" s="10" t="s">
        <v>1807</v>
      </c>
      <c r="L990" s="11">
        <v>2</v>
      </c>
      <c r="M990" s="17">
        <v>274.08999999999997</v>
      </c>
      <c r="N990" s="11">
        <v>0.13</v>
      </c>
      <c r="O990" s="10" t="s">
        <v>1826</v>
      </c>
      <c r="P990" s="34">
        <v>476.91660000000002</v>
      </c>
    </row>
    <row r="991" spans="1:16" x14ac:dyDescent="0.3">
      <c r="A991" s="9" t="s">
        <v>2815</v>
      </c>
      <c r="B991" s="36">
        <v>45694</v>
      </c>
      <c r="C991" s="10" t="s">
        <v>1371</v>
      </c>
      <c r="D991" s="10" t="str">
        <f>VLOOKUP($C991,'Customer_Dim Cleaned'!$A$1:$H$501,4,FALSE)</f>
        <v>Male</v>
      </c>
      <c r="E991" s="10" t="str">
        <f>VLOOKUP($C991,'Customer_Dim Cleaned'!$A$1:$H$501,5,FALSE)</f>
        <v>New Donnabury</v>
      </c>
      <c r="F991" s="10" t="str">
        <f>VLOOKUP($C991,'Customer_Dim Cleaned'!$A$1:$H$501,6,FALSE)</f>
        <v>Texas</v>
      </c>
      <c r="G991" s="10" t="s">
        <v>1656</v>
      </c>
      <c r="H991" s="10" t="str">
        <f>VLOOKUP($G991,'Product_Dim Cleaned'!$A$1:$G$101,2,FALSE)</f>
        <v>Sports Stopwatch Pro</v>
      </c>
      <c r="I991" s="10" t="str">
        <f>VLOOKUP($G991,'Product_Dim Cleaned'!$A$1:$G$101,3,FALSE)</f>
        <v>Sports</v>
      </c>
      <c r="J991" s="10" t="str">
        <f>VLOOKUP($G991,'Product_Dim Cleaned'!$A$1:$G$101,4,FALSE)</f>
        <v>Accessories</v>
      </c>
      <c r="K991" s="10" t="s">
        <v>1789</v>
      </c>
      <c r="L991" s="11">
        <v>1</v>
      </c>
      <c r="M991" s="17">
        <v>66.14</v>
      </c>
      <c r="N991" s="11">
        <v>0.14000000000000001</v>
      </c>
      <c r="O991" s="10" t="s">
        <v>1829</v>
      </c>
      <c r="P991" s="34">
        <v>56.880400000000002</v>
      </c>
    </row>
    <row r="992" spans="1:16" x14ac:dyDescent="0.3">
      <c r="A992" s="9" t="s">
        <v>2816</v>
      </c>
      <c r="B992" s="36">
        <v>45875</v>
      </c>
      <c r="C992" s="10" t="s">
        <v>281</v>
      </c>
      <c r="D992" s="10" t="str">
        <f>VLOOKUP($C992,'Customer_Dim Cleaned'!$A$1:$H$501,4,FALSE)</f>
        <v>Male</v>
      </c>
      <c r="E992" s="10" t="str">
        <f>VLOOKUP($C992,'Customer_Dim Cleaned'!$A$1:$H$501,5,FALSE)</f>
        <v>North Valeriemouth</v>
      </c>
      <c r="F992" s="10" t="str">
        <f>VLOOKUP($C992,'Customer_Dim Cleaned'!$A$1:$H$501,6,FALSE)</f>
        <v>Vermont</v>
      </c>
      <c r="G992" s="10" t="s">
        <v>1656</v>
      </c>
      <c r="H992" s="10" t="str">
        <f>VLOOKUP($G992,'Product_Dim Cleaned'!$A$1:$G$101,2,FALSE)</f>
        <v>Sports Stopwatch Pro</v>
      </c>
      <c r="I992" s="10" t="str">
        <f>VLOOKUP($G992,'Product_Dim Cleaned'!$A$1:$G$101,3,FALSE)</f>
        <v>Sports</v>
      </c>
      <c r="J992" s="10" t="str">
        <f>VLOOKUP($G992,'Product_Dim Cleaned'!$A$1:$G$101,4,FALSE)</f>
        <v>Accessories</v>
      </c>
      <c r="K992" s="10" t="s">
        <v>1786</v>
      </c>
      <c r="L992" s="11">
        <v>3</v>
      </c>
      <c r="M992" s="17">
        <v>955.82</v>
      </c>
      <c r="N992" s="11">
        <v>0.16</v>
      </c>
      <c r="O992" s="10" t="s">
        <v>1829</v>
      </c>
      <c r="P992" s="34">
        <v>2408.6664000000001</v>
      </c>
    </row>
    <row r="993" spans="1:16" x14ac:dyDescent="0.3">
      <c r="A993" s="9" t="s">
        <v>2817</v>
      </c>
      <c r="B993" s="36">
        <v>45432</v>
      </c>
      <c r="C993" s="10" t="s">
        <v>1005</v>
      </c>
      <c r="D993" s="10" t="str">
        <f>VLOOKUP($C993,'Customer_Dim Cleaned'!$A$1:$H$501,4,FALSE)</f>
        <v>Male</v>
      </c>
      <c r="E993" s="10" t="str">
        <f>VLOOKUP($C993,'Customer_Dim Cleaned'!$A$1:$H$501,5,FALSE)</f>
        <v>West Mathewside</v>
      </c>
      <c r="F993" s="10" t="str">
        <f>VLOOKUP($C993,'Customer_Dim Cleaned'!$A$1:$H$501,6,FALSE)</f>
        <v>Mississippi</v>
      </c>
      <c r="G993" s="10" t="s">
        <v>1656</v>
      </c>
      <c r="H993" s="10" t="str">
        <f>VLOOKUP($G993,'Product_Dim Cleaned'!$A$1:$G$101,2,FALSE)</f>
        <v>Sports Stopwatch Pro</v>
      </c>
      <c r="I993" s="10" t="str">
        <f>VLOOKUP($G993,'Product_Dim Cleaned'!$A$1:$G$101,3,FALSE)</f>
        <v>Sports</v>
      </c>
      <c r="J993" s="10" t="str">
        <f>VLOOKUP($G993,'Product_Dim Cleaned'!$A$1:$G$101,4,FALSE)</f>
        <v>Accessories</v>
      </c>
      <c r="K993" s="10" t="s">
        <v>1794</v>
      </c>
      <c r="L993" s="11">
        <v>1</v>
      </c>
      <c r="M993" s="17">
        <v>904.92</v>
      </c>
      <c r="N993" s="11">
        <v>0.13</v>
      </c>
      <c r="O993" s="10" t="s">
        <v>1824</v>
      </c>
      <c r="P993" s="34">
        <v>787.28039999999999</v>
      </c>
    </row>
    <row r="994" spans="1:16" x14ac:dyDescent="0.3">
      <c r="A994" s="9" t="s">
        <v>2818</v>
      </c>
      <c r="B994" s="36">
        <v>45575</v>
      </c>
      <c r="C994" s="10" t="s">
        <v>8</v>
      </c>
      <c r="D994" s="10" t="str">
        <f>VLOOKUP($C994,'Customer_Dim Cleaned'!$A$1:$H$501,4,FALSE)</f>
        <v>Male</v>
      </c>
      <c r="E994" s="10" t="str">
        <f>VLOOKUP($C994,'Customer_Dim Cleaned'!$A$1:$H$501,5,FALSE)</f>
        <v>Donaldton</v>
      </c>
      <c r="F994" s="10" t="str">
        <f>VLOOKUP($C994,'Customer_Dim Cleaned'!$A$1:$H$501,6,FALSE)</f>
        <v>North Carolina</v>
      </c>
      <c r="G994" s="10" t="s">
        <v>1656</v>
      </c>
      <c r="H994" s="10" t="str">
        <f>VLOOKUP($G994,'Product_Dim Cleaned'!$A$1:$G$101,2,FALSE)</f>
        <v>Sports Stopwatch Pro</v>
      </c>
      <c r="I994" s="10" t="str">
        <f>VLOOKUP($G994,'Product_Dim Cleaned'!$A$1:$G$101,3,FALSE)</f>
        <v>Sports</v>
      </c>
      <c r="J994" s="10" t="str">
        <f>VLOOKUP($G994,'Product_Dim Cleaned'!$A$1:$G$101,4,FALSE)</f>
        <v>Accessories</v>
      </c>
      <c r="K994" s="10" t="s">
        <v>1779</v>
      </c>
      <c r="L994" s="11">
        <v>3</v>
      </c>
      <c r="M994" s="17">
        <v>490.02</v>
      </c>
      <c r="N994" s="11">
        <v>0.26</v>
      </c>
      <c r="O994" s="10" t="s">
        <v>1824</v>
      </c>
      <c r="P994" s="34">
        <v>1087.8444</v>
      </c>
    </row>
    <row r="995" spans="1:16" x14ac:dyDescent="0.3">
      <c r="A995" s="9" t="s">
        <v>2819</v>
      </c>
      <c r="B995" s="36">
        <v>45340</v>
      </c>
      <c r="C995" s="10" t="s">
        <v>1136</v>
      </c>
      <c r="D995" s="10" t="str">
        <f>VLOOKUP($C995,'Customer_Dim Cleaned'!$A$1:$H$501,4,FALSE)</f>
        <v>Male</v>
      </c>
      <c r="E995" s="10" t="str">
        <f>VLOOKUP($C995,'Customer_Dim Cleaned'!$A$1:$H$501,5,FALSE)</f>
        <v>Murphytown</v>
      </c>
      <c r="F995" s="10" t="str">
        <f>VLOOKUP($C995,'Customer_Dim Cleaned'!$A$1:$H$501,6,FALSE)</f>
        <v>Ohio</v>
      </c>
      <c r="G995" s="10" t="s">
        <v>1656</v>
      </c>
      <c r="H995" s="10" t="str">
        <f>VLOOKUP($G995,'Product_Dim Cleaned'!$A$1:$G$101,2,FALSE)</f>
        <v>Sports Stopwatch Pro</v>
      </c>
      <c r="I995" s="10" t="str">
        <f>VLOOKUP($G995,'Product_Dim Cleaned'!$A$1:$G$101,3,FALSE)</f>
        <v>Sports</v>
      </c>
      <c r="J995" s="10" t="str">
        <f>VLOOKUP($G995,'Product_Dim Cleaned'!$A$1:$G$101,4,FALSE)</f>
        <v>Accessories</v>
      </c>
      <c r="K995" s="10" t="s">
        <v>1776</v>
      </c>
      <c r="L995" s="11">
        <v>2</v>
      </c>
      <c r="M995" s="17">
        <v>957.54</v>
      </c>
      <c r="N995" s="11">
        <v>0.1</v>
      </c>
      <c r="O995" s="10" t="s">
        <v>1829</v>
      </c>
      <c r="P995" s="34">
        <v>1723.5719999999999</v>
      </c>
    </row>
    <row r="996" spans="1:16" x14ac:dyDescent="0.3">
      <c r="A996" s="9" t="s">
        <v>2820</v>
      </c>
      <c r="B996" s="36">
        <v>45926</v>
      </c>
      <c r="C996" s="10" t="s">
        <v>1035</v>
      </c>
      <c r="D996" s="10" t="str">
        <f>VLOOKUP($C996,'Customer_Dim Cleaned'!$A$1:$H$501,4,FALSE)</f>
        <v>Female</v>
      </c>
      <c r="E996" s="10" t="str">
        <f>VLOOKUP($C996,'Customer_Dim Cleaned'!$A$1:$H$501,5,FALSE)</f>
        <v>Tiffanyshire</v>
      </c>
      <c r="F996" s="10" t="str">
        <f>VLOOKUP($C996,'Customer_Dim Cleaned'!$A$1:$H$501,6,FALSE)</f>
        <v>Minnesota</v>
      </c>
      <c r="G996" s="10" t="s">
        <v>1656</v>
      </c>
      <c r="H996" s="10" t="str">
        <f>VLOOKUP($G996,'Product_Dim Cleaned'!$A$1:$G$101,2,FALSE)</f>
        <v>Sports Stopwatch Pro</v>
      </c>
      <c r="I996" s="10" t="str">
        <f>VLOOKUP($G996,'Product_Dim Cleaned'!$A$1:$G$101,3,FALSE)</f>
        <v>Sports</v>
      </c>
      <c r="J996" s="10" t="str">
        <f>VLOOKUP($G996,'Product_Dim Cleaned'!$A$1:$G$101,4,FALSE)</f>
        <v>Accessories</v>
      </c>
      <c r="K996" s="10" t="s">
        <v>1797</v>
      </c>
      <c r="L996" s="11">
        <v>2</v>
      </c>
      <c r="M996" s="17">
        <v>314.39999999999998</v>
      </c>
      <c r="N996" s="11">
        <v>7.0000000000000007E-2</v>
      </c>
      <c r="O996" s="10" t="s">
        <v>1826</v>
      </c>
      <c r="P996" s="34">
        <v>584.78399999999988</v>
      </c>
    </row>
    <row r="997" spans="1:16" x14ac:dyDescent="0.3">
      <c r="A997" s="9" t="s">
        <v>2821</v>
      </c>
      <c r="B997" s="36">
        <v>45373</v>
      </c>
      <c r="C997" s="10" t="s">
        <v>1229</v>
      </c>
      <c r="D997" s="10" t="str">
        <f>VLOOKUP($C997,'Customer_Dim Cleaned'!$A$1:$H$501,4,FALSE)</f>
        <v>Female</v>
      </c>
      <c r="E997" s="10" t="str">
        <f>VLOOKUP($C997,'Customer_Dim Cleaned'!$A$1:$H$501,5,FALSE)</f>
        <v>Cannonberg</v>
      </c>
      <c r="F997" s="10" t="str">
        <f>VLOOKUP($C997,'Customer_Dim Cleaned'!$A$1:$H$501,6,FALSE)</f>
        <v>Connecticut</v>
      </c>
      <c r="G997" s="10" t="s">
        <v>1656</v>
      </c>
      <c r="H997" s="10" t="str">
        <f>VLOOKUP($G997,'Product_Dim Cleaned'!$A$1:$G$101,2,FALSE)</f>
        <v>Sports Stopwatch Pro</v>
      </c>
      <c r="I997" s="10" t="str">
        <f>VLOOKUP($G997,'Product_Dim Cleaned'!$A$1:$G$101,3,FALSE)</f>
        <v>Sports</v>
      </c>
      <c r="J997" s="10" t="str">
        <f>VLOOKUP($G997,'Product_Dim Cleaned'!$A$1:$G$101,4,FALSE)</f>
        <v>Accessories</v>
      </c>
      <c r="K997" s="10" t="s">
        <v>1776</v>
      </c>
      <c r="L997" s="11">
        <v>3</v>
      </c>
      <c r="M997" s="17">
        <v>480.11</v>
      </c>
      <c r="N997" s="11">
        <v>0.11</v>
      </c>
      <c r="O997" s="10" t="s">
        <v>1826</v>
      </c>
      <c r="P997" s="34">
        <v>1281.8937000000001</v>
      </c>
    </row>
    <row r="998" spans="1:16" x14ac:dyDescent="0.3">
      <c r="A998" s="9" t="s">
        <v>2822</v>
      </c>
      <c r="B998" s="36">
        <v>45579</v>
      </c>
      <c r="C998" s="10" t="s">
        <v>1211</v>
      </c>
      <c r="D998" s="10" t="str">
        <f>VLOOKUP($C998,'Customer_Dim Cleaned'!$A$1:$H$501,4,FALSE)</f>
        <v>Male</v>
      </c>
      <c r="E998" s="10" t="str">
        <f>VLOOKUP($C998,'Customer_Dim Cleaned'!$A$1:$H$501,5,FALSE)</f>
        <v>Stevensshire</v>
      </c>
      <c r="F998" s="10" t="str">
        <f>VLOOKUP($C998,'Customer_Dim Cleaned'!$A$1:$H$501,6,FALSE)</f>
        <v>Missouri</v>
      </c>
      <c r="G998" s="10" t="s">
        <v>1656</v>
      </c>
      <c r="H998" s="10" t="str">
        <f>VLOOKUP($G998,'Product_Dim Cleaned'!$A$1:$G$101,2,FALSE)</f>
        <v>Sports Stopwatch Pro</v>
      </c>
      <c r="I998" s="10" t="str">
        <f>VLOOKUP($G998,'Product_Dim Cleaned'!$A$1:$G$101,3,FALSE)</f>
        <v>Sports</v>
      </c>
      <c r="J998" s="10" t="str">
        <f>VLOOKUP($G998,'Product_Dim Cleaned'!$A$1:$G$101,4,FALSE)</f>
        <v>Accessories</v>
      </c>
      <c r="K998" s="10" t="s">
        <v>1776</v>
      </c>
      <c r="L998" s="11">
        <v>4</v>
      </c>
      <c r="M998" s="17">
        <v>826.55</v>
      </c>
      <c r="N998" s="11">
        <v>0.28000000000000003</v>
      </c>
      <c r="O998" s="10" t="s">
        <v>1824</v>
      </c>
      <c r="P998" s="34">
        <v>2380.4639999999999</v>
      </c>
    </row>
    <row r="999" spans="1:16" x14ac:dyDescent="0.3">
      <c r="A999" s="9" t="s">
        <v>2823</v>
      </c>
      <c r="B999" s="36">
        <v>45805</v>
      </c>
      <c r="C999" s="10" t="s">
        <v>625</v>
      </c>
      <c r="D999" s="10" t="str">
        <f>VLOOKUP($C999,'Customer_Dim Cleaned'!$A$1:$H$501,4,FALSE)</f>
        <v>Male</v>
      </c>
      <c r="E999" s="10" t="str">
        <f>VLOOKUP($C999,'Customer_Dim Cleaned'!$A$1:$H$501,5,FALSE)</f>
        <v>Amandaside</v>
      </c>
      <c r="F999" s="10" t="str">
        <f>VLOOKUP($C999,'Customer_Dim Cleaned'!$A$1:$H$501,6,FALSE)</f>
        <v>New York</v>
      </c>
      <c r="G999" s="10" t="s">
        <v>1656</v>
      </c>
      <c r="H999" s="10" t="str">
        <f>VLOOKUP($G999,'Product_Dim Cleaned'!$A$1:$G$101,2,FALSE)</f>
        <v>Sports Stopwatch Pro</v>
      </c>
      <c r="I999" s="10" t="str">
        <f>VLOOKUP($G999,'Product_Dim Cleaned'!$A$1:$G$101,3,FALSE)</f>
        <v>Sports</v>
      </c>
      <c r="J999" s="10" t="str">
        <f>VLOOKUP($G999,'Product_Dim Cleaned'!$A$1:$G$101,4,FALSE)</f>
        <v>Accessories</v>
      </c>
      <c r="K999" s="10" t="s">
        <v>1766</v>
      </c>
      <c r="L999" s="11">
        <v>3</v>
      </c>
      <c r="M999" s="17">
        <v>530.16999999999996</v>
      </c>
      <c r="N999" s="11">
        <v>0.18</v>
      </c>
      <c r="O999" s="10" t="s">
        <v>1826</v>
      </c>
      <c r="P999" s="34">
        <v>1304.2182</v>
      </c>
    </row>
    <row r="1000" spans="1:16" x14ac:dyDescent="0.3">
      <c r="A1000" s="9" t="s">
        <v>2824</v>
      </c>
      <c r="B1000" s="36">
        <v>45522</v>
      </c>
      <c r="C1000" s="10" t="s">
        <v>1266</v>
      </c>
      <c r="D1000" s="10" t="str">
        <f>VLOOKUP($C1000,'Customer_Dim Cleaned'!$A$1:$H$501,4,FALSE)</f>
        <v>Male</v>
      </c>
      <c r="E1000" s="10" t="str">
        <f>VLOOKUP($C1000,'Customer_Dim Cleaned'!$A$1:$H$501,5,FALSE)</f>
        <v>Ashleymouth</v>
      </c>
      <c r="F1000" s="10" t="str">
        <f>VLOOKUP($C1000,'Customer_Dim Cleaned'!$A$1:$H$501,6,FALSE)</f>
        <v>Maryland</v>
      </c>
      <c r="G1000" s="10" t="s">
        <v>1656</v>
      </c>
      <c r="H1000" s="10" t="str">
        <f>VLOOKUP($G1000,'Product_Dim Cleaned'!$A$1:$G$101,2,FALSE)</f>
        <v>Sports Stopwatch Pro</v>
      </c>
      <c r="I1000" s="10" t="str">
        <f>VLOOKUP($G1000,'Product_Dim Cleaned'!$A$1:$G$101,3,FALSE)</f>
        <v>Sports</v>
      </c>
      <c r="J1000" s="10" t="str">
        <f>VLOOKUP($G1000,'Product_Dim Cleaned'!$A$1:$G$101,4,FALSE)</f>
        <v>Accessories</v>
      </c>
      <c r="K1000" s="10" t="s">
        <v>1807</v>
      </c>
      <c r="L1000" s="11">
        <v>3</v>
      </c>
      <c r="M1000" s="17">
        <v>336.17</v>
      </c>
      <c r="N1000" s="11">
        <v>0.04</v>
      </c>
      <c r="O1000" s="10" t="s">
        <v>1829</v>
      </c>
      <c r="P1000" s="34">
        <v>968.16959999999995</v>
      </c>
    </row>
    <row r="1001" spans="1:16" x14ac:dyDescent="0.3">
      <c r="A1001" s="9" t="s">
        <v>2825</v>
      </c>
      <c r="B1001" s="36">
        <v>45304</v>
      </c>
      <c r="C1001" s="10" t="s">
        <v>1307</v>
      </c>
      <c r="D1001" s="10" t="str">
        <f>VLOOKUP($C1001,'Customer_Dim Cleaned'!$A$1:$H$501,4,FALSE)</f>
        <v>Female</v>
      </c>
      <c r="E1001" s="10" t="str">
        <f>VLOOKUP($C1001,'Customer_Dim Cleaned'!$A$1:$H$501,5,FALSE)</f>
        <v>East Amy</v>
      </c>
      <c r="F1001" s="10" t="str">
        <f>VLOOKUP($C1001,'Customer_Dim Cleaned'!$A$1:$H$501,6,FALSE)</f>
        <v>Washington</v>
      </c>
      <c r="G1001" s="10" t="s">
        <v>1656</v>
      </c>
      <c r="H1001" s="10" t="str">
        <f>VLOOKUP($G1001,'Product_Dim Cleaned'!$A$1:$G$101,2,FALSE)</f>
        <v>Sports Stopwatch Pro</v>
      </c>
      <c r="I1001" s="10" t="str">
        <f>VLOOKUP($G1001,'Product_Dim Cleaned'!$A$1:$G$101,3,FALSE)</f>
        <v>Sports</v>
      </c>
      <c r="J1001" s="10" t="str">
        <f>VLOOKUP($G1001,'Product_Dim Cleaned'!$A$1:$G$101,4,FALSE)</f>
        <v>Accessories</v>
      </c>
      <c r="K1001" s="10" t="s">
        <v>1782</v>
      </c>
      <c r="L1001" s="11">
        <v>4</v>
      </c>
      <c r="M1001" s="17">
        <v>22.51</v>
      </c>
      <c r="N1001" s="11">
        <v>0.27</v>
      </c>
      <c r="O1001" s="10" t="s">
        <v>1826</v>
      </c>
      <c r="P1001" s="34">
        <v>65.729200000000006</v>
      </c>
    </row>
    <row r="1002" spans="1:16" x14ac:dyDescent="0.3">
      <c r="A1002" s="9" t="s">
        <v>2826</v>
      </c>
      <c r="B1002" s="36">
        <v>45456</v>
      </c>
      <c r="C1002" s="10" t="s">
        <v>625</v>
      </c>
      <c r="D1002" s="10" t="str">
        <f>VLOOKUP($C1002,'Customer_Dim Cleaned'!$A$1:$H$501,4,FALSE)</f>
        <v>Male</v>
      </c>
      <c r="E1002" s="10" t="str">
        <f>VLOOKUP($C1002,'Customer_Dim Cleaned'!$A$1:$H$501,5,FALSE)</f>
        <v>Amandaside</v>
      </c>
      <c r="F1002" s="10" t="str">
        <f>VLOOKUP($C1002,'Customer_Dim Cleaned'!$A$1:$H$501,6,FALSE)</f>
        <v>New York</v>
      </c>
      <c r="G1002" s="10" t="s">
        <v>1656</v>
      </c>
      <c r="H1002" s="10" t="str">
        <f>VLOOKUP($G1002,'Product_Dim Cleaned'!$A$1:$G$101,2,FALSE)</f>
        <v>Sports Stopwatch Pro</v>
      </c>
      <c r="I1002" s="10" t="str">
        <f>VLOOKUP($G1002,'Product_Dim Cleaned'!$A$1:$G$101,3,FALSE)</f>
        <v>Sports</v>
      </c>
      <c r="J1002" s="10" t="str">
        <f>VLOOKUP($G1002,'Product_Dim Cleaned'!$A$1:$G$101,4,FALSE)</f>
        <v>Accessories</v>
      </c>
      <c r="K1002" s="10" t="s">
        <v>1761</v>
      </c>
      <c r="L1002" s="11">
        <v>2</v>
      </c>
      <c r="M1002" s="17">
        <v>909.51</v>
      </c>
      <c r="N1002" s="11">
        <v>0.27</v>
      </c>
      <c r="O1002" s="10" t="s">
        <v>1824</v>
      </c>
      <c r="P1002" s="34">
        <v>1327.8846000000001</v>
      </c>
    </row>
    <row r="1003" spans="1:16" x14ac:dyDescent="0.3">
      <c r="A1003" s="9" t="s">
        <v>2827</v>
      </c>
      <c r="B1003" s="36">
        <v>45776</v>
      </c>
      <c r="C1003" s="10" t="s">
        <v>198</v>
      </c>
      <c r="D1003" s="10" t="str">
        <f>VLOOKUP($C1003,'Customer_Dim Cleaned'!$A$1:$H$501,4,FALSE)</f>
        <v>Male</v>
      </c>
      <c r="E1003" s="10" t="str">
        <f>VLOOKUP($C1003,'Customer_Dim Cleaned'!$A$1:$H$501,5,FALSE)</f>
        <v>South Timtown</v>
      </c>
      <c r="F1003" s="10" t="str">
        <f>VLOOKUP($C1003,'Customer_Dim Cleaned'!$A$1:$H$501,6,FALSE)</f>
        <v>Minnesota</v>
      </c>
      <c r="G1003" s="10" t="s">
        <v>1656</v>
      </c>
      <c r="H1003" s="10" t="str">
        <f>VLOOKUP($G1003,'Product_Dim Cleaned'!$A$1:$G$101,2,FALSE)</f>
        <v>Sports Stopwatch Pro</v>
      </c>
      <c r="I1003" s="10" t="str">
        <f>VLOOKUP($G1003,'Product_Dim Cleaned'!$A$1:$G$101,3,FALSE)</f>
        <v>Sports</v>
      </c>
      <c r="J1003" s="10" t="str">
        <f>VLOOKUP($G1003,'Product_Dim Cleaned'!$A$1:$G$101,4,FALSE)</f>
        <v>Accessories</v>
      </c>
      <c r="K1003" s="10" t="s">
        <v>1799</v>
      </c>
      <c r="L1003" s="11">
        <v>4</v>
      </c>
      <c r="M1003" s="17">
        <v>593.84</v>
      </c>
      <c r="N1003" s="11">
        <v>0.24</v>
      </c>
      <c r="O1003" s="10" t="s">
        <v>1826</v>
      </c>
      <c r="P1003" s="34">
        <v>1805.2736</v>
      </c>
    </row>
    <row r="1004" spans="1:16" x14ac:dyDescent="0.3">
      <c r="A1004" s="9" t="s">
        <v>2828</v>
      </c>
      <c r="B1004" s="36">
        <v>45566</v>
      </c>
      <c r="C1004" s="10" t="s">
        <v>384</v>
      </c>
      <c r="D1004" s="10" t="str">
        <f>VLOOKUP($C1004,'Customer_Dim Cleaned'!$A$1:$H$501,4,FALSE)</f>
        <v>Male</v>
      </c>
      <c r="E1004" s="10" t="str">
        <f>VLOOKUP($C1004,'Customer_Dim Cleaned'!$A$1:$H$501,5,FALSE)</f>
        <v>Smithland</v>
      </c>
      <c r="F1004" s="10" t="str">
        <f>VLOOKUP($C1004,'Customer_Dim Cleaned'!$A$1:$H$501,6,FALSE)</f>
        <v>West Virginia</v>
      </c>
      <c r="G1004" s="10" t="s">
        <v>1656</v>
      </c>
      <c r="H1004" s="10" t="str">
        <f>VLOOKUP($G1004,'Product_Dim Cleaned'!$A$1:$G$101,2,FALSE)</f>
        <v>Sports Stopwatch Pro</v>
      </c>
      <c r="I1004" s="10" t="str">
        <f>VLOOKUP($G1004,'Product_Dim Cleaned'!$A$1:$G$101,3,FALSE)</f>
        <v>Sports</v>
      </c>
      <c r="J1004" s="10" t="str">
        <f>VLOOKUP($G1004,'Product_Dim Cleaned'!$A$1:$G$101,4,FALSE)</f>
        <v>Accessories</v>
      </c>
      <c r="K1004" s="10" t="s">
        <v>1789</v>
      </c>
      <c r="L1004" s="11">
        <v>3</v>
      </c>
      <c r="M1004" s="17">
        <v>909.11</v>
      </c>
      <c r="N1004" s="11">
        <v>0.23</v>
      </c>
      <c r="O1004" s="10" t="s">
        <v>1829</v>
      </c>
      <c r="P1004" s="34">
        <v>2100.0441000000001</v>
      </c>
    </row>
    <row r="1005" spans="1:16" x14ac:dyDescent="0.3">
      <c r="A1005" s="9" t="s">
        <v>2829</v>
      </c>
      <c r="B1005" s="36">
        <v>45542</v>
      </c>
      <c r="C1005" s="10" t="s">
        <v>1243</v>
      </c>
      <c r="D1005" s="10" t="str">
        <f>VLOOKUP($C1005,'Customer_Dim Cleaned'!$A$1:$H$501,4,FALSE)</f>
        <v>Male</v>
      </c>
      <c r="E1005" s="10" t="str">
        <f>VLOOKUP($C1005,'Customer_Dim Cleaned'!$A$1:$H$501,5,FALSE)</f>
        <v>New Edward</v>
      </c>
      <c r="F1005" s="10" t="str">
        <f>VLOOKUP($C1005,'Customer_Dim Cleaned'!$A$1:$H$501,6,FALSE)</f>
        <v>Maine</v>
      </c>
      <c r="G1005" s="10" t="s">
        <v>1656</v>
      </c>
      <c r="H1005" s="10" t="str">
        <f>VLOOKUP($G1005,'Product_Dim Cleaned'!$A$1:$G$101,2,FALSE)</f>
        <v>Sports Stopwatch Pro</v>
      </c>
      <c r="I1005" s="10" t="str">
        <f>VLOOKUP($G1005,'Product_Dim Cleaned'!$A$1:$G$101,3,FALSE)</f>
        <v>Sports</v>
      </c>
      <c r="J1005" s="10" t="str">
        <f>VLOOKUP($G1005,'Product_Dim Cleaned'!$A$1:$G$101,4,FALSE)</f>
        <v>Accessories</v>
      </c>
      <c r="K1005" s="10" t="s">
        <v>1757</v>
      </c>
      <c r="L1005" s="11">
        <v>4</v>
      </c>
      <c r="M1005" s="17">
        <v>996.85</v>
      </c>
      <c r="N1005" s="11">
        <v>0.24</v>
      </c>
      <c r="O1005" s="10" t="s">
        <v>1826</v>
      </c>
      <c r="P1005" s="34">
        <v>3030.424</v>
      </c>
    </row>
    <row r="1006" spans="1:16" x14ac:dyDescent="0.3">
      <c r="A1006" s="9" t="s">
        <v>2830</v>
      </c>
      <c r="B1006" s="36">
        <v>45834</v>
      </c>
      <c r="C1006" s="10" t="s">
        <v>948</v>
      </c>
      <c r="D1006" s="10" t="str">
        <f>VLOOKUP($C1006,'Customer_Dim Cleaned'!$A$1:$H$501,4,FALSE)</f>
        <v>Male</v>
      </c>
      <c r="E1006" s="10" t="str">
        <f>VLOOKUP($C1006,'Customer_Dim Cleaned'!$A$1:$H$501,5,FALSE)</f>
        <v>Lake Melissashire</v>
      </c>
      <c r="F1006" s="10" t="str">
        <f>VLOOKUP($C1006,'Customer_Dim Cleaned'!$A$1:$H$501,6,FALSE)</f>
        <v>Oregon</v>
      </c>
      <c r="G1006" s="10" t="s">
        <v>1656</v>
      </c>
      <c r="H1006" s="10" t="str">
        <f>VLOOKUP($G1006,'Product_Dim Cleaned'!$A$1:$G$101,2,FALSE)</f>
        <v>Sports Stopwatch Pro</v>
      </c>
      <c r="I1006" s="10" t="str">
        <f>VLOOKUP($G1006,'Product_Dim Cleaned'!$A$1:$G$101,3,FALSE)</f>
        <v>Sports</v>
      </c>
      <c r="J1006" s="10" t="str">
        <f>VLOOKUP($G1006,'Product_Dim Cleaned'!$A$1:$G$101,4,FALSE)</f>
        <v>Accessories</v>
      </c>
      <c r="K1006" s="10" t="s">
        <v>1807</v>
      </c>
      <c r="L1006" s="11">
        <v>1</v>
      </c>
      <c r="M1006" s="17">
        <v>522.69000000000005</v>
      </c>
      <c r="N1006" s="11">
        <v>0.06</v>
      </c>
      <c r="O1006" s="10" t="s">
        <v>1829</v>
      </c>
      <c r="P1006" s="34">
        <v>491.32860000000011</v>
      </c>
    </row>
    <row r="1007" spans="1:16" x14ac:dyDescent="0.3">
      <c r="A1007" s="9" t="s">
        <v>2831</v>
      </c>
      <c r="B1007" s="36">
        <v>45405</v>
      </c>
      <c r="C1007" s="10" t="s">
        <v>637</v>
      </c>
      <c r="D1007" s="10" t="str">
        <f>VLOOKUP($C1007,'Customer_Dim Cleaned'!$A$1:$H$501,4,FALSE)</f>
        <v>Male</v>
      </c>
      <c r="E1007" s="10" t="str">
        <f>VLOOKUP($C1007,'Customer_Dim Cleaned'!$A$1:$H$501,5,FALSE)</f>
        <v>Sarahmouth</v>
      </c>
      <c r="F1007" s="10" t="str">
        <f>VLOOKUP($C1007,'Customer_Dim Cleaned'!$A$1:$H$501,6,FALSE)</f>
        <v>Pennsylvania</v>
      </c>
      <c r="G1007" s="10" t="s">
        <v>1656</v>
      </c>
      <c r="H1007" s="10" t="str">
        <f>VLOOKUP($G1007,'Product_Dim Cleaned'!$A$1:$G$101,2,FALSE)</f>
        <v>Sports Stopwatch Pro</v>
      </c>
      <c r="I1007" s="10" t="str">
        <f>VLOOKUP($G1007,'Product_Dim Cleaned'!$A$1:$G$101,3,FALSE)</f>
        <v>Sports</v>
      </c>
      <c r="J1007" s="10" t="str">
        <f>VLOOKUP($G1007,'Product_Dim Cleaned'!$A$1:$G$101,4,FALSE)</f>
        <v>Accessories</v>
      </c>
      <c r="K1007" s="10" t="s">
        <v>1766</v>
      </c>
      <c r="L1007" s="11">
        <v>3</v>
      </c>
      <c r="M1007" s="17">
        <v>261.05</v>
      </c>
      <c r="N1007" s="11">
        <v>0.12</v>
      </c>
      <c r="O1007" s="10" t="s">
        <v>1826</v>
      </c>
      <c r="P1007" s="34">
        <v>689.17200000000014</v>
      </c>
    </row>
    <row r="1008" spans="1:16" x14ac:dyDescent="0.3">
      <c r="A1008" s="9" t="s">
        <v>2832</v>
      </c>
      <c r="B1008" s="36">
        <v>45918</v>
      </c>
      <c r="C1008" s="10" t="s">
        <v>314</v>
      </c>
      <c r="D1008" s="10" t="str">
        <f>VLOOKUP($C1008,'Customer_Dim Cleaned'!$A$1:$H$501,4,FALSE)</f>
        <v>Female</v>
      </c>
      <c r="E1008" s="10" t="str">
        <f>VLOOKUP($C1008,'Customer_Dim Cleaned'!$A$1:$H$501,5,FALSE)</f>
        <v>East Jenna</v>
      </c>
      <c r="F1008" s="10" t="str">
        <f>VLOOKUP($C1008,'Customer_Dim Cleaned'!$A$1:$H$501,6,FALSE)</f>
        <v>South Carolina</v>
      </c>
      <c r="G1008" s="10" t="s">
        <v>1656</v>
      </c>
      <c r="H1008" s="10" t="str">
        <f>VLOOKUP($G1008,'Product_Dim Cleaned'!$A$1:$G$101,2,FALSE)</f>
        <v>Sports Stopwatch Pro</v>
      </c>
      <c r="I1008" s="10" t="str">
        <f>VLOOKUP($G1008,'Product_Dim Cleaned'!$A$1:$G$101,3,FALSE)</f>
        <v>Sports</v>
      </c>
      <c r="J1008" s="10" t="str">
        <f>VLOOKUP($G1008,'Product_Dim Cleaned'!$A$1:$G$101,4,FALSE)</f>
        <v>Accessories</v>
      </c>
      <c r="K1008" s="10" t="s">
        <v>1807</v>
      </c>
      <c r="L1008" s="11">
        <v>3</v>
      </c>
      <c r="M1008" s="17">
        <v>644.73</v>
      </c>
      <c r="N1008" s="11">
        <v>0.01</v>
      </c>
      <c r="O1008" s="10" t="s">
        <v>1829</v>
      </c>
      <c r="P1008" s="34">
        <v>1914.8480999999999</v>
      </c>
    </row>
    <row r="1009" spans="1:16" x14ac:dyDescent="0.3">
      <c r="A1009" s="9" t="s">
        <v>2833</v>
      </c>
      <c r="B1009" s="36">
        <v>45217</v>
      </c>
      <c r="C1009" s="10" t="s">
        <v>648</v>
      </c>
      <c r="D1009" s="10" t="str">
        <f>VLOOKUP($C1009,'Customer_Dim Cleaned'!$A$1:$H$501,4,FALSE)</f>
        <v>Male</v>
      </c>
      <c r="E1009" s="10" t="str">
        <f>VLOOKUP($C1009,'Customer_Dim Cleaned'!$A$1:$H$501,5,FALSE)</f>
        <v>Frostmouth</v>
      </c>
      <c r="F1009" s="10" t="str">
        <f>VLOOKUP($C1009,'Customer_Dim Cleaned'!$A$1:$H$501,6,FALSE)</f>
        <v>Vermont</v>
      </c>
      <c r="G1009" s="10" t="s">
        <v>1656</v>
      </c>
      <c r="H1009" s="10" t="str">
        <f>VLOOKUP($G1009,'Product_Dim Cleaned'!$A$1:$G$101,2,FALSE)</f>
        <v>Sports Stopwatch Pro</v>
      </c>
      <c r="I1009" s="10" t="str">
        <f>VLOOKUP($G1009,'Product_Dim Cleaned'!$A$1:$G$101,3,FALSE)</f>
        <v>Sports</v>
      </c>
      <c r="J1009" s="10" t="str">
        <f>VLOOKUP($G1009,'Product_Dim Cleaned'!$A$1:$G$101,4,FALSE)</f>
        <v>Accessories</v>
      </c>
      <c r="K1009" s="10" t="s">
        <v>1761</v>
      </c>
      <c r="L1009" s="11">
        <v>2</v>
      </c>
      <c r="M1009" s="17">
        <v>541.52</v>
      </c>
      <c r="N1009" s="11">
        <v>0.26</v>
      </c>
      <c r="O1009" s="10" t="s">
        <v>1826</v>
      </c>
      <c r="P1009" s="34">
        <v>801.44959999999992</v>
      </c>
    </row>
    <row r="1010" spans="1:16" x14ac:dyDescent="0.3">
      <c r="A1010" s="9" t="s">
        <v>2834</v>
      </c>
      <c r="B1010" s="36">
        <v>45259</v>
      </c>
      <c r="C1010" s="10" t="s">
        <v>1322</v>
      </c>
      <c r="D1010" s="10" t="str">
        <f>VLOOKUP($C1010,'Customer_Dim Cleaned'!$A$1:$H$501,4,FALSE)</f>
        <v>Male</v>
      </c>
      <c r="E1010" s="10" t="str">
        <f>VLOOKUP($C1010,'Customer_Dim Cleaned'!$A$1:$H$501,5,FALSE)</f>
        <v>Aguilarland</v>
      </c>
      <c r="F1010" s="10" t="str">
        <f>VLOOKUP($C1010,'Customer_Dim Cleaned'!$A$1:$H$501,6,FALSE)</f>
        <v>North Carolina</v>
      </c>
      <c r="G1010" s="10" t="s">
        <v>1656</v>
      </c>
      <c r="H1010" s="10" t="str">
        <f>VLOOKUP($G1010,'Product_Dim Cleaned'!$A$1:$G$101,2,FALSE)</f>
        <v>Sports Stopwatch Pro</v>
      </c>
      <c r="I1010" s="10" t="str">
        <f>VLOOKUP($G1010,'Product_Dim Cleaned'!$A$1:$G$101,3,FALSE)</f>
        <v>Sports</v>
      </c>
      <c r="J1010" s="10" t="str">
        <f>VLOOKUP($G1010,'Product_Dim Cleaned'!$A$1:$G$101,4,FALSE)</f>
        <v>Accessories</v>
      </c>
      <c r="K1010" s="10" t="s">
        <v>1789</v>
      </c>
      <c r="L1010" s="11">
        <v>1</v>
      </c>
      <c r="M1010" s="17">
        <v>395.18</v>
      </c>
      <c r="N1010" s="11">
        <v>0.09</v>
      </c>
      <c r="O1010" s="10" t="s">
        <v>1826</v>
      </c>
      <c r="P1010" s="34">
        <v>359.61380000000003</v>
      </c>
    </row>
    <row r="1011" spans="1:16" x14ac:dyDescent="0.3">
      <c r="A1011" s="9" t="s">
        <v>2835</v>
      </c>
      <c r="B1011" s="36">
        <v>45740</v>
      </c>
      <c r="C1011" s="10" t="s">
        <v>356</v>
      </c>
      <c r="D1011" s="10" t="str">
        <f>VLOOKUP($C1011,'Customer_Dim Cleaned'!$A$1:$H$501,4,FALSE)</f>
        <v>Female</v>
      </c>
      <c r="E1011" s="10" t="str">
        <f>VLOOKUP($C1011,'Customer_Dim Cleaned'!$A$1:$H$501,5,FALSE)</f>
        <v>North Codyport</v>
      </c>
      <c r="F1011" s="10" t="str">
        <f>VLOOKUP($C1011,'Customer_Dim Cleaned'!$A$1:$H$501,6,FALSE)</f>
        <v>Texas</v>
      </c>
      <c r="G1011" s="10" t="s">
        <v>1656</v>
      </c>
      <c r="H1011" s="10" t="str">
        <f>VLOOKUP($G1011,'Product_Dim Cleaned'!$A$1:$G$101,2,FALSE)</f>
        <v>Sports Stopwatch Pro</v>
      </c>
      <c r="I1011" s="10" t="str">
        <f>VLOOKUP($G1011,'Product_Dim Cleaned'!$A$1:$G$101,3,FALSE)</f>
        <v>Sports</v>
      </c>
      <c r="J1011" s="10" t="str">
        <f>VLOOKUP($G1011,'Product_Dim Cleaned'!$A$1:$G$101,4,FALSE)</f>
        <v>Accessories</v>
      </c>
      <c r="K1011" s="10" t="s">
        <v>1782</v>
      </c>
      <c r="L1011" s="11">
        <v>4</v>
      </c>
      <c r="M1011" s="17">
        <v>56.37</v>
      </c>
      <c r="N1011" s="11">
        <v>0.17</v>
      </c>
      <c r="O1011" s="10" t="s">
        <v>1824</v>
      </c>
      <c r="P1011" s="34">
        <v>187.14840000000001</v>
      </c>
    </row>
    <row r="1012" spans="1:16" x14ac:dyDescent="0.3">
      <c r="A1012" s="9" t="s">
        <v>2836</v>
      </c>
      <c r="B1012" s="36">
        <v>45908</v>
      </c>
      <c r="C1012" s="10" t="s">
        <v>681</v>
      </c>
      <c r="D1012" s="10" t="str">
        <f>VLOOKUP($C1012,'Customer_Dim Cleaned'!$A$1:$H$501,4,FALSE)</f>
        <v>Female</v>
      </c>
      <c r="E1012" s="10" t="str">
        <f>VLOOKUP($C1012,'Customer_Dim Cleaned'!$A$1:$H$501,5,FALSE)</f>
        <v>Lake Josephport</v>
      </c>
      <c r="F1012" s="10" t="str">
        <f>VLOOKUP($C1012,'Customer_Dim Cleaned'!$A$1:$H$501,6,FALSE)</f>
        <v>Maine</v>
      </c>
      <c r="G1012" s="10" t="s">
        <v>1656</v>
      </c>
      <c r="H1012" s="10" t="str">
        <f>VLOOKUP($G1012,'Product_Dim Cleaned'!$A$1:$G$101,2,FALSE)</f>
        <v>Sports Stopwatch Pro</v>
      </c>
      <c r="I1012" s="10" t="str">
        <f>VLOOKUP($G1012,'Product_Dim Cleaned'!$A$1:$G$101,3,FALSE)</f>
        <v>Sports</v>
      </c>
      <c r="J1012" s="10" t="str">
        <f>VLOOKUP($G1012,'Product_Dim Cleaned'!$A$1:$G$101,4,FALSE)</f>
        <v>Accessories</v>
      </c>
      <c r="K1012" s="10" t="s">
        <v>1786</v>
      </c>
      <c r="L1012" s="11">
        <v>4</v>
      </c>
      <c r="M1012" s="17">
        <v>202.59</v>
      </c>
      <c r="N1012" s="11">
        <v>0.06</v>
      </c>
      <c r="O1012" s="10" t="s">
        <v>1829</v>
      </c>
      <c r="P1012" s="34">
        <v>761.73839999999996</v>
      </c>
    </row>
    <row r="1013" spans="1:16" x14ac:dyDescent="0.3">
      <c r="A1013" s="9" t="s">
        <v>2837</v>
      </c>
      <c r="B1013" s="36">
        <v>45601</v>
      </c>
      <c r="C1013" s="10" t="s">
        <v>27</v>
      </c>
      <c r="D1013" s="10" t="str">
        <f>VLOOKUP($C1013,'Customer_Dim Cleaned'!$A$1:$H$501,4,FALSE)</f>
        <v>Female</v>
      </c>
      <c r="E1013" s="10" t="str">
        <f>VLOOKUP($C1013,'Customer_Dim Cleaned'!$A$1:$H$501,5,FALSE)</f>
        <v>Nicholasshire</v>
      </c>
      <c r="F1013" s="10" t="str">
        <f>VLOOKUP($C1013,'Customer_Dim Cleaned'!$A$1:$H$501,6,FALSE)</f>
        <v>California</v>
      </c>
      <c r="G1013" s="10" t="s">
        <v>1656</v>
      </c>
      <c r="H1013" s="10" t="str">
        <f>VLOOKUP($G1013,'Product_Dim Cleaned'!$A$1:$G$101,2,FALSE)</f>
        <v>Sports Stopwatch Pro</v>
      </c>
      <c r="I1013" s="10" t="str">
        <f>VLOOKUP($G1013,'Product_Dim Cleaned'!$A$1:$G$101,3,FALSE)</f>
        <v>Sports</v>
      </c>
      <c r="J1013" s="10" t="str">
        <f>VLOOKUP($G1013,'Product_Dim Cleaned'!$A$1:$G$101,4,FALSE)</f>
        <v>Accessories</v>
      </c>
      <c r="K1013" s="10" t="s">
        <v>1773</v>
      </c>
      <c r="L1013" s="11">
        <v>2</v>
      </c>
      <c r="M1013" s="17">
        <v>358.36</v>
      </c>
      <c r="N1013" s="11">
        <v>0.05</v>
      </c>
      <c r="O1013" s="10" t="s">
        <v>1826</v>
      </c>
      <c r="P1013" s="34">
        <v>680.88400000000001</v>
      </c>
    </row>
    <row r="1014" spans="1:16" x14ac:dyDescent="0.3">
      <c r="A1014" s="9" t="s">
        <v>2838</v>
      </c>
      <c r="B1014" s="36">
        <v>45535</v>
      </c>
      <c r="C1014" s="10" t="s">
        <v>264</v>
      </c>
      <c r="D1014" s="10" t="str">
        <f>VLOOKUP($C1014,'Customer_Dim Cleaned'!$A$1:$H$501,4,FALSE)</f>
        <v>Female</v>
      </c>
      <c r="E1014" s="10" t="str">
        <f>VLOOKUP($C1014,'Customer_Dim Cleaned'!$A$1:$H$501,5,FALSE)</f>
        <v>Olsonhaven</v>
      </c>
      <c r="F1014" s="10" t="str">
        <f>VLOOKUP($C1014,'Customer_Dim Cleaned'!$A$1:$H$501,6,FALSE)</f>
        <v>Iowa</v>
      </c>
      <c r="G1014" s="10" t="s">
        <v>1656</v>
      </c>
      <c r="H1014" s="10" t="str">
        <f>VLOOKUP($G1014,'Product_Dim Cleaned'!$A$1:$G$101,2,FALSE)</f>
        <v>Sports Stopwatch Pro</v>
      </c>
      <c r="I1014" s="10" t="str">
        <f>VLOOKUP($G1014,'Product_Dim Cleaned'!$A$1:$G$101,3,FALSE)</f>
        <v>Sports</v>
      </c>
      <c r="J1014" s="10" t="str">
        <f>VLOOKUP($G1014,'Product_Dim Cleaned'!$A$1:$G$101,4,FALSE)</f>
        <v>Accessories</v>
      </c>
      <c r="K1014" s="10" t="s">
        <v>1810</v>
      </c>
      <c r="L1014" s="11">
        <v>4</v>
      </c>
      <c r="M1014" s="17">
        <v>85.62</v>
      </c>
      <c r="N1014" s="11">
        <v>0.28000000000000003</v>
      </c>
      <c r="O1014" s="10" t="s">
        <v>1829</v>
      </c>
      <c r="P1014" s="34">
        <v>246.5856</v>
      </c>
    </row>
    <row r="1015" spans="1:16" x14ac:dyDescent="0.3">
      <c r="A1015" s="9" t="s">
        <v>2839</v>
      </c>
      <c r="B1015" s="36">
        <v>45459</v>
      </c>
      <c r="C1015" s="10" t="s">
        <v>610</v>
      </c>
      <c r="D1015" s="10" t="str">
        <f>VLOOKUP($C1015,'Customer_Dim Cleaned'!$A$1:$H$501,4,FALSE)</f>
        <v>Female</v>
      </c>
      <c r="E1015" s="10" t="str">
        <f>VLOOKUP($C1015,'Customer_Dim Cleaned'!$A$1:$H$501,5,FALSE)</f>
        <v>North Kellyberg</v>
      </c>
      <c r="F1015" s="10" t="str">
        <f>VLOOKUP($C1015,'Customer_Dim Cleaned'!$A$1:$H$501,6,FALSE)</f>
        <v>New Jersey</v>
      </c>
      <c r="G1015" s="10" t="s">
        <v>1656</v>
      </c>
      <c r="H1015" s="10" t="str">
        <f>VLOOKUP($G1015,'Product_Dim Cleaned'!$A$1:$G$101,2,FALSE)</f>
        <v>Sports Stopwatch Pro</v>
      </c>
      <c r="I1015" s="10" t="str">
        <f>VLOOKUP($G1015,'Product_Dim Cleaned'!$A$1:$G$101,3,FALSE)</f>
        <v>Sports</v>
      </c>
      <c r="J1015" s="10" t="str">
        <f>VLOOKUP($G1015,'Product_Dim Cleaned'!$A$1:$G$101,4,FALSE)</f>
        <v>Accessories</v>
      </c>
      <c r="K1015" s="10" t="s">
        <v>1807</v>
      </c>
      <c r="L1015" s="11">
        <v>4</v>
      </c>
      <c r="M1015" s="17">
        <v>929.26</v>
      </c>
      <c r="N1015" s="11">
        <v>0.23</v>
      </c>
      <c r="O1015" s="10" t="s">
        <v>1826</v>
      </c>
      <c r="P1015" s="34">
        <v>2862.1208000000001</v>
      </c>
    </row>
    <row r="1016" spans="1:16" x14ac:dyDescent="0.3">
      <c r="A1016" s="9" t="s">
        <v>2840</v>
      </c>
      <c r="B1016" s="36">
        <v>45681</v>
      </c>
      <c r="C1016" s="10" t="s">
        <v>975</v>
      </c>
      <c r="D1016" s="10" t="str">
        <f>VLOOKUP($C1016,'Customer_Dim Cleaned'!$A$1:$H$501,4,FALSE)</f>
        <v>Female</v>
      </c>
      <c r="E1016" s="10" t="str">
        <f>VLOOKUP($C1016,'Customer_Dim Cleaned'!$A$1:$H$501,5,FALSE)</f>
        <v>Randychester</v>
      </c>
      <c r="F1016" s="10" t="str">
        <f>VLOOKUP($C1016,'Customer_Dim Cleaned'!$A$1:$H$501,6,FALSE)</f>
        <v>California</v>
      </c>
      <c r="G1016" s="10" t="s">
        <v>1658</v>
      </c>
      <c r="H1016" s="10" t="str">
        <f>VLOOKUP($G1016,'Product_Dim Cleaned'!$A$1:$G$101,2,FALSE)</f>
        <v>Ceramic Plant Pot</v>
      </c>
      <c r="I1016" s="10" t="str">
        <f>VLOOKUP($G1016,'Product_Dim Cleaned'!$A$1:$G$101,3,FALSE)</f>
        <v>Home</v>
      </c>
      <c r="J1016" s="10" t="str">
        <f>VLOOKUP($G1016,'Product_Dim Cleaned'!$A$1:$G$101,4,FALSE)</f>
        <v>Decor</v>
      </c>
      <c r="K1016" s="10" t="s">
        <v>1797</v>
      </c>
      <c r="L1016" s="11">
        <v>2</v>
      </c>
      <c r="M1016" s="17">
        <v>92.64</v>
      </c>
      <c r="N1016" s="11">
        <v>0.14000000000000001</v>
      </c>
      <c r="O1016" s="10" t="s">
        <v>1829</v>
      </c>
      <c r="P1016" s="34">
        <v>159.3408</v>
      </c>
    </row>
    <row r="1017" spans="1:16" x14ac:dyDescent="0.3">
      <c r="A1017" s="9" t="s">
        <v>2841</v>
      </c>
      <c r="B1017" s="36">
        <v>45725</v>
      </c>
      <c r="C1017" s="10" t="s">
        <v>794</v>
      </c>
      <c r="D1017" s="10" t="str">
        <f>VLOOKUP($C1017,'Customer_Dim Cleaned'!$A$1:$H$501,4,FALSE)</f>
        <v>Male</v>
      </c>
      <c r="E1017" s="10" t="str">
        <f>VLOOKUP($C1017,'Customer_Dim Cleaned'!$A$1:$H$501,5,FALSE)</f>
        <v>Lake Timothy</v>
      </c>
      <c r="F1017" s="10" t="str">
        <f>VLOOKUP($C1017,'Customer_Dim Cleaned'!$A$1:$H$501,6,FALSE)</f>
        <v>Nevada</v>
      </c>
      <c r="G1017" s="10" t="s">
        <v>1658</v>
      </c>
      <c r="H1017" s="10" t="str">
        <f>VLOOKUP($G1017,'Product_Dim Cleaned'!$A$1:$G$101,2,FALSE)</f>
        <v>Ceramic Plant Pot</v>
      </c>
      <c r="I1017" s="10" t="str">
        <f>VLOOKUP($G1017,'Product_Dim Cleaned'!$A$1:$G$101,3,FALSE)</f>
        <v>Home</v>
      </c>
      <c r="J1017" s="10" t="str">
        <f>VLOOKUP($G1017,'Product_Dim Cleaned'!$A$1:$G$101,4,FALSE)</f>
        <v>Decor</v>
      </c>
      <c r="K1017" s="10" t="s">
        <v>1769</v>
      </c>
      <c r="L1017" s="11">
        <v>4</v>
      </c>
      <c r="M1017" s="17">
        <v>139.05000000000001</v>
      </c>
      <c r="N1017" s="11">
        <v>0.28999999999999998</v>
      </c>
      <c r="O1017" s="10" t="s">
        <v>1829</v>
      </c>
      <c r="P1017" s="34">
        <v>394.90199999999999</v>
      </c>
    </row>
    <row r="1018" spans="1:16" x14ac:dyDescent="0.3">
      <c r="A1018" s="9" t="s">
        <v>2842</v>
      </c>
      <c r="B1018" s="36">
        <v>45461</v>
      </c>
      <c r="C1018" s="10" t="s">
        <v>475</v>
      </c>
      <c r="D1018" s="10" t="str">
        <f>VLOOKUP($C1018,'Customer_Dim Cleaned'!$A$1:$H$501,4,FALSE)</f>
        <v>Female</v>
      </c>
      <c r="E1018" s="10" t="str">
        <f>VLOOKUP($C1018,'Customer_Dim Cleaned'!$A$1:$H$501,5,FALSE)</f>
        <v>South Brooke</v>
      </c>
      <c r="F1018" s="10" t="str">
        <f>VLOOKUP($C1018,'Customer_Dim Cleaned'!$A$1:$H$501,6,FALSE)</f>
        <v>Pennsylvania</v>
      </c>
      <c r="G1018" s="10" t="s">
        <v>1658</v>
      </c>
      <c r="H1018" s="10" t="str">
        <f>VLOOKUP($G1018,'Product_Dim Cleaned'!$A$1:$G$101,2,FALSE)</f>
        <v>Ceramic Plant Pot</v>
      </c>
      <c r="I1018" s="10" t="str">
        <f>VLOOKUP($G1018,'Product_Dim Cleaned'!$A$1:$G$101,3,FALSE)</f>
        <v>Home</v>
      </c>
      <c r="J1018" s="10" t="str">
        <f>VLOOKUP($G1018,'Product_Dim Cleaned'!$A$1:$G$101,4,FALSE)</f>
        <v>Decor</v>
      </c>
      <c r="K1018" s="10" t="s">
        <v>1769</v>
      </c>
      <c r="L1018" s="11">
        <v>3</v>
      </c>
      <c r="M1018" s="17">
        <v>155.87</v>
      </c>
      <c r="N1018" s="11">
        <v>0.03</v>
      </c>
      <c r="O1018" s="10" t="s">
        <v>1829</v>
      </c>
      <c r="P1018" s="34">
        <v>453.58170000000001</v>
      </c>
    </row>
    <row r="1019" spans="1:16" x14ac:dyDescent="0.3">
      <c r="A1019" s="9" t="s">
        <v>2843</v>
      </c>
      <c r="B1019" s="36">
        <v>45837</v>
      </c>
      <c r="C1019" s="10" t="s">
        <v>1368</v>
      </c>
      <c r="D1019" s="10" t="str">
        <f>VLOOKUP($C1019,'Customer_Dim Cleaned'!$A$1:$H$501,4,FALSE)</f>
        <v>Female</v>
      </c>
      <c r="E1019" s="10" t="str">
        <f>VLOOKUP($C1019,'Customer_Dim Cleaned'!$A$1:$H$501,5,FALSE)</f>
        <v>North Maryfort</v>
      </c>
      <c r="F1019" s="10" t="str">
        <f>VLOOKUP($C1019,'Customer_Dim Cleaned'!$A$1:$H$501,6,FALSE)</f>
        <v>Oregon</v>
      </c>
      <c r="G1019" s="10" t="s">
        <v>1658</v>
      </c>
      <c r="H1019" s="10" t="str">
        <f>VLOOKUP($G1019,'Product_Dim Cleaned'!$A$1:$G$101,2,FALSE)</f>
        <v>Ceramic Plant Pot</v>
      </c>
      <c r="I1019" s="10" t="str">
        <f>VLOOKUP($G1019,'Product_Dim Cleaned'!$A$1:$G$101,3,FALSE)</f>
        <v>Home</v>
      </c>
      <c r="J1019" s="10" t="str">
        <f>VLOOKUP($G1019,'Product_Dim Cleaned'!$A$1:$G$101,4,FALSE)</f>
        <v>Decor</v>
      </c>
      <c r="K1019" s="10" t="s">
        <v>1804</v>
      </c>
      <c r="L1019" s="11">
        <v>4</v>
      </c>
      <c r="M1019" s="17">
        <v>115.42</v>
      </c>
      <c r="N1019" s="11">
        <v>0.03</v>
      </c>
      <c r="O1019" s="10" t="s">
        <v>1829</v>
      </c>
      <c r="P1019" s="34">
        <v>447.82960000000003</v>
      </c>
    </row>
    <row r="1020" spans="1:16" x14ac:dyDescent="0.3">
      <c r="A1020" s="9" t="s">
        <v>2844</v>
      </c>
      <c r="B1020" s="36">
        <v>45823</v>
      </c>
      <c r="C1020" s="10" t="s">
        <v>422</v>
      </c>
      <c r="D1020" s="10" t="str">
        <f>VLOOKUP($C1020,'Customer_Dim Cleaned'!$A$1:$H$501,4,FALSE)</f>
        <v>Male</v>
      </c>
      <c r="E1020" s="10" t="str">
        <f>VLOOKUP($C1020,'Customer_Dim Cleaned'!$A$1:$H$501,5,FALSE)</f>
        <v>Kathrynport</v>
      </c>
      <c r="F1020" s="10" t="str">
        <f>VLOOKUP($C1020,'Customer_Dim Cleaned'!$A$1:$H$501,6,FALSE)</f>
        <v>North Carolina</v>
      </c>
      <c r="G1020" s="10" t="s">
        <v>1658</v>
      </c>
      <c r="H1020" s="10" t="str">
        <f>VLOOKUP($G1020,'Product_Dim Cleaned'!$A$1:$G$101,2,FALSE)</f>
        <v>Ceramic Plant Pot</v>
      </c>
      <c r="I1020" s="10" t="str">
        <f>VLOOKUP($G1020,'Product_Dim Cleaned'!$A$1:$G$101,3,FALSE)</f>
        <v>Home</v>
      </c>
      <c r="J1020" s="10" t="str">
        <f>VLOOKUP($G1020,'Product_Dim Cleaned'!$A$1:$G$101,4,FALSE)</f>
        <v>Decor</v>
      </c>
      <c r="K1020" s="10" t="s">
        <v>1776</v>
      </c>
      <c r="L1020" s="11">
        <v>3</v>
      </c>
      <c r="M1020" s="17">
        <v>593.62</v>
      </c>
      <c r="N1020" s="11">
        <v>0.08</v>
      </c>
      <c r="O1020" s="10" t="s">
        <v>1824</v>
      </c>
      <c r="P1020" s="34">
        <v>1638.3912</v>
      </c>
    </row>
    <row r="1021" spans="1:16" x14ac:dyDescent="0.3">
      <c r="A1021" s="9" t="s">
        <v>2845</v>
      </c>
      <c r="B1021" s="36">
        <v>45733</v>
      </c>
      <c r="C1021" s="10" t="s">
        <v>1107</v>
      </c>
      <c r="D1021" s="10" t="str">
        <f>VLOOKUP($C1021,'Customer_Dim Cleaned'!$A$1:$H$501,4,FALSE)</f>
        <v>Female</v>
      </c>
      <c r="E1021" s="10" t="str">
        <f>VLOOKUP($C1021,'Customer_Dim Cleaned'!$A$1:$H$501,5,FALSE)</f>
        <v>Westbury</v>
      </c>
      <c r="F1021" s="10" t="str">
        <f>VLOOKUP($C1021,'Customer_Dim Cleaned'!$A$1:$H$501,6,FALSE)</f>
        <v>Oregon</v>
      </c>
      <c r="G1021" s="10" t="s">
        <v>1658</v>
      </c>
      <c r="H1021" s="10" t="str">
        <f>VLOOKUP($G1021,'Product_Dim Cleaned'!$A$1:$G$101,2,FALSE)</f>
        <v>Ceramic Plant Pot</v>
      </c>
      <c r="I1021" s="10" t="str">
        <f>VLOOKUP($G1021,'Product_Dim Cleaned'!$A$1:$G$101,3,FALSE)</f>
        <v>Home</v>
      </c>
      <c r="J1021" s="10" t="str">
        <f>VLOOKUP($G1021,'Product_Dim Cleaned'!$A$1:$G$101,4,FALSE)</f>
        <v>Decor</v>
      </c>
      <c r="K1021" s="10" t="s">
        <v>1769</v>
      </c>
      <c r="L1021" s="11">
        <v>2</v>
      </c>
      <c r="M1021" s="17">
        <v>825.04</v>
      </c>
      <c r="N1021" s="11">
        <v>0.2</v>
      </c>
      <c r="O1021" s="10" t="s">
        <v>1824</v>
      </c>
      <c r="P1021" s="34">
        <v>1320.0640000000001</v>
      </c>
    </row>
    <row r="1022" spans="1:16" x14ac:dyDescent="0.3">
      <c r="A1022" s="9" t="s">
        <v>2846</v>
      </c>
      <c r="B1022" s="36">
        <v>45322</v>
      </c>
      <c r="C1022" s="10" t="s">
        <v>1431</v>
      </c>
      <c r="D1022" s="10" t="str">
        <f>VLOOKUP($C1022,'Customer_Dim Cleaned'!$A$1:$H$501,4,FALSE)</f>
        <v>Female</v>
      </c>
      <c r="E1022" s="10" t="str">
        <f>VLOOKUP($C1022,'Customer_Dim Cleaned'!$A$1:$H$501,5,FALSE)</f>
        <v>Grayland</v>
      </c>
      <c r="F1022" s="10" t="str">
        <f>VLOOKUP($C1022,'Customer_Dim Cleaned'!$A$1:$H$501,6,FALSE)</f>
        <v>Washington</v>
      </c>
      <c r="G1022" s="10" t="s">
        <v>1658</v>
      </c>
      <c r="H1022" s="10" t="str">
        <f>VLOOKUP($G1022,'Product_Dim Cleaned'!$A$1:$G$101,2,FALSE)</f>
        <v>Ceramic Plant Pot</v>
      </c>
      <c r="I1022" s="10" t="str">
        <f>VLOOKUP($G1022,'Product_Dim Cleaned'!$A$1:$G$101,3,FALSE)</f>
        <v>Home</v>
      </c>
      <c r="J1022" s="10" t="str">
        <f>VLOOKUP($G1022,'Product_Dim Cleaned'!$A$1:$G$101,4,FALSE)</f>
        <v>Decor</v>
      </c>
      <c r="K1022" s="10" t="s">
        <v>1797</v>
      </c>
      <c r="L1022" s="11">
        <v>1</v>
      </c>
      <c r="M1022" s="17">
        <v>963.76</v>
      </c>
      <c r="N1022" s="11">
        <v>0.14000000000000001</v>
      </c>
      <c r="O1022" s="10" t="s">
        <v>1826</v>
      </c>
      <c r="P1022" s="34">
        <v>828.83359999999993</v>
      </c>
    </row>
    <row r="1023" spans="1:16" x14ac:dyDescent="0.3">
      <c r="A1023" s="9" t="s">
        <v>2847</v>
      </c>
      <c r="B1023" s="36">
        <v>45415</v>
      </c>
      <c r="C1023" s="10" t="s">
        <v>926</v>
      </c>
      <c r="D1023" s="10" t="str">
        <f>VLOOKUP($C1023,'Customer_Dim Cleaned'!$A$1:$H$501,4,FALSE)</f>
        <v>Male</v>
      </c>
      <c r="E1023" s="10" t="str">
        <f>VLOOKUP($C1023,'Customer_Dim Cleaned'!$A$1:$H$501,5,FALSE)</f>
        <v>Danielland</v>
      </c>
      <c r="F1023" s="10" t="str">
        <f>VLOOKUP($C1023,'Customer_Dim Cleaned'!$A$1:$H$501,6,FALSE)</f>
        <v>Minnesota</v>
      </c>
      <c r="G1023" s="10" t="s">
        <v>1658</v>
      </c>
      <c r="H1023" s="10" t="str">
        <f>VLOOKUP($G1023,'Product_Dim Cleaned'!$A$1:$G$101,2,FALSE)</f>
        <v>Ceramic Plant Pot</v>
      </c>
      <c r="I1023" s="10" t="str">
        <f>VLOOKUP($G1023,'Product_Dim Cleaned'!$A$1:$G$101,3,FALSE)</f>
        <v>Home</v>
      </c>
      <c r="J1023" s="10" t="str">
        <f>VLOOKUP($G1023,'Product_Dim Cleaned'!$A$1:$G$101,4,FALSE)</f>
        <v>Decor</v>
      </c>
      <c r="K1023" s="10" t="s">
        <v>1776</v>
      </c>
      <c r="L1023" s="11">
        <v>1</v>
      </c>
      <c r="M1023" s="17">
        <v>238.24</v>
      </c>
      <c r="N1023" s="11">
        <v>0.12</v>
      </c>
      <c r="O1023" s="10" t="s">
        <v>1826</v>
      </c>
      <c r="P1023" s="34">
        <v>209.65119999999999</v>
      </c>
    </row>
    <row r="1024" spans="1:16" x14ac:dyDescent="0.3">
      <c r="A1024" s="9" t="s">
        <v>2848</v>
      </c>
      <c r="B1024" s="36">
        <v>45644</v>
      </c>
      <c r="C1024" s="10" t="s">
        <v>1411</v>
      </c>
      <c r="D1024" s="10" t="str">
        <f>VLOOKUP($C1024,'Customer_Dim Cleaned'!$A$1:$H$501,4,FALSE)</f>
        <v>Male</v>
      </c>
      <c r="E1024" s="10" t="str">
        <f>VLOOKUP($C1024,'Customer_Dim Cleaned'!$A$1:$H$501,5,FALSE)</f>
        <v>Hubbardborough</v>
      </c>
      <c r="F1024" s="10" t="str">
        <f>VLOOKUP($C1024,'Customer_Dim Cleaned'!$A$1:$H$501,6,FALSE)</f>
        <v>Kentucky</v>
      </c>
      <c r="G1024" s="10" t="s">
        <v>1658</v>
      </c>
      <c r="H1024" s="10" t="str">
        <f>VLOOKUP($G1024,'Product_Dim Cleaned'!$A$1:$G$101,2,FALSE)</f>
        <v>Ceramic Plant Pot</v>
      </c>
      <c r="I1024" s="10" t="str">
        <f>VLOOKUP($G1024,'Product_Dim Cleaned'!$A$1:$G$101,3,FALSE)</f>
        <v>Home</v>
      </c>
      <c r="J1024" s="10" t="str">
        <f>VLOOKUP($G1024,'Product_Dim Cleaned'!$A$1:$G$101,4,FALSE)</f>
        <v>Decor</v>
      </c>
      <c r="K1024" s="10" t="s">
        <v>1804</v>
      </c>
      <c r="L1024" s="11">
        <v>1</v>
      </c>
      <c r="M1024" s="17">
        <v>756.63</v>
      </c>
      <c r="N1024" s="11">
        <v>0.04</v>
      </c>
      <c r="O1024" s="10" t="s">
        <v>1826</v>
      </c>
      <c r="P1024" s="34">
        <v>726.36479999999995</v>
      </c>
    </row>
    <row r="1025" spans="1:16" x14ac:dyDescent="0.3">
      <c r="A1025" s="9" t="s">
        <v>2849</v>
      </c>
      <c r="B1025" s="36">
        <v>45845</v>
      </c>
      <c r="C1025" s="10" t="s">
        <v>85</v>
      </c>
      <c r="D1025" s="10" t="str">
        <f>VLOOKUP($C1025,'Customer_Dim Cleaned'!$A$1:$H$501,4,FALSE)</f>
        <v>Female</v>
      </c>
      <c r="E1025" s="10" t="str">
        <f>VLOOKUP($C1025,'Customer_Dim Cleaned'!$A$1:$H$501,5,FALSE)</f>
        <v>Gonzalezfort</v>
      </c>
      <c r="F1025" s="10" t="str">
        <f>VLOOKUP($C1025,'Customer_Dim Cleaned'!$A$1:$H$501,6,FALSE)</f>
        <v>New Jersey</v>
      </c>
      <c r="G1025" s="10" t="s">
        <v>1658</v>
      </c>
      <c r="H1025" s="10" t="str">
        <f>VLOOKUP($G1025,'Product_Dim Cleaned'!$A$1:$G$101,2,FALSE)</f>
        <v>Ceramic Plant Pot</v>
      </c>
      <c r="I1025" s="10" t="str">
        <f>VLOOKUP($G1025,'Product_Dim Cleaned'!$A$1:$G$101,3,FALSE)</f>
        <v>Home</v>
      </c>
      <c r="J1025" s="10" t="str">
        <f>VLOOKUP($G1025,'Product_Dim Cleaned'!$A$1:$G$101,4,FALSE)</f>
        <v>Decor</v>
      </c>
      <c r="K1025" s="10" t="s">
        <v>1779</v>
      </c>
      <c r="L1025" s="11">
        <v>3</v>
      </c>
      <c r="M1025" s="17">
        <v>159.76</v>
      </c>
      <c r="N1025" s="11">
        <v>0.22</v>
      </c>
      <c r="O1025" s="10" t="s">
        <v>1824</v>
      </c>
      <c r="P1025" s="34">
        <v>373.83839999999998</v>
      </c>
    </row>
    <row r="1026" spans="1:16" x14ac:dyDescent="0.3">
      <c r="A1026" s="9" t="s">
        <v>2850</v>
      </c>
      <c r="B1026" s="36">
        <v>45354</v>
      </c>
      <c r="C1026" s="10" t="s">
        <v>1151</v>
      </c>
      <c r="D1026" s="10" t="str">
        <f>VLOOKUP($C1026,'Customer_Dim Cleaned'!$A$1:$H$501,4,FALSE)</f>
        <v>Female</v>
      </c>
      <c r="E1026" s="10" t="str">
        <f>VLOOKUP($C1026,'Customer_Dim Cleaned'!$A$1:$H$501,5,FALSE)</f>
        <v>West Mathew</v>
      </c>
      <c r="F1026" s="10" t="str">
        <f>VLOOKUP($C1026,'Customer_Dim Cleaned'!$A$1:$H$501,6,FALSE)</f>
        <v>New York</v>
      </c>
      <c r="G1026" s="10" t="s">
        <v>1658</v>
      </c>
      <c r="H1026" s="10" t="str">
        <f>VLOOKUP($G1026,'Product_Dim Cleaned'!$A$1:$G$101,2,FALSE)</f>
        <v>Ceramic Plant Pot</v>
      </c>
      <c r="I1026" s="10" t="str">
        <f>VLOOKUP($G1026,'Product_Dim Cleaned'!$A$1:$G$101,3,FALSE)</f>
        <v>Home</v>
      </c>
      <c r="J1026" s="10" t="str">
        <f>VLOOKUP($G1026,'Product_Dim Cleaned'!$A$1:$G$101,4,FALSE)</f>
        <v>Decor</v>
      </c>
      <c r="K1026" s="10" t="s">
        <v>1782</v>
      </c>
      <c r="L1026" s="11">
        <v>1</v>
      </c>
      <c r="M1026" s="17">
        <v>329.94</v>
      </c>
      <c r="N1026" s="11">
        <v>0.14000000000000001</v>
      </c>
      <c r="O1026" s="10" t="s">
        <v>1829</v>
      </c>
      <c r="P1026" s="34">
        <v>283.7484</v>
      </c>
    </row>
    <row r="1027" spans="1:16" x14ac:dyDescent="0.3">
      <c r="A1027" s="9" t="s">
        <v>2851</v>
      </c>
      <c r="B1027" s="36">
        <v>45720</v>
      </c>
      <c r="C1027" s="10" t="s">
        <v>224</v>
      </c>
      <c r="D1027" s="10" t="str">
        <f>VLOOKUP($C1027,'Customer_Dim Cleaned'!$A$1:$H$501,4,FALSE)</f>
        <v>Female</v>
      </c>
      <c r="E1027" s="10" t="str">
        <f>VLOOKUP($C1027,'Customer_Dim Cleaned'!$A$1:$H$501,5,FALSE)</f>
        <v>Schmidtchester</v>
      </c>
      <c r="F1027" s="10" t="str">
        <f>VLOOKUP($C1027,'Customer_Dim Cleaned'!$A$1:$H$501,6,FALSE)</f>
        <v>Alaska</v>
      </c>
      <c r="G1027" s="10" t="s">
        <v>1658</v>
      </c>
      <c r="H1027" s="10" t="str">
        <f>VLOOKUP($G1027,'Product_Dim Cleaned'!$A$1:$G$101,2,FALSE)</f>
        <v>Ceramic Plant Pot</v>
      </c>
      <c r="I1027" s="10" t="str">
        <f>VLOOKUP($G1027,'Product_Dim Cleaned'!$A$1:$G$101,3,FALSE)</f>
        <v>Home</v>
      </c>
      <c r="J1027" s="10" t="str">
        <f>VLOOKUP($G1027,'Product_Dim Cleaned'!$A$1:$G$101,4,FALSE)</f>
        <v>Decor</v>
      </c>
      <c r="K1027" s="10" t="s">
        <v>1782</v>
      </c>
      <c r="L1027" s="11">
        <v>1</v>
      </c>
      <c r="M1027" s="17">
        <v>234.06</v>
      </c>
      <c r="N1027" s="11">
        <v>0.11</v>
      </c>
      <c r="O1027" s="10" t="s">
        <v>1826</v>
      </c>
      <c r="P1027" s="34">
        <v>208.3134</v>
      </c>
    </row>
    <row r="1028" spans="1:16" x14ac:dyDescent="0.3">
      <c r="A1028" s="9" t="s">
        <v>2852</v>
      </c>
      <c r="B1028" s="36">
        <v>45278</v>
      </c>
      <c r="C1028" s="10" t="s">
        <v>999</v>
      </c>
      <c r="D1028" s="10" t="str">
        <f>VLOOKUP($C1028,'Customer_Dim Cleaned'!$A$1:$H$501,4,FALSE)</f>
        <v>Female</v>
      </c>
      <c r="E1028" s="10" t="str">
        <f>VLOOKUP($C1028,'Customer_Dim Cleaned'!$A$1:$H$501,5,FALSE)</f>
        <v>Richardsport</v>
      </c>
      <c r="F1028" s="10" t="str">
        <f>VLOOKUP($C1028,'Customer_Dim Cleaned'!$A$1:$H$501,6,FALSE)</f>
        <v>New Hampshire</v>
      </c>
      <c r="G1028" s="10" t="s">
        <v>1658</v>
      </c>
      <c r="H1028" s="10" t="str">
        <f>VLOOKUP($G1028,'Product_Dim Cleaned'!$A$1:$G$101,2,FALSE)</f>
        <v>Ceramic Plant Pot</v>
      </c>
      <c r="I1028" s="10" t="str">
        <f>VLOOKUP($G1028,'Product_Dim Cleaned'!$A$1:$G$101,3,FALSE)</f>
        <v>Home</v>
      </c>
      <c r="J1028" s="10" t="str">
        <f>VLOOKUP($G1028,'Product_Dim Cleaned'!$A$1:$G$101,4,FALSE)</f>
        <v>Decor</v>
      </c>
      <c r="K1028" s="10" t="s">
        <v>1752</v>
      </c>
      <c r="L1028" s="11">
        <v>2</v>
      </c>
      <c r="M1028" s="17">
        <v>773.75</v>
      </c>
      <c r="N1028" s="11">
        <v>0.16</v>
      </c>
      <c r="O1028" s="10" t="s">
        <v>1826</v>
      </c>
      <c r="P1028" s="34">
        <v>1299.9000000000001</v>
      </c>
    </row>
    <row r="1029" spans="1:16" x14ac:dyDescent="0.3">
      <c r="A1029" s="9" t="s">
        <v>2853</v>
      </c>
      <c r="B1029" s="36">
        <v>45422</v>
      </c>
      <c r="C1029" s="10" t="s">
        <v>1352</v>
      </c>
      <c r="D1029" s="10" t="str">
        <f>VLOOKUP($C1029,'Customer_Dim Cleaned'!$A$1:$H$501,4,FALSE)</f>
        <v>Male</v>
      </c>
      <c r="E1029" s="10" t="str">
        <f>VLOOKUP($C1029,'Customer_Dim Cleaned'!$A$1:$H$501,5,FALSE)</f>
        <v>South Michellebury</v>
      </c>
      <c r="F1029" s="10" t="str">
        <f>VLOOKUP($C1029,'Customer_Dim Cleaned'!$A$1:$H$501,6,FALSE)</f>
        <v>South Dakota</v>
      </c>
      <c r="G1029" s="10" t="s">
        <v>1658</v>
      </c>
      <c r="H1029" s="10" t="str">
        <f>VLOOKUP($G1029,'Product_Dim Cleaned'!$A$1:$G$101,2,FALSE)</f>
        <v>Ceramic Plant Pot</v>
      </c>
      <c r="I1029" s="10" t="str">
        <f>VLOOKUP($G1029,'Product_Dim Cleaned'!$A$1:$G$101,3,FALSE)</f>
        <v>Home</v>
      </c>
      <c r="J1029" s="10" t="str">
        <f>VLOOKUP($G1029,'Product_Dim Cleaned'!$A$1:$G$101,4,FALSE)</f>
        <v>Decor</v>
      </c>
      <c r="K1029" s="10" t="s">
        <v>1810</v>
      </c>
      <c r="L1029" s="11">
        <v>1</v>
      </c>
      <c r="M1029" s="17">
        <v>73.88</v>
      </c>
      <c r="N1029" s="11">
        <v>0.04</v>
      </c>
      <c r="O1029" s="10" t="s">
        <v>1824</v>
      </c>
      <c r="P1029" s="34">
        <v>70.924799999999991</v>
      </c>
    </row>
    <row r="1030" spans="1:16" x14ac:dyDescent="0.3">
      <c r="A1030" s="9" t="s">
        <v>2854</v>
      </c>
      <c r="B1030" s="36">
        <v>45337</v>
      </c>
      <c r="C1030" s="10" t="s">
        <v>32</v>
      </c>
      <c r="D1030" s="10" t="str">
        <f>VLOOKUP($C1030,'Customer_Dim Cleaned'!$A$1:$H$501,4,FALSE)</f>
        <v>Male</v>
      </c>
      <c r="E1030" s="10" t="str">
        <f>VLOOKUP($C1030,'Customer_Dim Cleaned'!$A$1:$H$501,5,FALSE)</f>
        <v>East Amandamouth</v>
      </c>
      <c r="F1030" s="10" t="str">
        <f>VLOOKUP($C1030,'Customer_Dim Cleaned'!$A$1:$H$501,6,FALSE)</f>
        <v>Oregon</v>
      </c>
      <c r="G1030" s="10" t="s">
        <v>1658</v>
      </c>
      <c r="H1030" s="10" t="str">
        <f>VLOOKUP($G1030,'Product_Dim Cleaned'!$A$1:$G$101,2,FALSE)</f>
        <v>Ceramic Plant Pot</v>
      </c>
      <c r="I1030" s="10" t="str">
        <f>VLOOKUP($G1030,'Product_Dim Cleaned'!$A$1:$G$101,3,FALSE)</f>
        <v>Home</v>
      </c>
      <c r="J1030" s="10" t="str">
        <f>VLOOKUP($G1030,'Product_Dim Cleaned'!$A$1:$G$101,4,FALSE)</f>
        <v>Decor</v>
      </c>
      <c r="K1030" s="10" t="s">
        <v>1810</v>
      </c>
      <c r="L1030" s="11">
        <v>1</v>
      </c>
      <c r="M1030" s="17">
        <v>859.3</v>
      </c>
      <c r="N1030" s="11">
        <v>0.16</v>
      </c>
      <c r="O1030" s="10" t="s">
        <v>1826</v>
      </c>
      <c r="P1030" s="34">
        <v>721.8119999999999</v>
      </c>
    </row>
    <row r="1031" spans="1:16" x14ac:dyDescent="0.3">
      <c r="A1031" s="9" t="s">
        <v>2855</v>
      </c>
      <c r="B1031" s="36">
        <v>45564</v>
      </c>
      <c r="C1031" s="10" t="s">
        <v>444</v>
      </c>
      <c r="D1031" s="10" t="str">
        <f>VLOOKUP($C1031,'Customer_Dim Cleaned'!$A$1:$H$501,4,FALSE)</f>
        <v>Female</v>
      </c>
      <c r="E1031" s="10" t="str">
        <f>VLOOKUP($C1031,'Customer_Dim Cleaned'!$A$1:$H$501,5,FALSE)</f>
        <v>Matthewbury</v>
      </c>
      <c r="F1031" s="10" t="str">
        <f>VLOOKUP($C1031,'Customer_Dim Cleaned'!$A$1:$H$501,6,FALSE)</f>
        <v>South Dakota</v>
      </c>
      <c r="G1031" s="10" t="s">
        <v>1658</v>
      </c>
      <c r="H1031" s="10" t="str">
        <f>VLOOKUP($G1031,'Product_Dim Cleaned'!$A$1:$G$101,2,FALSE)</f>
        <v>Ceramic Plant Pot</v>
      </c>
      <c r="I1031" s="10" t="str">
        <f>VLOOKUP($G1031,'Product_Dim Cleaned'!$A$1:$G$101,3,FALSE)</f>
        <v>Home</v>
      </c>
      <c r="J1031" s="10" t="str">
        <f>VLOOKUP($G1031,'Product_Dim Cleaned'!$A$1:$G$101,4,FALSE)</f>
        <v>Decor</v>
      </c>
      <c r="K1031" s="10" t="s">
        <v>1776</v>
      </c>
      <c r="L1031" s="11">
        <v>4</v>
      </c>
      <c r="M1031" s="17">
        <v>762.43</v>
      </c>
      <c r="N1031" s="11">
        <v>0.05</v>
      </c>
      <c r="O1031" s="10" t="s">
        <v>1824</v>
      </c>
      <c r="P1031" s="34">
        <v>2897.233999999999</v>
      </c>
    </row>
    <row r="1032" spans="1:16" x14ac:dyDescent="0.3">
      <c r="A1032" s="9" t="s">
        <v>2856</v>
      </c>
      <c r="B1032" s="36">
        <v>45424</v>
      </c>
      <c r="C1032" s="10" t="s">
        <v>428</v>
      </c>
      <c r="D1032" s="10" t="str">
        <f>VLOOKUP($C1032,'Customer_Dim Cleaned'!$A$1:$H$501,4,FALSE)</f>
        <v>Male</v>
      </c>
      <c r="E1032" s="10" t="str">
        <f>VLOOKUP($C1032,'Customer_Dim Cleaned'!$A$1:$H$501,5,FALSE)</f>
        <v>Wongberg</v>
      </c>
      <c r="F1032" s="10" t="str">
        <f>VLOOKUP($C1032,'Customer_Dim Cleaned'!$A$1:$H$501,6,FALSE)</f>
        <v>Illinois</v>
      </c>
      <c r="G1032" s="10" t="s">
        <v>1658</v>
      </c>
      <c r="H1032" s="10" t="str">
        <f>VLOOKUP($G1032,'Product_Dim Cleaned'!$A$1:$G$101,2,FALSE)</f>
        <v>Ceramic Plant Pot</v>
      </c>
      <c r="I1032" s="10" t="str">
        <f>VLOOKUP($G1032,'Product_Dim Cleaned'!$A$1:$G$101,3,FALSE)</f>
        <v>Home</v>
      </c>
      <c r="J1032" s="10" t="str">
        <f>VLOOKUP($G1032,'Product_Dim Cleaned'!$A$1:$G$101,4,FALSE)</f>
        <v>Decor</v>
      </c>
      <c r="K1032" s="10" t="s">
        <v>1752</v>
      </c>
      <c r="L1032" s="11">
        <v>1</v>
      </c>
      <c r="M1032" s="17">
        <v>328.51</v>
      </c>
      <c r="N1032" s="11">
        <v>0.2</v>
      </c>
      <c r="O1032" s="10" t="s">
        <v>1829</v>
      </c>
      <c r="P1032" s="34">
        <v>262.80799999999999</v>
      </c>
    </row>
    <row r="1033" spans="1:16" x14ac:dyDescent="0.3">
      <c r="A1033" s="9" t="s">
        <v>2857</v>
      </c>
      <c r="B1033" s="36">
        <v>45719</v>
      </c>
      <c r="C1033" s="10" t="s">
        <v>872</v>
      </c>
      <c r="D1033" s="10" t="str">
        <f>VLOOKUP($C1033,'Customer_Dim Cleaned'!$A$1:$H$501,4,FALSE)</f>
        <v>Male</v>
      </c>
      <c r="E1033" s="10" t="str">
        <f>VLOOKUP($C1033,'Customer_Dim Cleaned'!$A$1:$H$501,5,FALSE)</f>
        <v>Edwardborough</v>
      </c>
      <c r="F1033" s="10" t="str">
        <f>VLOOKUP($C1033,'Customer_Dim Cleaned'!$A$1:$H$501,6,FALSE)</f>
        <v>Vermont</v>
      </c>
      <c r="G1033" s="10" t="s">
        <v>1658</v>
      </c>
      <c r="H1033" s="10" t="str">
        <f>VLOOKUP($G1033,'Product_Dim Cleaned'!$A$1:$G$101,2,FALSE)</f>
        <v>Ceramic Plant Pot</v>
      </c>
      <c r="I1033" s="10" t="str">
        <f>VLOOKUP($G1033,'Product_Dim Cleaned'!$A$1:$G$101,3,FALSE)</f>
        <v>Home</v>
      </c>
      <c r="J1033" s="10" t="str">
        <f>VLOOKUP($G1033,'Product_Dim Cleaned'!$A$1:$G$101,4,FALSE)</f>
        <v>Decor</v>
      </c>
      <c r="K1033" s="10" t="s">
        <v>1769</v>
      </c>
      <c r="L1033" s="11">
        <v>1</v>
      </c>
      <c r="M1033" s="17">
        <v>34.51</v>
      </c>
      <c r="N1033" s="11">
        <v>0.04</v>
      </c>
      <c r="O1033" s="10" t="s">
        <v>1829</v>
      </c>
      <c r="P1033" s="34">
        <v>33.129600000000003</v>
      </c>
    </row>
    <row r="1034" spans="1:16" x14ac:dyDescent="0.3">
      <c r="A1034" s="9" t="s">
        <v>2858</v>
      </c>
      <c r="B1034" s="36">
        <v>45250</v>
      </c>
      <c r="C1034" s="10" t="s">
        <v>372</v>
      </c>
      <c r="D1034" s="10" t="str">
        <f>VLOOKUP($C1034,'Customer_Dim Cleaned'!$A$1:$H$501,4,FALSE)</f>
        <v>Female</v>
      </c>
      <c r="E1034" s="10" t="str">
        <f>VLOOKUP($C1034,'Customer_Dim Cleaned'!$A$1:$H$501,5,FALSE)</f>
        <v>Port Victoria</v>
      </c>
      <c r="F1034" s="10" t="str">
        <f>VLOOKUP($C1034,'Customer_Dim Cleaned'!$A$1:$H$501,6,FALSE)</f>
        <v>Florida</v>
      </c>
      <c r="G1034" s="10" t="s">
        <v>1660</v>
      </c>
      <c r="H1034" s="10" t="str">
        <f>VLOOKUP($G1034,'Product_Dim Cleaned'!$A$1:$G$101,2,FALSE)</f>
        <v>Premium Blanket Throw</v>
      </c>
      <c r="I1034" s="10" t="str">
        <f>VLOOKUP($G1034,'Product_Dim Cleaned'!$A$1:$G$101,3,FALSE)</f>
        <v>Home</v>
      </c>
      <c r="J1034" s="10" t="str">
        <f>VLOOKUP($G1034,'Product_Dim Cleaned'!$A$1:$G$101,4,FALSE)</f>
        <v>Decor</v>
      </c>
      <c r="K1034" s="10" t="s">
        <v>1792</v>
      </c>
      <c r="L1034" s="11">
        <v>3</v>
      </c>
      <c r="M1034" s="17">
        <v>663.73</v>
      </c>
      <c r="N1034" s="11">
        <v>0.06</v>
      </c>
      <c r="O1034" s="10" t="s">
        <v>1829</v>
      </c>
      <c r="P1034" s="34">
        <v>1871.7185999999999</v>
      </c>
    </row>
    <row r="1035" spans="1:16" x14ac:dyDescent="0.3">
      <c r="A1035" s="9" t="s">
        <v>2859</v>
      </c>
      <c r="B1035" s="36">
        <v>45479</v>
      </c>
      <c r="C1035" s="10" t="s">
        <v>788</v>
      </c>
      <c r="D1035" s="10" t="str">
        <f>VLOOKUP($C1035,'Customer_Dim Cleaned'!$A$1:$H$501,4,FALSE)</f>
        <v>Male</v>
      </c>
      <c r="E1035" s="10" t="str">
        <f>VLOOKUP($C1035,'Customer_Dim Cleaned'!$A$1:$H$501,5,FALSE)</f>
        <v>South Regina</v>
      </c>
      <c r="F1035" s="10" t="str">
        <f>VLOOKUP($C1035,'Customer_Dim Cleaned'!$A$1:$H$501,6,FALSE)</f>
        <v>Arkansas</v>
      </c>
      <c r="G1035" s="10" t="s">
        <v>1660</v>
      </c>
      <c r="H1035" s="10" t="str">
        <f>VLOOKUP($G1035,'Product_Dim Cleaned'!$A$1:$G$101,2,FALSE)</f>
        <v>Premium Blanket Throw</v>
      </c>
      <c r="I1035" s="10" t="str">
        <f>VLOOKUP($G1035,'Product_Dim Cleaned'!$A$1:$G$101,3,FALSE)</f>
        <v>Home</v>
      </c>
      <c r="J1035" s="10" t="str">
        <f>VLOOKUP($G1035,'Product_Dim Cleaned'!$A$1:$G$101,4,FALSE)</f>
        <v>Decor</v>
      </c>
      <c r="K1035" s="10" t="s">
        <v>1786</v>
      </c>
      <c r="L1035" s="11">
        <v>1</v>
      </c>
      <c r="M1035" s="17">
        <v>409.41</v>
      </c>
      <c r="N1035" s="11">
        <v>0.13</v>
      </c>
      <c r="O1035" s="10" t="s">
        <v>1826</v>
      </c>
      <c r="P1035" s="34">
        <v>356.18669999999997</v>
      </c>
    </row>
    <row r="1036" spans="1:16" x14ac:dyDescent="0.3">
      <c r="A1036" s="9" t="s">
        <v>2860</v>
      </c>
      <c r="B1036" s="36">
        <v>45727</v>
      </c>
      <c r="C1036" s="10" t="s">
        <v>332</v>
      </c>
      <c r="D1036" s="10" t="str">
        <f>VLOOKUP($C1036,'Customer_Dim Cleaned'!$A$1:$H$501,4,FALSE)</f>
        <v>Female</v>
      </c>
      <c r="E1036" s="10" t="str">
        <f>VLOOKUP($C1036,'Customer_Dim Cleaned'!$A$1:$H$501,5,FALSE)</f>
        <v>Lake Brandy</v>
      </c>
      <c r="F1036" s="10" t="str">
        <f>VLOOKUP($C1036,'Customer_Dim Cleaned'!$A$1:$H$501,6,FALSE)</f>
        <v>Tennessee</v>
      </c>
      <c r="G1036" s="10" t="s">
        <v>1660</v>
      </c>
      <c r="H1036" s="10" t="str">
        <f>VLOOKUP($G1036,'Product_Dim Cleaned'!$A$1:$G$101,2,FALSE)</f>
        <v>Premium Blanket Throw</v>
      </c>
      <c r="I1036" s="10" t="str">
        <f>VLOOKUP($G1036,'Product_Dim Cleaned'!$A$1:$G$101,3,FALSE)</f>
        <v>Home</v>
      </c>
      <c r="J1036" s="10" t="str">
        <f>VLOOKUP($G1036,'Product_Dim Cleaned'!$A$1:$G$101,4,FALSE)</f>
        <v>Decor</v>
      </c>
      <c r="K1036" s="10" t="s">
        <v>1766</v>
      </c>
      <c r="L1036" s="11">
        <v>3</v>
      </c>
      <c r="M1036" s="17">
        <v>461.03</v>
      </c>
      <c r="N1036" s="11">
        <v>0.11</v>
      </c>
      <c r="O1036" s="10" t="s">
        <v>1826</v>
      </c>
      <c r="P1036" s="34">
        <v>1230.9501</v>
      </c>
    </row>
    <row r="1037" spans="1:16" x14ac:dyDescent="0.3">
      <c r="A1037" s="9" t="s">
        <v>2861</v>
      </c>
      <c r="B1037" s="36">
        <v>45394</v>
      </c>
      <c r="C1037" s="10" t="s">
        <v>1151</v>
      </c>
      <c r="D1037" s="10" t="str">
        <f>VLOOKUP($C1037,'Customer_Dim Cleaned'!$A$1:$H$501,4,FALSE)</f>
        <v>Female</v>
      </c>
      <c r="E1037" s="10" t="str">
        <f>VLOOKUP($C1037,'Customer_Dim Cleaned'!$A$1:$H$501,5,FALSE)</f>
        <v>West Mathew</v>
      </c>
      <c r="F1037" s="10" t="str">
        <f>VLOOKUP($C1037,'Customer_Dim Cleaned'!$A$1:$H$501,6,FALSE)</f>
        <v>New York</v>
      </c>
      <c r="G1037" s="10" t="s">
        <v>1660</v>
      </c>
      <c r="H1037" s="10" t="str">
        <f>VLOOKUP($G1037,'Product_Dim Cleaned'!$A$1:$G$101,2,FALSE)</f>
        <v>Premium Blanket Throw</v>
      </c>
      <c r="I1037" s="10" t="str">
        <f>VLOOKUP($G1037,'Product_Dim Cleaned'!$A$1:$G$101,3,FALSE)</f>
        <v>Home</v>
      </c>
      <c r="J1037" s="10" t="str">
        <f>VLOOKUP($G1037,'Product_Dim Cleaned'!$A$1:$G$101,4,FALSE)</f>
        <v>Decor</v>
      </c>
      <c r="K1037" s="10" t="s">
        <v>1799</v>
      </c>
      <c r="L1037" s="11">
        <v>2</v>
      </c>
      <c r="M1037" s="17">
        <v>760.14</v>
      </c>
      <c r="N1037" s="11">
        <v>0.02</v>
      </c>
      <c r="O1037" s="10" t="s">
        <v>1829</v>
      </c>
      <c r="P1037" s="34">
        <v>1489.8743999999999</v>
      </c>
    </row>
    <row r="1038" spans="1:16" x14ac:dyDescent="0.3">
      <c r="A1038" s="9" t="s">
        <v>2862</v>
      </c>
      <c r="B1038" s="36">
        <v>45773</v>
      </c>
      <c r="C1038" s="10" t="s">
        <v>884</v>
      </c>
      <c r="D1038" s="10" t="str">
        <f>VLOOKUP($C1038,'Customer_Dim Cleaned'!$A$1:$H$501,4,FALSE)</f>
        <v>Female</v>
      </c>
      <c r="E1038" s="10" t="str">
        <f>VLOOKUP($C1038,'Customer_Dim Cleaned'!$A$1:$H$501,5,FALSE)</f>
        <v>Port Mariastad</v>
      </c>
      <c r="F1038" s="10" t="str">
        <f>VLOOKUP($C1038,'Customer_Dim Cleaned'!$A$1:$H$501,6,FALSE)</f>
        <v>Rhode Island</v>
      </c>
      <c r="G1038" s="10" t="s">
        <v>1660</v>
      </c>
      <c r="H1038" s="10" t="str">
        <f>VLOOKUP($G1038,'Product_Dim Cleaned'!$A$1:$G$101,2,FALSE)</f>
        <v>Premium Blanket Throw</v>
      </c>
      <c r="I1038" s="10" t="str">
        <f>VLOOKUP($G1038,'Product_Dim Cleaned'!$A$1:$G$101,3,FALSE)</f>
        <v>Home</v>
      </c>
      <c r="J1038" s="10" t="str">
        <f>VLOOKUP($G1038,'Product_Dim Cleaned'!$A$1:$G$101,4,FALSE)</f>
        <v>Decor</v>
      </c>
      <c r="K1038" s="10" t="s">
        <v>1757</v>
      </c>
      <c r="L1038" s="11">
        <v>3</v>
      </c>
      <c r="M1038" s="17">
        <v>688.76</v>
      </c>
      <c r="N1038" s="11">
        <v>0.12</v>
      </c>
      <c r="O1038" s="10" t="s">
        <v>1826</v>
      </c>
      <c r="P1038" s="34">
        <v>1818.3263999999999</v>
      </c>
    </row>
    <row r="1039" spans="1:16" x14ac:dyDescent="0.3">
      <c r="A1039" s="9" t="s">
        <v>2863</v>
      </c>
      <c r="B1039" s="36">
        <v>45779</v>
      </c>
      <c r="C1039" s="10" t="s">
        <v>532</v>
      </c>
      <c r="D1039" s="10" t="str">
        <f>VLOOKUP($C1039,'Customer_Dim Cleaned'!$A$1:$H$501,4,FALSE)</f>
        <v>Female</v>
      </c>
      <c r="E1039" s="10" t="str">
        <f>VLOOKUP($C1039,'Customer_Dim Cleaned'!$A$1:$H$501,5,FALSE)</f>
        <v>Floydton</v>
      </c>
      <c r="F1039" s="10" t="str">
        <f>VLOOKUP($C1039,'Customer_Dim Cleaned'!$A$1:$H$501,6,FALSE)</f>
        <v>New Jersey</v>
      </c>
      <c r="G1039" s="10" t="s">
        <v>1660</v>
      </c>
      <c r="H1039" s="10" t="str">
        <f>VLOOKUP($G1039,'Product_Dim Cleaned'!$A$1:$G$101,2,FALSE)</f>
        <v>Premium Blanket Throw</v>
      </c>
      <c r="I1039" s="10" t="str">
        <f>VLOOKUP($G1039,'Product_Dim Cleaned'!$A$1:$G$101,3,FALSE)</f>
        <v>Home</v>
      </c>
      <c r="J1039" s="10" t="str">
        <f>VLOOKUP($G1039,'Product_Dim Cleaned'!$A$1:$G$101,4,FALSE)</f>
        <v>Decor</v>
      </c>
      <c r="K1039" s="10" t="s">
        <v>1786</v>
      </c>
      <c r="L1039" s="11">
        <v>2</v>
      </c>
      <c r="M1039" s="17">
        <v>257.77999999999997</v>
      </c>
      <c r="N1039" s="11">
        <v>0.05</v>
      </c>
      <c r="O1039" s="10" t="s">
        <v>1824</v>
      </c>
      <c r="P1039" s="34">
        <v>489.78199999999993</v>
      </c>
    </row>
    <row r="1040" spans="1:16" x14ac:dyDescent="0.3">
      <c r="A1040" s="9" t="s">
        <v>2864</v>
      </c>
      <c r="B1040" s="36">
        <v>45400</v>
      </c>
      <c r="C1040" s="10" t="s">
        <v>198</v>
      </c>
      <c r="D1040" s="10" t="str">
        <f>VLOOKUP($C1040,'Customer_Dim Cleaned'!$A$1:$H$501,4,FALSE)</f>
        <v>Male</v>
      </c>
      <c r="E1040" s="10" t="str">
        <f>VLOOKUP($C1040,'Customer_Dim Cleaned'!$A$1:$H$501,5,FALSE)</f>
        <v>South Timtown</v>
      </c>
      <c r="F1040" s="10" t="str">
        <f>VLOOKUP($C1040,'Customer_Dim Cleaned'!$A$1:$H$501,6,FALSE)</f>
        <v>Minnesota</v>
      </c>
      <c r="G1040" s="10" t="s">
        <v>1660</v>
      </c>
      <c r="H1040" s="10" t="str">
        <f>VLOOKUP($G1040,'Product_Dim Cleaned'!$A$1:$G$101,2,FALSE)</f>
        <v>Premium Blanket Throw</v>
      </c>
      <c r="I1040" s="10" t="str">
        <f>VLOOKUP($G1040,'Product_Dim Cleaned'!$A$1:$G$101,3,FALSE)</f>
        <v>Home</v>
      </c>
      <c r="J1040" s="10" t="str">
        <f>VLOOKUP($G1040,'Product_Dim Cleaned'!$A$1:$G$101,4,FALSE)</f>
        <v>Decor</v>
      </c>
      <c r="K1040" s="10" t="s">
        <v>1779</v>
      </c>
      <c r="L1040" s="11">
        <v>2</v>
      </c>
      <c r="M1040" s="17">
        <v>314.29000000000002</v>
      </c>
      <c r="N1040" s="11">
        <v>0.19</v>
      </c>
      <c r="O1040" s="10" t="s">
        <v>1829</v>
      </c>
      <c r="P1040" s="34">
        <v>509.14980000000008</v>
      </c>
    </row>
    <row r="1041" spans="1:16" x14ac:dyDescent="0.3">
      <c r="A1041" s="9" t="s">
        <v>2865</v>
      </c>
      <c r="B1041" s="36">
        <v>45520</v>
      </c>
      <c r="C1041" s="10" t="s">
        <v>520</v>
      </c>
      <c r="D1041" s="10" t="str">
        <f>VLOOKUP($C1041,'Customer_Dim Cleaned'!$A$1:$H$501,4,FALSE)</f>
        <v>Female</v>
      </c>
      <c r="E1041" s="10" t="str">
        <f>VLOOKUP($C1041,'Customer_Dim Cleaned'!$A$1:$H$501,5,FALSE)</f>
        <v>Estradaside</v>
      </c>
      <c r="F1041" s="10" t="str">
        <f>VLOOKUP($C1041,'Customer_Dim Cleaned'!$A$1:$H$501,6,FALSE)</f>
        <v>Iowa</v>
      </c>
      <c r="G1041" s="10" t="s">
        <v>1660</v>
      </c>
      <c r="H1041" s="10" t="str">
        <f>VLOOKUP($G1041,'Product_Dim Cleaned'!$A$1:$G$101,2,FALSE)</f>
        <v>Premium Blanket Throw</v>
      </c>
      <c r="I1041" s="10" t="str">
        <f>VLOOKUP($G1041,'Product_Dim Cleaned'!$A$1:$G$101,3,FALSE)</f>
        <v>Home</v>
      </c>
      <c r="J1041" s="10" t="str">
        <f>VLOOKUP($G1041,'Product_Dim Cleaned'!$A$1:$G$101,4,FALSE)</f>
        <v>Decor</v>
      </c>
      <c r="K1041" s="10" t="s">
        <v>1799</v>
      </c>
      <c r="L1041" s="11">
        <v>3</v>
      </c>
      <c r="M1041" s="17">
        <v>336.09</v>
      </c>
      <c r="N1041" s="11">
        <v>0.01</v>
      </c>
      <c r="O1041" s="10" t="s">
        <v>1826</v>
      </c>
      <c r="P1041" s="34">
        <v>998.18729999999994</v>
      </c>
    </row>
    <row r="1042" spans="1:16" x14ac:dyDescent="0.3">
      <c r="A1042" s="9" t="s">
        <v>2866</v>
      </c>
      <c r="B1042" s="36">
        <v>45861</v>
      </c>
      <c r="C1042" s="10" t="s">
        <v>20</v>
      </c>
      <c r="D1042" s="10" t="str">
        <f>VLOOKUP($C1042,'Customer_Dim Cleaned'!$A$1:$H$501,4,FALSE)</f>
        <v>Female</v>
      </c>
      <c r="E1042" s="10" t="str">
        <f>VLOOKUP($C1042,'Customer_Dim Cleaned'!$A$1:$H$501,5,FALSE)</f>
        <v>Kylebury</v>
      </c>
      <c r="F1042" s="10" t="str">
        <f>VLOOKUP($C1042,'Customer_Dim Cleaned'!$A$1:$H$501,6,FALSE)</f>
        <v>Alabama</v>
      </c>
      <c r="G1042" s="10" t="s">
        <v>1660</v>
      </c>
      <c r="H1042" s="10" t="str">
        <f>VLOOKUP($G1042,'Product_Dim Cleaned'!$A$1:$G$101,2,FALSE)</f>
        <v>Premium Blanket Throw</v>
      </c>
      <c r="I1042" s="10" t="str">
        <f>VLOOKUP($G1042,'Product_Dim Cleaned'!$A$1:$G$101,3,FALSE)</f>
        <v>Home</v>
      </c>
      <c r="J1042" s="10" t="str">
        <f>VLOOKUP($G1042,'Product_Dim Cleaned'!$A$1:$G$101,4,FALSE)</f>
        <v>Decor</v>
      </c>
      <c r="K1042" s="10" t="s">
        <v>1807</v>
      </c>
      <c r="L1042" s="11">
        <v>3</v>
      </c>
      <c r="M1042" s="17">
        <v>202.07</v>
      </c>
      <c r="N1042" s="11">
        <v>0.23</v>
      </c>
      <c r="O1042" s="10" t="s">
        <v>1826</v>
      </c>
      <c r="P1042" s="34">
        <v>466.78170000000011</v>
      </c>
    </row>
    <row r="1043" spans="1:16" x14ac:dyDescent="0.3">
      <c r="A1043" s="9" t="s">
        <v>2867</v>
      </c>
      <c r="B1043" s="36">
        <v>45781</v>
      </c>
      <c r="C1043" s="10" t="s">
        <v>978</v>
      </c>
      <c r="D1043" s="10" t="str">
        <f>VLOOKUP($C1043,'Customer_Dim Cleaned'!$A$1:$H$501,4,FALSE)</f>
        <v>Male</v>
      </c>
      <c r="E1043" s="10" t="str">
        <f>VLOOKUP($C1043,'Customer_Dim Cleaned'!$A$1:$H$501,5,FALSE)</f>
        <v>Joelside</v>
      </c>
      <c r="F1043" s="10" t="str">
        <f>VLOOKUP($C1043,'Customer_Dim Cleaned'!$A$1:$H$501,6,FALSE)</f>
        <v>Vermont</v>
      </c>
      <c r="G1043" s="10" t="s">
        <v>1660</v>
      </c>
      <c r="H1043" s="10" t="str">
        <f>VLOOKUP($G1043,'Product_Dim Cleaned'!$A$1:$G$101,2,FALSE)</f>
        <v>Premium Blanket Throw</v>
      </c>
      <c r="I1043" s="10" t="str">
        <f>VLOOKUP($G1043,'Product_Dim Cleaned'!$A$1:$G$101,3,FALSE)</f>
        <v>Home</v>
      </c>
      <c r="J1043" s="10" t="str">
        <f>VLOOKUP($G1043,'Product_Dim Cleaned'!$A$1:$G$101,4,FALSE)</f>
        <v>Decor</v>
      </c>
      <c r="K1043" s="10" t="s">
        <v>1782</v>
      </c>
      <c r="L1043" s="11">
        <v>2</v>
      </c>
      <c r="M1043" s="17">
        <v>485.25</v>
      </c>
      <c r="N1043" s="11">
        <v>0.28000000000000003</v>
      </c>
      <c r="O1043" s="10" t="s">
        <v>1824</v>
      </c>
      <c r="P1043" s="34">
        <v>698.76</v>
      </c>
    </row>
    <row r="1044" spans="1:16" x14ac:dyDescent="0.3">
      <c r="A1044" s="9" t="s">
        <v>2868</v>
      </c>
      <c r="B1044" s="36">
        <v>45906</v>
      </c>
      <c r="C1044" s="10" t="s">
        <v>568</v>
      </c>
      <c r="D1044" s="10" t="str">
        <f>VLOOKUP($C1044,'Customer_Dim Cleaned'!$A$1:$H$501,4,FALSE)</f>
        <v>Female</v>
      </c>
      <c r="E1044" s="10" t="str">
        <f>VLOOKUP($C1044,'Customer_Dim Cleaned'!$A$1:$H$501,5,FALSE)</f>
        <v>Morrisburgh</v>
      </c>
      <c r="F1044" s="10" t="str">
        <f>VLOOKUP($C1044,'Customer_Dim Cleaned'!$A$1:$H$501,6,FALSE)</f>
        <v>Indiana</v>
      </c>
      <c r="G1044" s="10" t="s">
        <v>1660</v>
      </c>
      <c r="H1044" s="10" t="str">
        <f>VLOOKUP($G1044,'Product_Dim Cleaned'!$A$1:$G$101,2,FALSE)</f>
        <v>Premium Blanket Throw</v>
      </c>
      <c r="I1044" s="10" t="str">
        <f>VLOOKUP($G1044,'Product_Dim Cleaned'!$A$1:$G$101,3,FALSE)</f>
        <v>Home</v>
      </c>
      <c r="J1044" s="10" t="str">
        <f>VLOOKUP($G1044,'Product_Dim Cleaned'!$A$1:$G$101,4,FALSE)</f>
        <v>Decor</v>
      </c>
      <c r="K1044" s="10" t="s">
        <v>1789</v>
      </c>
      <c r="L1044" s="11">
        <v>4</v>
      </c>
      <c r="M1044" s="17">
        <v>552.38</v>
      </c>
      <c r="N1044" s="11">
        <v>0.1</v>
      </c>
      <c r="O1044" s="10" t="s">
        <v>1826</v>
      </c>
      <c r="P1044" s="34">
        <v>1988.568</v>
      </c>
    </row>
    <row r="1045" spans="1:16" x14ac:dyDescent="0.3">
      <c r="A1045" s="9" t="s">
        <v>2869</v>
      </c>
      <c r="B1045" s="36">
        <v>45251</v>
      </c>
      <c r="C1045" s="10" t="s">
        <v>378</v>
      </c>
      <c r="D1045" s="10" t="str">
        <f>VLOOKUP($C1045,'Customer_Dim Cleaned'!$A$1:$H$501,4,FALSE)</f>
        <v>Female</v>
      </c>
      <c r="E1045" s="10" t="str">
        <f>VLOOKUP($C1045,'Customer_Dim Cleaned'!$A$1:$H$501,5,FALSE)</f>
        <v>North Justin</v>
      </c>
      <c r="F1045" s="10" t="str">
        <f>VLOOKUP($C1045,'Customer_Dim Cleaned'!$A$1:$H$501,6,FALSE)</f>
        <v>North Dakota</v>
      </c>
      <c r="G1045" s="10" t="s">
        <v>1660</v>
      </c>
      <c r="H1045" s="10" t="str">
        <f>VLOOKUP($G1045,'Product_Dim Cleaned'!$A$1:$G$101,2,FALSE)</f>
        <v>Premium Blanket Throw</v>
      </c>
      <c r="I1045" s="10" t="str">
        <f>VLOOKUP($G1045,'Product_Dim Cleaned'!$A$1:$G$101,3,FALSE)</f>
        <v>Home</v>
      </c>
      <c r="J1045" s="10" t="str">
        <f>VLOOKUP($G1045,'Product_Dim Cleaned'!$A$1:$G$101,4,FALSE)</f>
        <v>Decor</v>
      </c>
      <c r="K1045" s="10" t="s">
        <v>1807</v>
      </c>
      <c r="L1045" s="11">
        <v>4</v>
      </c>
      <c r="M1045" s="17">
        <v>377.26</v>
      </c>
      <c r="N1045" s="11">
        <v>0.22</v>
      </c>
      <c r="O1045" s="10" t="s">
        <v>1829</v>
      </c>
      <c r="P1045" s="34">
        <v>1177.0512000000001</v>
      </c>
    </row>
    <row r="1046" spans="1:16" x14ac:dyDescent="0.3">
      <c r="A1046" s="9" t="s">
        <v>2870</v>
      </c>
      <c r="B1046" s="36">
        <v>45257</v>
      </c>
      <c r="C1046" s="10" t="s">
        <v>202</v>
      </c>
      <c r="D1046" s="10" t="str">
        <f>VLOOKUP($C1046,'Customer_Dim Cleaned'!$A$1:$H$501,4,FALSE)</f>
        <v>Female</v>
      </c>
      <c r="E1046" s="10" t="str">
        <f>VLOOKUP($C1046,'Customer_Dim Cleaned'!$A$1:$H$501,5,FALSE)</f>
        <v>East Andrea</v>
      </c>
      <c r="F1046" s="10" t="str">
        <f>VLOOKUP($C1046,'Customer_Dim Cleaned'!$A$1:$H$501,6,FALSE)</f>
        <v>Michigan</v>
      </c>
      <c r="G1046" s="10" t="s">
        <v>1660</v>
      </c>
      <c r="H1046" s="10" t="str">
        <f>VLOOKUP($G1046,'Product_Dim Cleaned'!$A$1:$G$101,2,FALSE)</f>
        <v>Premium Blanket Throw</v>
      </c>
      <c r="I1046" s="10" t="str">
        <f>VLOOKUP($G1046,'Product_Dim Cleaned'!$A$1:$G$101,3,FALSE)</f>
        <v>Home</v>
      </c>
      <c r="J1046" s="10" t="str">
        <f>VLOOKUP($G1046,'Product_Dim Cleaned'!$A$1:$G$101,4,FALSE)</f>
        <v>Decor</v>
      </c>
      <c r="K1046" s="10" t="s">
        <v>1813</v>
      </c>
      <c r="L1046" s="11">
        <v>4</v>
      </c>
      <c r="M1046" s="17">
        <v>189.07</v>
      </c>
      <c r="N1046" s="11">
        <v>0.1</v>
      </c>
      <c r="O1046" s="10" t="s">
        <v>1829</v>
      </c>
      <c r="P1046" s="34">
        <v>680.65200000000004</v>
      </c>
    </row>
    <row r="1047" spans="1:16" x14ac:dyDescent="0.3">
      <c r="A1047" s="9" t="s">
        <v>2871</v>
      </c>
      <c r="B1047" s="36">
        <v>45818</v>
      </c>
      <c r="C1047" s="10" t="s">
        <v>1533</v>
      </c>
      <c r="D1047" s="10" t="str">
        <f>VLOOKUP($C1047,'Customer_Dim Cleaned'!$A$1:$H$501,4,FALSE)</f>
        <v>Female</v>
      </c>
      <c r="E1047" s="10" t="str">
        <f>VLOOKUP($C1047,'Customer_Dim Cleaned'!$A$1:$H$501,5,FALSE)</f>
        <v>East Valerieview</v>
      </c>
      <c r="F1047" s="10" t="str">
        <f>VLOOKUP($C1047,'Customer_Dim Cleaned'!$A$1:$H$501,6,FALSE)</f>
        <v>Oregon</v>
      </c>
      <c r="G1047" s="10" t="s">
        <v>1660</v>
      </c>
      <c r="H1047" s="10" t="str">
        <f>VLOOKUP($G1047,'Product_Dim Cleaned'!$A$1:$G$101,2,FALSE)</f>
        <v>Premium Blanket Throw</v>
      </c>
      <c r="I1047" s="10" t="str">
        <f>VLOOKUP($G1047,'Product_Dim Cleaned'!$A$1:$G$101,3,FALSE)</f>
        <v>Home</v>
      </c>
      <c r="J1047" s="10" t="str">
        <f>VLOOKUP($G1047,'Product_Dim Cleaned'!$A$1:$G$101,4,FALSE)</f>
        <v>Decor</v>
      </c>
      <c r="K1047" s="10" t="s">
        <v>1769</v>
      </c>
      <c r="L1047" s="11">
        <v>3</v>
      </c>
      <c r="M1047" s="17">
        <v>272.27</v>
      </c>
      <c r="N1047" s="11">
        <v>0.01</v>
      </c>
      <c r="O1047" s="10" t="s">
        <v>1824</v>
      </c>
      <c r="P1047" s="34">
        <v>808.64189999999996</v>
      </c>
    </row>
    <row r="1048" spans="1:16" x14ac:dyDescent="0.3">
      <c r="A1048" s="9" t="s">
        <v>2872</v>
      </c>
      <c r="B1048" s="36">
        <v>45806</v>
      </c>
      <c r="C1048" s="10" t="s">
        <v>842</v>
      </c>
      <c r="D1048" s="10" t="str">
        <f>VLOOKUP($C1048,'Customer_Dim Cleaned'!$A$1:$H$501,4,FALSE)</f>
        <v>Male</v>
      </c>
      <c r="E1048" s="10" t="str">
        <f>VLOOKUP($C1048,'Customer_Dim Cleaned'!$A$1:$H$501,5,FALSE)</f>
        <v>Grahamfurt</v>
      </c>
      <c r="F1048" s="10" t="str">
        <f>VLOOKUP($C1048,'Customer_Dim Cleaned'!$A$1:$H$501,6,FALSE)</f>
        <v>Wyoming</v>
      </c>
      <c r="G1048" s="10" t="s">
        <v>1660</v>
      </c>
      <c r="H1048" s="10" t="str">
        <f>VLOOKUP($G1048,'Product_Dim Cleaned'!$A$1:$G$101,2,FALSE)</f>
        <v>Premium Blanket Throw</v>
      </c>
      <c r="I1048" s="10" t="str">
        <f>VLOOKUP($G1048,'Product_Dim Cleaned'!$A$1:$G$101,3,FALSE)</f>
        <v>Home</v>
      </c>
      <c r="J1048" s="10" t="str">
        <f>VLOOKUP($G1048,'Product_Dim Cleaned'!$A$1:$G$101,4,FALSE)</f>
        <v>Decor</v>
      </c>
      <c r="K1048" s="10" t="s">
        <v>1792</v>
      </c>
      <c r="L1048" s="11">
        <v>1</v>
      </c>
      <c r="M1048" s="17">
        <v>209.39</v>
      </c>
      <c r="N1048" s="11">
        <v>0.28000000000000003</v>
      </c>
      <c r="O1048" s="10" t="s">
        <v>1826</v>
      </c>
      <c r="P1048" s="34">
        <v>150.76079999999999</v>
      </c>
    </row>
    <row r="1049" spans="1:16" x14ac:dyDescent="0.3">
      <c r="A1049" s="9" t="s">
        <v>2873</v>
      </c>
      <c r="B1049" s="36">
        <v>45288</v>
      </c>
      <c r="C1049" s="10" t="s">
        <v>202</v>
      </c>
      <c r="D1049" s="10" t="str">
        <f>VLOOKUP($C1049,'Customer_Dim Cleaned'!$A$1:$H$501,4,FALSE)</f>
        <v>Female</v>
      </c>
      <c r="E1049" s="10" t="str">
        <f>VLOOKUP($C1049,'Customer_Dim Cleaned'!$A$1:$H$501,5,FALSE)</f>
        <v>East Andrea</v>
      </c>
      <c r="F1049" s="10" t="str">
        <f>VLOOKUP($C1049,'Customer_Dim Cleaned'!$A$1:$H$501,6,FALSE)</f>
        <v>Michigan</v>
      </c>
      <c r="G1049" s="10" t="s">
        <v>1660</v>
      </c>
      <c r="H1049" s="10" t="str">
        <f>VLOOKUP($G1049,'Product_Dim Cleaned'!$A$1:$G$101,2,FALSE)</f>
        <v>Premium Blanket Throw</v>
      </c>
      <c r="I1049" s="10" t="str">
        <f>VLOOKUP($G1049,'Product_Dim Cleaned'!$A$1:$G$101,3,FALSE)</f>
        <v>Home</v>
      </c>
      <c r="J1049" s="10" t="str">
        <f>VLOOKUP($G1049,'Product_Dim Cleaned'!$A$1:$G$101,4,FALSE)</f>
        <v>Decor</v>
      </c>
      <c r="K1049" s="10" t="s">
        <v>1786</v>
      </c>
      <c r="L1049" s="11">
        <v>1</v>
      </c>
      <c r="M1049" s="17">
        <v>813.87</v>
      </c>
      <c r="N1049" s="11">
        <v>0.23</v>
      </c>
      <c r="O1049" s="10" t="s">
        <v>1824</v>
      </c>
      <c r="P1049" s="34">
        <v>626.67989999999998</v>
      </c>
    </row>
    <row r="1050" spans="1:16" x14ac:dyDescent="0.3">
      <c r="A1050" s="9" t="s">
        <v>2874</v>
      </c>
      <c r="B1050" s="36">
        <v>45783</v>
      </c>
      <c r="C1050" s="10" t="s">
        <v>821</v>
      </c>
      <c r="D1050" s="10" t="str">
        <f>VLOOKUP($C1050,'Customer_Dim Cleaned'!$A$1:$H$501,4,FALSE)</f>
        <v>Male</v>
      </c>
      <c r="E1050" s="10" t="str">
        <f>VLOOKUP($C1050,'Customer_Dim Cleaned'!$A$1:$H$501,5,FALSE)</f>
        <v>Karenmouth</v>
      </c>
      <c r="F1050" s="10" t="str">
        <f>VLOOKUP($C1050,'Customer_Dim Cleaned'!$A$1:$H$501,6,FALSE)</f>
        <v>Massachusetts</v>
      </c>
      <c r="G1050" s="10" t="s">
        <v>1660</v>
      </c>
      <c r="H1050" s="10" t="str">
        <f>VLOOKUP($G1050,'Product_Dim Cleaned'!$A$1:$G$101,2,FALSE)</f>
        <v>Premium Blanket Throw</v>
      </c>
      <c r="I1050" s="10" t="str">
        <f>VLOOKUP($G1050,'Product_Dim Cleaned'!$A$1:$G$101,3,FALSE)</f>
        <v>Home</v>
      </c>
      <c r="J1050" s="10" t="str">
        <f>VLOOKUP($G1050,'Product_Dim Cleaned'!$A$1:$G$101,4,FALSE)</f>
        <v>Decor</v>
      </c>
      <c r="K1050" s="10" t="s">
        <v>1752</v>
      </c>
      <c r="L1050" s="11">
        <v>1</v>
      </c>
      <c r="M1050" s="17">
        <v>143.69999999999999</v>
      </c>
      <c r="N1050" s="11">
        <v>0.19</v>
      </c>
      <c r="O1050" s="10" t="s">
        <v>1826</v>
      </c>
      <c r="P1050" s="34">
        <v>116.39700000000001</v>
      </c>
    </row>
    <row r="1051" spans="1:16" x14ac:dyDescent="0.3">
      <c r="A1051" s="9" t="s">
        <v>2875</v>
      </c>
      <c r="B1051" s="36">
        <v>45385</v>
      </c>
      <c r="C1051" s="10" t="s">
        <v>1449</v>
      </c>
      <c r="D1051" s="10" t="str">
        <f>VLOOKUP($C1051,'Customer_Dim Cleaned'!$A$1:$H$501,4,FALSE)</f>
        <v>Female</v>
      </c>
      <c r="E1051" s="10" t="str">
        <f>VLOOKUP($C1051,'Customer_Dim Cleaned'!$A$1:$H$501,5,FALSE)</f>
        <v>Kanebury</v>
      </c>
      <c r="F1051" s="10" t="str">
        <f>VLOOKUP($C1051,'Customer_Dim Cleaned'!$A$1:$H$501,6,FALSE)</f>
        <v>New Hampshire</v>
      </c>
      <c r="G1051" s="10" t="s">
        <v>1660</v>
      </c>
      <c r="H1051" s="10" t="str">
        <f>VLOOKUP($G1051,'Product_Dim Cleaned'!$A$1:$G$101,2,FALSE)</f>
        <v>Premium Blanket Throw</v>
      </c>
      <c r="I1051" s="10" t="str">
        <f>VLOOKUP($G1051,'Product_Dim Cleaned'!$A$1:$G$101,3,FALSE)</f>
        <v>Home</v>
      </c>
      <c r="J1051" s="10" t="str">
        <f>VLOOKUP($G1051,'Product_Dim Cleaned'!$A$1:$G$101,4,FALSE)</f>
        <v>Decor</v>
      </c>
      <c r="K1051" s="10" t="s">
        <v>1757</v>
      </c>
      <c r="L1051" s="11">
        <v>4</v>
      </c>
      <c r="M1051" s="17">
        <v>837.34</v>
      </c>
      <c r="N1051" s="11">
        <v>0.05</v>
      </c>
      <c r="O1051" s="10" t="s">
        <v>1826</v>
      </c>
      <c r="P1051" s="34">
        <v>3181.8919999999998</v>
      </c>
    </row>
    <row r="1052" spans="1:16" x14ac:dyDescent="0.3">
      <c r="A1052" s="9" t="s">
        <v>2876</v>
      </c>
      <c r="B1052" s="36">
        <v>45878</v>
      </c>
      <c r="C1052" s="10" t="s">
        <v>417</v>
      </c>
      <c r="D1052" s="10" t="str">
        <f>VLOOKUP($C1052,'Customer_Dim Cleaned'!$A$1:$H$501,4,FALSE)</f>
        <v>Female</v>
      </c>
      <c r="E1052" s="10" t="str">
        <f>VLOOKUP($C1052,'Customer_Dim Cleaned'!$A$1:$H$501,5,FALSE)</f>
        <v>Lake Tylerfort</v>
      </c>
      <c r="F1052" s="10" t="str">
        <f>VLOOKUP($C1052,'Customer_Dim Cleaned'!$A$1:$H$501,6,FALSE)</f>
        <v>Pennsylvania</v>
      </c>
      <c r="G1052" s="10" t="s">
        <v>1660</v>
      </c>
      <c r="H1052" s="10" t="str">
        <f>VLOOKUP($G1052,'Product_Dim Cleaned'!$A$1:$G$101,2,FALSE)</f>
        <v>Premium Blanket Throw</v>
      </c>
      <c r="I1052" s="10" t="str">
        <f>VLOOKUP($G1052,'Product_Dim Cleaned'!$A$1:$G$101,3,FALSE)</f>
        <v>Home</v>
      </c>
      <c r="J1052" s="10" t="str">
        <f>VLOOKUP($G1052,'Product_Dim Cleaned'!$A$1:$G$101,4,FALSE)</f>
        <v>Decor</v>
      </c>
      <c r="K1052" s="10" t="s">
        <v>1813</v>
      </c>
      <c r="L1052" s="11">
        <v>1</v>
      </c>
      <c r="M1052" s="17">
        <v>151.66</v>
      </c>
      <c r="N1052" s="11">
        <v>0.16</v>
      </c>
      <c r="O1052" s="10" t="s">
        <v>1829</v>
      </c>
      <c r="P1052" s="34">
        <v>127.3944</v>
      </c>
    </row>
    <row r="1053" spans="1:16" x14ac:dyDescent="0.3">
      <c r="A1053" s="9" t="s">
        <v>2877</v>
      </c>
      <c r="B1053" s="36">
        <v>45720</v>
      </c>
      <c r="C1053" s="10" t="s">
        <v>1533</v>
      </c>
      <c r="D1053" s="10" t="str">
        <f>VLOOKUP($C1053,'Customer_Dim Cleaned'!$A$1:$H$501,4,FALSE)</f>
        <v>Female</v>
      </c>
      <c r="E1053" s="10" t="str">
        <f>VLOOKUP($C1053,'Customer_Dim Cleaned'!$A$1:$H$501,5,FALSE)</f>
        <v>East Valerieview</v>
      </c>
      <c r="F1053" s="10" t="str">
        <f>VLOOKUP($C1053,'Customer_Dim Cleaned'!$A$1:$H$501,6,FALSE)</f>
        <v>Oregon</v>
      </c>
      <c r="G1053" s="10" t="s">
        <v>1660</v>
      </c>
      <c r="H1053" s="10" t="str">
        <f>VLOOKUP($G1053,'Product_Dim Cleaned'!$A$1:$G$101,2,FALSE)</f>
        <v>Premium Blanket Throw</v>
      </c>
      <c r="I1053" s="10" t="str">
        <f>VLOOKUP($G1053,'Product_Dim Cleaned'!$A$1:$G$101,3,FALSE)</f>
        <v>Home</v>
      </c>
      <c r="J1053" s="10" t="str">
        <f>VLOOKUP($G1053,'Product_Dim Cleaned'!$A$1:$G$101,4,FALSE)</f>
        <v>Decor</v>
      </c>
      <c r="K1053" s="10" t="s">
        <v>1782</v>
      </c>
      <c r="L1053" s="11">
        <v>3</v>
      </c>
      <c r="M1053" s="17">
        <v>961.4</v>
      </c>
      <c r="N1053" s="11">
        <v>0.02</v>
      </c>
      <c r="O1053" s="10" t="s">
        <v>1826</v>
      </c>
      <c r="P1053" s="34">
        <v>2826.5160000000001</v>
      </c>
    </row>
    <row r="1054" spans="1:16" x14ac:dyDescent="0.3">
      <c r="A1054" s="9" t="s">
        <v>2878</v>
      </c>
      <c r="B1054" s="36">
        <v>45503</v>
      </c>
      <c r="C1054" s="10" t="s">
        <v>1157</v>
      </c>
      <c r="D1054" s="10" t="str">
        <f>VLOOKUP($C1054,'Customer_Dim Cleaned'!$A$1:$H$501,4,FALSE)</f>
        <v>Male</v>
      </c>
      <c r="E1054" s="10" t="str">
        <f>VLOOKUP($C1054,'Customer_Dim Cleaned'!$A$1:$H$501,5,FALSE)</f>
        <v>Millston</v>
      </c>
      <c r="F1054" s="10" t="str">
        <f>VLOOKUP($C1054,'Customer_Dim Cleaned'!$A$1:$H$501,6,FALSE)</f>
        <v>Indiana</v>
      </c>
      <c r="G1054" s="10" t="s">
        <v>1660</v>
      </c>
      <c r="H1054" s="10" t="str">
        <f>VLOOKUP($G1054,'Product_Dim Cleaned'!$A$1:$G$101,2,FALSE)</f>
        <v>Premium Blanket Throw</v>
      </c>
      <c r="I1054" s="10" t="str">
        <f>VLOOKUP($G1054,'Product_Dim Cleaned'!$A$1:$G$101,3,FALSE)</f>
        <v>Home</v>
      </c>
      <c r="J1054" s="10" t="str">
        <f>VLOOKUP($G1054,'Product_Dim Cleaned'!$A$1:$G$101,4,FALSE)</f>
        <v>Decor</v>
      </c>
      <c r="K1054" s="10" t="s">
        <v>1810</v>
      </c>
      <c r="L1054" s="11">
        <v>4</v>
      </c>
      <c r="M1054" s="17">
        <v>475.98</v>
      </c>
      <c r="N1054" s="11">
        <v>0.19</v>
      </c>
      <c r="O1054" s="10" t="s">
        <v>1826</v>
      </c>
      <c r="P1054" s="34">
        <v>1542.1751999999999</v>
      </c>
    </row>
    <row r="1055" spans="1:16" x14ac:dyDescent="0.3">
      <c r="A1055" s="9" t="s">
        <v>2879</v>
      </c>
      <c r="B1055" s="36">
        <v>45551</v>
      </c>
      <c r="C1055" s="10" t="s">
        <v>1187</v>
      </c>
      <c r="D1055" s="10" t="str">
        <f>VLOOKUP($C1055,'Customer_Dim Cleaned'!$A$1:$H$501,4,FALSE)</f>
        <v>Male</v>
      </c>
      <c r="E1055" s="10" t="str">
        <f>VLOOKUP($C1055,'Customer_Dim Cleaned'!$A$1:$H$501,5,FALSE)</f>
        <v>South Cassandrachester</v>
      </c>
      <c r="F1055" s="10" t="str">
        <f>VLOOKUP($C1055,'Customer_Dim Cleaned'!$A$1:$H$501,6,FALSE)</f>
        <v>Rhode Island</v>
      </c>
      <c r="G1055" s="10" t="s">
        <v>1662</v>
      </c>
      <c r="H1055" s="10" t="str">
        <f>VLOOKUP($G1055,'Product_Dim Cleaned'!$A$1:$G$101,2,FALSE)</f>
        <v>Foam Roller</v>
      </c>
      <c r="I1055" s="10" t="str">
        <f>VLOOKUP($G1055,'Product_Dim Cleaned'!$A$1:$G$101,3,FALSE)</f>
        <v>Sports</v>
      </c>
      <c r="J1055" s="10" t="str">
        <f>VLOOKUP($G1055,'Product_Dim Cleaned'!$A$1:$G$101,4,FALSE)</f>
        <v>Fitness</v>
      </c>
      <c r="K1055" s="10" t="s">
        <v>1801</v>
      </c>
      <c r="L1055" s="11">
        <v>4</v>
      </c>
      <c r="M1055" s="17">
        <v>132.88999999999999</v>
      </c>
      <c r="N1055" s="11">
        <v>0.12</v>
      </c>
      <c r="O1055" s="10" t="s">
        <v>1824</v>
      </c>
      <c r="P1055" s="34">
        <v>467.77280000000002</v>
      </c>
    </row>
    <row r="1056" spans="1:16" x14ac:dyDescent="0.3">
      <c r="A1056" s="9" t="s">
        <v>2880</v>
      </c>
      <c r="B1056" s="36">
        <v>45850</v>
      </c>
      <c r="C1056" s="10" t="s">
        <v>1355</v>
      </c>
      <c r="D1056" s="10" t="str">
        <f>VLOOKUP($C1056,'Customer_Dim Cleaned'!$A$1:$H$501,4,FALSE)</f>
        <v>Female</v>
      </c>
      <c r="E1056" s="10" t="str">
        <f>VLOOKUP($C1056,'Customer_Dim Cleaned'!$A$1:$H$501,5,FALSE)</f>
        <v>East Davidmouth</v>
      </c>
      <c r="F1056" s="10" t="str">
        <f>VLOOKUP($C1056,'Customer_Dim Cleaned'!$A$1:$H$501,6,FALSE)</f>
        <v>New Hampshire</v>
      </c>
      <c r="G1056" s="10" t="s">
        <v>1662</v>
      </c>
      <c r="H1056" s="10" t="str">
        <f>VLOOKUP($G1056,'Product_Dim Cleaned'!$A$1:$G$101,2,FALSE)</f>
        <v>Foam Roller</v>
      </c>
      <c r="I1056" s="10" t="str">
        <f>VLOOKUP($G1056,'Product_Dim Cleaned'!$A$1:$G$101,3,FALSE)</f>
        <v>Sports</v>
      </c>
      <c r="J1056" s="10" t="str">
        <f>VLOOKUP($G1056,'Product_Dim Cleaned'!$A$1:$G$101,4,FALSE)</f>
        <v>Fitness</v>
      </c>
      <c r="K1056" s="10" t="s">
        <v>1794</v>
      </c>
      <c r="L1056" s="11">
        <v>3</v>
      </c>
      <c r="M1056" s="17">
        <v>471.31</v>
      </c>
      <c r="N1056" s="11">
        <v>0</v>
      </c>
      <c r="O1056" s="10" t="s">
        <v>1826</v>
      </c>
      <c r="P1056" s="34">
        <v>1413.93</v>
      </c>
    </row>
    <row r="1057" spans="1:16" x14ac:dyDescent="0.3">
      <c r="A1057" s="9" t="s">
        <v>2881</v>
      </c>
      <c r="B1057" s="36">
        <v>45441</v>
      </c>
      <c r="C1057" s="10" t="s">
        <v>1431</v>
      </c>
      <c r="D1057" s="10" t="str">
        <f>VLOOKUP($C1057,'Customer_Dim Cleaned'!$A$1:$H$501,4,FALSE)</f>
        <v>Female</v>
      </c>
      <c r="E1057" s="10" t="str">
        <f>VLOOKUP($C1057,'Customer_Dim Cleaned'!$A$1:$H$501,5,FALSE)</f>
        <v>Grayland</v>
      </c>
      <c r="F1057" s="10" t="str">
        <f>VLOOKUP($C1057,'Customer_Dim Cleaned'!$A$1:$H$501,6,FALSE)</f>
        <v>Washington</v>
      </c>
      <c r="G1057" s="10" t="s">
        <v>1662</v>
      </c>
      <c r="H1057" s="10" t="str">
        <f>VLOOKUP($G1057,'Product_Dim Cleaned'!$A$1:$G$101,2,FALSE)</f>
        <v>Foam Roller</v>
      </c>
      <c r="I1057" s="10" t="str">
        <f>VLOOKUP($G1057,'Product_Dim Cleaned'!$A$1:$G$101,3,FALSE)</f>
        <v>Sports</v>
      </c>
      <c r="J1057" s="10" t="str">
        <f>VLOOKUP($G1057,'Product_Dim Cleaned'!$A$1:$G$101,4,FALSE)</f>
        <v>Fitness</v>
      </c>
      <c r="K1057" s="10" t="s">
        <v>1799</v>
      </c>
      <c r="L1057" s="11">
        <v>2</v>
      </c>
      <c r="M1057" s="17">
        <v>720.32</v>
      </c>
      <c r="N1057" s="11">
        <v>0.26</v>
      </c>
      <c r="O1057" s="10" t="s">
        <v>1824</v>
      </c>
      <c r="P1057" s="34">
        <v>1066.0735999999999</v>
      </c>
    </row>
    <row r="1058" spans="1:16" x14ac:dyDescent="0.3">
      <c r="A1058" s="9" t="s">
        <v>2882</v>
      </c>
      <c r="B1058" s="36">
        <v>45431</v>
      </c>
      <c r="C1058" s="10" t="s">
        <v>275</v>
      </c>
      <c r="D1058" s="10" t="str">
        <f>VLOOKUP($C1058,'Customer_Dim Cleaned'!$A$1:$H$501,4,FALSE)</f>
        <v>Female</v>
      </c>
      <c r="E1058" s="10" t="str">
        <f>VLOOKUP($C1058,'Customer_Dim Cleaned'!$A$1:$H$501,5,FALSE)</f>
        <v>Lake Barryfurt</v>
      </c>
      <c r="F1058" s="10" t="str">
        <f>VLOOKUP($C1058,'Customer_Dim Cleaned'!$A$1:$H$501,6,FALSE)</f>
        <v>California</v>
      </c>
      <c r="G1058" s="10" t="s">
        <v>1662</v>
      </c>
      <c r="H1058" s="10" t="str">
        <f>VLOOKUP($G1058,'Product_Dim Cleaned'!$A$1:$G$101,2,FALSE)</f>
        <v>Foam Roller</v>
      </c>
      <c r="I1058" s="10" t="str">
        <f>VLOOKUP($G1058,'Product_Dim Cleaned'!$A$1:$G$101,3,FALSE)</f>
        <v>Sports</v>
      </c>
      <c r="J1058" s="10" t="str">
        <f>VLOOKUP($G1058,'Product_Dim Cleaned'!$A$1:$G$101,4,FALSE)</f>
        <v>Fitness</v>
      </c>
      <c r="K1058" s="10" t="s">
        <v>1810</v>
      </c>
      <c r="L1058" s="11">
        <v>4</v>
      </c>
      <c r="M1058" s="17">
        <v>99.92</v>
      </c>
      <c r="N1058" s="11">
        <v>0.11</v>
      </c>
      <c r="O1058" s="10" t="s">
        <v>1829</v>
      </c>
      <c r="P1058" s="34">
        <v>355.71519999999998</v>
      </c>
    </row>
    <row r="1059" spans="1:16" x14ac:dyDescent="0.3">
      <c r="A1059" s="9" t="s">
        <v>2883</v>
      </c>
      <c r="B1059" s="36">
        <v>45873</v>
      </c>
      <c r="C1059" s="10" t="s">
        <v>247</v>
      </c>
      <c r="D1059" s="10" t="str">
        <f>VLOOKUP($C1059,'Customer_Dim Cleaned'!$A$1:$H$501,4,FALSE)</f>
        <v>Male</v>
      </c>
      <c r="E1059" s="10" t="str">
        <f>VLOOKUP($C1059,'Customer_Dim Cleaned'!$A$1:$H$501,5,FALSE)</f>
        <v>Brendaburgh</v>
      </c>
      <c r="F1059" s="10" t="str">
        <f>VLOOKUP($C1059,'Customer_Dim Cleaned'!$A$1:$H$501,6,FALSE)</f>
        <v>Florida</v>
      </c>
      <c r="G1059" s="10" t="s">
        <v>1662</v>
      </c>
      <c r="H1059" s="10" t="str">
        <f>VLOOKUP($G1059,'Product_Dim Cleaned'!$A$1:$G$101,2,FALSE)</f>
        <v>Foam Roller</v>
      </c>
      <c r="I1059" s="10" t="str">
        <f>VLOOKUP($G1059,'Product_Dim Cleaned'!$A$1:$G$101,3,FALSE)</f>
        <v>Sports</v>
      </c>
      <c r="J1059" s="10" t="str">
        <f>VLOOKUP($G1059,'Product_Dim Cleaned'!$A$1:$G$101,4,FALSE)</f>
        <v>Fitness</v>
      </c>
      <c r="K1059" s="10" t="s">
        <v>1766</v>
      </c>
      <c r="L1059" s="11">
        <v>3</v>
      </c>
      <c r="M1059" s="17">
        <v>900.63</v>
      </c>
      <c r="N1059" s="11">
        <v>0.11</v>
      </c>
      <c r="O1059" s="10" t="s">
        <v>1829</v>
      </c>
      <c r="P1059" s="34">
        <v>2404.6821</v>
      </c>
    </row>
    <row r="1060" spans="1:16" x14ac:dyDescent="0.3">
      <c r="A1060" s="9" t="s">
        <v>2884</v>
      </c>
      <c r="B1060" s="36">
        <v>45629</v>
      </c>
      <c r="C1060" s="10" t="s">
        <v>1368</v>
      </c>
      <c r="D1060" s="10" t="str">
        <f>VLOOKUP($C1060,'Customer_Dim Cleaned'!$A$1:$H$501,4,FALSE)</f>
        <v>Female</v>
      </c>
      <c r="E1060" s="10" t="str">
        <f>VLOOKUP($C1060,'Customer_Dim Cleaned'!$A$1:$H$501,5,FALSE)</f>
        <v>North Maryfort</v>
      </c>
      <c r="F1060" s="10" t="str">
        <f>VLOOKUP($C1060,'Customer_Dim Cleaned'!$A$1:$H$501,6,FALSE)</f>
        <v>Oregon</v>
      </c>
      <c r="G1060" s="10" t="s">
        <v>1662</v>
      </c>
      <c r="H1060" s="10" t="str">
        <f>VLOOKUP($G1060,'Product_Dim Cleaned'!$A$1:$G$101,2,FALSE)</f>
        <v>Foam Roller</v>
      </c>
      <c r="I1060" s="10" t="str">
        <f>VLOOKUP($G1060,'Product_Dim Cleaned'!$A$1:$G$101,3,FALSE)</f>
        <v>Sports</v>
      </c>
      <c r="J1060" s="10" t="str">
        <f>VLOOKUP($G1060,'Product_Dim Cleaned'!$A$1:$G$101,4,FALSE)</f>
        <v>Fitness</v>
      </c>
      <c r="K1060" s="10" t="s">
        <v>1782</v>
      </c>
      <c r="L1060" s="11">
        <v>1</v>
      </c>
      <c r="M1060" s="17">
        <v>681.72</v>
      </c>
      <c r="N1060" s="11">
        <v>0.11</v>
      </c>
      <c r="O1060" s="10" t="s">
        <v>1826</v>
      </c>
      <c r="P1060" s="34">
        <v>606.73080000000004</v>
      </c>
    </row>
    <row r="1061" spans="1:16" x14ac:dyDescent="0.3">
      <c r="A1061" s="9" t="s">
        <v>2885</v>
      </c>
      <c r="B1061" s="36">
        <v>45222</v>
      </c>
      <c r="C1061" s="10" t="s">
        <v>48</v>
      </c>
      <c r="D1061" s="10" t="str">
        <f>VLOOKUP($C1061,'Customer_Dim Cleaned'!$A$1:$H$501,4,FALSE)</f>
        <v>Male</v>
      </c>
      <c r="E1061" s="10" t="str">
        <f>VLOOKUP($C1061,'Customer_Dim Cleaned'!$A$1:$H$501,5,FALSE)</f>
        <v>Melissashire</v>
      </c>
      <c r="F1061" s="10" t="str">
        <f>VLOOKUP($C1061,'Customer_Dim Cleaned'!$A$1:$H$501,6,FALSE)</f>
        <v>Pennsylvania</v>
      </c>
      <c r="G1061" s="10" t="s">
        <v>1662</v>
      </c>
      <c r="H1061" s="10" t="str">
        <f>VLOOKUP($G1061,'Product_Dim Cleaned'!$A$1:$G$101,2,FALSE)</f>
        <v>Foam Roller</v>
      </c>
      <c r="I1061" s="10" t="str">
        <f>VLOOKUP($G1061,'Product_Dim Cleaned'!$A$1:$G$101,3,FALSE)</f>
        <v>Sports</v>
      </c>
      <c r="J1061" s="10" t="str">
        <f>VLOOKUP($G1061,'Product_Dim Cleaned'!$A$1:$G$101,4,FALSE)</f>
        <v>Fitness</v>
      </c>
      <c r="K1061" s="10" t="s">
        <v>1797</v>
      </c>
      <c r="L1061" s="11">
        <v>2</v>
      </c>
      <c r="M1061" s="17">
        <v>838.22</v>
      </c>
      <c r="N1061" s="11">
        <v>0.3</v>
      </c>
      <c r="O1061" s="10" t="s">
        <v>1824</v>
      </c>
      <c r="P1061" s="34">
        <v>1173.508</v>
      </c>
    </row>
    <row r="1062" spans="1:16" x14ac:dyDescent="0.3">
      <c r="A1062" s="9" t="s">
        <v>2886</v>
      </c>
      <c r="B1062" s="36">
        <v>45797</v>
      </c>
      <c r="C1062" s="10" t="s">
        <v>637</v>
      </c>
      <c r="D1062" s="10" t="str">
        <f>VLOOKUP($C1062,'Customer_Dim Cleaned'!$A$1:$H$501,4,FALSE)</f>
        <v>Male</v>
      </c>
      <c r="E1062" s="10" t="str">
        <f>VLOOKUP($C1062,'Customer_Dim Cleaned'!$A$1:$H$501,5,FALSE)</f>
        <v>Sarahmouth</v>
      </c>
      <c r="F1062" s="10" t="str">
        <f>VLOOKUP($C1062,'Customer_Dim Cleaned'!$A$1:$H$501,6,FALSE)</f>
        <v>Pennsylvania</v>
      </c>
      <c r="G1062" s="10" t="s">
        <v>1662</v>
      </c>
      <c r="H1062" s="10" t="str">
        <f>VLOOKUP($G1062,'Product_Dim Cleaned'!$A$1:$G$101,2,FALSE)</f>
        <v>Foam Roller</v>
      </c>
      <c r="I1062" s="10" t="str">
        <f>VLOOKUP($G1062,'Product_Dim Cleaned'!$A$1:$G$101,3,FALSE)</f>
        <v>Sports</v>
      </c>
      <c r="J1062" s="10" t="str">
        <f>VLOOKUP($G1062,'Product_Dim Cleaned'!$A$1:$G$101,4,FALSE)</f>
        <v>Fitness</v>
      </c>
      <c r="K1062" s="10" t="s">
        <v>1794</v>
      </c>
      <c r="L1062" s="11">
        <v>2</v>
      </c>
      <c r="M1062" s="17">
        <v>816.22</v>
      </c>
      <c r="N1062" s="11">
        <v>0.27</v>
      </c>
      <c r="O1062" s="10" t="s">
        <v>1824</v>
      </c>
      <c r="P1062" s="34">
        <v>1191.6812</v>
      </c>
    </row>
    <row r="1063" spans="1:16" x14ac:dyDescent="0.3">
      <c r="A1063" s="9" t="s">
        <v>2887</v>
      </c>
      <c r="B1063" s="36">
        <v>45554</v>
      </c>
      <c r="C1063" s="10" t="s">
        <v>1187</v>
      </c>
      <c r="D1063" s="10" t="str">
        <f>VLOOKUP($C1063,'Customer_Dim Cleaned'!$A$1:$H$501,4,FALSE)</f>
        <v>Male</v>
      </c>
      <c r="E1063" s="10" t="str">
        <f>VLOOKUP($C1063,'Customer_Dim Cleaned'!$A$1:$H$501,5,FALSE)</f>
        <v>South Cassandrachester</v>
      </c>
      <c r="F1063" s="10" t="str">
        <f>VLOOKUP($C1063,'Customer_Dim Cleaned'!$A$1:$H$501,6,FALSE)</f>
        <v>Rhode Island</v>
      </c>
      <c r="G1063" s="10" t="s">
        <v>1662</v>
      </c>
      <c r="H1063" s="10" t="str">
        <f>VLOOKUP($G1063,'Product_Dim Cleaned'!$A$1:$G$101,2,FALSE)</f>
        <v>Foam Roller</v>
      </c>
      <c r="I1063" s="10" t="str">
        <f>VLOOKUP($G1063,'Product_Dim Cleaned'!$A$1:$G$101,3,FALSE)</f>
        <v>Sports</v>
      </c>
      <c r="J1063" s="10" t="str">
        <f>VLOOKUP($G1063,'Product_Dim Cleaned'!$A$1:$G$101,4,FALSE)</f>
        <v>Fitness</v>
      </c>
      <c r="K1063" s="10" t="s">
        <v>1779</v>
      </c>
      <c r="L1063" s="11">
        <v>2</v>
      </c>
      <c r="M1063" s="17">
        <v>654.12</v>
      </c>
      <c r="N1063" s="11">
        <v>0.27</v>
      </c>
      <c r="O1063" s="10" t="s">
        <v>1826</v>
      </c>
      <c r="P1063" s="34">
        <v>955.01519999999994</v>
      </c>
    </row>
    <row r="1064" spans="1:16" x14ac:dyDescent="0.3">
      <c r="A1064" s="9" t="s">
        <v>2888</v>
      </c>
      <c r="B1064" s="36">
        <v>45385</v>
      </c>
      <c r="C1064" s="10" t="s">
        <v>372</v>
      </c>
      <c r="D1064" s="10" t="str">
        <f>VLOOKUP($C1064,'Customer_Dim Cleaned'!$A$1:$H$501,4,FALSE)</f>
        <v>Female</v>
      </c>
      <c r="E1064" s="10" t="str">
        <f>VLOOKUP($C1064,'Customer_Dim Cleaned'!$A$1:$H$501,5,FALSE)</f>
        <v>Port Victoria</v>
      </c>
      <c r="F1064" s="10" t="str">
        <f>VLOOKUP($C1064,'Customer_Dim Cleaned'!$A$1:$H$501,6,FALSE)</f>
        <v>Florida</v>
      </c>
      <c r="G1064" s="10" t="s">
        <v>1662</v>
      </c>
      <c r="H1064" s="10" t="str">
        <f>VLOOKUP($G1064,'Product_Dim Cleaned'!$A$1:$G$101,2,FALSE)</f>
        <v>Foam Roller</v>
      </c>
      <c r="I1064" s="10" t="str">
        <f>VLOOKUP($G1064,'Product_Dim Cleaned'!$A$1:$G$101,3,FALSE)</f>
        <v>Sports</v>
      </c>
      <c r="J1064" s="10" t="str">
        <f>VLOOKUP($G1064,'Product_Dim Cleaned'!$A$1:$G$101,4,FALSE)</f>
        <v>Fitness</v>
      </c>
      <c r="K1064" s="10" t="s">
        <v>1797</v>
      </c>
      <c r="L1064" s="11">
        <v>4</v>
      </c>
      <c r="M1064" s="17">
        <v>528.22</v>
      </c>
      <c r="N1064" s="11">
        <v>0.2</v>
      </c>
      <c r="O1064" s="10" t="s">
        <v>1826</v>
      </c>
      <c r="P1064" s="34">
        <v>1690.3040000000001</v>
      </c>
    </row>
    <row r="1065" spans="1:16" x14ac:dyDescent="0.3">
      <c r="A1065" s="9" t="s">
        <v>2889</v>
      </c>
      <c r="B1065" s="36">
        <v>45704</v>
      </c>
      <c r="C1065" s="10" t="s">
        <v>716</v>
      </c>
      <c r="D1065" s="10" t="str">
        <f>VLOOKUP($C1065,'Customer_Dim Cleaned'!$A$1:$H$501,4,FALSE)</f>
        <v>Male</v>
      </c>
      <c r="E1065" s="10" t="str">
        <f>VLOOKUP($C1065,'Customer_Dim Cleaned'!$A$1:$H$501,5,FALSE)</f>
        <v>Maybury</v>
      </c>
      <c r="F1065" s="10" t="str">
        <f>VLOOKUP($C1065,'Customer_Dim Cleaned'!$A$1:$H$501,6,FALSE)</f>
        <v>Georgia</v>
      </c>
      <c r="G1065" s="10" t="s">
        <v>1662</v>
      </c>
      <c r="H1065" s="10" t="str">
        <f>VLOOKUP($G1065,'Product_Dim Cleaned'!$A$1:$G$101,2,FALSE)</f>
        <v>Foam Roller</v>
      </c>
      <c r="I1065" s="10" t="str">
        <f>VLOOKUP($G1065,'Product_Dim Cleaned'!$A$1:$G$101,3,FALSE)</f>
        <v>Sports</v>
      </c>
      <c r="J1065" s="10" t="str">
        <f>VLOOKUP($G1065,'Product_Dim Cleaned'!$A$1:$G$101,4,FALSE)</f>
        <v>Fitness</v>
      </c>
      <c r="K1065" s="10" t="s">
        <v>1779</v>
      </c>
      <c r="L1065" s="11">
        <v>4</v>
      </c>
      <c r="M1065" s="17">
        <v>36.72</v>
      </c>
      <c r="N1065" s="11">
        <v>7.0000000000000007E-2</v>
      </c>
      <c r="O1065" s="10" t="s">
        <v>1829</v>
      </c>
      <c r="P1065" s="34">
        <v>136.5984</v>
      </c>
    </row>
    <row r="1066" spans="1:16" x14ac:dyDescent="0.3">
      <c r="A1066" s="9" t="s">
        <v>2890</v>
      </c>
      <c r="B1066" s="36">
        <v>45545</v>
      </c>
      <c r="C1066" s="10" t="s">
        <v>1157</v>
      </c>
      <c r="D1066" s="10" t="str">
        <f>VLOOKUP($C1066,'Customer_Dim Cleaned'!$A$1:$H$501,4,FALSE)</f>
        <v>Male</v>
      </c>
      <c r="E1066" s="10" t="str">
        <f>VLOOKUP($C1066,'Customer_Dim Cleaned'!$A$1:$H$501,5,FALSE)</f>
        <v>Millston</v>
      </c>
      <c r="F1066" s="10" t="str">
        <f>VLOOKUP($C1066,'Customer_Dim Cleaned'!$A$1:$H$501,6,FALSE)</f>
        <v>Indiana</v>
      </c>
      <c r="G1066" s="10" t="s">
        <v>1662</v>
      </c>
      <c r="H1066" s="10" t="str">
        <f>VLOOKUP($G1066,'Product_Dim Cleaned'!$A$1:$G$101,2,FALSE)</f>
        <v>Foam Roller</v>
      </c>
      <c r="I1066" s="10" t="str">
        <f>VLOOKUP($G1066,'Product_Dim Cleaned'!$A$1:$G$101,3,FALSE)</f>
        <v>Sports</v>
      </c>
      <c r="J1066" s="10" t="str">
        <f>VLOOKUP($G1066,'Product_Dim Cleaned'!$A$1:$G$101,4,FALSE)</f>
        <v>Fitness</v>
      </c>
      <c r="K1066" s="10" t="s">
        <v>1813</v>
      </c>
      <c r="L1066" s="11">
        <v>2</v>
      </c>
      <c r="M1066" s="17">
        <v>705.97</v>
      </c>
      <c r="N1066" s="11">
        <v>0.1</v>
      </c>
      <c r="O1066" s="10" t="s">
        <v>1826</v>
      </c>
      <c r="P1066" s="34">
        <v>1270.7460000000001</v>
      </c>
    </row>
    <row r="1067" spans="1:16" x14ac:dyDescent="0.3">
      <c r="A1067" s="9" t="s">
        <v>2891</v>
      </c>
      <c r="B1067" s="36">
        <v>45736</v>
      </c>
      <c r="C1067" s="10" t="s">
        <v>100</v>
      </c>
      <c r="D1067" s="10" t="str">
        <f>VLOOKUP($C1067,'Customer_Dim Cleaned'!$A$1:$H$501,4,FALSE)</f>
        <v>Female</v>
      </c>
      <c r="E1067" s="10" t="str">
        <f>VLOOKUP($C1067,'Customer_Dim Cleaned'!$A$1:$H$501,5,FALSE)</f>
        <v>Molinabury</v>
      </c>
      <c r="F1067" s="10" t="str">
        <f>VLOOKUP($C1067,'Customer_Dim Cleaned'!$A$1:$H$501,6,FALSE)</f>
        <v>Oregon</v>
      </c>
      <c r="G1067" s="10" t="s">
        <v>1662</v>
      </c>
      <c r="H1067" s="10" t="str">
        <f>VLOOKUP($G1067,'Product_Dim Cleaned'!$A$1:$G$101,2,FALSE)</f>
        <v>Foam Roller</v>
      </c>
      <c r="I1067" s="10" t="str">
        <f>VLOOKUP($G1067,'Product_Dim Cleaned'!$A$1:$G$101,3,FALSE)</f>
        <v>Sports</v>
      </c>
      <c r="J1067" s="10" t="str">
        <f>VLOOKUP($G1067,'Product_Dim Cleaned'!$A$1:$G$101,4,FALSE)</f>
        <v>Fitness</v>
      </c>
      <c r="K1067" s="10" t="s">
        <v>1757</v>
      </c>
      <c r="L1067" s="11">
        <v>2</v>
      </c>
      <c r="M1067" s="17">
        <v>994.29</v>
      </c>
      <c r="N1067" s="11">
        <v>0.01</v>
      </c>
      <c r="O1067" s="10" t="s">
        <v>1826</v>
      </c>
      <c r="P1067" s="34">
        <v>1968.6941999999999</v>
      </c>
    </row>
    <row r="1068" spans="1:16" x14ac:dyDescent="0.3">
      <c r="A1068" s="9" t="s">
        <v>2892</v>
      </c>
      <c r="B1068" s="36">
        <v>45608</v>
      </c>
      <c r="C1068" s="10" t="s">
        <v>1307</v>
      </c>
      <c r="D1068" s="10" t="str">
        <f>VLOOKUP($C1068,'Customer_Dim Cleaned'!$A$1:$H$501,4,FALSE)</f>
        <v>Female</v>
      </c>
      <c r="E1068" s="10" t="str">
        <f>VLOOKUP($C1068,'Customer_Dim Cleaned'!$A$1:$H$501,5,FALSE)</f>
        <v>East Amy</v>
      </c>
      <c r="F1068" s="10" t="str">
        <f>VLOOKUP($C1068,'Customer_Dim Cleaned'!$A$1:$H$501,6,FALSE)</f>
        <v>Washington</v>
      </c>
      <c r="G1068" s="10" t="s">
        <v>1662</v>
      </c>
      <c r="H1068" s="10" t="str">
        <f>VLOOKUP($G1068,'Product_Dim Cleaned'!$A$1:$G$101,2,FALSE)</f>
        <v>Foam Roller</v>
      </c>
      <c r="I1068" s="10" t="str">
        <f>VLOOKUP($G1068,'Product_Dim Cleaned'!$A$1:$G$101,3,FALSE)</f>
        <v>Sports</v>
      </c>
      <c r="J1068" s="10" t="str">
        <f>VLOOKUP($G1068,'Product_Dim Cleaned'!$A$1:$G$101,4,FALSE)</f>
        <v>Fitness</v>
      </c>
      <c r="K1068" s="10" t="s">
        <v>1810</v>
      </c>
      <c r="L1068" s="11">
        <v>1</v>
      </c>
      <c r="M1068" s="17">
        <v>909.04</v>
      </c>
      <c r="N1068" s="11">
        <v>0.11</v>
      </c>
      <c r="O1068" s="10" t="s">
        <v>1824</v>
      </c>
      <c r="P1068" s="34">
        <v>809.04560000000004</v>
      </c>
    </row>
    <row r="1069" spans="1:16" x14ac:dyDescent="0.3">
      <c r="A1069" s="9" t="s">
        <v>2893</v>
      </c>
      <c r="B1069" s="36">
        <v>45334</v>
      </c>
      <c r="C1069" s="10" t="s">
        <v>1095</v>
      </c>
      <c r="D1069" s="10" t="str">
        <f>VLOOKUP($C1069,'Customer_Dim Cleaned'!$A$1:$H$501,4,FALSE)</f>
        <v>Male</v>
      </c>
      <c r="E1069" s="10" t="str">
        <f>VLOOKUP($C1069,'Customer_Dim Cleaned'!$A$1:$H$501,5,FALSE)</f>
        <v>New Angiefurt</v>
      </c>
      <c r="F1069" s="10" t="str">
        <f>VLOOKUP($C1069,'Customer_Dim Cleaned'!$A$1:$H$501,6,FALSE)</f>
        <v>Alaska</v>
      </c>
      <c r="G1069" s="10" t="s">
        <v>1662</v>
      </c>
      <c r="H1069" s="10" t="str">
        <f>VLOOKUP($G1069,'Product_Dim Cleaned'!$A$1:$G$101,2,FALSE)</f>
        <v>Foam Roller</v>
      </c>
      <c r="I1069" s="10" t="str">
        <f>VLOOKUP($G1069,'Product_Dim Cleaned'!$A$1:$G$101,3,FALSE)</f>
        <v>Sports</v>
      </c>
      <c r="J1069" s="10" t="str">
        <f>VLOOKUP($G1069,'Product_Dim Cleaned'!$A$1:$G$101,4,FALSE)</f>
        <v>Fitness</v>
      </c>
      <c r="K1069" s="10" t="s">
        <v>1792</v>
      </c>
      <c r="L1069" s="11">
        <v>1</v>
      </c>
      <c r="M1069" s="17">
        <v>164.73</v>
      </c>
      <c r="N1069" s="11">
        <v>0.12</v>
      </c>
      <c r="O1069" s="10" t="s">
        <v>1826</v>
      </c>
      <c r="P1069" s="34">
        <v>144.9624</v>
      </c>
    </row>
    <row r="1070" spans="1:16" x14ac:dyDescent="0.3">
      <c r="A1070" s="9" t="s">
        <v>2894</v>
      </c>
      <c r="B1070" s="36">
        <v>45690</v>
      </c>
      <c r="C1070" s="10" t="s">
        <v>230</v>
      </c>
      <c r="D1070" s="10" t="str">
        <f>VLOOKUP($C1070,'Customer_Dim Cleaned'!$A$1:$H$501,4,FALSE)</f>
        <v>Male</v>
      </c>
      <c r="E1070" s="10" t="str">
        <f>VLOOKUP($C1070,'Customer_Dim Cleaned'!$A$1:$H$501,5,FALSE)</f>
        <v>Stevensonton</v>
      </c>
      <c r="F1070" s="10" t="str">
        <f>VLOOKUP($C1070,'Customer_Dim Cleaned'!$A$1:$H$501,6,FALSE)</f>
        <v>New Mexico</v>
      </c>
      <c r="G1070" s="10" t="s">
        <v>1662</v>
      </c>
      <c r="H1070" s="10" t="str">
        <f>VLOOKUP($G1070,'Product_Dim Cleaned'!$A$1:$G$101,2,FALSE)</f>
        <v>Foam Roller</v>
      </c>
      <c r="I1070" s="10" t="str">
        <f>VLOOKUP($G1070,'Product_Dim Cleaned'!$A$1:$G$101,3,FALSE)</f>
        <v>Sports</v>
      </c>
      <c r="J1070" s="10" t="str">
        <f>VLOOKUP($G1070,'Product_Dim Cleaned'!$A$1:$G$101,4,FALSE)</f>
        <v>Fitness</v>
      </c>
      <c r="K1070" s="10" t="s">
        <v>1779</v>
      </c>
      <c r="L1070" s="11">
        <v>2</v>
      </c>
      <c r="M1070" s="17">
        <v>606.35</v>
      </c>
      <c r="N1070" s="11">
        <v>0.16</v>
      </c>
      <c r="O1070" s="10" t="s">
        <v>1829</v>
      </c>
      <c r="P1070" s="34">
        <v>1018.668</v>
      </c>
    </row>
    <row r="1071" spans="1:16" x14ac:dyDescent="0.3">
      <c r="A1071" s="9" t="s">
        <v>2895</v>
      </c>
      <c r="B1071" s="36">
        <v>45481</v>
      </c>
      <c r="C1071" s="10" t="s">
        <v>544</v>
      </c>
      <c r="D1071" s="10" t="str">
        <f>VLOOKUP($C1071,'Customer_Dim Cleaned'!$A$1:$H$501,4,FALSE)</f>
        <v>Male</v>
      </c>
      <c r="E1071" s="10" t="str">
        <f>VLOOKUP($C1071,'Customer_Dim Cleaned'!$A$1:$H$501,5,FALSE)</f>
        <v>North Matthew</v>
      </c>
      <c r="F1071" s="10" t="str">
        <f>VLOOKUP($C1071,'Customer_Dim Cleaned'!$A$1:$H$501,6,FALSE)</f>
        <v>Illinois</v>
      </c>
      <c r="G1071" s="10" t="s">
        <v>1662</v>
      </c>
      <c r="H1071" s="10" t="str">
        <f>VLOOKUP($G1071,'Product_Dim Cleaned'!$A$1:$G$101,2,FALSE)</f>
        <v>Foam Roller</v>
      </c>
      <c r="I1071" s="10" t="str">
        <f>VLOOKUP($G1071,'Product_Dim Cleaned'!$A$1:$G$101,3,FALSE)</f>
        <v>Sports</v>
      </c>
      <c r="J1071" s="10" t="str">
        <f>VLOOKUP($G1071,'Product_Dim Cleaned'!$A$1:$G$101,4,FALSE)</f>
        <v>Fitness</v>
      </c>
      <c r="K1071" s="10" t="s">
        <v>1769</v>
      </c>
      <c r="L1071" s="11">
        <v>3</v>
      </c>
      <c r="M1071" s="17">
        <v>904.19</v>
      </c>
      <c r="N1071" s="11">
        <v>0.09</v>
      </c>
      <c r="O1071" s="10" t="s">
        <v>1824</v>
      </c>
      <c r="P1071" s="34">
        <v>2468.4387000000002</v>
      </c>
    </row>
    <row r="1072" spans="1:16" x14ac:dyDescent="0.3">
      <c r="A1072" s="9" t="s">
        <v>2896</v>
      </c>
      <c r="B1072" s="36">
        <v>45576</v>
      </c>
      <c r="C1072" s="10" t="s">
        <v>508</v>
      </c>
      <c r="D1072" s="10" t="str">
        <f>VLOOKUP($C1072,'Customer_Dim Cleaned'!$A$1:$H$501,4,FALSE)</f>
        <v>Female</v>
      </c>
      <c r="E1072" s="10" t="str">
        <f>VLOOKUP($C1072,'Customer_Dim Cleaned'!$A$1:$H$501,5,FALSE)</f>
        <v>Lake Stevenfort</v>
      </c>
      <c r="F1072" s="10" t="str">
        <f>VLOOKUP($C1072,'Customer_Dim Cleaned'!$A$1:$H$501,6,FALSE)</f>
        <v>Oregon</v>
      </c>
      <c r="G1072" s="10" t="s">
        <v>1664</v>
      </c>
      <c r="H1072" s="10" t="str">
        <f>VLOOKUP($G1072,'Product_Dim Cleaned'!$A$1:$G$101,2,FALSE)</f>
        <v>Womens Cotton Scarf</v>
      </c>
      <c r="I1072" s="10" t="str">
        <f>VLOOKUP($G1072,'Product_Dim Cleaned'!$A$1:$G$101,3,FALSE)</f>
        <v>Clothing</v>
      </c>
      <c r="J1072" s="10" t="str">
        <f>VLOOKUP($G1072,'Product_Dim Cleaned'!$A$1:$G$101,4,FALSE)</f>
        <v>Accessories</v>
      </c>
      <c r="K1072" s="10" t="s">
        <v>1761</v>
      </c>
      <c r="L1072" s="11">
        <v>4</v>
      </c>
      <c r="M1072" s="17">
        <v>694.61</v>
      </c>
      <c r="N1072" s="11">
        <v>0.18</v>
      </c>
      <c r="O1072" s="10" t="s">
        <v>1829</v>
      </c>
      <c r="P1072" s="34">
        <v>2278.3208</v>
      </c>
    </row>
    <row r="1073" spans="1:16" x14ac:dyDescent="0.3">
      <c r="A1073" s="9" t="s">
        <v>2897</v>
      </c>
      <c r="B1073" s="36">
        <v>45215</v>
      </c>
      <c r="C1073" s="10" t="s">
        <v>727</v>
      </c>
      <c r="D1073" s="10" t="str">
        <f>VLOOKUP($C1073,'Customer_Dim Cleaned'!$A$1:$H$501,4,FALSE)</f>
        <v>Female</v>
      </c>
      <c r="E1073" s="10" t="str">
        <f>VLOOKUP($C1073,'Customer_Dim Cleaned'!$A$1:$H$501,5,FALSE)</f>
        <v>Bethanyton</v>
      </c>
      <c r="F1073" s="10" t="str">
        <f>VLOOKUP($C1073,'Customer_Dim Cleaned'!$A$1:$H$501,6,FALSE)</f>
        <v>Utah</v>
      </c>
      <c r="G1073" s="10" t="s">
        <v>1664</v>
      </c>
      <c r="H1073" s="10" t="str">
        <f>VLOOKUP($G1073,'Product_Dim Cleaned'!$A$1:$G$101,2,FALSE)</f>
        <v>Womens Cotton Scarf</v>
      </c>
      <c r="I1073" s="10" t="str">
        <f>VLOOKUP($G1073,'Product_Dim Cleaned'!$A$1:$G$101,3,FALSE)</f>
        <v>Clothing</v>
      </c>
      <c r="J1073" s="10" t="str">
        <f>VLOOKUP($G1073,'Product_Dim Cleaned'!$A$1:$G$101,4,FALSE)</f>
        <v>Accessories</v>
      </c>
      <c r="K1073" s="10" t="s">
        <v>1761</v>
      </c>
      <c r="L1073" s="11">
        <v>4</v>
      </c>
      <c r="M1073" s="17">
        <v>753.83</v>
      </c>
      <c r="N1073" s="11">
        <v>0.24</v>
      </c>
      <c r="O1073" s="10" t="s">
        <v>1824</v>
      </c>
      <c r="P1073" s="34">
        <v>2291.6432</v>
      </c>
    </row>
    <row r="1074" spans="1:16" x14ac:dyDescent="0.3">
      <c r="A1074" s="9" t="s">
        <v>2898</v>
      </c>
      <c r="B1074" s="36">
        <v>45653</v>
      </c>
      <c r="C1074" s="10" t="s">
        <v>646</v>
      </c>
      <c r="D1074" s="10" t="str">
        <f>VLOOKUP($C1074,'Customer_Dim Cleaned'!$A$1:$H$501,4,FALSE)</f>
        <v>Female</v>
      </c>
      <c r="E1074" s="10" t="str">
        <f>VLOOKUP($C1074,'Customer_Dim Cleaned'!$A$1:$H$501,5,FALSE)</f>
        <v>Christopherland</v>
      </c>
      <c r="F1074" s="10" t="str">
        <f>VLOOKUP($C1074,'Customer_Dim Cleaned'!$A$1:$H$501,6,FALSE)</f>
        <v>Minnesota</v>
      </c>
      <c r="G1074" s="10" t="s">
        <v>1664</v>
      </c>
      <c r="H1074" s="10" t="str">
        <f>VLOOKUP($G1074,'Product_Dim Cleaned'!$A$1:$G$101,2,FALSE)</f>
        <v>Womens Cotton Scarf</v>
      </c>
      <c r="I1074" s="10" t="str">
        <f>VLOOKUP($G1074,'Product_Dim Cleaned'!$A$1:$G$101,3,FALSE)</f>
        <v>Clothing</v>
      </c>
      <c r="J1074" s="10" t="str">
        <f>VLOOKUP($G1074,'Product_Dim Cleaned'!$A$1:$G$101,4,FALSE)</f>
        <v>Accessories</v>
      </c>
      <c r="K1074" s="10" t="s">
        <v>1782</v>
      </c>
      <c r="L1074" s="11">
        <v>1</v>
      </c>
      <c r="M1074" s="17">
        <v>66.22</v>
      </c>
      <c r="N1074" s="11">
        <v>0.02</v>
      </c>
      <c r="O1074" s="10" t="s">
        <v>1824</v>
      </c>
      <c r="P1074" s="34">
        <v>64.895600000000002</v>
      </c>
    </row>
    <row r="1075" spans="1:16" x14ac:dyDescent="0.3">
      <c r="A1075" s="9" t="s">
        <v>2899</v>
      </c>
      <c r="B1075" s="36">
        <v>45241</v>
      </c>
      <c r="C1075" s="10" t="s">
        <v>1059</v>
      </c>
      <c r="D1075" s="10" t="str">
        <f>VLOOKUP($C1075,'Customer_Dim Cleaned'!$A$1:$H$501,4,FALSE)</f>
        <v>Female</v>
      </c>
      <c r="E1075" s="10" t="str">
        <f>VLOOKUP($C1075,'Customer_Dim Cleaned'!$A$1:$H$501,5,FALSE)</f>
        <v>Ryanport</v>
      </c>
      <c r="F1075" s="10" t="str">
        <f>VLOOKUP($C1075,'Customer_Dim Cleaned'!$A$1:$H$501,6,FALSE)</f>
        <v>North Carolina</v>
      </c>
      <c r="G1075" s="10" t="s">
        <v>1664</v>
      </c>
      <c r="H1075" s="10" t="str">
        <f>VLOOKUP($G1075,'Product_Dim Cleaned'!$A$1:$G$101,2,FALSE)</f>
        <v>Womens Cotton Scarf</v>
      </c>
      <c r="I1075" s="10" t="str">
        <f>VLOOKUP($G1075,'Product_Dim Cleaned'!$A$1:$G$101,3,FALSE)</f>
        <v>Clothing</v>
      </c>
      <c r="J1075" s="10" t="str">
        <f>VLOOKUP($G1075,'Product_Dim Cleaned'!$A$1:$G$101,4,FALSE)</f>
        <v>Accessories</v>
      </c>
      <c r="K1075" s="10" t="s">
        <v>1799</v>
      </c>
      <c r="L1075" s="11">
        <v>2</v>
      </c>
      <c r="M1075" s="17">
        <v>891.8</v>
      </c>
      <c r="N1075" s="11">
        <v>0.28999999999999998</v>
      </c>
      <c r="O1075" s="10" t="s">
        <v>1829</v>
      </c>
      <c r="P1075" s="34">
        <v>1266.356</v>
      </c>
    </row>
    <row r="1076" spans="1:16" x14ac:dyDescent="0.3">
      <c r="A1076" s="9" t="s">
        <v>2900</v>
      </c>
      <c r="B1076" s="36">
        <v>45428</v>
      </c>
      <c r="C1076" s="10" t="s">
        <v>1136</v>
      </c>
      <c r="D1076" s="10" t="str">
        <f>VLOOKUP($C1076,'Customer_Dim Cleaned'!$A$1:$H$501,4,FALSE)</f>
        <v>Male</v>
      </c>
      <c r="E1076" s="10" t="str">
        <f>VLOOKUP($C1076,'Customer_Dim Cleaned'!$A$1:$H$501,5,FALSE)</f>
        <v>Murphytown</v>
      </c>
      <c r="F1076" s="10" t="str">
        <f>VLOOKUP($C1076,'Customer_Dim Cleaned'!$A$1:$H$501,6,FALSE)</f>
        <v>Ohio</v>
      </c>
      <c r="G1076" s="10" t="s">
        <v>1664</v>
      </c>
      <c r="H1076" s="10" t="str">
        <f>VLOOKUP($G1076,'Product_Dim Cleaned'!$A$1:$G$101,2,FALSE)</f>
        <v>Womens Cotton Scarf</v>
      </c>
      <c r="I1076" s="10" t="str">
        <f>VLOOKUP($G1076,'Product_Dim Cleaned'!$A$1:$G$101,3,FALSE)</f>
        <v>Clothing</v>
      </c>
      <c r="J1076" s="10" t="str">
        <f>VLOOKUP($G1076,'Product_Dim Cleaned'!$A$1:$G$101,4,FALSE)</f>
        <v>Accessories</v>
      </c>
      <c r="K1076" s="10" t="s">
        <v>1786</v>
      </c>
      <c r="L1076" s="11">
        <v>4</v>
      </c>
      <c r="M1076" s="17">
        <v>255.48</v>
      </c>
      <c r="N1076" s="11">
        <v>0.03</v>
      </c>
      <c r="O1076" s="10" t="s">
        <v>1829</v>
      </c>
      <c r="P1076" s="34">
        <v>991.26239999999996</v>
      </c>
    </row>
    <row r="1077" spans="1:16" x14ac:dyDescent="0.3">
      <c r="A1077" s="9" t="s">
        <v>2901</v>
      </c>
      <c r="B1077" s="36">
        <v>45593</v>
      </c>
      <c r="C1077" s="10" t="s">
        <v>951</v>
      </c>
      <c r="D1077" s="10" t="str">
        <f>VLOOKUP($C1077,'Customer_Dim Cleaned'!$A$1:$H$501,4,FALSE)</f>
        <v>Male</v>
      </c>
      <c r="E1077" s="10" t="str">
        <f>VLOOKUP($C1077,'Customer_Dim Cleaned'!$A$1:$H$501,5,FALSE)</f>
        <v>West Bruceburgh</v>
      </c>
      <c r="F1077" s="10" t="str">
        <f>VLOOKUP($C1077,'Customer_Dim Cleaned'!$A$1:$H$501,6,FALSE)</f>
        <v>Virginia</v>
      </c>
      <c r="G1077" s="10" t="s">
        <v>1664</v>
      </c>
      <c r="H1077" s="10" t="str">
        <f>VLOOKUP($G1077,'Product_Dim Cleaned'!$A$1:$G$101,2,FALSE)</f>
        <v>Womens Cotton Scarf</v>
      </c>
      <c r="I1077" s="10" t="str">
        <f>VLOOKUP($G1077,'Product_Dim Cleaned'!$A$1:$G$101,3,FALSE)</f>
        <v>Clothing</v>
      </c>
      <c r="J1077" s="10" t="str">
        <f>VLOOKUP($G1077,'Product_Dim Cleaned'!$A$1:$G$101,4,FALSE)</f>
        <v>Accessories</v>
      </c>
      <c r="K1077" s="10" t="s">
        <v>1807</v>
      </c>
      <c r="L1077" s="11">
        <v>4</v>
      </c>
      <c r="M1077" s="17">
        <v>604.87</v>
      </c>
      <c r="N1077" s="11">
        <v>0.28000000000000003</v>
      </c>
      <c r="O1077" s="10" t="s">
        <v>1826</v>
      </c>
      <c r="P1077" s="34">
        <v>1742.0255999999999</v>
      </c>
    </row>
    <row r="1078" spans="1:16" x14ac:dyDescent="0.3">
      <c r="A1078" s="9" t="s">
        <v>2902</v>
      </c>
      <c r="B1078" s="36">
        <v>45370</v>
      </c>
      <c r="C1078" s="10" t="s">
        <v>175</v>
      </c>
      <c r="D1078" s="10" t="str">
        <f>VLOOKUP($C1078,'Customer_Dim Cleaned'!$A$1:$H$501,4,FALSE)</f>
        <v>Male</v>
      </c>
      <c r="E1078" s="10" t="str">
        <f>VLOOKUP($C1078,'Customer_Dim Cleaned'!$A$1:$H$501,5,FALSE)</f>
        <v>North Johnview</v>
      </c>
      <c r="F1078" s="10" t="str">
        <f>VLOOKUP($C1078,'Customer_Dim Cleaned'!$A$1:$H$501,6,FALSE)</f>
        <v>Arizona</v>
      </c>
      <c r="G1078" s="10" t="s">
        <v>1664</v>
      </c>
      <c r="H1078" s="10" t="str">
        <f>VLOOKUP($G1078,'Product_Dim Cleaned'!$A$1:$G$101,2,FALSE)</f>
        <v>Womens Cotton Scarf</v>
      </c>
      <c r="I1078" s="10" t="str">
        <f>VLOOKUP($G1078,'Product_Dim Cleaned'!$A$1:$G$101,3,FALSE)</f>
        <v>Clothing</v>
      </c>
      <c r="J1078" s="10" t="str">
        <f>VLOOKUP($G1078,'Product_Dim Cleaned'!$A$1:$G$101,4,FALSE)</f>
        <v>Accessories</v>
      </c>
      <c r="K1078" s="10" t="s">
        <v>1807</v>
      </c>
      <c r="L1078" s="11">
        <v>3</v>
      </c>
      <c r="M1078" s="17">
        <v>623.82000000000005</v>
      </c>
      <c r="N1078" s="11">
        <v>0.13</v>
      </c>
      <c r="O1078" s="10" t="s">
        <v>1829</v>
      </c>
      <c r="P1078" s="34">
        <v>1628.1702</v>
      </c>
    </row>
    <row r="1079" spans="1:16" x14ac:dyDescent="0.3">
      <c r="A1079" s="9" t="s">
        <v>2903</v>
      </c>
      <c r="B1079" s="36">
        <v>45882</v>
      </c>
      <c r="C1079" s="10" t="s">
        <v>470</v>
      </c>
      <c r="D1079" s="10" t="str">
        <f>VLOOKUP($C1079,'Customer_Dim Cleaned'!$A$1:$H$501,4,FALSE)</f>
        <v>Male</v>
      </c>
      <c r="E1079" s="10" t="str">
        <f>VLOOKUP($C1079,'Customer_Dim Cleaned'!$A$1:$H$501,5,FALSE)</f>
        <v>Lake Michael</v>
      </c>
      <c r="F1079" s="10" t="str">
        <f>VLOOKUP($C1079,'Customer_Dim Cleaned'!$A$1:$H$501,6,FALSE)</f>
        <v>Virginia</v>
      </c>
      <c r="G1079" s="10" t="s">
        <v>1664</v>
      </c>
      <c r="H1079" s="10" t="str">
        <f>VLOOKUP($G1079,'Product_Dim Cleaned'!$A$1:$G$101,2,FALSE)</f>
        <v>Womens Cotton Scarf</v>
      </c>
      <c r="I1079" s="10" t="str">
        <f>VLOOKUP($G1079,'Product_Dim Cleaned'!$A$1:$G$101,3,FALSE)</f>
        <v>Clothing</v>
      </c>
      <c r="J1079" s="10" t="str">
        <f>VLOOKUP($G1079,'Product_Dim Cleaned'!$A$1:$G$101,4,FALSE)</f>
        <v>Accessories</v>
      </c>
      <c r="K1079" s="10" t="s">
        <v>1804</v>
      </c>
      <c r="L1079" s="11">
        <v>3</v>
      </c>
      <c r="M1079" s="17">
        <v>575.24</v>
      </c>
      <c r="N1079" s="11">
        <v>0.12</v>
      </c>
      <c r="O1079" s="10" t="s">
        <v>1829</v>
      </c>
      <c r="P1079" s="34">
        <v>1518.6335999999999</v>
      </c>
    </row>
    <row r="1080" spans="1:16" x14ac:dyDescent="0.3">
      <c r="A1080" s="9" t="s">
        <v>2904</v>
      </c>
      <c r="B1080" s="36">
        <v>45878</v>
      </c>
      <c r="C1080" s="10" t="s">
        <v>1286</v>
      </c>
      <c r="D1080" s="10" t="str">
        <f>VLOOKUP($C1080,'Customer_Dim Cleaned'!$A$1:$H$501,4,FALSE)</f>
        <v>Female</v>
      </c>
      <c r="E1080" s="10" t="str">
        <f>VLOOKUP($C1080,'Customer_Dim Cleaned'!$A$1:$H$501,5,FALSE)</f>
        <v>East Patriciafort</v>
      </c>
      <c r="F1080" s="10" t="str">
        <f>VLOOKUP($C1080,'Customer_Dim Cleaned'!$A$1:$H$501,6,FALSE)</f>
        <v>Missouri</v>
      </c>
      <c r="G1080" s="10" t="s">
        <v>1664</v>
      </c>
      <c r="H1080" s="10" t="str">
        <f>VLOOKUP($G1080,'Product_Dim Cleaned'!$A$1:$G$101,2,FALSE)</f>
        <v>Womens Cotton Scarf</v>
      </c>
      <c r="I1080" s="10" t="str">
        <f>VLOOKUP($G1080,'Product_Dim Cleaned'!$A$1:$G$101,3,FALSE)</f>
        <v>Clothing</v>
      </c>
      <c r="J1080" s="10" t="str">
        <f>VLOOKUP($G1080,'Product_Dim Cleaned'!$A$1:$G$101,4,FALSE)</f>
        <v>Accessories</v>
      </c>
      <c r="K1080" s="10" t="s">
        <v>1792</v>
      </c>
      <c r="L1080" s="11">
        <v>1</v>
      </c>
      <c r="M1080" s="17">
        <v>769.4</v>
      </c>
      <c r="N1080" s="11">
        <v>0.16</v>
      </c>
      <c r="O1080" s="10" t="s">
        <v>1824</v>
      </c>
      <c r="P1080" s="34">
        <v>646.29599999999994</v>
      </c>
    </row>
    <row r="1081" spans="1:16" x14ac:dyDescent="0.3">
      <c r="A1081" s="9" t="s">
        <v>2905</v>
      </c>
      <c r="B1081" s="36">
        <v>45420</v>
      </c>
      <c r="C1081" s="10" t="s">
        <v>1035</v>
      </c>
      <c r="D1081" s="10" t="str">
        <f>VLOOKUP($C1081,'Customer_Dim Cleaned'!$A$1:$H$501,4,FALSE)</f>
        <v>Female</v>
      </c>
      <c r="E1081" s="10" t="str">
        <f>VLOOKUP($C1081,'Customer_Dim Cleaned'!$A$1:$H$501,5,FALSE)</f>
        <v>Tiffanyshire</v>
      </c>
      <c r="F1081" s="10" t="str">
        <f>VLOOKUP($C1081,'Customer_Dim Cleaned'!$A$1:$H$501,6,FALSE)</f>
        <v>Minnesota</v>
      </c>
      <c r="G1081" s="10" t="s">
        <v>1664</v>
      </c>
      <c r="H1081" s="10" t="str">
        <f>VLOOKUP($G1081,'Product_Dim Cleaned'!$A$1:$G$101,2,FALSE)</f>
        <v>Womens Cotton Scarf</v>
      </c>
      <c r="I1081" s="10" t="str">
        <f>VLOOKUP($G1081,'Product_Dim Cleaned'!$A$1:$G$101,3,FALSE)</f>
        <v>Clothing</v>
      </c>
      <c r="J1081" s="10" t="str">
        <f>VLOOKUP($G1081,'Product_Dim Cleaned'!$A$1:$G$101,4,FALSE)</f>
        <v>Accessories</v>
      </c>
      <c r="K1081" s="10" t="s">
        <v>1807</v>
      </c>
      <c r="L1081" s="11">
        <v>1</v>
      </c>
      <c r="M1081" s="17">
        <v>227.28</v>
      </c>
      <c r="N1081" s="11">
        <v>0.13</v>
      </c>
      <c r="O1081" s="10" t="s">
        <v>1829</v>
      </c>
      <c r="P1081" s="34">
        <v>197.7336</v>
      </c>
    </row>
    <row r="1082" spans="1:16" x14ac:dyDescent="0.3">
      <c r="A1082" s="9" t="s">
        <v>2906</v>
      </c>
      <c r="B1082" s="36">
        <v>45361</v>
      </c>
      <c r="C1082" s="10" t="s">
        <v>195</v>
      </c>
      <c r="D1082" s="10" t="str">
        <f>VLOOKUP($C1082,'Customer_Dim Cleaned'!$A$1:$H$501,4,FALSE)</f>
        <v>Female</v>
      </c>
      <c r="E1082" s="10" t="str">
        <f>VLOOKUP($C1082,'Customer_Dim Cleaned'!$A$1:$H$501,5,FALSE)</f>
        <v>New Julia</v>
      </c>
      <c r="F1082" s="10" t="str">
        <f>VLOOKUP($C1082,'Customer_Dim Cleaned'!$A$1:$H$501,6,FALSE)</f>
        <v>West Virginia</v>
      </c>
      <c r="G1082" s="10" t="s">
        <v>1664</v>
      </c>
      <c r="H1082" s="10" t="str">
        <f>VLOOKUP($G1082,'Product_Dim Cleaned'!$A$1:$G$101,2,FALSE)</f>
        <v>Womens Cotton Scarf</v>
      </c>
      <c r="I1082" s="10" t="str">
        <f>VLOOKUP($G1082,'Product_Dim Cleaned'!$A$1:$G$101,3,FALSE)</f>
        <v>Clothing</v>
      </c>
      <c r="J1082" s="10" t="str">
        <f>VLOOKUP($G1082,'Product_Dim Cleaned'!$A$1:$G$101,4,FALSE)</f>
        <v>Accessories</v>
      </c>
      <c r="K1082" s="10" t="s">
        <v>1807</v>
      </c>
      <c r="L1082" s="11">
        <v>4</v>
      </c>
      <c r="M1082" s="17">
        <v>127.58</v>
      </c>
      <c r="N1082" s="11">
        <v>0.15</v>
      </c>
      <c r="O1082" s="10" t="s">
        <v>1824</v>
      </c>
      <c r="P1082" s="34">
        <v>433.77199999999999</v>
      </c>
    </row>
    <row r="1083" spans="1:16" x14ac:dyDescent="0.3">
      <c r="A1083" s="9" t="s">
        <v>2907</v>
      </c>
      <c r="B1083" s="36">
        <v>45702</v>
      </c>
      <c r="C1083" s="10" t="s">
        <v>1298</v>
      </c>
      <c r="D1083" s="10" t="str">
        <f>VLOOKUP($C1083,'Customer_Dim Cleaned'!$A$1:$H$501,4,FALSE)</f>
        <v>Female</v>
      </c>
      <c r="E1083" s="10" t="str">
        <f>VLOOKUP($C1083,'Customer_Dim Cleaned'!$A$1:$H$501,5,FALSE)</f>
        <v>West Mario</v>
      </c>
      <c r="F1083" s="10" t="str">
        <f>VLOOKUP($C1083,'Customer_Dim Cleaned'!$A$1:$H$501,6,FALSE)</f>
        <v>New Hampshire</v>
      </c>
      <c r="G1083" s="10" t="s">
        <v>1664</v>
      </c>
      <c r="H1083" s="10" t="str">
        <f>VLOOKUP($G1083,'Product_Dim Cleaned'!$A$1:$G$101,2,FALSE)</f>
        <v>Womens Cotton Scarf</v>
      </c>
      <c r="I1083" s="10" t="str">
        <f>VLOOKUP($G1083,'Product_Dim Cleaned'!$A$1:$G$101,3,FALSE)</f>
        <v>Clothing</v>
      </c>
      <c r="J1083" s="10" t="str">
        <f>VLOOKUP($G1083,'Product_Dim Cleaned'!$A$1:$G$101,4,FALSE)</f>
        <v>Accessories</v>
      </c>
      <c r="K1083" s="10" t="s">
        <v>1766</v>
      </c>
      <c r="L1083" s="11">
        <v>1</v>
      </c>
      <c r="M1083" s="17">
        <v>793.21</v>
      </c>
      <c r="N1083" s="11">
        <v>0.09</v>
      </c>
      <c r="O1083" s="10" t="s">
        <v>1824</v>
      </c>
      <c r="P1083" s="34">
        <v>721.8211</v>
      </c>
    </row>
    <row r="1084" spans="1:16" x14ac:dyDescent="0.3">
      <c r="A1084" s="9" t="s">
        <v>2908</v>
      </c>
      <c r="B1084" s="36">
        <v>45871</v>
      </c>
      <c r="C1084" s="10" t="s">
        <v>951</v>
      </c>
      <c r="D1084" s="10" t="str">
        <f>VLOOKUP($C1084,'Customer_Dim Cleaned'!$A$1:$H$501,4,FALSE)</f>
        <v>Male</v>
      </c>
      <c r="E1084" s="10" t="str">
        <f>VLOOKUP($C1084,'Customer_Dim Cleaned'!$A$1:$H$501,5,FALSE)</f>
        <v>West Bruceburgh</v>
      </c>
      <c r="F1084" s="10" t="str">
        <f>VLOOKUP($C1084,'Customer_Dim Cleaned'!$A$1:$H$501,6,FALSE)</f>
        <v>Virginia</v>
      </c>
      <c r="G1084" s="10" t="s">
        <v>1664</v>
      </c>
      <c r="H1084" s="10" t="str">
        <f>VLOOKUP($G1084,'Product_Dim Cleaned'!$A$1:$G$101,2,FALSE)</f>
        <v>Womens Cotton Scarf</v>
      </c>
      <c r="I1084" s="10" t="str">
        <f>VLOOKUP($G1084,'Product_Dim Cleaned'!$A$1:$G$101,3,FALSE)</f>
        <v>Clothing</v>
      </c>
      <c r="J1084" s="10" t="str">
        <f>VLOOKUP($G1084,'Product_Dim Cleaned'!$A$1:$G$101,4,FALSE)</f>
        <v>Accessories</v>
      </c>
      <c r="K1084" s="10" t="s">
        <v>1794</v>
      </c>
      <c r="L1084" s="11">
        <v>3</v>
      </c>
      <c r="M1084" s="17">
        <v>435.61</v>
      </c>
      <c r="N1084" s="11">
        <v>0.03</v>
      </c>
      <c r="O1084" s="10" t="s">
        <v>1826</v>
      </c>
      <c r="P1084" s="34">
        <v>1267.6251</v>
      </c>
    </row>
    <row r="1085" spans="1:16" x14ac:dyDescent="0.3">
      <c r="A1085" s="9" t="s">
        <v>2909</v>
      </c>
      <c r="B1085" s="36">
        <v>45531</v>
      </c>
      <c r="C1085" s="10" t="s">
        <v>1202</v>
      </c>
      <c r="D1085" s="10" t="str">
        <f>VLOOKUP($C1085,'Customer_Dim Cleaned'!$A$1:$H$501,4,FALSE)</f>
        <v>Male</v>
      </c>
      <c r="E1085" s="10" t="str">
        <f>VLOOKUP($C1085,'Customer_Dim Cleaned'!$A$1:$H$501,5,FALSE)</f>
        <v>Lake Brandontown</v>
      </c>
      <c r="F1085" s="10" t="str">
        <f>VLOOKUP($C1085,'Customer_Dim Cleaned'!$A$1:$H$501,6,FALSE)</f>
        <v>South Carolina</v>
      </c>
      <c r="G1085" s="10" t="s">
        <v>1664</v>
      </c>
      <c r="H1085" s="10" t="str">
        <f>VLOOKUP($G1085,'Product_Dim Cleaned'!$A$1:$G$101,2,FALSE)</f>
        <v>Womens Cotton Scarf</v>
      </c>
      <c r="I1085" s="10" t="str">
        <f>VLOOKUP($G1085,'Product_Dim Cleaned'!$A$1:$G$101,3,FALSE)</f>
        <v>Clothing</v>
      </c>
      <c r="J1085" s="10" t="str">
        <f>VLOOKUP($G1085,'Product_Dim Cleaned'!$A$1:$G$101,4,FALSE)</f>
        <v>Accessories</v>
      </c>
      <c r="K1085" s="10" t="s">
        <v>1804</v>
      </c>
      <c r="L1085" s="11">
        <v>1</v>
      </c>
      <c r="M1085" s="17">
        <v>850.06</v>
      </c>
      <c r="N1085" s="11">
        <v>0.28999999999999998</v>
      </c>
      <c r="O1085" s="10" t="s">
        <v>1826</v>
      </c>
      <c r="P1085" s="34">
        <v>603.54259999999988</v>
      </c>
    </row>
    <row r="1086" spans="1:16" x14ac:dyDescent="0.3">
      <c r="A1086" s="9" t="s">
        <v>2910</v>
      </c>
      <c r="B1086" s="36">
        <v>45330</v>
      </c>
      <c r="C1086" s="10" t="s">
        <v>1089</v>
      </c>
      <c r="D1086" s="10" t="str">
        <f>VLOOKUP($C1086,'Customer_Dim Cleaned'!$A$1:$H$501,4,FALSE)</f>
        <v>Female</v>
      </c>
      <c r="E1086" s="10" t="str">
        <f>VLOOKUP($C1086,'Customer_Dim Cleaned'!$A$1:$H$501,5,FALSE)</f>
        <v>Peggystad</v>
      </c>
      <c r="F1086" s="10" t="str">
        <f>VLOOKUP($C1086,'Customer_Dim Cleaned'!$A$1:$H$501,6,FALSE)</f>
        <v>Connecticut</v>
      </c>
      <c r="G1086" s="10" t="s">
        <v>1664</v>
      </c>
      <c r="H1086" s="10" t="str">
        <f>VLOOKUP($G1086,'Product_Dim Cleaned'!$A$1:$G$101,2,FALSE)</f>
        <v>Womens Cotton Scarf</v>
      </c>
      <c r="I1086" s="10" t="str">
        <f>VLOOKUP($G1086,'Product_Dim Cleaned'!$A$1:$G$101,3,FALSE)</f>
        <v>Clothing</v>
      </c>
      <c r="J1086" s="10" t="str">
        <f>VLOOKUP($G1086,'Product_Dim Cleaned'!$A$1:$G$101,4,FALSE)</f>
        <v>Accessories</v>
      </c>
      <c r="K1086" s="10" t="s">
        <v>1804</v>
      </c>
      <c r="L1086" s="11">
        <v>2</v>
      </c>
      <c r="M1086" s="17">
        <v>753.92</v>
      </c>
      <c r="N1086" s="11">
        <v>0.17</v>
      </c>
      <c r="O1086" s="10" t="s">
        <v>1826</v>
      </c>
      <c r="P1086" s="34">
        <v>1251.5072</v>
      </c>
    </row>
    <row r="1087" spans="1:16" x14ac:dyDescent="0.3">
      <c r="A1087" s="9" t="s">
        <v>2911</v>
      </c>
      <c r="B1087" s="36">
        <v>45311</v>
      </c>
      <c r="C1087" s="10" t="s">
        <v>1501</v>
      </c>
      <c r="D1087" s="10" t="str">
        <f>VLOOKUP($C1087,'Customer_Dim Cleaned'!$A$1:$H$501,4,FALSE)</f>
        <v>Female</v>
      </c>
      <c r="E1087" s="10" t="str">
        <f>VLOOKUP($C1087,'Customer_Dim Cleaned'!$A$1:$H$501,5,FALSE)</f>
        <v>South Davidport</v>
      </c>
      <c r="F1087" s="10" t="str">
        <f>VLOOKUP($C1087,'Customer_Dim Cleaned'!$A$1:$H$501,6,FALSE)</f>
        <v>California</v>
      </c>
      <c r="G1087" s="10" t="s">
        <v>1664</v>
      </c>
      <c r="H1087" s="10" t="str">
        <f>VLOOKUP($G1087,'Product_Dim Cleaned'!$A$1:$G$101,2,FALSE)</f>
        <v>Womens Cotton Scarf</v>
      </c>
      <c r="I1087" s="10" t="str">
        <f>VLOOKUP($G1087,'Product_Dim Cleaned'!$A$1:$G$101,3,FALSE)</f>
        <v>Clothing</v>
      </c>
      <c r="J1087" s="10" t="str">
        <f>VLOOKUP($G1087,'Product_Dim Cleaned'!$A$1:$G$101,4,FALSE)</f>
        <v>Accessories</v>
      </c>
      <c r="K1087" s="10" t="s">
        <v>1797</v>
      </c>
      <c r="L1087" s="11">
        <v>3</v>
      </c>
      <c r="M1087" s="17">
        <v>408.99</v>
      </c>
      <c r="N1087" s="11">
        <v>0.27</v>
      </c>
      <c r="O1087" s="10" t="s">
        <v>1826</v>
      </c>
      <c r="P1087" s="34">
        <v>895.68809999999996</v>
      </c>
    </row>
    <row r="1088" spans="1:16" x14ac:dyDescent="0.3">
      <c r="A1088" s="9" t="s">
        <v>2912</v>
      </c>
      <c r="B1088" s="36">
        <v>45567</v>
      </c>
      <c r="C1088" s="10" t="s">
        <v>905</v>
      </c>
      <c r="D1088" s="10" t="str">
        <f>VLOOKUP($C1088,'Customer_Dim Cleaned'!$A$1:$H$501,4,FALSE)</f>
        <v>Female</v>
      </c>
      <c r="E1088" s="10" t="str">
        <f>VLOOKUP($C1088,'Customer_Dim Cleaned'!$A$1:$H$501,5,FALSE)</f>
        <v>North Robert</v>
      </c>
      <c r="F1088" s="10" t="str">
        <f>VLOOKUP($C1088,'Customer_Dim Cleaned'!$A$1:$H$501,6,FALSE)</f>
        <v>Massachusetts</v>
      </c>
      <c r="G1088" s="10" t="s">
        <v>1666</v>
      </c>
      <c r="H1088" s="10" t="str">
        <f>VLOOKUP($G1088,'Product_Dim Cleaned'!$A$1:$G$101,2,FALSE)</f>
        <v>Men's Hair Styling Gel</v>
      </c>
      <c r="I1088" s="10" t="str">
        <f>VLOOKUP($G1088,'Product_Dim Cleaned'!$A$1:$G$101,3,FALSE)</f>
        <v>Beauty</v>
      </c>
      <c r="J1088" s="10" t="str">
        <f>VLOOKUP($G1088,'Product_Dim Cleaned'!$A$1:$G$101,4,FALSE)</f>
        <v>Haircare</v>
      </c>
      <c r="K1088" s="10" t="s">
        <v>1773</v>
      </c>
      <c r="L1088" s="11">
        <v>3</v>
      </c>
      <c r="M1088" s="17">
        <v>404.5</v>
      </c>
      <c r="N1088" s="11">
        <v>0.22</v>
      </c>
      <c r="O1088" s="10" t="s">
        <v>1826</v>
      </c>
      <c r="P1088" s="34">
        <v>946.53000000000009</v>
      </c>
    </row>
    <row r="1089" spans="1:16" x14ac:dyDescent="0.3">
      <c r="A1089" s="9" t="s">
        <v>2913</v>
      </c>
      <c r="B1089" s="36">
        <v>45239</v>
      </c>
      <c r="C1089" s="10" t="s">
        <v>1187</v>
      </c>
      <c r="D1089" s="10" t="str">
        <f>VLOOKUP($C1089,'Customer_Dim Cleaned'!$A$1:$H$501,4,FALSE)</f>
        <v>Male</v>
      </c>
      <c r="E1089" s="10" t="str">
        <f>VLOOKUP($C1089,'Customer_Dim Cleaned'!$A$1:$H$501,5,FALSE)</f>
        <v>South Cassandrachester</v>
      </c>
      <c r="F1089" s="10" t="str">
        <f>VLOOKUP($C1089,'Customer_Dim Cleaned'!$A$1:$H$501,6,FALSE)</f>
        <v>Rhode Island</v>
      </c>
      <c r="G1089" s="10" t="s">
        <v>1666</v>
      </c>
      <c r="H1089" s="10" t="str">
        <f>VLOOKUP($G1089,'Product_Dim Cleaned'!$A$1:$G$101,2,FALSE)</f>
        <v>Men's Hair Styling Gel</v>
      </c>
      <c r="I1089" s="10" t="str">
        <f>VLOOKUP($G1089,'Product_Dim Cleaned'!$A$1:$G$101,3,FALSE)</f>
        <v>Beauty</v>
      </c>
      <c r="J1089" s="10" t="str">
        <f>VLOOKUP($G1089,'Product_Dim Cleaned'!$A$1:$G$101,4,FALSE)</f>
        <v>Haircare</v>
      </c>
      <c r="K1089" s="10" t="s">
        <v>1766</v>
      </c>
      <c r="L1089" s="11">
        <v>3</v>
      </c>
      <c r="M1089" s="17">
        <v>717.81</v>
      </c>
      <c r="N1089" s="11">
        <v>0.17</v>
      </c>
      <c r="O1089" s="10" t="s">
        <v>1829</v>
      </c>
      <c r="P1089" s="34">
        <v>1787.3469</v>
      </c>
    </row>
    <row r="1090" spans="1:16" x14ac:dyDescent="0.3">
      <c r="A1090" s="9" t="s">
        <v>2914</v>
      </c>
      <c r="B1090" s="36">
        <v>45284</v>
      </c>
      <c r="C1090" s="10" t="s">
        <v>803</v>
      </c>
      <c r="D1090" s="10" t="str">
        <f>VLOOKUP($C1090,'Customer_Dim Cleaned'!$A$1:$H$501,4,FALSE)</f>
        <v>Male</v>
      </c>
      <c r="E1090" s="10" t="str">
        <f>VLOOKUP($C1090,'Customer_Dim Cleaned'!$A$1:$H$501,5,FALSE)</f>
        <v>Port Coreyfort</v>
      </c>
      <c r="F1090" s="10" t="str">
        <f>VLOOKUP($C1090,'Customer_Dim Cleaned'!$A$1:$H$501,6,FALSE)</f>
        <v>Alabama</v>
      </c>
      <c r="G1090" s="10" t="s">
        <v>1666</v>
      </c>
      <c r="H1090" s="10" t="str">
        <f>VLOOKUP($G1090,'Product_Dim Cleaned'!$A$1:$G$101,2,FALSE)</f>
        <v>Men's Hair Styling Gel</v>
      </c>
      <c r="I1090" s="10" t="str">
        <f>VLOOKUP($G1090,'Product_Dim Cleaned'!$A$1:$G$101,3,FALSE)</f>
        <v>Beauty</v>
      </c>
      <c r="J1090" s="10" t="str">
        <f>VLOOKUP($G1090,'Product_Dim Cleaned'!$A$1:$G$101,4,FALSE)</f>
        <v>Haircare</v>
      </c>
      <c r="K1090" s="10" t="s">
        <v>1757</v>
      </c>
      <c r="L1090" s="11">
        <v>3</v>
      </c>
      <c r="M1090" s="17">
        <v>204.77</v>
      </c>
      <c r="N1090" s="11">
        <v>0.14000000000000001</v>
      </c>
      <c r="O1090" s="10" t="s">
        <v>1824</v>
      </c>
      <c r="P1090" s="34">
        <v>528.3066</v>
      </c>
    </row>
    <row r="1091" spans="1:16" x14ac:dyDescent="0.3">
      <c r="A1091" s="9" t="s">
        <v>2915</v>
      </c>
      <c r="B1091" s="36">
        <v>45686</v>
      </c>
      <c r="C1091" s="10" t="s">
        <v>153</v>
      </c>
      <c r="D1091" s="10" t="str">
        <f>VLOOKUP($C1091,'Customer_Dim Cleaned'!$A$1:$H$501,4,FALSE)</f>
        <v>Female</v>
      </c>
      <c r="E1091" s="10" t="str">
        <f>VLOOKUP($C1091,'Customer_Dim Cleaned'!$A$1:$H$501,5,FALSE)</f>
        <v>Darleneton</v>
      </c>
      <c r="F1091" s="10" t="str">
        <f>VLOOKUP($C1091,'Customer_Dim Cleaned'!$A$1:$H$501,6,FALSE)</f>
        <v>Michigan</v>
      </c>
      <c r="G1091" s="10" t="s">
        <v>1666</v>
      </c>
      <c r="H1091" s="10" t="str">
        <f>VLOOKUP($G1091,'Product_Dim Cleaned'!$A$1:$G$101,2,FALSE)</f>
        <v>Men's Hair Styling Gel</v>
      </c>
      <c r="I1091" s="10" t="str">
        <f>VLOOKUP($G1091,'Product_Dim Cleaned'!$A$1:$G$101,3,FALSE)</f>
        <v>Beauty</v>
      </c>
      <c r="J1091" s="10" t="str">
        <f>VLOOKUP($G1091,'Product_Dim Cleaned'!$A$1:$G$101,4,FALSE)</f>
        <v>Haircare</v>
      </c>
      <c r="K1091" s="10" t="s">
        <v>1810</v>
      </c>
      <c r="L1091" s="11">
        <v>4</v>
      </c>
      <c r="M1091" s="17">
        <v>106.23</v>
      </c>
      <c r="N1091" s="11">
        <v>0.28000000000000003</v>
      </c>
      <c r="O1091" s="10" t="s">
        <v>1829</v>
      </c>
      <c r="P1091" s="34">
        <v>305.94240000000002</v>
      </c>
    </row>
    <row r="1092" spans="1:16" x14ac:dyDescent="0.3">
      <c r="A1092" s="9" t="s">
        <v>2916</v>
      </c>
      <c r="B1092" s="36">
        <v>45824</v>
      </c>
      <c r="C1092" s="10" t="s">
        <v>1023</v>
      </c>
      <c r="D1092" s="10" t="str">
        <f>VLOOKUP($C1092,'Customer_Dim Cleaned'!$A$1:$H$501,4,FALSE)</f>
        <v>Male</v>
      </c>
      <c r="E1092" s="10" t="str">
        <f>VLOOKUP($C1092,'Customer_Dim Cleaned'!$A$1:$H$501,5,FALSE)</f>
        <v>East Matthew</v>
      </c>
      <c r="F1092" s="10" t="str">
        <f>VLOOKUP($C1092,'Customer_Dim Cleaned'!$A$1:$H$501,6,FALSE)</f>
        <v>Wisconsin</v>
      </c>
      <c r="G1092" s="10" t="s">
        <v>1666</v>
      </c>
      <c r="H1092" s="10" t="str">
        <f>VLOOKUP($G1092,'Product_Dim Cleaned'!$A$1:$G$101,2,FALSE)</f>
        <v>Men's Hair Styling Gel</v>
      </c>
      <c r="I1092" s="10" t="str">
        <f>VLOOKUP($G1092,'Product_Dim Cleaned'!$A$1:$G$101,3,FALSE)</f>
        <v>Beauty</v>
      </c>
      <c r="J1092" s="10" t="str">
        <f>VLOOKUP($G1092,'Product_Dim Cleaned'!$A$1:$G$101,4,FALSE)</f>
        <v>Haircare</v>
      </c>
      <c r="K1092" s="10" t="s">
        <v>1773</v>
      </c>
      <c r="L1092" s="11">
        <v>2</v>
      </c>
      <c r="M1092" s="17">
        <v>769.48</v>
      </c>
      <c r="N1092" s="11">
        <v>0.11</v>
      </c>
      <c r="O1092" s="10" t="s">
        <v>1826</v>
      </c>
      <c r="P1092" s="34">
        <v>1369.6744000000001</v>
      </c>
    </row>
    <row r="1093" spans="1:16" x14ac:dyDescent="0.3">
      <c r="A1093" s="9" t="s">
        <v>2917</v>
      </c>
      <c r="B1093" s="36">
        <v>45867</v>
      </c>
      <c r="C1093" s="10" t="s">
        <v>815</v>
      </c>
      <c r="D1093" s="10" t="str">
        <f>VLOOKUP($C1093,'Customer_Dim Cleaned'!$A$1:$H$501,4,FALSE)</f>
        <v>Male</v>
      </c>
      <c r="E1093" s="10" t="str">
        <f>VLOOKUP($C1093,'Customer_Dim Cleaned'!$A$1:$H$501,5,FALSE)</f>
        <v>Jasonton</v>
      </c>
      <c r="F1093" s="10" t="str">
        <f>VLOOKUP($C1093,'Customer_Dim Cleaned'!$A$1:$H$501,6,FALSE)</f>
        <v>Ohio</v>
      </c>
      <c r="G1093" s="10" t="s">
        <v>1666</v>
      </c>
      <c r="H1093" s="10" t="str">
        <f>VLOOKUP($G1093,'Product_Dim Cleaned'!$A$1:$G$101,2,FALSE)</f>
        <v>Men's Hair Styling Gel</v>
      </c>
      <c r="I1093" s="10" t="str">
        <f>VLOOKUP($G1093,'Product_Dim Cleaned'!$A$1:$G$101,3,FALSE)</f>
        <v>Beauty</v>
      </c>
      <c r="J1093" s="10" t="str">
        <f>VLOOKUP($G1093,'Product_Dim Cleaned'!$A$1:$G$101,4,FALSE)</f>
        <v>Haircare</v>
      </c>
      <c r="K1093" s="10" t="s">
        <v>1797</v>
      </c>
      <c r="L1093" s="11">
        <v>2</v>
      </c>
      <c r="M1093" s="17">
        <v>714.21</v>
      </c>
      <c r="N1093" s="11">
        <v>0.14000000000000001</v>
      </c>
      <c r="O1093" s="10" t="s">
        <v>1824</v>
      </c>
      <c r="P1093" s="34">
        <v>1228.4412</v>
      </c>
    </row>
    <row r="1094" spans="1:16" x14ac:dyDescent="0.3">
      <c r="A1094" s="9" t="s">
        <v>2918</v>
      </c>
      <c r="B1094" s="36">
        <v>45578</v>
      </c>
      <c r="C1094" s="10" t="s">
        <v>863</v>
      </c>
      <c r="D1094" s="10" t="str">
        <f>VLOOKUP($C1094,'Customer_Dim Cleaned'!$A$1:$H$501,4,FALSE)</f>
        <v>Male</v>
      </c>
      <c r="E1094" s="10" t="str">
        <f>VLOOKUP($C1094,'Customer_Dim Cleaned'!$A$1:$H$501,5,FALSE)</f>
        <v>North Stephanie</v>
      </c>
      <c r="F1094" s="10" t="str">
        <f>VLOOKUP($C1094,'Customer_Dim Cleaned'!$A$1:$H$501,6,FALSE)</f>
        <v>Nebraska</v>
      </c>
      <c r="G1094" s="10" t="s">
        <v>1666</v>
      </c>
      <c r="H1094" s="10" t="str">
        <f>VLOOKUP($G1094,'Product_Dim Cleaned'!$A$1:$G$101,2,FALSE)</f>
        <v>Men's Hair Styling Gel</v>
      </c>
      <c r="I1094" s="10" t="str">
        <f>VLOOKUP($G1094,'Product_Dim Cleaned'!$A$1:$G$101,3,FALSE)</f>
        <v>Beauty</v>
      </c>
      <c r="J1094" s="10" t="str">
        <f>VLOOKUP($G1094,'Product_Dim Cleaned'!$A$1:$G$101,4,FALSE)</f>
        <v>Haircare</v>
      </c>
      <c r="K1094" s="10" t="s">
        <v>1801</v>
      </c>
      <c r="L1094" s="11">
        <v>4</v>
      </c>
      <c r="M1094" s="17">
        <v>632.24</v>
      </c>
      <c r="N1094" s="11">
        <v>0.25</v>
      </c>
      <c r="O1094" s="10" t="s">
        <v>1826</v>
      </c>
      <c r="P1094" s="34">
        <v>1896.72</v>
      </c>
    </row>
    <row r="1095" spans="1:16" x14ac:dyDescent="0.3">
      <c r="A1095" s="9" t="s">
        <v>2919</v>
      </c>
      <c r="B1095" s="36">
        <v>45575</v>
      </c>
      <c r="C1095" s="10" t="s">
        <v>538</v>
      </c>
      <c r="D1095" s="10" t="str">
        <f>VLOOKUP($C1095,'Customer_Dim Cleaned'!$A$1:$H$501,4,FALSE)</f>
        <v>Female</v>
      </c>
      <c r="E1095" s="10" t="str">
        <f>VLOOKUP($C1095,'Customer_Dim Cleaned'!$A$1:$H$501,5,FALSE)</f>
        <v>Hessmouth</v>
      </c>
      <c r="F1095" s="10" t="str">
        <f>VLOOKUP($C1095,'Customer_Dim Cleaned'!$A$1:$H$501,6,FALSE)</f>
        <v>Arizona</v>
      </c>
      <c r="G1095" s="10" t="s">
        <v>1666</v>
      </c>
      <c r="H1095" s="10" t="str">
        <f>VLOOKUP($G1095,'Product_Dim Cleaned'!$A$1:$G$101,2,FALSE)</f>
        <v>Men's Hair Styling Gel</v>
      </c>
      <c r="I1095" s="10" t="str">
        <f>VLOOKUP($G1095,'Product_Dim Cleaned'!$A$1:$G$101,3,FALSE)</f>
        <v>Beauty</v>
      </c>
      <c r="J1095" s="10" t="str">
        <f>VLOOKUP($G1095,'Product_Dim Cleaned'!$A$1:$G$101,4,FALSE)</f>
        <v>Haircare</v>
      </c>
      <c r="K1095" s="10" t="s">
        <v>1766</v>
      </c>
      <c r="L1095" s="11">
        <v>2</v>
      </c>
      <c r="M1095" s="17">
        <v>845.27</v>
      </c>
      <c r="N1095" s="11">
        <v>0.18</v>
      </c>
      <c r="O1095" s="10" t="s">
        <v>1826</v>
      </c>
      <c r="P1095" s="34">
        <v>1386.2428</v>
      </c>
    </row>
    <row r="1096" spans="1:16" x14ac:dyDescent="0.3">
      <c r="A1096" s="9" t="s">
        <v>2920</v>
      </c>
      <c r="B1096" s="36">
        <v>45816</v>
      </c>
      <c r="C1096" s="10" t="s">
        <v>1527</v>
      </c>
      <c r="D1096" s="10" t="str">
        <f>VLOOKUP($C1096,'Customer_Dim Cleaned'!$A$1:$H$501,4,FALSE)</f>
        <v>Female</v>
      </c>
      <c r="E1096" s="10" t="str">
        <f>VLOOKUP($C1096,'Customer_Dim Cleaned'!$A$1:$H$501,5,FALSE)</f>
        <v>Port William</v>
      </c>
      <c r="F1096" s="10" t="str">
        <f>VLOOKUP($C1096,'Customer_Dim Cleaned'!$A$1:$H$501,6,FALSE)</f>
        <v>New York</v>
      </c>
      <c r="G1096" s="10" t="s">
        <v>1666</v>
      </c>
      <c r="H1096" s="10" t="str">
        <f>VLOOKUP($G1096,'Product_Dim Cleaned'!$A$1:$G$101,2,FALSE)</f>
        <v>Men's Hair Styling Gel</v>
      </c>
      <c r="I1096" s="10" t="str">
        <f>VLOOKUP($G1096,'Product_Dim Cleaned'!$A$1:$G$101,3,FALSE)</f>
        <v>Beauty</v>
      </c>
      <c r="J1096" s="10" t="str">
        <f>VLOOKUP($G1096,'Product_Dim Cleaned'!$A$1:$G$101,4,FALSE)</f>
        <v>Haircare</v>
      </c>
      <c r="K1096" s="10" t="s">
        <v>1797</v>
      </c>
      <c r="L1096" s="11">
        <v>1</v>
      </c>
      <c r="M1096" s="17">
        <v>575.94000000000005</v>
      </c>
      <c r="N1096" s="11">
        <v>0.17</v>
      </c>
      <c r="O1096" s="10" t="s">
        <v>1824</v>
      </c>
      <c r="P1096" s="34">
        <v>478.03019999999998</v>
      </c>
    </row>
    <row r="1097" spans="1:16" x14ac:dyDescent="0.3">
      <c r="A1097" s="9" t="s">
        <v>2921</v>
      </c>
      <c r="B1097" s="36">
        <v>45620</v>
      </c>
      <c r="C1097" s="10" t="s">
        <v>803</v>
      </c>
      <c r="D1097" s="10" t="str">
        <f>VLOOKUP($C1097,'Customer_Dim Cleaned'!$A$1:$H$501,4,FALSE)</f>
        <v>Male</v>
      </c>
      <c r="E1097" s="10" t="str">
        <f>VLOOKUP($C1097,'Customer_Dim Cleaned'!$A$1:$H$501,5,FALSE)</f>
        <v>Port Coreyfort</v>
      </c>
      <c r="F1097" s="10" t="str">
        <f>VLOOKUP($C1097,'Customer_Dim Cleaned'!$A$1:$H$501,6,FALSE)</f>
        <v>Alabama</v>
      </c>
      <c r="G1097" s="10" t="s">
        <v>1666</v>
      </c>
      <c r="H1097" s="10" t="str">
        <f>VLOOKUP($G1097,'Product_Dim Cleaned'!$A$1:$G$101,2,FALSE)</f>
        <v>Men's Hair Styling Gel</v>
      </c>
      <c r="I1097" s="10" t="str">
        <f>VLOOKUP($G1097,'Product_Dim Cleaned'!$A$1:$G$101,3,FALSE)</f>
        <v>Beauty</v>
      </c>
      <c r="J1097" s="10" t="str">
        <f>VLOOKUP($G1097,'Product_Dim Cleaned'!$A$1:$G$101,4,FALSE)</f>
        <v>Haircare</v>
      </c>
      <c r="K1097" s="10" t="s">
        <v>1801</v>
      </c>
      <c r="L1097" s="11">
        <v>1</v>
      </c>
      <c r="M1097" s="17">
        <v>907.97</v>
      </c>
      <c r="N1097" s="11">
        <v>0.26</v>
      </c>
      <c r="O1097" s="10" t="s">
        <v>1829</v>
      </c>
      <c r="P1097" s="34">
        <v>671.89779999999996</v>
      </c>
    </row>
    <row r="1098" spans="1:16" x14ac:dyDescent="0.3">
      <c r="A1098" s="9" t="s">
        <v>2922</v>
      </c>
      <c r="B1098" s="36">
        <v>45695</v>
      </c>
      <c r="C1098" s="10" t="s">
        <v>849</v>
      </c>
      <c r="D1098" s="10" t="str">
        <f>VLOOKUP($C1098,'Customer_Dim Cleaned'!$A$1:$H$501,4,FALSE)</f>
        <v>Female</v>
      </c>
      <c r="E1098" s="10" t="str">
        <f>VLOOKUP($C1098,'Customer_Dim Cleaned'!$A$1:$H$501,5,FALSE)</f>
        <v>South Gina</v>
      </c>
      <c r="F1098" s="10" t="str">
        <f>VLOOKUP($C1098,'Customer_Dim Cleaned'!$A$1:$H$501,6,FALSE)</f>
        <v>Kentucky</v>
      </c>
      <c r="G1098" s="10" t="s">
        <v>1666</v>
      </c>
      <c r="H1098" s="10" t="str">
        <f>VLOOKUP($G1098,'Product_Dim Cleaned'!$A$1:$G$101,2,FALSE)</f>
        <v>Men's Hair Styling Gel</v>
      </c>
      <c r="I1098" s="10" t="str">
        <f>VLOOKUP($G1098,'Product_Dim Cleaned'!$A$1:$G$101,3,FALSE)</f>
        <v>Beauty</v>
      </c>
      <c r="J1098" s="10" t="str">
        <f>VLOOKUP($G1098,'Product_Dim Cleaned'!$A$1:$G$101,4,FALSE)</f>
        <v>Haircare</v>
      </c>
      <c r="K1098" s="10" t="s">
        <v>1794</v>
      </c>
      <c r="L1098" s="11">
        <v>1</v>
      </c>
      <c r="M1098" s="17">
        <v>99.35</v>
      </c>
      <c r="N1098" s="11">
        <v>0.08</v>
      </c>
      <c r="O1098" s="10" t="s">
        <v>1829</v>
      </c>
      <c r="P1098" s="34">
        <v>91.402000000000001</v>
      </c>
    </row>
    <row r="1099" spans="1:16" x14ac:dyDescent="0.3">
      <c r="A1099" s="9" t="s">
        <v>2923</v>
      </c>
      <c r="B1099" s="36">
        <v>45596</v>
      </c>
      <c r="C1099" s="10" t="s">
        <v>261</v>
      </c>
      <c r="D1099" s="10" t="str">
        <f>VLOOKUP($C1099,'Customer_Dim Cleaned'!$A$1:$H$501,4,FALSE)</f>
        <v>Female</v>
      </c>
      <c r="E1099" s="10" t="str">
        <f>VLOOKUP($C1099,'Customer_Dim Cleaned'!$A$1:$H$501,5,FALSE)</f>
        <v>South Shaun</v>
      </c>
      <c r="F1099" s="10" t="str">
        <f>VLOOKUP($C1099,'Customer_Dim Cleaned'!$A$1:$H$501,6,FALSE)</f>
        <v>New Mexico</v>
      </c>
      <c r="G1099" s="10" t="s">
        <v>1666</v>
      </c>
      <c r="H1099" s="10" t="str">
        <f>VLOOKUP($G1099,'Product_Dim Cleaned'!$A$1:$G$101,2,FALSE)</f>
        <v>Men's Hair Styling Gel</v>
      </c>
      <c r="I1099" s="10" t="str">
        <f>VLOOKUP($G1099,'Product_Dim Cleaned'!$A$1:$G$101,3,FALSE)</f>
        <v>Beauty</v>
      </c>
      <c r="J1099" s="10" t="str">
        <f>VLOOKUP($G1099,'Product_Dim Cleaned'!$A$1:$G$101,4,FALSE)</f>
        <v>Haircare</v>
      </c>
      <c r="K1099" s="10" t="s">
        <v>1766</v>
      </c>
      <c r="L1099" s="11">
        <v>2</v>
      </c>
      <c r="M1099" s="17">
        <v>374.42</v>
      </c>
      <c r="N1099" s="11">
        <v>0.21</v>
      </c>
      <c r="O1099" s="10" t="s">
        <v>1829</v>
      </c>
      <c r="P1099" s="34">
        <v>591.58360000000005</v>
      </c>
    </row>
    <row r="1100" spans="1:16" x14ac:dyDescent="0.3">
      <c r="A1100" s="9" t="s">
        <v>2924</v>
      </c>
      <c r="B1100" s="36">
        <v>45869</v>
      </c>
      <c r="C1100" s="10" t="s">
        <v>1481</v>
      </c>
      <c r="D1100" s="10" t="str">
        <f>VLOOKUP($C1100,'Customer_Dim Cleaned'!$A$1:$H$501,4,FALSE)</f>
        <v>Male</v>
      </c>
      <c r="E1100" s="10" t="str">
        <f>VLOOKUP($C1100,'Customer_Dim Cleaned'!$A$1:$H$501,5,FALSE)</f>
        <v>Kelseybury</v>
      </c>
      <c r="F1100" s="10" t="str">
        <f>VLOOKUP($C1100,'Customer_Dim Cleaned'!$A$1:$H$501,6,FALSE)</f>
        <v>Georgia</v>
      </c>
      <c r="G1100" s="10" t="s">
        <v>1666</v>
      </c>
      <c r="H1100" s="10" t="str">
        <f>VLOOKUP($G1100,'Product_Dim Cleaned'!$A$1:$G$101,2,FALSE)</f>
        <v>Men's Hair Styling Gel</v>
      </c>
      <c r="I1100" s="10" t="str">
        <f>VLOOKUP($G1100,'Product_Dim Cleaned'!$A$1:$G$101,3,FALSE)</f>
        <v>Beauty</v>
      </c>
      <c r="J1100" s="10" t="str">
        <f>VLOOKUP($G1100,'Product_Dim Cleaned'!$A$1:$G$101,4,FALSE)</f>
        <v>Haircare</v>
      </c>
      <c r="K1100" s="10" t="s">
        <v>1801</v>
      </c>
      <c r="L1100" s="11">
        <v>3</v>
      </c>
      <c r="M1100" s="17">
        <v>248.43</v>
      </c>
      <c r="N1100" s="11">
        <v>0.24</v>
      </c>
      <c r="O1100" s="10" t="s">
        <v>1829</v>
      </c>
      <c r="P1100" s="34">
        <v>566.42039999999997</v>
      </c>
    </row>
    <row r="1101" spans="1:16" x14ac:dyDescent="0.3">
      <c r="A1101" s="9" t="s">
        <v>2925</v>
      </c>
      <c r="B1101" s="36">
        <v>45631</v>
      </c>
      <c r="C1101" s="10" t="s">
        <v>1443</v>
      </c>
      <c r="D1101" s="10" t="str">
        <f>VLOOKUP($C1101,'Customer_Dim Cleaned'!$A$1:$H$501,4,FALSE)</f>
        <v>Male</v>
      </c>
      <c r="E1101" s="10" t="str">
        <f>VLOOKUP($C1101,'Customer_Dim Cleaned'!$A$1:$H$501,5,FALSE)</f>
        <v>Bergermouth</v>
      </c>
      <c r="F1101" s="10" t="str">
        <f>VLOOKUP($C1101,'Customer_Dim Cleaned'!$A$1:$H$501,6,FALSE)</f>
        <v>Vermont</v>
      </c>
      <c r="G1101" s="10" t="s">
        <v>1666</v>
      </c>
      <c r="H1101" s="10" t="str">
        <f>VLOOKUP($G1101,'Product_Dim Cleaned'!$A$1:$G$101,2,FALSE)</f>
        <v>Men's Hair Styling Gel</v>
      </c>
      <c r="I1101" s="10" t="str">
        <f>VLOOKUP($G1101,'Product_Dim Cleaned'!$A$1:$G$101,3,FALSE)</f>
        <v>Beauty</v>
      </c>
      <c r="J1101" s="10" t="str">
        <f>VLOOKUP($G1101,'Product_Dim Cleaned'!$A$1:$G$101,4,FALSE)</f>
        <v>Haircare</v>
      </c>
      <c r="K1101" s="10" t="s">
        <v>1757</v>
      </c>
      <c r="L1101" s="11">
        <v>1</v>
      </c>
      <c r="M1101" s="17">
        <v>784.46</v>
      </c>
      <c r="N1101" s="11">
        <v>0.14000000000000001</v>
      </c>
      <c r="O1101" s="10" t="s">
        <v>1829</v>
      </c>
      <c r="P1101" s="34">
        <v>674.63560000000007</v>
      </c>
    </row>
    <row r="1102" spans="1:16" x14ac:dyDescent="0.3">
      <c r="A1102" s="9" t="s">
        <v>2926</v>
      </c>
      <c r="B1102" s="36">
        <v>45379</v>
      </c>
      <c r="C1102" s="10" t="s">
        <v>827</v>
      </c>
      <c r="D1102" s="10" t="str">
        <f>VLOOKUP($C1102,'Customer_Dim Cleaned'!$A$1:$H$501,4,FALSE)</f>
        <v>Female</v>
      </c>
      <c r="E1102" s="10" t="str">
        <f>VLOOKUP($C1102,'Customer_Dim Cleaned'!$A$1:$H$501,5,FALSE)</f>
        <v>South Kathrynmouth</v>
      </c>
      <c r="F1102" s="10" t="str">
        <f>VLOOKUP($C1102,'Customer_Dim Cleaned'!$A$1:$H$501,6,FALSE)</f>
        <v>Oklahoma</v>
      </c>
      <c r="G1102" s="10" t="s">
        <v>1666</v>
      </c>
      <c r="H1102" s="10" t="str">
        <f>VLOOKUP($G1102,'Product_Dim Cleaned'!$A$1:$G$101,2,FALSE)</f>
        <v>Men's Hair Styling Gel</v>
      </c>
      <c r="I1102" s="10" t="str">
        <f>VLOOKUP($G1102,'Product_Dim Cleaned'!$A$1:$G$101,3,FALSE)</f>
        <v>Beauty</v>
      </c>
      <c r="J1102" s="10" t="str">
        <f>VLOOKUP($G1102,'Product_Dim Cleaned'!$A$1:$G$101,4,FALSE)</f>
        <v>Haircare</v>
      </c>
      <c r="K1102" s="10" t="s">
        <v>1789</v>
      </c>
      <c r="L1102" s="11">
        <v>3</v>
      </c>
      <c r="M1102" s="17">
        <v>70.88</v>
      </c>
      <c r="N1102" s="11">
        <v>0.27</v>
      </c>
      <c r="O1102" s="10" t="s">
        <v>1829</v>
      </c>
      <c r="P1102" s="34">
        <v>155.22720000000001</v>
      </c>
    </row>
    <row r="1103" spans="1:16" x14ac:dyDescent="0.3">
      <c r="A1103" s="9" t="s">
        <v>2927</v>
      </c>
      <c r="B1103" s="36">
        <v>45641</v>
      </c>
      <c r="C1103" s="10" t="s">
        <v>387</v>
      </c>
      <c r="D1103" s="10" t="str">
        <f>VLOOKUP($C1103,'Customer_Dim Cleaned'!$A$1:$H$501,4,FALSE)</f>
        <v>Female</v>
      </c>
      <c r="E1103" s="10" t="str">
        <f>VLOOKUP($C1103,'Customer_Dim Cleaned'!$A$1:$H$501,5,FALSE)</f>
        <v>New Dawnton</v>
      </c>
      <c r="F1103" s="10" t="str">
        <f>VLOOKUP($C1103,'Customer_Dim Cleaned'!$A$1:$H$501,6,FALSE)</f>
        <v>Maryland</v>
      </c>
      <c r="G1103" s="10" t="s">
        <v>1666</v>
      </c>
      <c r="H1103" s="10" t="str">
        <f>VLOOKUP($G1103,'Product_Dim Cleaned'!$A$1:$G$101,2,FALSE)</f>
        <v>Men's Hair Styling Gel</v>
      </c>
      <c r="I1103" s="10" t="str">
        <f>VLOOKUP($G1103,'Product_Dim Cleaned'!$A$1:$G$101,3,FALSE)</f>
        <v>Beauty</v>
      </c>
      <c r="J1103" s="10" t="str">
        <f>VLOOKUP($G1103,'Product_Dim Cleaned'!$A$1:$G$101,4,FALSE)</f>
        <v>Haircare</v>
      </c>
      <c r="K1103" s="10" t="s">
        <v>1757</v>
      </c>
      <c r="L1103" s="11">
        <v>3</v>
      </c>
      <c r="M1103" s="17">
        <v>324.29000000000002</v>
      </c>
      <c r="N1103" s="11">
        <v>0.16</v>
      </c>
      <c r="O1103" s="10" t="s">
        <v>1829</v>
      </c>
      <c r="P1103" s="34">
        <v>817.21080000000006</v>
      </c>
    </row>
    <row r="1104" spans="1:16" x14ac:dyDescent="0.3">
      <c r="A1104" s="9" t="s">
        <v>2928</v>
      </c>
      <c r="B1104" s="36">
        <v>45842</v>
      </c>
      <c r="C1104" s="10" t="s">
        <v>478</v>
      </c>
      <c r="D1104" s="10" t="str">
        <f>VLOOKUP($C1104,'Customer_Dim Cleaned'!$A$1:$H$501,4,FALSE)</f>
        <v>Male</v>
      </c>
      <c r="E1104" s="10" t="str">
        <f>VLOOKUP($C1104,'Customer_Dim Cleaned'!$A$1:$H$501,5,FALSE)</f>
        <v>Port Denise</v>
      </c>
      <c r="F1104" s="10" t="str">
        <f>VLOOKUP($C1104,'Customer_Dim Cleaned'!$A$1:$H$501,6,FALSE)</f>
        <v>California</v>
      </c>
      <c r="G1104" s="10" t="s">
        <v>1666</v>
      </c>
      <c r="H1104" s="10" t="str">
        <f>VLOOKUP($G1104,'Product_Dim Cleaned'!$A$1:$G$101,2,FALSE)</f>
        <v>Men's Hair Styling Gel</v>
      </c>
      <c r="I1104" s="10" t="str">
        <f>VLOOKUP($G1104,'Product_Dim Cleaned'!$A$1:$G$101,3,FALSE)</f>
        <v>Beauty</v>
      </c>
      <c r="J1104" s="10" t="str">
        <f>VLOOKUP($G1104,'Product_Dim Cleaned'!$A$1:$G$101,4,FALSE)</f>
        <v>Haircare</v>
      </c>
      <c r="K1104" s="10" t="s">
        <v>1766</v>
      </c>
      <c r="L1104" s="11">
        <v>4</v>
      </c>
      <c r="M1104" s="17">
        <v>243.92</v>
      </c>
      <c r="N1104" s="11">
        <v>0.02</v>
      </c>
      <c r="O1104" s="10" t="s">
        <v>1826</v>
      </c>
      <c r="P1104" s="34">
        <v>956.16639999999995</v>
      </c>
    </row>
    <row r="1105" spans="1:16" x14ac:dyDescent="0.3">
      <c r="A1105" s="9" t="s">
        <v>2929</v>
      </c>
      <c r="B1105" s="36">
        <v>45257</v>
      </c>
      <c r="C1105" s="10" t="s">
        <v>1172</v>
      </c>
      <c r="D1105" s="10" t="str">
        <f>VLOOKUP($C1105,'Customer_Dim Cleaned'!$A$1:$H$501,4,FALSE)</f>
        <v>Male</v>
      </c>
      <c r="E1105" s="10" t="str">
        <f>VLOOKUP($C1105,'Customer_Dim Cleaned'!$A$1:$H$501,5,FALSE)</f>
        <v>Port Richardshire</v>
      </c>
      <c r="F1105" s="10" t="str">
        <f>VLOOKUP($C1105,'Customer_Dim Cleaned'!$A$1:$H$501,6,FALSE)</f>
        <v>Minnesota</v>
      </c>
      <c r="G1105" s="10" t="s">
        <v>1666</v>
      </c>
      <c r="H1105" s="10" t="str">
        <f>VLOOKUP($G1105,'Product_Dim Cleaned'!$A$1:$G$101,2,FALSE)</f>
        <v>Men's Hair Styling Gel</v>
      </c>
      <c r="I1105" s="10" t="str">
        <f>VLOOKUP($G1105,'Product_Dim Cleaned'!$A$1:$G$101,3,FALSE)</f>
        <v>Beauty</v>
      </c>
      <c r="J1105" s="10" t="str">
        <f>VLOOKUP($G1105,'Product_Dim Cleaned'!$A$1:$G$101,4,FALSE)</f>
        <v>Haircare</v>
      </c>
      <c r="K1105" s="10" t="s">
        <v>1797</v>
      </c>
      <c r="L1105" s="11">
        <v>1</v>
      </c>
      <c r="M1105" s="17">
        <v>664.35</v>
      </c>
      <c r="N1105" s="11">
        <v>0</v>
      </c>
      <c r="O1105" s="10" t="s">
        <v>1824</v>
      </c>
      <c r="P1105" s="34">
        <v>664.35</v>
      </c>
    </row>
    <row r="1106" spans="1:16" x14ac:dyDescent="0.3">
      <c r="A1106" s="9" t="s">
        <v>2930</v>
      </c>
      <c r="B1106" s="36">
        <v>45468</v>
      </c>
      <c r="C1106" s="10" t="s">
        <v>1199</v>
      </c>
      <c r="D1106" s="10" t="str">
        <f>VLOOKUP($C1106,'Customer_Dim Cleaned'!$A$1:$H$501,4,FALSE)</f>
        <v>Female</v>
      </c>
      <c r="E1106" s="10" t="str">
        <f>VLOOKUP($C1106,'Customer_Dim Cleaned'!$A$1:$H$501,5,FALSE)</f>
        <v>North Michael</v>
      </c>
      <c r="F1106" s="10" t="str">
        <f>VLOOKUP($C1106,'Customer_Dim Cleaned'!$A$1:$H$501,6,FALSE)</f>
        <v>Iowa</v>
      </c>
      <c r="G1106" s="10" t="s">
        <v>1666</v>
      </c>
      <c r="H1106" s="10" t="str">
        <f>VLOOKUP($G1106,'Product_Dim Cleaned'!$A$1:$G$101,2,FALSE)</f>
        <v>Men's Hair Styling Gel</v>
      </c>
      <c r="I1106" s="10" t="str">
        <f>VLOOKUP($G1106,'Product_Dim Cleaned'!$A$1:$G$101,3,FALSE)</f>
        <v>Beauty</v>
      </c>
      <c r="J1106" s="10" t="str">
        <f>VLOOKUP($G1106,'Product_Dim Cleaned'!$A$1:$G$101,4,FALSE)</f>
        <v>Haircare</v>
      </c>
      <c r="K1106" s="10" t="s">
        <v>1789</v>
      </c>
      <c r="L1106" s="11">
        <v>2</v>
      </c>
      <c r="M1106" s="17">
        <v>218.07</v>
      </c>
      <c r="N1106" s="11">
        <v>0.19</v>
      </c>
      <c r="O1106" s="10" t="s">
        <v>1826</v>
      </c>
      <c r="P1106" s="34">
        <v>353.27339999999998</v>
      </c>
    </row>
    <row r="1107" spans="1:16" x14ac:dyDescent="0.3">
      <c r="A1107" s="9" t="s">
        <v>2931</v>
      </c>
      <c r="B1107" s="36">
        <v>45228</v>
      </c>
      <c r="C1107" s="10" t="s">
        <v>1196</v>
      </c>
      <c r="D1107" s="10" t="str">
        <f>VLOOKUP($C1107,'Customer_Dim Cleaned'!$A$1:$H$501,4,FALSE)</f>
        <v>Female</v>
      </c>
      <c r="E1107" s="10" t="str">
        <f>VLOOKUP($C1107,'Customer_Dim Cleaned'!$A$1:$H$501,5,FALSE)</f>
        <v>Jennifertown</v>
      </c>
      <c r="F1107" s="10" t="str">
        <f>VLOOKUP($C1107,'Customer_Dim Cleaned'!$A$1:$H$501,6,FALSE)</f>
        <v>South Carolina</v>
      </c>
      <c r="G1107" s="10" t="s">
        <v>1666</v>
      </c>
      <c r="H1107" s="10" t="str">
        <f>VLOOKUP($G1107,'Product_Dim Cleaned'!$A$1:$G$101,2,FALSE)</f>
        <v>Men's Hair Styling Gel</v>
      </c>
      <c r="I1107" s="10" t="str">
        <f>VLOOKUP($G1107,'Product_Dim Cleaned'!$A$1:$G$101,3,FALSE)</f>
        <v>Beauty</v>
      </c>
      <c r="J1107" s="10" t="str">
        <f>VLOOKUP($G1107,'Product_Dim Cleaned'!$A$1:$G$101,4,FALSE)</f>
        <v>Haircare</v>
      </c>
      <c r="K1107" s="10" t="s">
        <v>1766</v>
      </c>
      <c r="L1107" s="11">
        <v>4</v>
      </c>
      <c r="M1107" s="17">
        <v>921.83</v>
      </c>
      <c r="N1107" s="11">
        <v>0.27</v>
      </c>
      <c r="O1107" s="10" t="s">
        <v>1824</v>
      </c>
      <c r="P1107" s="34">
        <v>2691.7435999999998</v>
      </c>
    </row>
    <row r="1108" spans="1:16" x14ac:dyDescent="0.3">
      <c r="A1108" s="9" t="s">
        <v>2932</v>
      </c>
      <c r="B1108" s="36">
        <v>45661</v>
      </c>
      <c r="C1108" s="10" t="s">
        <v>559</v>
      </c>
      <c r="D1108" s="10" t="str">
        <f>VLOOKUP($C1108,'Customer_Dim Cleaned'!$A$1:$H$501,4,FALSE)</f>
        <v>Female</v>
      </c>
      <c r="E1108" s="10" t="str">
        <f>VLOOKUP($C1108,'Customer_Dim Cleaned'!$A$1:$H$501,5,FALSE)</f>
        <v>Robertview</v>
      </c>
      <c r="F1108" s="10" t="str">
        <f>VLOOKUP($C1108,'Customer_Dim Cleaned'!$A$1:$H$501,6,FALSE)</f>
        <v>Florida</v>
      </c>
      <c r="G1108" s="10" t="s">
        <v>1666</v>
      </c>
      <c r="H1108" s="10" t="str">
        <f>VLOOKUP($G1108,'Product_Dim Cleaned'!$A$1:$G$101,2,FALSE)</f>
        <v>Men's Hair Styling Gel</v>
      </c>
      <c r="I1108" s="10" t="str">
        <f>VLOOKUP($G1108,'Product_Dim Cleaned'!$A$1:$G$101,3,FALSE)</f>
        <v>Beauty</v>
      </c>
      <c r="J1108" s="10" t="str">
        <f>VLOOKUP($G1108,'Product_Dim Cleaned'!$A$1:$G$101,4,FALSE)</f>
        <v>Haircare</v>
      </c>
      <c r="K1108" s="10" t="s">
        <v>1757</v>
      </c>
      <c r="L1108" s="11">
        <v>3</v>
      </c>
      <c r="M1108" s="17">
        <v>326.2</v>
      </c>
      <c r="N1108" s="11">
        <v>0.22</v>
      </c>
      <c r="O1108" s="10" t="s">
        <v>1829</v>
      </c>
      <c r="P1108" s="34">
        <v>763.30799999999999</v>
      </c>
    </row>
    <row r="1109" spans="1:16" x14ac:dyDescent="0.3">
      <c r="A1109" s="9" t="s">
        <v>2933</v>
      </c>
      <c r="B1109" s="36">
        <v>45701</v>
      </c>
      <c r="C1109" s="10" t="s">
        <v>1414</v>
      </c>
      <c r="D1109" s="10" t="str">
        <f>VLOOKUP($C1109,'Customer_Dim Cleaned'!$A$1:$H$501,4,FALSE)</f>
        <v>Female</v>
      </c>
      <c r="E1109" s="10" t="str">
        <f>VLOOKUP($C1109,'Customer_Dim Cleaned'!$A$1:$H$501,5,FALSE)</f>
        <v>Port Taylorberg</v>
      </c>
      <c r="F1109" s="10" t="str">
        <f>VLOOKUP($C1109,'Customer_Dim Cleaned'!$A$1:$H$501,6,FALSE)</f>
        <v>Pennsylvania</v>
      </c>
      <c r="G1109" s="10" t="s">
        <v>1666</v>
      </c>
      <c r="H1109" s="10" t="str">
        <f>VLOOKUP($G1109,'Product_Dim Cleaned'!$A$1:$G$101,2,FALSE)</f>
        <v>Men's Hair Styling Gel</v>
      </c>
      <c r="I1109" s="10" t="str">
        <f>VLOOKUP($G1109,'Product_Dim Cleaned'!$A$1:$G$101,3,FALSE)</f>
        <v>Beauty</v>
      </c>
      <c r="J1109" s="10" t="str">
        <f>VLOOKUP($G1109,'Product_Dim Cleaned'!$A$1:$G$101,4,FALSE)</f>
        <v>Haircare</v>
      </c>
      <c r="K1109" s="10" t="s">
        <v>1813</v>
      </c>
      <c r="L1109" s="11">
        <v>1</v>
      </c>
      <c r="M1109" s="17">
        <v>244.25</v>
      </c>
      <c r="N1109" s="11">
        <v>0.09</v>
      </c>
      <c r="O1109" s="10" t="s">
        <v>1826</v>
      </c>
      <c r="P1109" s="34">
        <v>222.26750000000001</v>
      </c>
    </row>
    <row r="1110" spans="1:16" x14ac:dyDescent="0.3">
      <c r="A1110" s="9" t="s">
        <v>2934</v>
      </c>
      <c r="B1110" s="36">
        <v>45448</v>
      </c>
      <c r="C1110" s="10" t="s">
        <v>1154</v>
      </c>
      <c r="D1110" s="10" t="str">
        <f>VLOOKUP($C1110,'Customer_Dim Cleaned'!$A$1:$H$501,4,FALSE)</f>
        <v>Female</v>
      </c>
      <c r="E1110" s="10" t="str">
        <f>VLOOKUP($C1110,'Customer_Dim Cleaned'!$A$1:$H$501,5,FALSE)</f>
        <v>West Bruce</v>
      </c>
      <c r="F1110" s="10" t="str">
        <f>VLOOKUP($C1110,'Customer_Dim Cleaned'!$A$1:$H$501,6,FALSE)</f>
        <v>Vermont</v>
      </c>
      <c r="G1110" s="10" t="s">
        <v>1666</v>
      </c>
      <c r="H1110" s="10" t="str">
        <f>VLOOKUP($G1110,'Product_Dim Cleaned'!$A$1:$G$101,2,FALSE)</f>
        <v>Men's Hair Styling Gel</v>
      </c>
      <c r="I1110" s="10" t="str">
        <f>VLOOKUP($G1110,'Product_Dim Cleaned'!$A$1:$G$101,3,FALSE)</f>
        <v>Beauty</v>
      </c>
      <c r="J1110" s="10" t="str">
        <f>VLOOKUP($G1110,'Product_Dim Cleaned'!$A$1:$G$101,4,FALSE)</f>
        <v>Haircare</v>
      </c>
      <c r="K1110" s="10" t="s">
        <v>1789</v>
      </c>
      <c r="L1110" s="11">
        <v>3</v>
      </c>
      <c r="M1110" s="17">
        <v>808.87</v>
      </c>
      <c r="N1110" s="11">
        <v>0.12</v>
      </c>
      <c r="O1110" s="10" t="s">
        <v>1829</v>
      </c>
      <c r="P1110" s="34">
        <v>2135.4168</v>
      </c>
    </row>
    <row r="1111" spans="1:16" x14ac:dyDescent="0.3">
      <c r="A1111" s="9" t="s">
        <v>2935</v>
      </c>
      <c r="B1111" s="36">
        <v>45387</v>
      </c>
      <c r="C1111" s="10" t="s">
        <v>1062</v>
      </c>
      <c r="D1111" s="10" t="str">
        <f>VLOOKUP($C1111,'Customer_Dim Cleaned'!$A$1:$H$501,4,FALSE)</f>
        <v>Female</v>
      </c>
      <c r="E1111" s="10" t="str">
        <f>VLOOKUP($C1111,'Customer_Dim Cleaned'!$A$1:$H$501,5,FALSE)</f>
        <v>Hudsonfort</v>
      </c>
      <c r="F1111" s="10" t="str">
        <f>VLOOKUP($C1111,'Customer_Dim Cleaned'!$A$1:$H$501,6,FALSE)</f>
        <v>Connecticut</v>
      </c>
      <c r="G1111" s="10" t="s">
        <v>1666</v>
      </c>
      <c r="H1111" s="10" t="str">
        <f>VLOOKUP($G1111,'Product_Dim Cleaned'!$A$1:$G$101,2,FALSE)</f>
        <v>Men's Hair Styling Gel</v>
      </c>
      <c r="I1111" s="10" t="str">
        <f>VLOOKUP($G1111,'Product_Dim Cleaned'!$A$1:$G$101,3,FALSE)</f>
        <v>Beauty</v>
      </c>
      <c r="J1111" s="10" t="str">
        <f>VLOOKUP($G1111,'Product_Dim Cleaned'!$A$1:$G$101,4,FALSE)</f>
        <v>Haircare</v>
      </c>
      <c r="K1111" s="10" t="s">
        <v>1761</v>
      </c>
      <c r="L1111" s="11">
        <v>3</v>
      </c>
      <c r="M1111" s="17">
        <v>826.15</v>
      </c>
      <c r="N1111" s="11">
        <v>0</v>
      </c>
      <c r="O1111" s="10" t="s">
        <v>1826</v>
      </c>
      <c r="P1111" s="34">
        <v>2478.4499999999998</v>
      </c>
    </row>
    <row r="1112" spans="1:16" x14ac:dyDescent="0.3">
      <c r="A1112" s="9" t="s">
        <v>2936</v>
      </c>
      <c r="B1112" s="36">
        <v>45652</v>
      </c>
      <c r="C1112" s="10" t="s">
        <v>616</v>
      </c>
      <c r="D1112" s="10" t="str">
        <f>VLOOKUP($C1112,'Customer_Dim Cleaned'!$A$1:$H$501,4,FALSE)</f>
        <v>Female</v>
      </c>
      <c r="E1112" s="10" t="str">
        <f>VLOOKUP($C1112,'Customer_Dim Cleaned'!$A$1:$H$501,5,FALSE)</f>
        <v>Lake Blaketon</v>
      </c>
      <c r="F1112" s="10" t="str">
        <f>VLOOKUP($C1112,'Customer_Dim Cleaned'!$A$1:$H$501,6,FALSE)</f>
        <v>Alabama</v>
      </c>
      <c r="G1112" s="10" t="s">
        <v>1666</v>
      </c>
      <c r="H1112" s="10" t="str">
        <f>VLOOKUP($G1112,'Product_Dim Cleaned'!$A$1:$G$101,2,FALSE)</f>
        <v>Men's Hair Styling Gel</v>
      </c>
      <c r="I1112" s="10" t="str">
        <f>VLOOKUP($G1112,'Product_Dim Cleaned'!$A$1:$G$101,3,FALSE)</f>
        <v>Beauty</v>
      </c>
      <c r="J1112" s="10" t="str">
        <f>VLOOKUP($G1112,'Product_Dim Cleaned'!$A$1:$G$101,4,FALSE)</f>
        <v>Haircare</v>
      </c>
      <c r="K1112" s="10" t="s">
        <v>1813</v>
      </c>
      <c r="L1112" s="11">
        <v>3</v>
      </c>
      <c r="M1112" s="17">
        <v>631.20000000000005</v>
      </c>
      <c r="N1112" s="11">
        <v>0.24</v>
      </c>
      <c r="O1112" s="10" t="s">
        <v>1824</v>
      </c>
      <c r="P1112" s="34">
        <v>1439.136</v>
      </c>
    </row>
    <row r="1113" spans="1:16" x14ac:dyDescent="0.3">
      <c r="A1113" s="9" t="s">
        <v>2937</v>
      </c>
      <c r="B1113" s="36">
        <v>45316</v>
      </c>
      <c r="C1113" s="10" t="s">
        <v>872</v>
      </c>
      <c r="D1113" s="10" t="str">
        <f>VLOOKUP($C1113,'Customer_Dim Cleaned'!$A$1:$H$501,4,FALSE)</f>
        <v>Male</v>
      </c>
      <c r="E1113" s="10" t="str">
        <f>VLOOKUP($C1113,'Customer_Dim Cleaned'!$A$1:$H$501,5,FALSE)</f>
        <v>Edwardborough</v>
      </c>
      <c r="F1113" s="10" t="str">
        <f>VLOOKUP($C1113,'Customer_Dim Cleaned'!$A$1:$H$501,6,FALSE)</f>
        <v>Vermont</v>
      </c>
      <c r="G1113" s="10" t="s">
        <v>1666</v>
      </c>
      <c r="H1113" s="10" t="str">
        <f>VLOOKUP($G1113,'Product_Dim Cleaned'!$A$1:$G$101,2,FALSE)</f>
        <v>Men's Hair Styling Gel</v>
      </c>
      <c r="I1113" s="10" t="str">
        <f>VLOOKUP($G1113,'Product_Dim Cleaned'!$A$1:$G$101,3,FALSE)</f>
        <v>Beauty</v>
      </c>
      <c r="J1113" s="10" t="str">
        <f>VLOOKUP($G1113,'Product_Dim Cleaned'!$A$1:$G$101,4,FALSE)</f>
        <v>Haircare</v>
      </c>
      <c r="K1113" s="10" t="s">
        <v>1789</v>
      </c>
      <c r="L1113" s="11">
        <v>1</v>
      </c>
      <c r="M1113" s="17">
        <v>937.01</v>
      </c>
      <c r="N1113" s="11">
        <v>7.0000000000000007E-2</v>
      </c>
      <c r="O1113" s="10" t="s">
        <v>1824</v>
      </c>
      <c r="P1113" s="34">
        <v>871.41929999999991</v>
      </c>
    </row>
    <row r="1114" spans="1:16" x14ac:dyDescent="0.3">
      <c r="A1114" s="9" t="s">
        <v>2938</v>
      </c>
      <c r="B1114" s="36">
        <v>45316</v>
      </c>
      <c r="C1114" s="10" t="s">
        <v>508</v>
      </c>
      <c r="D1114" s="10" t="str">
        <f>VLOOKUP($C1114,'Customer_Dim Cleaned'!$A$1:$H$501,4,FALSE)</f>
        <v>Female</v>
      </c>
      <c r="E1114" s="10" t="str">
        <f>VLOOKUP($C1114,'Customer_Dim Cleaned'!$A$1:$H$501,5,FALSE)</f>
        <v>Lake Stevenfort</v>
      </c>
      <c r="F1114" s="10" t="str">
        <f>VLOOKUP($C1114,'Customer_Dim Cleaned'!$A$1:$H$501,6,FALSE)</f>
        <v>Oregon</v>
      </c>
      <c r="G1114" s="10" t="s">
        <v>1666</v>
      </c>
      <c r="H1114" s="10" t="str">
        <f>VLOOKUP($G1114,'Product_Dim Cleaned'!$A$1:$G$101,2,FALSE)</f>
        <v>Men's Hair Styling Gel</v>
      </c>
      <c r="I1114" s="10" t="str">
        <f>VLOOKUP($G1114,'Product_Dim Cleaned'!$A$1:$G$101,3,FALSE)</f>
        <v>Beauty</v>
      </c>
      <c r="J1114" s="10" t="str">
        <f>VLOOKUP($G1114,'Product_Dim Cleaned'!$A$1:$G$101,4,FALSE)</f>
        <v>Haircare</v>
      </c>
      <c r="K1114" s="10" t="s">
        <v>1773</v>
      </c>
      <c r="L1114" s="11">
        <v>2</v>
      </c>
      <c r="M1114" s="17">
        <v>644</v>
      </c>
      <c r="N1114" s="11">
        <v>0.04</v>
      </c>
      <c r="O1114" s="10" t="s">
        <v>1826</v>
      </c>
      <c r="P1114" s="34">
        <v>1236.48</v>
      </c>
    </row>
    <row r="1115" spans="1:16" x14ac:dyDescent="0.3">
      <c r="A1115" s="9" t="s">
        <v>2939</v>
      </c>
      <c r="B1115" s="36">
        <v>45888</v>
      </c>
      <c r="C1115" s="10" t="s">
        <v>338</v>
      </c>
      <c r="D1115" s="10" t="str">
        <f>VLOOKUP($C1115,'Customer_Dim Cleaned'!$A$1:$H$501,4,FALSE)</f>
        <v>Female</v>
      </c>
      <c r="E1115" s="10" t="str">
        <f>VLOOKUP($C1115,'Customer_Dim Cleaned'!$A$1:$H$501,5,FALSE)</f>
        <v>New Amyport</v>
      </c>
      <c r="F1115" s="10" t="str">
        <f>VLOOKUP($C1115,'Customer_Dim Cleaned'!$A$1:$H$501,6,FALSE)</f>
        <v>Nevada</v>
      </c>
      <c r="G1115" s="10" t="s">
        <v>1666</v>
      </c>
      <c r="H1115" s="10" t="str">
        <f>VLOOKUP($G1115,'Product_Dim Cleaned'!$A$1:$G$101,2,FALSE)</f>
        <v>Men's Hair Styling Gel</v>
      </c>
      <c r="I1115" s="10" t="str">
        <f>VLOOKUP($G1115,'Product_Dim Cleaned'!$A$1:$G$101,3,FALSE)</f>
        <v>Beauty</v>
      </c>
      <c r="J1115" s="10" t="str">
        <f>VLOOKUP($G1115,'Product_Dim Cleaned'!$A$1:$G$101,4,FALSE)</f>
        <v>Haircare</v>
      </c>
      <c r="K1115" s="10" t="s">
        <v>1773</v>
      </c>
      <c r="L1115" s="11">
        <v>3</v>
      </c>
      <c r="M1115" s="17">
        <v>629.58000000000004</v>
      </c>
      <c r="N1115" s="11">
        <v>0.05</v>
      </c>
      <c r="O1115" s="10" t="s">
        <v>1824</v>
      </c>
      <c r="P1115" s="34">
        <v>1794.3030000000001</v>
      </c>
    </row>
    <row r="1116" spans="1:16" x14ac:dyDescent="0.3">
      <c r="A1116" s="9" t="s">
        <v>2940</v>
      </c>
      <c r="B1116" s="36">
        <v>45791</v>
      </c>
      <c r="C1116" s="10" t="s">
        <v>1437</v>
      </c>
      <c r="D1116" s="10" t="str">
        <f>VLOOKUP($C1116,'Customer_Dim Cleaned'!$A$1:$H$501,4,FALSE)</f>
        <v>Male</v>
      </c>
      <c r="E1116" s="10" t="str">
        <f>VLOOKUP($C1116,'Customer_Dim Cleaned'!$A$1:$H$501,5,FALSE)</f>
        <v>Espinozaberg</v>
      </c>
      <c r="F1116" s="10" t="str">
        <f>VLOOKUP($C1116,'Customer_Dim Cleaned'!$A$1:$H$501,6,FALSE)</f>
        <v>Minnesota</v>
      </c>
      <c r="G1116" s="10" t="s">
        <v>1557</v>
      </c>
      <c r="H1116" s="10" t="str">
        <f>VLOOKUP($G1116,'Product_Dim Cleaned'!$A$1:$G$101,2,FALSE)</f>
        <v>Herbal Face Moisturizer</v>
      </c>
      <c r="I1116" s="10" t="str">
        <f>VLOOKUP($G1116,'Product_Dim Cleaned'!$A$1:$G$101,3,FALSE)</f>
        <v>Beauty</v>
      </c>
      <c r="J1116" s="10" t="str">
        <f>VLOOKUP($G1116,'Product_Dim Cleaned'!$A$1:$G$101,4,FALSE)</f>
        <v>Skincare</v>
      </c>
      <c r="K1116" s="10" t="s">
        <v>1761</v>
      </c>
      <c r="L1116" s="11">
        <v>2</v>
      </c>
      <c r="M1116" s="17">
        <v>121.52</v>
      </c>
      <c r="N1116" s="11">
        <v>0.18</v>
      </c>
      <c r="O1116" s="10" t="s">
        <v>1829</v>
      </c>
      <c r="P1116" s="34">
        <v>199.2928</v>
      </c>
    </row>
    <row r="1117" spans="1:16" x14ac:dyDescent="0.3">
      <c r="A1117" s="9" t="s">
        <v>2941</v>
      </c>
      <c r="B1117" s="36">
        <v>45420</v>
      </c>
      <c r="C1117" s="10" t="s">
        <v>1249</v>
      </c>
      <c r="D1117" s="10" t="str">
        <f>VLOOKUP($C1117,'Customer_Dim Cleaned'!$A$1:$H$501,4,FALSE)</f>
        <v>Female</v>
      </c>
      <c r="E1117" s="10" t="str">
        <f>VLOOKUP($C1117,'Customer_Dim Cleaned'!$A$1:$H$501,5,FALSE)</f>
        <v>Leahmouth</v>
      </c>
      <c r="F1117" s="10" t="str">
        <f>VLOOKUP($C1117,'Customer_Dim Cleaned'!$A$1:$H$501,6,FALSE)</f>
        <v>Nevada</v>
      </c>
      <c r="G1117" s="10" t="s">
        <v>1557</v>
      </c>
      <c r="H1117" s="10" t="str">
        <f>VLOOKUP($G1117,'Product_Dim Cleaned'!$A$1:$G$101,2,FALSE)</f>
        <v>Herbal Face Moisturizer</v>
      </c>
      <c r="I1117" s="10" t="str">
        <f>VLOOKUP($G1117,'Product_Dim Cleaned'!$A$1:$G$101,3,FALSE)</f>
        <v>Beauty</v>
      </c>
      <c r="J1117" s="10" t="str">
        <f>VLOOKUP($G1117,'Product_Dim Cleaned'!$A$1:$G$101,4,FALSE)</f>
        <v>Skincare</v>
      </c>
      <c r="K1117" s="10" t="s">
        <v>1813</v>
      </c>
      <c r="L1117" s="11">
        <v>2</v>
      </c>
      <c r="M1117" s="17">
        <v>549.83000000000004</v>
      </c>
      <c r="N1117" s="11">
        <v>7.0000000000000007E-2</v>
      </c>
      <c r="O1117" s="10" t="s">
        <v>1826</v>
      </c>
      <c r="P1117" s="34">
        <v>1022.6838</v>
      </c>
    </row>
    <row r="1118" spans="1:16" x14ac:dyDescent="0.3">
      <c r="A1118" s="9" t="s">
        <v>2942</v>
      </c>
      <c r="B1118" s="36">
        <v>45219</v>
      </c>
      <c r="C1118" s="10" t="s">
        <v>475</v>
      </c>
      <c r="D1118" s="10" t="str">
        <f>VLOOKUP($C1118,'Customer_Dim Cleaned'!$A$1:$H$501,4,FALSE)</f>
        <v>Female</v>
      </c>
      <c r="E1118" s="10" t="str">
        <f>VLOOKUP($C1118,'Customer_Dim Cleaned'!$A$1:$H$501,5,FALSE)</f>
        <v>South Brooke</v>
      </c>
      <c r="F1118" s="10" t="str">
        <f>VLOOKUP($C1118,'Customer_Dim Cleaned'!$A$1:$H$501,6,FALSE)</f>
        <v>Pennsylvania</v>
      </c>
      <c r="G1118" s="10" t="s">
        <v>1557</v>
      </c>
      <c r="H1118" s="10" t="str">
        <f>VLOOKUP($G1118,'Product_Dim Cleaned'!$A$1:$G$101,2,FALSE)</f>
        <v>Herbal Face Moisturizer</v>
      </c>
      <c r="I1118" s="10" t="str">
        <f>VLOOKUP($G1118,'Product_Dim Cleaned'!$A$1:$G$101,3,FALSE)</f>
        <v>Beauty</v>
      </c>
      <c r="J1118" s="10" t="str">
        <f>VLOOKUP($G1118,'Product_Dim Cleaned'!$A$1:$G$101,4,FALSE)</f>
        <v>Skincare</v>
      </c>
      <c r="K1118" s="10" t="s">
        <v>1782</v>
      </c>
      <c r="L1118" s="11">
        <v>3</v>
      </c>
      <c r="M1118" s="17">
        <v>278.38</v>
      </c>
      <c r="N1118" s="11">
        <v>0.03</v>
      </c>
      <c r="O1118" s="10" t="s">
        <v>1824</v>
      </c>
      <c r="P1118" s="34">
        <v>810.08579999999995</v>
      </c>
    </row>
    <row r="1119" spans="1:16" x14ac:dyDescent="0.3">
      <c r="A1119" s="9" t="s">
        <v>2943</v>
      </c>
      <c r="B1119" s="36">
        <v>45510</v>
      </c>
      <c r="C1119" s="10" t="s">
        <v>1355</v>
      </c>
      <c r="D1119" s="10" t="str">
        <f>VLOOKUP($C1119,'Customer_Dim Cleaned'!$A$1:$H$501,4,FALSE)</f>
        <v>Female</v>
      </c>
      <c r="E1119" s="10" t="str">
        <f>VLOOKUP($C1119,'Customer_Dim Cleaned'!$A$1:$H$501,5,FALSE)</f>
        <v>East Davidmouth</v>
      </c>
      <c r="F1119" s="10" t="str">
        <f>VLOOKUP($C1119,'Customer_Dim Cleaned'!$A$1:$H$501,6,FALSE)</f>
        <v>New Hampshire</v>
      </c>
      <c r="G1119" s="10" t="s">
        <v>1557</v>
      </c>
      <c r="H1119" s="10" t="str">
        <f>VLOOKUP($G1119,'Product_Dim Cleaned'!$A$1:$G$101,2,FALSE)</f>
        <v>Herbal Face Moisturizer</v>
      </c>
      <c r="I1119" s="10" t="str">
        <f>VLOOKUP($G1119,'Product_Dim Cleaned'!$A$1:$G$101,3,FALSE)</f>
        <v>Beauty</v>
      </c>
      <c r="J1119" s="10" t="str">
        <f>VLOOKUP($G1119,'Product_Dim Cleaned'!$A$1:$G$101,4,FALSE)</f>
        <v>Skincare</v>
      </c>
      <c r="K1119" s="10" t="s">
        <v>1766</v>
      </c>
      <c r="L1119" s="11">
        <v>4</v>
      </c>
      <c r="M1119" s="17">
        <v>723.66</v>
      </c>
      <c r="N1119" s="11">
        <v>0.03</v>
      </c>
      <c r="O1119" s="10" t="s">
        <v>1826</v>
      </c>
      <c r="P1119" s="34">
        <v>2807.8008</v>
      </c>
    </row>
    <row r="1120" spans="1:16" x14ac:dyDescent="0.3">
      <c r="A1120" s="9" t="s">
        <v>2944</v>
      </c>
      <c r="B1120" s="36">
        <v>45687</v>
      </c>
      <c r="C1120" s="10" t="s">
        <v>669</v>
      </c>
      <c r="D1120" s="10" t="str">
        <f>VLOOKUP($C1120,'Customer_Dim Cleaned'!$A$1:$H$501,4,FALSE)</f>
        <v>Female</v>
      </c>
      <c r="E1120" s="10" t="str">
        <f>VLOOKUP($C1120,'Customer_Dim Cleaned'!$A$1:$H$501,5,FALSE)</f>
        <v>Lake Danielleton</v>
      </c>
      <c r="F1120" s="10" t="str">
        <f>VLOOKUP($C1120,'Customer_Dim Cleaned'!$A$1:$H$501,6,FALSE)</f>
        <v>New Jersey</v>
      </c>
      <c r="G1120" s="10" t="s">
        <v>1557</v>
      </c>
      <c r="H1120" s="10" t="str">
        <f>VLOOKUP($G1120,'Product_Dim Cleaned'!$A$1:$G$101,2,FALSE)</f>
        <v>Herbal Face Moisturizer</v>
      </c>
      <c r="I1120" s="10" t="str">
        <f>VLOOKUP($G1120,'Product_Dim Cleaned'!$A$1:$G$101,3,FALSE)</f>
        <v>Beauty</v>
      </c>
      <c r="J1120" s="10" t="str">
        <f>VLOOKUP($G1120,'Product_Dim Cleaned'!$A$1:$G$101,4,FALSE)</f>
        <v>Skincare</v>
      </c>
      <c r="K1120" s="10" t="s">
        <v>1786</v>
      </c>
      <c r="L1120" s="11">
        <v>1</v>
      </c>
      <c r="M1120" s="17">
        <v>724.74</v>
      </c>
      <c r="N1120" s="11">
        <v>0.15</v>
      </c>
      <c r="O1120" s="10" t="s">
        <v>1826</v>
      </c>
      <c r="P1120" s="34">
        <v>616.029</v>
      </c>
    </row>
    <row r="1121" spans="1:16" x14ac:dyDescent="0.3">
      <c r="A1121" s="9" t="s">
        <v>2945</v>
      </c>
      <c r="B1121" s="36">
        <v>45271</v>
      </c>
      <c r="C1121" s="10" t="s">
        <v>1405</v>
      </c>
      <c r="D1121" s="10" t="str">
        <f>VLOOKUP($C1121,'Customer_Dim Cleaned'!$A$1:$H$501,4,FALSE)</f>
        <v>Male</v>
      </c>
      <c r="E1121" s="10" t="str">
        <f>VLOOKUP($C1121,'Customer_Dim Cleaned'!$A$1:$H$501,5,FALSE)</f>
        <v>East Yvette</v>
      </c>
      <c r="F1121" s="10" t="str">
        <f>VLOOKUP($C1121,'Customer_Dim Cleaned'!$A$1:$H$501,6,FALSE)</f>
        <v>Illinois</v>
      </c>
      <c r="G1121" s="10" t="s">
        <v>1557</v>
      </c>
      <c r="H1121" s="10" t="str">
        <f>VLOOKUP($G1121,'Product_Dim Cleaned'!$A$1:$G$101,2,FALSE)</f>
        <v>Herbal Face Moisturizer</v>
      </c>
      <c r="I1121" s="10" t="str">
        <f>VLOOKUP($G1121,'Product_Dim Cleaned'!$A$1:$G$101,3,FALSE)</f>
        <v>Beauty</v>
      </c>
      <c r="J1121" s="10" t="str">
        <f>VLOOKUP($G1121,'Product_Dim Cleaned'!$A$1:$G$101,4,FALSE)</f>
        <v>Skincare</v>
      </c>
      <c r="K1121" s="10" t="s">
        <v>1769</v>
      </c>
      <c r="L1121" s="11">
        <v>2</v>
      </c>
      <c r="M1121" s="17">
        <v>961.84</v>
      </c>
      <c r="N1121" s="11">
        <v>0.25</v>
      </c>
      <c r="O1121" s="10" t="s">
        <v>1826</v>
      </c>
      <c r="P1121" s="34">
        <v>1442.76</v>
      </c>
    </row>
    <row r="1122" spans="1:16" x14ac:dyDescent="0.3">
      <c r="A1122" s="9" t="s">
        <v>2946</v>
      </c>
      <c r="B1122" s="36">
        <v>45446</v>
      </c>
      <c r="C1122" s="10" t="s">
        <v>89</v>
      </c>
      <c r="D1122" s="10" t="str">
        <f>VLOOKUP($C1122,'Customer_Dim Cleaned'!$A$1:$H$501,4,FALSE)</f>
        <v>Male</v>
      </c>
      <c r="E1122" s="10" t="str">
        <f>VLOOKUP($C1122,'Customer_Dim Cleaned'!$A$1:$H$501,5,FALSE)</f>
        <v>Lake Shaneburgh</v>
      </c>
      <c r="F1122" s="10" t="str">
        <f>VLOOKUP($C1122,'Customer_Dim Cleaned'!$A$1:$H$501,6,FALSE)</f>
        <v>Delaware</v>
      </c>
      <c r="G1122" s="10" t="s">
        <v>1557</v>
      </c>
      <c r="H1122" s="10" t="str">
        <f>VLOOKUP($G1122,'Product_Dim Cleaned'!$A$1:$G$101,2,FALSE)</f>
        <v>Herbal Face Moisturizer</v>
      </c>
      <c r="I1122" s="10" t="str">
        <f>VLOOKUP($G1122,'Product_Dim Cleaned'!$A$1:$G$101,3,FALSE)</f>
        <v>Beauty</v>
      </c>
      <c r="J1122" s="10" t="str">
        <f>VLOOKUP($G1122,'Product_Dim Cleaned'!$A$1:$G$101,4,FALSE)</f>
        <v>Skincare</v>
      </c>
      <c r="K1122" s="10" t="s">
        <v>1804</v>
      </c>
      <c r="L1122" s="11">
        <v>4</v>
      </c>
      <c r="M1122" s="17">
        <v>21.12</v>
      </c>
      <c r="N1122" s="11">
        <v>0.18</v>
      </c>
      <c r="O1122" s="10" t="s">
        <v>1829</v>
      </c>
      <c r="P1122" s="34">
        <v>69.273600000000002</v>
      </c>
    </row>
    <row r="1123" spans="1:16" x14ac:dyDescent="0.3">
      <c r="A1123" s="9" t="s">
        <v>2947</v>
      </c>
      <c r="B1123" s="36">
        <v>45579</v>
      </c>
      <c r="C1123" s="10" t="s">
        <v>1005</v>
      </c>
      <c r="D1123" s="10" t="str">
        <f>VLOOKUP($C1123,'Customer_Dim Cleaned'!$A$1:$H$501,4,FALSE)</f>
        <v>Male</v>
      </c>
      <c r="E1123" s="10" t="str">
        <f>VLOOKUP($C1123,'Customer_Dim Cleaned'!$A$1:$H$501,5,FALSE)</f>
        <v>West Mathewside</v>
      </c>
      <c r="F1123" s="10" t="str">
        <f>VLOOKUP($C1123,'Customer_Dim Cleaned'!$A$1:$H$501,6,FALSE)</f>
        <v>Mississippi</v>
      </c>
      <c r="G1123" s="10" t="s">
        <v>1557</v>
      </c>
      <c r="H1123" s="10" t="str">
        <f>VLOOKUP($G1123,'Product_Dim Cleaned'!$A$1:$G$101,2,FALSE)</f>
        <v>Herbal Face Moisturizer</v>
      </c>
      <c r="I1123" s="10" t="str">
        <f>VLOOKUP($G1123,'Product_Dim Cleaned'!$A$1:$G$101,3,FALSE)</f>
        <v>Beauty</v>
      </c>
      <c r="J1123" s="10" t="str">
        <f>VLOOKUP($G1123,'Product_Dim Cleaned'!$A$1:$G$101,4,FALSE)</f>
        <v>Skincare</v>
      </c>
      <c r="K1123" s="10" t="s">
        <v>1769</v>
      </c>
      <c r="L1123" s="11">
        <v>3</v>
      </c>
      <c r="M1123" s="17">
        <v>819.93</v>
      </c>
      <c r="N1123" s="11">
        <v>0.08</v>
      </c>
      <c r="O1123" s="10" t="s">
        <v>1826</v>
      </c>
      <c r="P1123" s="34">
        <v>2263.0068000000001</v>
      </c>
    </row>
    <row r="1124" spans="1:16" x14ac:dyDescent="0.3">
      <c r="A1124" s="9" t="s">
        <v>2948</v>
      </c>
      <c r="B1124" s="36">
        <v>45725</v>
      </c>
      <c r="C1124" s="10" t="s">
        <v>932</v>
      </c>
      <c r="D1124" s="10" t="str">
        <f>VLOOKUP($C1124,'Customer_Dim Cleaned'!$A$1:$H$501,4,FALSE)</f>
        <v>Male</v>
      </c>
      <c r="E1124" s="10" t="str">
        <f>VLOOKUP($C1124,'Customer_Dim Cleaned'!$A$1:$H$501,5,FALSE)</f>
        <v>Port Richard</v>
      </c>
      <c r="F1124" s="10" t="str">
        <f>VLOOKUP($C1124,'Customer_Dim Cleaned'!$A$1:$H$501,6,FALSE)</f>
        <v>Montana</v>
      </c>
      <c r="G1124" s="10" t="s">
        <v>1557</v>
      </c>
      <c r="H1124" s="10" t="str">
        <f>VLOOKUP($G1124,'Product_Dim Cleaned'!$A$1:$G$101,2,FALSE)</f>
        <v>Herbal Face Moisturizer</v>
      </c>
      <c r="I1124" s="10" t="str">
        <f>VLOOKUP($G1124,'Product_Dim Cleaned'!$A$1:$G$101,3,FALSE)</f>
        <v>Beauty</v>
      </c>
      <c r="J1124" s="10" t="str">
        <f>VLOOKUP($G1124,'Product_Dim Cleaned'!$A$1:$G$101,4,FALSE)</f>
        <v>Skincare</v>
      </c>
      <c r="K1124" s="10" t="s">
        <v>1752</v>
      </c>
      <c r="L1124" s="11">
        <v>2</v>
      </c>
      <c r="M1124" s="17">
        <v>700.95</v>
      </c>
      <c r="N1124" s="11">
        <v>0.18</v>
      </c>
      <c r="O1124" s="10" t="s">
        <v>1824</v>
      </c>
      <c r="P1124" s="34">
        <v>1149.558</v>
      </c>
    </row>
    <row r="1125" spans="1:16" x14ac:dyDescent="0.3">
      <c r="A1125" s="9" t="s">
        <v>2949</v>
      </c>
      <c r="B1125" s="36">
        <v>45910</v>
      </c>
      <c r="C1125" s="10" t="s">
        <v>478</v>
      </c>
      <c r="D1125" s="10" t="str">
        <f>VLOOKUP($C1125,'Customer_Dim Cleaned'!$A$1:$H$501,4,FALSE)</f>
        <v>Male</v>
      </c>
      <c r="E1125" s="10" t="str">
        <f>VLOOKUP($C1125,'Customer_Dim Cleaned'!$A$1:$H$501,5,FALSE)</f>
        <v>Port Denise</v>
      </c>
      <c r="F1125" s="10" t="str">
        <f>VLOOKUP($C1125,'Customer_Dim Cleaned'!$A$1:$H$501,6,FALSE)</f>
        <v>California</v>
      </c>
      <c r="G1125" s="10" t="s">
        <v>1557</v>
      </c>
      <c r="H1125" s="10" t="str">
        <f>VLOOKUP($G1125,'Product_Dim Cleaned'!$A$1:$G$101,2,FALSE)</f>
        <v>Herbal Face Moisturizer</v>
      </c>
      <c r="I1125" s="10" t="str">
        <f>VLOOKUP($G1125,'Product_Dim Cleaned'!$A$1:$G$101,3,FALSE)</f>
        <v>Beauty</v>
      </c>
      <c r="J1125" s="10" t="str">
        <f>VLOOKUP($G1125,'Product_Dim Cleaned'!$A$1:$G$101,4,FALSE)</f>
        <v>Skincare</v>
      </c>
      <c r="K1125" s="10" t="s">
        <v>1799</v>
      </c>
      <c r="L1125" s="11">
        <v>2</v>
      </c>
      <c r="M1125" s="17">
        <v>456.38</v>
      </c>
      <c r="N1125" s="11">
        <v>0.12</v>
      </c>
      <c r="O1125" s="10" t="s">
        <v>1824</v>
      </c>
      <c r="P1125" s="34">
        <v>803.22879999999998</v>
      </c>
    </row>
    <row r="1126" spans="1:16" x14ac:dyDescent="0.3">
      <c r="A1126" s="9" t="s">
        <v>2950</v>
      </c>
      <c r="B1126" s="36">
        <v>45447</v>
      </c>
      <c r="C1126" s="10" t="s">
        <v>1130</v>
      </c>
      <c r="D1126" s="10" t="str">
        <f>VLOOKUP($C1126,'Customer_Dim Cleaned'!$A$1:$H$501,4,FALSE)</f>
        <v>Male</v>
      </c>
      <c r="E1126" s="10" t="str">
        <f>VLOOKUP($C1126,'Customer_Dim Cleaned'!$A$1:$H$501,5,FALSE)</f>
        <v>New Jessechester</v>
      </c>
      <c r="F1126" s="10" t="str">
        <f>VLOOKUP($C1126,'Customer_Dim Cleaned'!$A$1:$H$501,6,FALSE)</f>
        <v>Indiana</v>
      </c>
      <c r="G1126" s="10" t="s">
        <v>1557</v>
      </c>
      <c r="H1126" s="10" t="str">
        <f>VLOOKUP($G1126,'Product_Dim Cleaned'!$A$1:$G$101,2,FALSE)</f>
        <v>Herbal Face Moisturizer</v>
      </c>
      <c r="I1126" s="10" t="str">
        <f>VLOOKUP($G1126,'Product_Dim Cleaned'!$A$1:$G$101,3,FALSE)</f>
        <v>Beauty</v>
      </c>
      <c r="J1126" s="10" t="str">
        <f>VLOOKUP($G1126,'Product_Dim Cleaned'!$A$1:$G$101,4,FALSE)</f>
        <v>Skincare</v>
      </c>
      <c r="K1126" s="10" t="s">
        <v>1799</v>
      </c>
      <c r="L1126" s="11">
        <v>3</v>
      </c>
      <c r="M1126" s="17">
        <v>291.05</v>
      </c>
      <c r="N1126" s="11">
        <v>0.3</v>
      </c>
      <c r="O1126" s="10" t="s">
        <v>1824</v>
      </c>
      <c r="P1126" s="34">
        <v>611.20500000000004</v>
      </c>
    </row>
    <row r="1127" spans="1:16" x14ac:dyDescent="0.3">
      <c r="A1127" s="9" t="s">
        <v>2951</v>
      </c>
      <c r="B1127" s="36">
        <v>45307</v>
      </c>
      <c r="C1127" s="10" t="s">
        <v>749</v>
      </c>
      <c r="D1127" s="10" t="str">
        <f>VLOOKUP($C1127,'Customer_Dim Cleaned'!$A$1:$H$501,4,FALSE)</f>
        <v>Male</v>
      </c>
      <c r="E1127" s="10" t="str">
        <f>VLOOKUP($C1127,'Customer_Dim Cleaned'!$A$1:$H$501,5,FALSE)</f>
        <v>Clarkport</v>
      </c>
      <c r="F1127" s="10" t="str">
        <f>VLOOKUP($C1127,'Customer_Dim Cleaned'!$A$1:$H$501,6,FALSE)</f>
        <v>West Virginia</v>
      </c>
      <c r="G1127" s="10" t="s">
        <v>1557</v>
      </c>
      <c r="H1127" s="10" t="str">
        <f>VLOOKUP($G1127,'Product_Dim Cleaned'!$A$1:$G$101,2,FALSE)</f>
        <v>Herbal Face Moisturizer</v>
      </c>
      <c r="I1127" s="10" t="str">
        <f>VLOOKUP($G1127,'Product_Dim Cleaned'!$A$1:$G$101,3,FALSE)</f>
        <v>Beauty</v>
      </c>
      <c r="J1127" s="10" t="str">
        <f>VLOOKUP($G1127,'Product_Dim Cleaned'!$A$1:$G$101,4,FALSE)</f>
        <v>Skincare</v>
      </c>
      <c r="K1127" s="10" t="s">
        <v>1801</v>
      </c>
      <c r="L1127" s="11">
        <v>2</v>
      </c>
      <c r="M1127" s="17">
        <v>463.52</v>
      </c>
      <c r="N1127" s="11">
        <v>0.27</v>
      </c>
      <c r="O1127" s="10" t="s">
        <v>1826</v>
      </c>
      <c r="P1127" s="34">
        <v>676.73919999999998</v>
      </c>
    </row>
    <row r="1128" spans="1:16" x14ac:dyDescent="0.3">
      <c r="A1128" s="9" t="s">
        <v>2952</v>
      </c>
      <c r="B1128" s="36">
        <v>45653</v>
      </c>
      <c r="C1128" s="10" t="s">
        <v>1184</v>
      </c>
      <c r="D1128" s="10" t="str">
        <f>VLOOKUP($C1128,'Customer_Dim Cleaned'!$A$1:$H$501,4,FALSE)</f>
        <v>Female</v>
      </c>
      <c r="E1128" s="10" t="str">
        <f>VLOOKUP($C1128,'Customer_Dim Cleaned'!$A$1:$H$501,5,FALSE)</f>
        <v>West Jeffreyburgh</v>
      </c>
      <c r="F1128" s="10" t="str">
        <f>VLOOKUP($C1128,'Customer_Dim Cleaned'!$A$1:$H$501,6,FALSE)</f>
        <v>Iowa</v>
      </c>
      <c r="G1128" s="10" t="s">
        <v>1668</v>
      </c>
      <c r="H1128" s="10" t="str">
        <f>VLOOKUP($G1128,'Product_Dim Cleaned'!$A$1:$G$101,2,FALSE)</f>
        <v>Luxury Perfume Spray</v>
      </c>
      <c r="I1128" s="10" t="str">
        <f>VLOOKUP($G1128,'Product_Dim Cleaned'!$A$1:$G$101,3,FALSE)</f>
        <v>Beauty</v>
      </c>
      <c r="J1128" s="10" t="str">
        <f>VLOOKUP($G1128,'Product_Dim Cleaned'!$A$1:$G$101,4,FALSE)</f>
        <v>Fragrance</v>
      </c>
      <c r="K1128" s="10" t="s">
        <v>1807</v>
      </c>
      <c r="L1128" s="11">
        <v>3</v>
      </c>
      <c r="M1128" s="17">
        <v>241.64</v>
      </c>
      <c r="N1128" s="11">
        <v>0.28999999999999998</v>
      </c>
      <c r="O1128" s="10" t="s">
        <v>1826</v>
      </c>
      <c r="P1128" s="34">
        <v>514.69319999999993</v>
      </c>
    </row>
    <row r="1129" spans="1:16" x14ac:dyDescent="0.3">
      <c r="A1129" s="9" t="s">
        <v>2953</v>
      </c>
      <c r="B1129" s="36">
        <v>45817</v>
      </c>
      <c r="C1129" s="10" t="s">
        <v>1487</v>
      </c>
      <c r="D1129" s="10" t="str">
        <f>VLOOKUP($C1129,'Customer_Dim Cleaned'!$A$1:$H$501,4,FALSE)</f>
        <v>Male</v>
      </c>
      <c r="E1129" s="10" t="str">
        <f>VLOOKUP($C1129,'Customer_Dim Cleaned'!$A$1:$H$501,5,FALSE)</f>
        <v>East Rodney</v>
      </c>
      <c r="F1129" s="10" t="str">
        <f>VLOOKUP($C1129,'Customer_Dim Cleaned'!$A$1:$H$501,6,FALSE)</f>
        <v>Nevada</v>
      </c>
      <c r="G1129" s="10" t="s">
        <v>1668</v>
      </c>
      <c r="H1129" s="10" t="str">
        <f>VLOOKUP($G1129,'Product_Dim Cleaned'!$A$1:$G$101,2,FALSE)</f>
        <v>Luxury Perfume Spray</v>
      </c>
      <c r="I1129" s="10" t="str">
        <f>VLOOKUP($G1129,'Product_Dim Cleaned'!$A$1:$G$101,3,FALSE)</f>
        <v>Beauty</v>
      </c>
      <c r="J1129" s="10" t="str">
        <f>VLOOKUP($G1129,'Product_Dim Cleaned'!$A$1:$G$101,4,FALSE)</f>
        <v>Fragrance</v>
      </c>
      <c r="K1129" s="10" t="s">
        <v>1789</v>
      </c>
      <c r="L1129" s="11">
        <v>2</v>
      </c>
      <c r="M1129" s="17">
        <v>47.86</v>
      </c>
      <c r="N1129" s="11">
        <v>0.03</v>
      </c>
      <c r="O1129" s="10" t="s">
        <v>1826</v>
      </c>
      <c r="P1129" s="34">
        <v>92.848399999999998</v>
      </c>
    </row>
    <row r="1130" spans="1:16" x14ac:dyDescent="0.3">
      <c r="A1130" s="9" t="s">
        <v>2954</v>
      </c>
      <c r="B1130" s="36">
        <v>45509</v>
      </c>
      <c r="C1130" s="10" t="s">
        <v>1080</v>
      </c>
      <c r="D1130" s="10" t="str">
        <f>VLOOKUP($C1130,'Customer_Dim Cleaned'!$A$1:$H$501,4,FALSE)</f>
        <v>Male</v>
      </c>
      <c r="E1130" s="10" t="str">
        <f>VLOOKUP($C1130,'Customer_Dim Cleaned'!$A$1:$H$501,5,FALSE)</f>
        <v>West Victoriaborough</v>
      </c>
      <c r="F1130" s="10" t="str">
        <f>VLOOKUP($C1130,'Customer_Dim Cleaned'!$A$1:$H$501,6,FALSE)</f>
        <v>New Mexico</v>
      </c>
      <c r="G1130" s="10" t="s">
        <v>1668</v>
      </c>
      <c r="H1130" s="10" t="str">
        <f>VLOOKUP($G1130,'Product_Dim Cleaned'!$A$1:$G$101,2,FALSE)</f>
        <v>Luxury Perfume Spray</v>
      </c>
      <c r="I1130" s="10" t="str">
        <f>VLOOKUP($G1130,'Product_Dim Cleaned'!$A$1:$G$101,3,FALSE)</f>
        <v>Beauty</v>
      </c>
      <c r="J1130" s="10" t="str">
        <f>VLOOKUP($G1130,'Product_Dim Cleaned'!$A$1:$G$101,4,FALSE)</f>
        <v>Fragrance</v>
      </c>
      <c r="K1130" s="10" t="s">
        <v>1766</v>
      </c>
      <c r="L1130" s="11">
        <v>1</v>
      </c>
      <c r="M1130" s="17">
        <v>805.07</v>
      </c>
      <c r="N1130" s="11">
        <v>0.06</v>
      </c>
      <c r="O1130" s="10" t="s">
        <v>1829</v>
      </c>
      <c r="P1130" s="34">
        <v>756.76580000000001</v>
      </c>
    </row>
    <row r="1131" spans="1:16" x14ac:dyDescent="0.3">
      <c r="A1131" s="9" t="s">
        <v>2955</v>
      </c>
      <c r="B1131" s="36">
        <v>45753</v>
      </c>
      <c r="C1131" s="10" t="s">
        <v>1166</v>
      </c>
      <c r="D1131" s="10" t="str">
        <f>VLOOKUP($C1131,'Customer_Dim Cleaned'!$A$1:$H$501,4,FALSE)</f>
        <v>Female</v>
      </c>
      <c r="E1131" s="10" t="str">
        <f>VLOOKUP($C1131,'Customer_Dim Cleaned'!$A$1:$H$501,5,FALSE)</f>
        <v>Simpsonfort</v>
      </c>
      <c r="F1131" s="10" t="str">
        <f>VLOOKUP($C1131,'Customer_Dim Cleaned'!$A$1:$H$501,6,FALSE)</f>
        <v>Maine</v>
      </c>
      <c r="G1131" s="10" t="s">
        <v>1668</v>
      </c>
      <c r="H1131" s="10" t="str">
        <f>VLOOKUP($G1131,'Product_Dim Cleaned'!$A$1:$G$101,2,FALSE)</f>
        <v>Luxury Perfume Spray</v>
      </c>
      <c r="I1131" s="10" t="str">
        <f>VLOOKUP($G1131,'Product_Dim Cleaned'!$A$1:$G$101,3,FALSE)</f>
        <v>Beauty</v>
      </c>
      <c r="J1131" s="10" t="str">
        <f>VLOOKUP($G1131,'Product_Dim Cleaned'!$A$1:$G$101,4,FALSE)</f>
        <v>Fragrance</v>
      </c>
      <c r="K1131" s="10" t="s">
        <v>1757</v>
      </c>
      <c r="L1131" s="11">
        <v>3</v>
      </c>
      <c r="M1131" s="17">
        <v>848.48</v>
      </c>
      <c r="N1131" s="11">
        <v>0</v>
      </c>
      <c r="O1131" s="10" t="s">
        <v>1829</v>
      </c>
      <c r="P1131" s="34">
        <v>2545.44</v>
      </c>
    </row>
    <row r="1132" spans="1:16" x14ac:dyDescent="0.3">
      <c r="A1132" s="9" t="s">
        <v>2956</v>
      </c>
      <c r="B1132" s="36">
        <v>45512</v>
      </c>
      <c r="C1132" s="10" t="s">
        <v>782</v>
      </c>
      <c r="D1132" s="10" t="str">
        <f>VLOOKUP($C1132,'Customer_Dim Cleaned'!$A$1:$H$501,4,FALSE)</f>
        <v>Male</v>
      </c>
      <c r="E1132" s="10" t="str">
        <f>VLOOKUP($C1132,'Customer_Dim Cleaned'!$A$1:$H$501,5,FALSE)</f>
        <v>West Julia</v>
      </c>
      <c r="F1132" s="10" t="str">
        <f>VLOOKUP($C1132,'Customer_Dim Cleaned'!$A$1:$H$501,6,FALSE)</f>
        <v>Utah</v>
      </c>
      <c r="G1132" s="10" t="s">
        <v>1668</v>
      </c>
      <c r="H1132" s="10" t="str">
        <f>VLOOKUP($G1132,'Product_Dim Cleaned'!$A$1:$G$101,2,FALSE)</f>
        <v>Luxury Perfume Spray</v>
      </c>
      <c r="I1132" s="10" t="str">
        <f>VLOOKUP($G1132,'Product_Dim Cleaned'!$A$1:$G$101,3,FALSE)</f>
        <v>Beauty</v>
      </c>
      <c r="J1132" s="10" t="str">
        <f>VLOOKUP($G1132,'Product_Dim Cleaned'!$A$1:$G$101,4,FALSE)</f>
        <v>Fragrance</v>
      </c>
      <c r="K1132" s="10" t="s">
        <v>1782</v>
      </c>
      <c r="L1132" s="11">
        <v>2</v>
      </c>
      <c r="M1132" s="17">
        <v>568.95000000000005</v>
      </c>
      <c r="N1132" s="11">
        <v>0.22</v>
      </c>
      <c r="O1132" s="10" t="s">
        <v>1824</v>
      </c>
      <c r="P1132" s="34">
        <v>887.56200000000013</v>
      </c>
    </row>
    <row r="1133" spans="1:16" x14ac:dyDescent="0.3">
      <c r="A1133" s="9" t="s">
        <v>2957</v>
      </c>
      <c r="B1133" s="36">
        <v>45764</v>
      </c>
      <c r="C1133" s="10" t="s">
        <v>541</v>
      </c>
      <c r="D1133" s="10" t="str">
        <f>VLOOKUP($C1133,'Customer_Dim Cleaned'!$A$1:$H$501,4,FALSE)</f>
        <v>Male</v>
      </c>
      <c r="E1133" s="10" t="str">
        <f>VLOOKUP($C1133,'Customer_Dim Cleaned'!$A$1:$H$501,5,FALSE)</f>
        <v>Palmerbury</v>
      </c>
      <c r="F1133" s="10" t="str">
        <f>VLOOKUP($C1133,'Customer_Dim Cleaned'!$A$1:$H$501,6,FALSE)</f>
        <v>Tennessee</v>
      </c>
      <c r="G1133" s="10" t="s">
        <v>1668</v>
      </c>
      <c r="H1133" s="10" t="str">
        <f>VLOOKUP($G1133,'Product_Dim Cleaned'!$A$1:$G$101,2,FALSE)</f>
        <v>Luxury Perfume Spray</v>
      </c>
      <c r="I1133" s="10" t="str">
        <f>VLOOKUP($G1133,'Product_Dim Cleaned'!$A$1:$G$101,3,FALSE)</f>
        <v>Beauty</v>
      </c>
      <c r="J1133" s="10" t="str">
        <f>VLOOKUP($G1133,'Product_Dim Cleaned'!$A$1:$G$101,4,FALSE)</f>
        <v>Fragrance</v>
      </c>
      <c r="K1133" s="10" t="s">
        <v>1792</v>
      </c>
      <c r="L1133" s="11">
        <v>3</v>
      </c>
      <c r="M1133" s="17">
        <v>269.83999999999997</v>
      </c>
      <c r="N1133" s="11">
        <v>0.05</v>
      </c>
      <c r="O1133" s="10" t="s">
        <v>1826</v>
      </c>
      <c r="P1133" s="34">
        <v>769.04399999999998</v>
      </c>
    </row>
    <row r="1134" spans="1:16" x14ac:dyDescent="0.3">
      <c r="A1134" s="9" t="s">
        <v>2958</v>
      </c>
      <c r="B1134" s="36">
        <v>45746</v>
      </c>
      <c r="C1134" s="10" t="s">
        <v>975</v>
      </c>
      <c r="D1134" s="10" t="str">
        <f>VLOOKUP($C1134,'Customer_Dim Cleaned'!$A$1:$H$501,4,FALSE)</f>
        <v>Female</v>
      </c>
      <c r="E1134" s="10" t="str">
        <f>VLOOKUP($C1134,'Customer_Dim Cleaned'!$A$1:$H$501,5,FALSE)</f>
        <v>Randychester</v>
      </c>
      <c r="F1134" s="10" t="str">
        <f>VLOOKUP($C1134,'Customer_Dim Cleaned'!$A$1:$H$501,6,FALSE)</f>
        <v>California</v>
      </c>
      <c r="G1134" s="10" t="s">
        <v>1668</v>
      </c>
      <c r="H1134" s="10" t="str">
        <f>VLOOKUP($G1134,'Product_Dim Cleaned'!$A$1:$G$101,2,FALSE)</f>
        <v>Luxury Perfume Spray</v>
      </c>
      <c r="I1134" s="10" t="str">
        <f>VLOOKUP($G1134,'Product_Dim Cleaned'!$A$1:$G$101,3,FALSE)</f>
        <v>Beauty</v>
      </c>
      <c r="J1134" s="10" t="str">
        <f>VLOOKUP($G1134,'Product_Dim Cleaned'!$A$1:$G$101,4,FALSE)</f>
        <v>Fragrance</v>
      </c>
      <c r="K1134" s="10" t="s">
        <v>1797</v>
      </c>
      <c r="L1134" s="11">
        <v>4</v>
      </c>
      <c r="M1134" s="17">
        <v>267.36</v>
      </c>
      <c r="N1134" s="11">
        <v>0.27</v>
      </c>
      <c r="O1134" s="10" t="s">
        <v>1826</v>
      </c>
      <c r="P1134" s="34">
        <v>780.69119999999998</v>
      </c>
    </row>
    <row r="1135" spans="1:16" x14ac:dyDescent="0.3">
      <c r="A1135" s="9" t="s">
        <v>2959</v>
      </c>
      <c r="B1135" s="36">
        <v>45647</v>
      </c>
      <c r="C1135" s="10" t="s">
        <v>399</v>
      </c>
      <c r="D1135" s="10" t="str">
        <f>VLOOKUP($C1135,'Customer_Dim Cleaned'!$A$1:$H$501,4,FALSE)</f>
        <v>Male</v>
      </c>
      <c r="E1135" s="10" t="str">
        <f>VLOOKUP($C1135,'Customer_Dim Cleaned'!$A$1:$H$501,5,FALSE)</f>
        <v>East Donna</v>
      </c>
      <c r="F1135" s="10" t="str">
        <f>VLOOKUP($C1135,'Customer_Dim Cleaned'!$A$1:$H$501,6,FALSE)</f>
        <v>Nevada</v>
      </c>
      <c r="G1135" s="10" t="s">
        <v>1668</v>
      </c>
      <c r="H1135" s="10" t="str">
        <f>VLOOKUP($G1135,'Product_Dim Cleaned'!$A$1:$G$101,2,FALSE)</f>
        <v>Luxury Perfume Spray</v>
      </c>
      <c r="I1135" s="10" t="str">
        <f>VLOOKUP($G1135,'Product_Dim Cleaned'!$A$1:$G$101,3,FALSE)</f>
        <v>Beauty</v>
      </c>
      <c r="J1135" s="10" t="str">
        <f>VLOOKUP($G1135,'Product_Dim Cleaned'!$A$1:$G$101,4,FALSE)</f>
        <v>Fragrance</v>
      </c>
      <c r="K1135" s="10" t="s">
        <v>1757</v>
      </c>
      <c r="L1135" s="11">
        <v>1</v>
      </c>
      <c r="M1135" s="17">
        <v>438.41</v>
      </c>
      <c r="N1135" s="11">
        <v>0.09</v>
      </c>
      <c r="O1135" s="10" t="s">
        <v>1824</v>
      </c>
      <c r="P1135" s="34">
        <v>398.95310000000012</v>
      </c>
    </row>
    <row r="1136" spans="1:16" x14ac:dyDescent="0.3">
      <c r="A1136" s="9" t="s">
        <v>2960</v>
      </c>
      <c r="B1136" s="36">
        <v>45443</v>
      </c>
      <c r="C1136" s="10" t="s">
        <v>547</v>
      </c>
      <c r="D1136" s="10" t="str">
        <f>VLOOKUP($C1136,'Customer_Dim Cleaned'!$A$1:$H$501,4,FALSE)</f>
        <v>Female</v>
      </c>
      <c r="E1136" s="10" t="str">
        <f>VLOOKUP($C1136,'Customer_Dim Cleaned'!$A$1:$H$501,5,FALSE)</f>
        <v>Dominiquefort</v>
      </c>
      <c r="F1136" s="10" t="str">
        <f>VLOOKUP($C1136,'Customer_Dim Cleaned'!$A$1:$H$501,6,FALSE)</f>
        <v>Georgia</v>
      </c>
      <c r="G1136" s="10" t="s">
        <v>1668</v>
      </c>
      <c r="H1136" s="10" t="str">
        <f>VLOOKUP($G1136,'Product_Dim Cleaned'!$A$1:$G$101,2,FALSE)</f>
        <v>Luxury Perfume Spray</v>
      </c>
      <c r="I1136" s="10" t="str">
        <f>VLOOKUP($G1136,'Product_Dim Cleaned'!$A$1:$G$101,3,FALSE)</f>
        <v>Beauty</v>
      </c>
      <c r="J1136" s="10" t="str">
        <f>VLOOKUP($G1136,'Product_Dim Cleaned'!$A$1:$G$101,4,FALSE)</f>
        <v>Fragrance</v>
      </c>
      <c r="K1136" s="10" t="s">
        <v>1810</v>
      </c>
      <c r="L1136" s="11">
        <v>2</v>
      </c>
      <c r="M1136" s="17">
        <v>86.72</v>
      </c>
      <c r="N1136" s="11">
        <v>0.28000000000000003</v>
      </c>
      <c r="O1136" s="10" t="s">
        <v>1829</v>
      </c>
      <c r="P1136" s="34">
        <v>124.8768</v>
      </c>
    </row>
    <row r="1137" spans="1:16" x14ac:dyDescent="0.3">
      <c r="A1137" s="9" t="s">
        <v>2961</v>
      </c>
      <c r="B1137" s="36">
        <v>45722</v>
      </c>
      <c r="C1137" s="10" t="s">
        <v>1319</v>
      </c>
      <c r="D1137" s="10" t="str">
        <f>VLOOKUP($C1137,'Customer_Dim Cleaned'!$A$1:$H$501,4,FALSE)</f>
        <v>Male</v>
      </c>
      <c r="E1137" s="10" t="str">
        <f>VLOOKUP($C1137,'Customer_Dim Cleaned'!$A$1:$H$501,5,FALSE)</f>
        <v>Lake Monique</v>
      </c>
      <c r="F1137" s="10" t="str">
        <f>VLOOKUP($C1137,'Customer_Dim Cleaned'!$A$1:$H$501,6,FALSE)</f>
        <v>Utah</v>
      </c>
      <c r="G1137" s="10" t="s">
        <v>1668</v>
      </c>
      <c r="H1137" s="10" t="str">
        <f>VLOOKUP($G1137,'Product_Dim Cleaned'!$A$1:$G$101,2,FALSE)</f>
        <v>Luxury Perfume Spray</v>
      </c>
      <c r="I1137" s="10" t="str">
        <f>VLOOKUP($G1137,'Product_Dim Cleaned'!$A$1:$G$101,3,FALSE)</f>
        <v>Beauty</v>
      </c>
      <c r="J1137" s="10" t="str">
        <f>VLOOKUP($G1137,'Product_Dim Cleaned'!$A$1:$G$101,4,FALSE)</f>
        <v>Fragrance</v>
      </c>
      <c r="K1137" s="10" t="s">
        <v>1776</v>
      </c>
      <c r="L1137" s="11">
        <v>4</v>
      </c>
      <c r="M1137" s="17">
        <v>630.21</v>
      </c>
      <c r="N1137" s="11">
        <v>0.14000000000000001</v>
      </c>
      <c r="O1137" s="10" t="s">
        <v>1829</v>
      </c>
      <c r="P1137" s="34">
        <v>2167.9223999999999</v>
      </c>
    </row>
    <row r="1138" spans="1:16" x14ac:dyDescent="0.3">
      <c r="A1138" s="9" t="s">
        <v>2962</v>
      </c>
      <c r="B1138" s="36">
        <v>45575</v>
      </c>
      <c r="C1138" s="10" t="s">
        <v>1124</v>
      </c>
      <c r="D1138" s="10" t="str">
        <f>VLOOKUP($C1138,'Customer_Dim Cleaned'!$A$1:$H$501,4,FALSE)</f>
        <v>Male</v>
      </c>
      <c r="E1138" s="10" t="str">
        <f>VLOOKUP($C1138,'Customer_Dim Cleaned'!$A$1:$H$501,5,FALSE)</f>
        <v>East Michaelton</v>
      </c>
      <c r="F1138" s="10" t="str">
        <f>VLOOKUP($C1138,'Customer_Dim Cleaned'!$A$1:$H$501,6,FALSE)</f>
        <v>Kansas</v>
      </c>
      <c r="G1138" s="10" t="s">
        <v>1668</v>
      </c>
      <c r="H1138" s="10" t="str">
        <f>VLOOKUP($G1138,'Product_Dim Cleaned'!$A$1:$G$101,2,FALSE)</f>
        <v>Luxury Perfume Spray</v>
      </c>
      <c r="I1138" s="10" t="str">
        <f>VLOOKUP($G1138,'Product_Dim Cleaned'!$A$1:$G$101,3,FALSE)</f>
        <v>Beauty</v>
      </c>
      <c r="J1138" s="10" t="str">
        <f>VLOOKUP($G1138,'Product_Dim Cleaned'!$A$1:$G$101,4,FALSE)</f>
        <v>Fragrance</v>
      </c>
      <c r="K1138" s="10" t="s">
        <v>1776</v>
      </c>
      <c r="L1138" s="11">
        <v>3</v>
      </c>
      <c r="M1138" s="17">
        <v>180.84</v>
      </c>
      <c r="N1138" s="11">
        <v>0.03</v>
      </c>
      <c r="O1138" s="10" t="s">
        <v>1826</v>
      </c>
      <c r="P1138" s="34">
        <v>526.24439999999993</v>
      </c>
    </row>
    <row r="1139" spans="1:16" x14ac:dyDescent="0.3">
      <c r="A1139" s="9" t="s">
        <v>2963</v>
      </c>
      <c r="B1139" s="36">
        <v>45441</v>
      </c>
      <c r="C1139" s="10" t="s">
        <v>27</v>
      </c>
      <c r="D1139" s="10" t="str">
        <f>VLOOKUP($C1139,'Customer_Dim Cleaned'!$A$1:$H$501,4,FALSE)</f>
        <v>Female</v>
      </c>
      <c r="E1139" s="10" t="str">
        <f>VLOOKUP($C1139,'Customer_Dim Cleaned'!$A$1:$H$501,5,FALSE)</f>
        <v>Nicholasshire</v>
      </c>
      <c r="F1139" s="10" t="str">
        <f>VLOOKUP($C1139,'Customer_Dim Cleaned'!$A$1:$H$501,6,FALSE)</f>
        <v>California</v>
      </c>
      <c r="G1139" s="10" t="s">
        <v>1668</v>
      </c>
      <c r="H1139" s="10" t="str">
        <f>VLOOKUP($G1139,'Product_Dim Cleaned'!$A$1:$G$101,2,FALSE)</f>
        <v>Luxury Perfume Spray</v>
      </c>
      <c r="I1139" s="10" t="str">
        <f>VLOOKUP($G1139,'Product_Dim Cleaned'!$A$1:$G$101,3,FALSE)</f>
        <v>Beauty</v>
      </c>
      <c r="J1139" s="10" t="str">
        <f>VLOOKUP($G1139,'Product_Dim Cleaned'!$A$1:$G$101,4,FALSE)</f>
        <v>Fragrance</v>
      </c>
      <c r="K1139" s="10" t="s">
        <v>1804</v>
      </c>
      <c r="L1139" s="11">
        <v>1</v>
      </c>
      <c r="M1139" s="17">
        <v>453.41</v>
      </c>
      <c r="N1139" s="11">
        <v>0.04</v>
      </c>
      <c r="O1139" s="10" t="s">
        <v>1829</v>
      </c>
      <c r="P1139" s="34">
        <v>435.27359999999999</v>
      </c>
    </row>
    <row r="1140" spans="1:16" x14ac:dyDescent="0.3">
      <c r="A1140" s="9" t="s">
        <v>2964</v>
      </c>
      <c r="B1140" s="36">
        <v>45940</v>
      </c>
      <c r="C1140" s="10" t="s">
        <v>103</v>
      </c>
      <c r="D1140" s="10" t="str">
        <f>VLOOKUP($C1140,'Customer_Dim Cleaned'!$A$1:$H$501,4,FALSE)</f>
        <v>Male</v>
      </c>
      <c r="E1140" s="10" t="str">
        <f>VLOOKUP($C1140,'Customer_Dim Cleaned'!$A$1:$H$501,5,FALSE)</f>
        <v>Rogerschester</v>
      </c>
      <c r="F1140" s="10" t="str">
        <f>VLOOKUP($C1140,'Customer_Dim Cleaned'!$A$1:$H$501,6,FALSE)</f>
        <v>Idaho</v>
      </c>
      <c r="G1140" s="10" t="s">
        <v>1668</v>
      </c>
      <c r="H1140" s="10" t="str">
        <f>VLOOKUP($G1140,'Product_Dim Cleaned'!$A$1:$G$101,2,FALSE)</f>
        <v>Luxury Perfume Spray</v>
      </c>
      <c r="I1140" s="10" t="str">
        <f>VLOOKUP($G1140,'Product_Dim Cleaned'!$A$1:$G$101,3,FALSE)</f>
        <v>Beauty</v>
      </c>
      <c r="J1140" s="10" t="str">
        <f>VLOOKUP($G1140,'Product_Dim Cleaned'!$A$1:$G$101,4,FALSE)</f>
        <v>Fragrance</v>
      </c>
      <c r="K1140" s="10" t="s">
        <v>1776</v>
      </c>
      <c r="L1140" s="11">
        <v>1</v>
      </c>
      <c r="M1140" s="17">
        <v>629.09</v>
      </c>
      <c r="N1140" s="11">
        <v>0.02</v>
      </c>
      <c r="O1140" s="10" t="s">
        <v>1824</v>
      </c>
      <c r="P1140" s="34">
        <v>616.50819999999999</v>
      </c>
    </row>
    <row r="1141" spans="1:16" x14ac:dyDescent="0.3">
      <c r="A1141" s="9" t="s">
        <v>2965</v>
      </c>
      <c r="B1141" s="36">
        <v>45518</v>
      </c>
      <c r="C1141" s="10" t="s">
        <v>97</v>
      </c>
      <c r="D1141" s="10" t="str">
        <f>VLOOKUP($C1141,'Customer_Dim Cleaned'!$A$1:$H$501,4,FALSE)</f>
        <v>Female</v>
      </c>
      <c r="E1141" s="10" t="str">
        <f>VLOOKUP($C1141,'Customer_Dim Cleaned'!$A$1:$H$501,5,FALSE)</f>
        <v>Michaelton</v>
      </c>
      <c r="F1141" s="10" t="str">
        <f>VLOOKUP($C1141,'Customer_Dim Cleaned'!$A$1:$H$501,6,FALSE)</f>
        <v>Hawaii</v>
      </c>
      <c r="G1141" s="10" t="s">
        <v>1668</v>
      </c>
      <c r="H1141" s="10" t="str">
        <f>VLOOKUP($G1141,'Product_Dim Cleaned'!$A$1:$G$101,2,FALSE)</f>
        <v>Luxury Perfume Spray</v>
      </c>
      <c r="I1141" s="10" t="str">
        <f>VLOOKUP($G1141,'Product_Dim Cleaned'!$A$1:$G$101,3,FALSE)</f>
        <v>Beauty</v>
      </c>
      <c r="J1141" s="10" t="str">
        <f>VLOOKUP($G1141,'Product_Dim Cleaned'!$A$1:$G$101,4,FALSE)</f>
        <v>Fragrance</v>
      </c>
      <c r="K1141" s="10" t="s">
        <v>1761</v>
      </c>
      <c r="L1141" s="11">
        <v>2</v>
      </c>
      <c r="M1141" s="17">
        <v>257.45</v>
      </c>
      <c r="N1141" s="11">
        <v>0</v>
      </c>
      <c r="O1141" s="10" t="s">
        <v>1829</v>
      </c>
      <c r="P1141" s="34">
        <v>514.9</v>
      </c>
    </row>
    <row r="1142" spans="1:16" x14ac:dyDescent="0.3">
      <c r="A1142" s="9" t="s">
        <v>2966</v>
      </c>
      <c r="B1142" s="36">
        <v>45861</v>
      </c>
      <c r="C1142" s="10" t="s">
        <v>592</v>
      </c>
      <c r="D1142" s="10" t="str">
        <f>VLOOKUP($C1142,'Customer_Dim Cleaned'!$A$1:$H$501,4,FALSE)</f>
        <v>Female</v>
      </c>
      <c r="E1142" s="10" t="str">
        <f>VLOOKUP($C1142,'Customer_Dim Cleaned'!$A$1:$H$501,5,FALSE)</f>
        <v>Murphyfurt</v>
      </c>
      <c r="F1142" s="10" t="str">
        <f>VLOOKUP($C1142,'Customer_Dim Cleaned'!$A$1:$H$501,6,FALSE)</f>
        <v>Utah</v>
      </c>
      <c r="G1142" s="10" t="s">
        <v>1668</v>
      </c>
      <c r="H1142" s="10" t="str">
        <f>VLOOKUP($G1142,'Product_Dim Cleaned'!$A$1:$G$101,2,FALSE)</f>
        <v>Luxury Perfume Spray</v>
      </c>
      <c r="I1142" s="10" t="str">
        <f>VLOOKUP($G1142,'Product_Dim Cleaned'!$A$1:$G$101,3,FALSE)</f>
        <v>Beauty</v>
      </c>
      <c r="J1142" s="10" t="str">
        <f>VLOOKUP($G1142,'Product_Dim Cleaned'!$A$1:$G$101,4,FALSE)</f>
        <v>Fragrance</v>
      </c>
      <c r="K1142" s="10" t="s">
        <v>1801</v>
      </c>
      <c r="L1142" s="11">
        <v>2</v>
      </c>
      <c r="M1142" s="17">
        <v>696.61</v>
      </c>
      <c r="N1142" s="11">
        <v>0.17</v>
      </c>
      <c r="O1142" s="10" t="s">
        <v>1826</v>
      </c>
      <c r="P1142" s="34">
        <v>1156.3725999999999</v>
      </c>
    </row>
    <row r="1143" spans="1:16" x14ac:dyDescent="0.3">
      <c r="A1143" s="9" t="s">
        <v>2967</v>
      </c>
      <c r="B1143" s="36">
        <v>45416</v>
      </c>
      <c r="C1143" s="10" t="s">
        <v>1166</v>
      </c>
      <c r="D1143" s="10" t="str">
        <f>VLOOKUP($C1143,'Customer_Dim Cleaned'!$A$1:$H$501,4,FALSE)</f>
        <v>Female</v>
      </c>
      <c r="E1143" s="10" t="str">
        <f>VLOOKUP($C1143,'Customer_Dim Cleaned'!$A$1:$H$501,5,FALSE)</f>
        <v>Simpsonfort</v>
      </c>
      <c r="F1143" s="10" t="str">
        <f>VLOOKUP($C1143,'Customer_Dim Cleaned'!$A$1:$H$501,6,FALSE)</f>
        <v>Maine</v>
      </c>
      <c r="G1143" s="10" t="s">
        <v>1668</v>
      </c>
      <c r="H1143" s="10" t="str">
        <f>VLOOKUP($G1143,'Product_Dim Cleaned'!$A$1:$G$101,2,FALSE)</f>
        <v>Luxury Perfume Spray</v>
      </c>
      <c r="I1143" s="10" t="str">
        <f>VLOOKUP($G1143,'Product_Dim Cleaned'!$A$1:$G$101,3,FALSE)</f>
        <v>Beauty</v>
      </c>
      <c r="J1143" s="10" t="str">
        <f>VLOOKUP($G1143,'Product_Dim Cleaned'!$A$1:$G$101,4,FALSE)</f>
        <v>Fragrance</v>
      </c>
      <c r="K1143" s="10" t="s">
        <v>1779</v>
      </c>
      <c r="L1143" s="11">
        <v>2</v>
      </c>
      <c r="M1143" s="17">
        <v>143.79</v>
      </c>
      <c r="N1143" s="11">
        <v>0.1</v>
      </c>
      <c r="O1143" s="10" t="s">
        <v>1826</v>
      </c>
      <c r="P1143" s="34">
        <v>258.822</v>
      </c>
    </row>
    <row r="1144" spans="1:16" x14ac:dyDescent="0.3">
      <c r="A1144" s="9" t="s">
        <v>2968</v>
      </c>
      <c r="B1144" s="36">
        <v>45608</v>
      </c>
      <c r="C1144" s="10" t="s">
        <v>937</v>
      </c>
      <c r="D1144" s="10" t="str">
        <f>VLOOKUP($C1144,'Customer_Dim Cleaned'!$A$1:$H$501,4,FALSE)</f>
        <v>Female</v>
      </c>
      <c r="E1144" s="10" t="str">
        <f>VLOOKUP($C1144,'Customer_Dim Cleaned'!$A$1:$H$501,5,FALSE)</f>
        <v>South David</v>
      </c>
      <c r="F1144" s="10" t="str">
        <f>VLOOKUP($C1144,'Customer_Dim Cleaned'!$A$1:$H$501,6,FALSE)</f>
        <v>West Virginia</v>
      </c>
      <c r="G1144" s="10" t="s">
        <v>1668</v>
      </c>
      <c r="H1144" s="10" t="str">
        <f>VLOOKUP($G1144,'Product_Dim Cleaned'!$A$1:$G$101,2,FALSE)</f>
        <v>Luxury Perfume Spray</v>
      </c>
      <c r="I1144" s="10" t="str">
        <f>VLOOKUP($G1144,'Product_Dim Cleaned'!$A$1:$G$101,3,FALSE)</f>
        <v>Beauty</v>
      </c>
      <c r="J1144" s="10" t="str">
        <f>VLOOKUP($G1144,'Product_Dim Cleaned'!$A$1:$G$101,4,FALSE)</f>
        <v>Fragrance</v>
      </c>
      <c r="K1144" s="10" t="s">
        <v>1757</v>
      </c>
      <c r="L1144" s="11">
        <v>3</v>
      </c>
      <c r="M1144" s="17">
        <v>460.93</v>
      </c>
      <c r="N1144" s="11">
        <v>0.19</v>
      </c>
      <c r="O1144" s="10" t="s">
        <v>1829</v>
      </c>
      <c r="P1144" s="34">
        <v>1120.0599</v>
      </c>
    </row>
    <row r="1145" spans="1:16" x14ac:dyDescent="0.3">
      <c r="A1145" s="9" t="s">
        <v>2969</v>
      </c>
      <c r="B1145" s="36">
        <v>45301</v>
      </c>
      <c r="C1145" s="10" t="s">
        <v>1533</v>
      </c>
      <c r="D1145" s="10" t="str">
        <f>VLOOKUP($C1145,'Customer_Dim Cleaned'!$A$1:$H$501,4,FALSE)</f>
        <v>Female</v>
      </c>
      <c r="E1145" s="10" t="str">
        <f>VLOOKUP($C1145,'Customer_Dim Cleaned'!$A$1:$H$501,5,FALSE)</f>
        <v>East Valerieview</v>
      </c>
      <c r="F1145" s="10" t="str">
        <f>VLOOKUP($C1145,'Customer_Dim Cleaned'!$A$1:$H$501,6,FALSE)</f>
        <v>Oregon</v>
      </c>
      <c r="G1145" s="10" t="s">
        <v>1668</v>
      </c>
      <c r="H1145" s="10" t="str">
        <f>VLOOKUP($G1145,'Product_Dim Cleaned'!$A$1:$G$101,2,FALSE)</f>
        <v>Luxury Perfume Spray</v>
      </c>
      <c r="I1145" s="10" t="str">
        <f>VLOOKUP($G1145,'Product_Dim Cleaned'!$A$1:$G$101,3,FALSE)</f>
        <v>Beauty</v>
      </c>
      <c r="J1145" s="10" t="str">
        <f>VLOOKUP($G1145,'Product_Dim Cleaned'!$A$1:$G$101,4,FALSE)</f>
        <v>Fragrance</v>
      </c>
      <c r="K1145" s="10" t="s">
        <v>1786</v>
      </c>
      <c r="L1145" s="11">
        <v>2</v>
      </c>
      <c r="M1145" s="17">
        <v>67.55</v>
      </c>
      <c r="N1145" s="11">
        <v>0.03</v>
      </c>
      <c r="O1145" s="10" t="s">
        <v>1824</v>
      </c>
      <c r="P1145" s="34">
        <v>131.047</v>
      </c>
    </row>
    <row r="1146" spans="1:16" x14ac:dyDescent="0.3">
      <c r="A1146" s="9" t="s">
        <v>2970</v>
      </c>
      <c r="B1146" s="36">
        <v>45433</v>
      </c>
      <c r="C1146" s="10" t="s">
        <v>684</v>
      </c>
      <c r="D1146" s="10" t="str">
        <f>VLOOKUP($C1146,'Customer_Dim Cleaned'!$A$1:$H$501,4,FALSE)</f>
        <v>Male</v>
      </c>
      <c r="E1146" s="10" t="str">
        <f>VLOOKUP($C1146,'Customer_Dim Cleaned'!$A$1:$H$501,5,FALSE)</f>
        <v>Matthewborough</v>
      </c>
      <c r="F1146" s="10" t="str">
        <f>VLOOKUP($C1146,'Customer_Dim Cleaned'!$A$1:$H$501,6,FALSE)</f>
        <v>Georgia</v>
      </c>
      <c r="G1146" s="10" t="s">
        <v>1668</v>
      </c>
      <c r="H1146" s="10" t="str">
        <f>VLOOKUP($G1146,'Product_Dim Cleaned'!$A$1:$G$101,2,FALSE)</f>
        <v>Luxury Perfume Spray</v>
      </c>
      <c r="I1146" s="10" t="str">
        <f>VLOOKUP($G1146,'Product_Dim Cleaned'!$A$1:$G$101,3,FALSE)</f>
        <v>Beauty</v>
      </c>
      <c r="J1146" s="10" t="str">
        <f>VLOOKUP($G1146,'Product_Dim Cleaned'!$A$1:$G$101,4,FALSE)</f>
        <v>Fragrance</v>
      </c>
      <c r="K1146" s="10" t="s">
        <v>1757</v>
      </c>
      <c r="L1146" s="11">
        <v>3</v>
      </c>
      <c r="M1146" s="17">
        <v>803.31</v>
      </c>
      <c r="N1146" s="11">
        <v>0.1</v>
      </c>
      <c r="O1146" s="10" t="s">
        <v>1826</v>
      </c>
      <c r="P1146" s="34">
        <v>2168.9369999999999</v>
      </c>
    </row>
    <row r="1147" spans="1:16" x14ac:dyDescent="0.3">
      <c r="A1147" s="9" t="s">
        <v>2971</v>
      </c>
      <c r="B1147" s="36">
        <v>45821</v>
      </c>
      <c r="C1147" s="10" t="s">
        <v>1340</v>
      </c>
      <c r="D1147" s="10" t="str">
        <f>VLOOKUP($C1147,'Customer_Dim Cleaned'!$A$1:$H$501,4,FALSE)</f>
        <v>Male</v>
      </c>
      <c r="E1147" s="10" t="str">
        <f>VLOOKUP($C1147,'Customer_Dim Cleaned'!$A$1:$H$501,5,FALSE)</f>
        <v>Phyllisport</v>
      </c>
      <c r="F1147" s="10" t="str">
        <f>VLOOKUP($C1147,'Customer_Dim Cleaned'!$A$1:$H$501,6,FALSE)</f>
        <v>New Jersey</v>
      </c>
      <c r="G1147" s="10" t="s">
        <v>1668</v>
      </c>
      <c r="H1147" s="10" t="str">
        <f>VLOOKUP($G1147,'Product_Dim Cleaned'!$A$1:$G$101,2,FALSE)</f>
        <v>Luxury Perfume Spray</v>
      </c>
      <c r="I1147" s="10" t="str">
        <f>VLOOKUP($G1147,'Product_Dim Cleaned'!$A$1:$G$101,3,FALSE)</f>
        <v>Beauty</v>
      </c>
      <c r="J1147" s="10" t="str">
        <f>VLOOKUP($G1147,'Product_Dim Cleaned'!$A$1:$G$101,4,FALSE)</f>
        <v>Fragrance</v>
      </c>
      <c r="K1147" s="10" t="s">
        <v>1797</v>
      </c>
      <c r="L1147" s="11">
        <v>4</v>
      </c>
      <c r="M1147" s="17">
        <v>254.71</v>
      </c>
      <c r="N1147" s="11">
        <v>0.2</v>
      </c>
      <c r="O1147" s="10" t="s">
        <v>1829</v>
      </c>
      <c r="P1147" s="34">
        <v>815.07200000000012</v>
      </c>
    </row>
    <row r="1148" spans="1:16" x14ac:dyDescent="0.3">
      <c r="A1148" s="9" t="s">
        <v>2972</v>
      </c>
      <c r="B1148" s="36">
        <v>45508</v>
      </c>
      <c r="C1148" s="10" t="s">
        <v>195</v>
      </c>
      <c r="D1148" s="10" t="str">
        <f>VLOOKUP($C1148,'Customer_Dim Cleaned'!$A$1:$H$501,4,FALSE)</f>
        <v>Female</v>
      </c>
      <c r="E1148" s="10" t="str">
        <f>VLOOKUP($C1148,'Customer_Dim Cleaned'!$A$1:$H$501,5,FALSE)</f>
        <v>New Julia</v>
      </c>
      <c r="F1148" s="10" t="str">
        <f>VLOOKUP($C1148,'Customer_Dim Cleaned'!$A$1:$H$501,6,FALSE)</f>
        <v>West Virginia</v>
      </c>
      <c r="G1148" s="10" t="s">
        <v>1668</v>
      </c>
      <c r="H1148" s="10" t="str">
        <f>VLOOKUP($G1148,'Product_Dim Cleaned'!$A$1:$G$101,2,FALSE)</f>
        <v>Luxury Perfume Spray</v>
      </c>
      <c r="I1148" s="10" t="str">
        <f>VLOOKUP($G1148,'Product_Dim Cleaned'!$A$1:$G$101,3,FALSE)</f>
        <v>Beauty</v>
      </c>
      <c r="J1148" s="10" t="str">
        <f>VLOOKUP($G1148,'Product_Dim Cleaned'!$A$1:$G$101,4,FALSE)</f>
        <v>Fragrance</v>
      </c>
      <c r="K1148" s="10" t="s">
        <v>1769</v>
      </c>
      <c r="L1148" s="11">
        <v>4</v>
      </c>
      <c r="M1148" s="17">
        <v>594.89</v>
      </c>
      <c r="N1148" s="11">
        <v>0.3</v>
      </c>
      <c r="O1148" s="10" t="s">
        <v>1826</v>
      </c>
      <c r="P1148" s="34">
        <v>1665.692</v>
      </c>
    </row>
    <row r="1149" spans="1:16" x14ac:dyDescent="0.3">
      <c r="A1149" s="9" t="s">
        <v>2973</v>
      </c>
      <c r="B1149" s="36">
        <v>45854</v>
      </c>
      <c r="C1149" s="10" t="s">
        <v>711</v>
      </c>
      <c r="D1149" s="10" t="str">
        <f>VLOOKUP($C1149,'Customer_Dim Cleaned'!$A$1:$H$501,4,FALSE)</f>
        <v>Female</v>
      </c>
      <c r="E1149" s="10" t="str">
        <f>VLOOKUP($C1149,'Customer_Dim Cleaned'!$A$1:$H$501,5,FALSE)</f>
        <v>Phillipschester</v>
      </c>
      <c r="F1149" s="10" t="str">
        <f>VLOOKUP($C1149,'Customer_Dim Cleaned'!$A$1:$H$501,6,FALSE)</f>
        <v>New Jersey</v>
      </c>
      <c r="G1149" s="10" t="s">
        <v>1670</v>
      </c>
      <c r="H1149" s="10" t="str">
        <f>VLOOKUP($G1149,'Product_Dim Cleaned'!$A$1:$G$101,2,FALSE)</f>
        <v>Tennis Ball 3-Pack</v>
      </c>
      <c r="I1149" s="10" t="str">
        <f>VLOOKUP($G1149,'Product_Dim Cleaned'!$A$1:$G$101,3,FALSE)</f>
        <v>Sports</v>
      </c>
      <c r="J1149" s="10" t="str">
        <f>VLOOKUP($G1149,'Product_Dim Cleaned'!$A$1:$G$101,4,FALSE)</f>
        <v>Equipment</v>
      </c>
      <c r="K1149" s="10" t="s">
        <v>1752</v>
      </c>
      <c r="L1149" s="11">
        <v>2</v>
      </c>
      <c r="M1149" s="17">
        <v>844.31</v>
      </c>
      <c r="N1149" s="11">
        <v>7.0000000000000007E-2</v>
      </c>
      <c r="O1149" s="10" t="s">
        <v>1826</v>
      </c>
      <c r="P1149" s="34">
        <v>1570.4166</v>
      </c>
    </row>
    <row r="1150" spans="1:16" x14ac:dyDescent="0.3">
      <c r="A1150" s="9" t="s">
        <v>2974</v>
      </c>
      <c r="B1150" s="36">
        <v>45569</v>
      </c>
      <c r="C1150" s="10" t="s">
        <v>458</v>
      </c>
      <c r="D1150" s="10" t="str">
        <f>VLOOKUP($C1150,'Customer_Dim Cleaned'!$A$1:$H$501,4,FALSE)</f>
        <v>Male</v>
      </c>
      <c r="E1150" s="10" t="str">
        <f>VLOOKUP($C1150,'Customer_Dim Cleaned'!$A$1:$H$501,5,FALSE)</f>
        <v>Parksfort</v>
      </c>
      <c r="F1150" s="10" t="str">
        <f>VLOOKUP($C1150,'Customer_Dim Cleaned'!$A$1:$H$501,6,FALSE)</f>
        <v>Washington</v>
      </c>
      <c r="G1150" s="10" t="s">
        <v>1670</v>
      </c>
      <c r="H1150" s="10" t="str">
        <f>VLOOKUP($G1150,'Product_Dim Cleaned'!$A$1:$G$101,2,FALSE)</f>
        <v>Tennis Ball 3-Pack</v>
      </c>
      <c r="I1150" s="10" t="str">
        <f>VLOOKUP($G1150,'Product_Dim Cleaned'!$A$1:$G$101,3,FALSE)</f>
        <v>Sports</v>
      </c>
      <c r="J1150" s="10" t="str">
        <f>VLOOKUP($G1150,'Product_Dim Cleaned'!$A$1:$G$101,4,FALSE)</f>
        <v>Equipment</v>
      </c>
      <c r="K1150" s="10" t="s">
        <v>1776</v>
      </c>
      <c r="L1150" s="11">
        <v>4</v>
      </c>
      <c r="M1150" s="17">
        <v>101.33</v>
      </c>
      <c r="N1150" s="11">
        <v>0</v>
      </c>
      <c r="O1150" s="10" t="s">
        <v>1824</v>
      </c>
      <c r="P1150" s="34">
        <v>405.32</v>
      </c>
    </row>
    <row r="1151" spans="1:16" x14ac:dyDescent="0.3">
      <c r="A1151" s="9" t="s">
        <v>2975</v>
      </c>
      <c r="B1151" s="36">
        <v>45824</v>
      </c>
      <c r="C1151" s="10" t="s">
        <v>449</v>
      </c>
      <c r="D1151" s="10" t="str">
        <f>VLOOKUP($C1151,'Customer_Dim Cleaned'!$A$1:$H$501,4,FALSE)</f>
        <v>Female</v>
      </c>
      <c r="E1151" s="10" t="str">
        <f>VLOOKUP($C1151,'Customer_Dim Cleaned'!$A$1:$H$501,5,FALSE)</f>
        <v>Wigginsville</v>
      </c>
      <c r="F1151" s="10" t="str">
        <f>VLOOKUP($C1151,'Customer_Dim Cleaned'!$A$1:$H$501,6,FALSE)</f>
        <v>Alabama</v>
      </c>
      <c r="G1151" s="10" t="s">
        <v>1670</v>
      </c>
      <c r="H1151" s="10" t="str">
        <f>VLOOKUP($G1151,'Product_Dim Cleaned'!$A$1:$G$101,2,FALSE)</f>
        <v>Tennis Ball 3-Pack</v>
      </c>
      <c r="I1151" s="10" t="str">
        <f>VLOOKUP($G1151,'Product_Dim Cleaned'!$A$1:$G$101,3,FALSE)</f>
        <v>Sports</v>
      </c>
      <c r="J1151" s="10" t="str">
        <f>VLOOKUP($G1151,'Product_Dim Cleaned'!$A$1:$G$101,4,FALSE)</f>
        <v>Equipment</v>
      </c>
      <c r="K1151" s="10" t="s">
        <v>1782</v>
      </c>
      <c r="L1151" s="11">
        <v>3</v>
      </c>
      <c r="M1151" s="17">
        <v>922.56</v>
      </c>
      <c r="N1151" s="11">
        <v>0.18</v>
      </c>
      <c r="O1151" s="10" t="s">
        <v>1826</v>
      </c>
      <c r="P1151" s="34">
        <v>2269.4976000000001</v>
      </c>
    </row>
    <row r="1152" spans="1:16" x14ac:dyDescent="0.3">
      <c r="A1152" s="9" t="s">
        <v>2976</v>
      </c>
      <c r="B1152" s="36">
        <v>45352</v>
      </c>
      <c r="C1152" s="10" t="s">
        <v>1340</v>
      </c>
      <c r="D1152" s="10" t="str">
        <f>VLOOKUP($C1152,'Customer_Dim Cleaned'!$A$1:$H$501,4,FALSE)</f>
        <v>Male</v>
      </c>
      <c r="E1152" s="10" t="str">
        <f>VLOOKUP($C1152,'Customer_Dim Cleaned'!$A$1:$H$501,5,FALSE)</f>
        <v>Phyllisport</v>
      </c>
      <c r="F1152" s="10" t="str">
        <f>VLOOKUP($C1152,'Customer_Dim Cleaned'!$A$1:$H$501,6,FALSE)</f>
        <v>New Jersey</v>
      </c>
      <c r="G1152" s="10" t="s">
        <v>1670</v>
      </c>
      <c r="H1152" s="10" t="str">
        <f>VLOOKUP($G1152,'Product_Dim Cleaned'!$A$1:$G$101,2,FALSE)</f>
        <v>Tennis Ball 3-Pack</v>
      </c>
      <c r="I1152" s="10" t="str">
        <f>VLOOKUP($G1152,'Product_Dim Cleaned'!$A$1:$G$101,3,FALSE)</f>
        <v>Sports</v>
      </c>
      <c r="J1152" s="10" t="str">
        <f>VLOOKUP($G1152,'Product_Dim Cleaned'!$A$1:$G$101,4,FALSE)</f>
        <v>Equipment</v>
      </c>
      <c r="K1152" s="10" t="s">
        <v>1799</v>
      </c>
      <c r="L1152" s="11">
        <v>4</v>
      </c>
      <c r="M1152" s="17">
        <v>867.19</v>
      </c>
      <c r="N1152" s="11">
        <v>7.0000000000000007E-2</v>
      </c>
      <c r="O1152" s="10" t="s">
        <v>1829</v>
      </c>
      <c r="P1152" s="34">
        <v>3225.9468000000002</v>
      </c>
    </row>
    <row r="1153" spans="1:16" x14ac:dyDescent="0.3">
      <c r="A1153" s="9" t="s">
        <v>2977</v>
      </c>
      <c r="B1153" s="36">
        <v>45454</v>
      </c>
      <c r="C1153" s="10" t="s">
        <v>36</v>
      </c>
      <c r="D1153" s="10" t="str">
        <f>VLOOKUP($C1153,'Customer_Dim Cleaned'!$A$1:$H$501,4,FALSE)</f>
        <v>Female</v>
      </c>
      <c r="E1153" s="10" t="str">
        <f>VLOOKUP($C1153,'Customer_Dim Cleaned'!$A$1:$H$501,5,FALSE)</f>
        <v>Deborahborough</v>
      </c>
      <c r="F1153" s="10" t="str">
        <f>VLOOKUP($C1153,'Customer_Dim Cleaned'!$A$1:$H$501,6,FALSE)</f>
        <v>South Dakota</v>
      </c>
      <c r="G1153" s="10" t="s">
        <v>1670</v>
      </c>
      <c r="H1153" s="10" t="str">
        <f>VLOOKUP($G1153,'Product_Dim Cleaned'!$A$1:$G$101,2,FALSE)</f>
        <v>Tennis Ball 3-Pack</v>
      </c>
      <c r="I1153" s="10" t="str">
        <f>VLOOKUP($G1153,'Product_Dim Cleaned'!$A$1:$G$101,3,FALSE)</f>
        <v>Sports</v>
      </c>
      <c r="J1153" s="10" t="str">
        <f>VLOOKUP($G1153,'Product_Dim Cleaned'!$A$1:$G$101,4,FALSE)</f>
        <v>Equipment</v>
      </c>
      <c r="K1153" s="10" t="s">
        <v>1807</v>
      </c>
      <c r="L1153" s="11">
        <v>3</v>
      </c>
      <c r="M1153" s="17">
        <v>816.87</v>
      </c>
      <c r="N1153" s="11">
        <v>0.14000000000000001</v>
      </c>
      <c r="O1153" s="10" t="s">
        <v>1826</v>
      </c>
      <c r="P1153" s="34">
        <v>2107.5246000000002</v>
      </c>
    </row>
    <row r="1154" spans="1:16" x14ac:dyDescent="0.3">
      <c r="A1154" s="9" t="s">
        <v>2978</v>
      </c>
      <c r="B1154" s="36">
        <v>45924</v>
      </c>
      <c r="C1154" s="10" t="s">
        <v>1478</v>
      </c>
      <c r="D1154" s="10" t="str">
        <f>VLOOKUP($C1154,'Customer_Dim Cleaned'!$A$1:$H$501,4,FALSE)</f>
        <v>Male</v>
      </c>
      <c r="E1154" s="10" t="str">
        <f>VLOOKUP($C1154,'Customer_Dim Cleaned'!$A$1:$H$501,5,FALSE)</f>
        <v>Robinchester</v>
      </c>
      <c r="F1154" s="10" t="str">
        <f>VLOOKUP($C1154,'Customer_Dim Cleaned'!$A$1:$H$501,6,FALSE)</f>
        <v>Florida</v>
      </c>
      <c r="G1154" s="10" t="s">
        <v>1670</v>
      </c>
      <c r="H1154" s="10" t="str">
        <f>VLOOKUP($G1154,'Product_Dim Cleaned'!$A$1:$G$101,2,FALSE)</f>
        <v>Tennis Ball 3-Pack</v>
      </c>
      <c r="I1154" s="10" t="str">
        <f>VLOOKUP($G1154,'Product_Dim Cleaned'!$A$1:$G$101,3,FALSE)</f>
        <v>Sports</v>
      </c>
      <c r="J1154" s="10" t="str">
        <f>VLOOKUP($G1154,'Product_Dim Cleaned'!$A$1:$G$101,4,FALSE)</f>
        <v>Equipment</v>
      </c>
      <c r="K1154" s="10" t="s">
        <v>1766</v>
      </c>
      <c r="L1154" s="11">
        <v>3</v>
      </c>
      <c r="M1154" s="17">
        <v>258.06</v>
      </c>
      <c r="N1154" s="11">
        <v>0</v>
      </c>
      <c r="O1154" s="10" t="s">
        <v>1826</v>
      </c>
      <c r="P1154" s="34">
        <v>774.18000000000006</v>
      </c>
    </row>
    <row r="1155" spans="1:16" x14ac:dyDescent="0.3">
      <c r="A1155" s="9" t="s">
        <v>2979</v>
      </c>
      <c r="B1155" s="36">
        <v>45694</v>
      </c>
      <c r="C1155" s="10" t="s">
        <v>984</v>
      </c>
      <c r="D1155" s="10" t="str">
        <f>VLOOKUP($C1155,'Customer_Dim Cleaned'!$A$1:$H$501,4,FALSE)</f>
        <v>Female</v>
      </c>
      <c r="E1155" s="10" t="str">
        <f>VLOOKUP($C1155,'Customer_Dim Cleaned'!$A$1:$H$501,5,FALSE)</f>
        <v>Brianchester</v>
      </c>
      <c r="F1155" s="10" t="str">
        <f>VLOOKUP($C1155,'Customer_Dim Cleaned'!$A$1:$H$501,6,FALSE)</f>
        <v>Delaware</v>
      </c>
      <c r="G1155" s="10" t="s">
        <v>1670</v>
      </c>
      <c r="H1155" s="10" t="str">
        <f>VLOOKUP($G1155,'Product_Dim Cleaned'!$A$1:$G$101,2,FALSE)</f>
        <v>Tennis Ball 3-Pack</v>
      </c>
      <c r="I1155" s="10" t="str">
        <f>VLOOKUP($G1155,'Product_Dim Cleaned'!$A$1:$G$101,3,FALSE)</f>
        <v>Sports</v>
      </c>
      <c r="J1155" s="10" t="str">
        <f>VLOOKUP($G1155,'Product_Dim Cleaned'!$A$1:$G$101,4,FALSE)</f>
        <v>Equipment</v>
      </c>
      <c r="K1155" s="10" t="s">
        <v>1799</v>
      </c>
      <c r="L1155" s="11">
        <v>2</v>
      </c>
      <c r="M1155" s="17">
        <v>574.58000000000004</v>
      </c>
      <c r="N1155" s="11">
        <v>0.06</v>
      </c>
      <c r="O1155" s="10" t="s">
        <v>1824</v>
      </c>
      <c r="P1155" s="34">
        <v>1080.2103999999999</v>
      </c>
    </row>
    <row r="1156" spans="1:16" x14ac:dyDescent="0.3">
      <c r="A1156" s="9" t="s">
        <v>2980</v>
      </c>
      <c r="B1156" s="36">
        <v>45587</v>
      </c>
      <c r="C1156" s="10" t="s">
        <v>97</v>
      </c>
      <c r="D1156" s="10" t="str">
        <f>VLOOKUP($C1156,'Customer_Dim Cleaned'!$A$1:$H$501,4,FALSE)</f>
        <v>Female</v>
      </c>
      <c r="E1156" s="10" t="str">
        <f>VLOOKUP($C1156,'Customer_Dim Cleaned'!$A$1:$H$501,5,FALSE)</f>
        <v>Michaelton</v>
      </c>
      <c r="F1156" s="10" t="str">
        <f>VLOOKUP($C1156,'Customer_Dim Cleaned'!$A$1:$H$501,6,FALSE)</f>
        <v>Hawaii</v>
      </c>
      <c r="G1156" s="10" t="s">
        <v>1670</v>
      </c>
      <c r="H1156" s="10" t="str">
        <f>VLOOKUP($G1156,'Product_Dim Cleaned'!$A$1:$G$101,2,FALSE)</f>
        <v>Tennis Ball 3-Pack</v>
      </c>
      <c r="I1156" s="10" t="str">
        <f>VLOOKUP($G1156,'Product_Dim Cleaned'!$A$1:$G$101,3,FALSE)</f>
        <v>Sports</v>
      </c>
      <c r="J1156" s="10" t="str">
        <f>VLOOKUP($G1156,'Product_Dim Cleaned'!$A$1:$G$101,4,FALSE)</f>
        <v>Equipment</v>
      </c>
      <c r="K1156" s="10" t="s">
        <v>1776</v>
      </c>
      <c r="L1156" s="11">
        <v>2</v>
      </c>
      <c r="M1156" s="17">
        <v>472.18</v>
      </c>
      <c r="N1156" s="11">
        <v>0.27</v>
      </c>
      <c r="O1156" s="10" t="s">
        <v>1826</v>
      </c>
      <c r="P1156" s="34">
        <v>689.38279999999997</v>
      </c>
    </row>
    <row r="1157" spans="1:16" x14ac:dyDescent="0.3">
      <c r="A1157" s="9" t="s">
        <v>2981</v>
      </c>
      <c r="B1157" s="36">
        <v>45556</v>
      </c>
      <c r="C1157" s="10" t="s">
        <v>1068</v>
      </c>
      <c r="D1157" s="10" t="str">
        <f>VLOOKUP($C1157,'Customer_Dim Cleaned'!$A$1:$H$501,4,FALSE)</f>
        <v>Male</v>
      </c>
      <c r="E1157" s="10" t="str">
        <f>VLOOKUP($C1157,'Customer_Dim Cleaned'!$A$1:$H$501,5,FALSE)</f>
        <v>Johntown</v>
      </c>
      <c r="F1157" s="10" t="str">
        <f>VLOOKUP($C1157,'Customer_Dim Cleaned'!$A$1:$H$501,6,FALSE)</f>
        <v>Colorado</v>
      </c>
      <c r="G1157" s="10" t="s">
        <v>1670</v>
      </c>
      <c r="H1157" s="10" t="str">
        <f>VLOOKUP($G1157,'Product_Dim Cleaned'!$A$1:$G$101,2,FALSE)</f>
        <v>Tennis Ball 3-Pack</v>
      </c>
      <c r="I1157" s="10" t="str">
        <f>VLOOKUP($G1157,'Product_Dim Cleaned'!$A$1:$G$101,3,FALSE)</f>
        <v>Sports</v>
      </c>
      <c r="J1157" s="10" t="str">
        <f>VLOOKUP($G1157,'Product_Dim Cleaned'!$A$1:$G$101,4,FALSE)</f>
        <v>Equipment</v>
      </c>
      <c r="K1157" s="10" t="s">
        <v>1773</v>
      </c>
      <c r="L1157" s="11">
        <v>2</v>
      </c>
      <c r="M1157" s="17">
        <v>20.47</v>
      </c>
      <c r="N1157" s="11">
        <v>0.12</v>
      </c>
      <c r="O1157" s="10" t="s">
        <v>1829</v>
      </c>
      <c r="P1157" s="34">
        <v>36.027200000000001</v>
      </c>
    </row>
    <row r="1158" spans="1:16" x14ac:dyDescent="0.3">
      <c r="A1158" s="9" t="s">
        <v>2982</v>
      </c>
      <c r="B1158" s="36">
        <v>45923</v>
      </c>
      <c r="C1158" s="10" t="s">
        <v>100</v>
      </c>
      <c r="D1158" s="10" t="str">
        <f>VLOOKUP($C1158,'Customer_Dim Cleaned'!$A$1:$H$501,4,FALSE)</f>
        <v>Female</v>
      </c>
      <c r="E1158" s="10" t="str">
        <f>VLOOKUP($C1158,'Customer_Dim Cleaned'!$A$1:$H$501,5,FALSE)</f>
        <v>Molinabury</v>
      </c>
      <c r="F1158" s="10" t="str">
        <f>VLOOKUP($C1158,'Customer_Dim Cleaned'!$A$1:$H$501,6,FALSE)</f>
        <v>Oregon</v>
      </c>
      <c r="G1158" s="10" t="s">
        <v>1670</v>
      </c>
      <c r="H1158" s="10" t="str">
        <f>VLOOKUP($G1158,'Product_Dim Cleaned'!$A$1:$G$101,2,FALSE)</f>
        <v>Tennis Ball 3-Pack</v>
      </c>
      <c r="I1158" s="10" t="str">
        <f>VLOOKUP($G1158,'Product_Dim Cleaned'!$A$1:$G$101,3,FALSE)</f>
        <v>Sports</v>
      </c>
      <c r="J1158" s="10" t="str">
        <f>VLOOKUP($G1158,'Product_Dim Cleaned'!$A$1:$G$101,4,FALSE)</f>
        <v>Equipment</v>
      </c>
      <c r="K1158" s="10" t="s">
        <v>1779</v>
      </c>
      <c r="L1158" s="11">
        <v>3</v>
      </c>
      <c r="M1158" s="17">
        <v>235.41</v>
      </c>
      <c r="N1158" s="11">
        <v>0.15</v>
      </c>
      <c r="O1158" s="10" t="s">
        <v>1826</v>
      </c>
      <c r="P1158" s="34">
        <v>600.29549999999995</v>
      </c>
    </row>
    <row r="1159" spans="1:16" x14ac:dyDescent="0.3">
      <c r="A1159" s="9" t="s">
        <v>2983</v>
      </c>
      <c r="B1159" s="36">
        <v>45811</v>
      </c>
      <c r="C1159" s="10" t="s">
        <v>740</v>
      </c>
      <c r="D1159" s="10" t="str">
        <f>VLOOKUP($C1159,'Customer_Dim Cleaned'!$A$1:$H$501,4,FALSE)</f>
        <v>Male</v>
      </c>
      <c r="E1159" s="10" t="str">
        <f>VLOOKUP($C1159,'Customer_Dim Cleaned'!$A$1:$H$501,5,FALSE)</f>
        <v>Aaronmouth</v>
      </c>
      <c r="F1159" s="10" t="str">
        <f>VLOOKUP($C1159,'Customer_Dim Cleaned'!$A$1:$H$501,6,FALSE)</f>
        <v>Florida</v>
      </c>
      <c r="G1159" s="10" t="s">
        <v>1670</v>
      </c>
      <c r="H1159" s="10" t="str">
        <f>VLOOKUP($G1159,'Product_Dim Cleaned'!$A$1:$G$101,2,FALSE)</f>
        <v>Tennis Ball 3-Pack</v>
      </c>
      <c r="I1159" s="10" t="str">
        <f>VLOOKUP($G1159,'Product_Dim Cleaned'!$A$1:$G$101,3,FALSE)</f>
        <v>Sports</v>
      </c>
      <c r="J1159" s="10" t="str">
        <f>VLOOKUP($G1159,'Product_Dim Cleaned'!$A$1:$G$101,4,FALSE)</f>
        <v>Equipment</v>
      </c>
      <c r="K1159" s="10" t="s">
        <v>1779</v>
      </c>
      <c r="L1159" s="11">
        <v>3</v>
      </c>
      <c r="M1159" s="17">
        <v>744.9</v>
      </c>
      <c r="N1159" s="11">
        <v>0.27</v>
      </c>
      <c r="O1159" s="10" t="s">
        <v>1826</v>
      </c>
      <c r="P1159" s="34">
        <v>1631.3309999999999</v>
      </c>
    </row>
    <row r="1160" spans="1:16" x14ac:dyDescent="0.3">
      <c r="A1160" s="9" t="s">
        <v>2984</v>
      </c>
      <c r="B1160" s="36">
        <v>45559</v>
      </c>
      <c r="C1160" s="10" t="s">
        <v>181</v>
      </c>
      <c r="D1160" s="10" t="str">
        <f>VLOOKUP($C1160,'Customer_Dim Cleaned'!$A$1:$H$501,4,FALSE)</f>
        <v>Female</v>
      </c>
      <c r="E1160" s="10" t="str">
        <f>VLOOKUP($C1160,'Customer_Dim Cleaned'!$A$1:$H$501,5,FALSE)</f>
        <v>Lake Roberthaven</v>
      </c>
      <c r="F1160" s="10" t="str">
        <f>VLOOKUP($C1160,'Customer_Dim Cleaned'!$A$1:$H$501,6,FALSE)</f>
        <v>Nevada</v>
      </c>
      <c r="G1160" s="10" t="s">
        <v>1670</v>
      </c>
      <c r="H1160" s="10" t="str">
        <f>VLOOKUP($G1160,'Product_Dim Cleaned'!$A$1:$G$101,2,FALSE)</f>
        <v>Tennis Ball 3-Pack</v>
      </c>
      <c r="I1160" s="10" t="str">
        <f>VLOOKUP($G1160,'Product_Dim Cleaned'!$A$1:$G$101,3,FALSE)</f>
        <v>Sports</v>
      </c>
      <c r="J1160" s="10" t="str">
        <f>VLOOKUP($G1160,'Product_Dim Cleaned'!$A$1:$G$101,4,FALSE)</f>
        <v>Equipment</v>
      </c>
      <c r="K1160" s="10" t="s">
        <v>1766</v>
      </c>
      <c r="L1160" s="11">
        <v>2</v>
      </c>
      <c r="M1160" s="17">
        <v>382.2</v>
      </c>
      <c r="N1160" s="11">
        <v>0.15</v>
      </c>
      <c r="O1160" s="10" t="s">
        <v>1824</v>
      </c>
      <c r="P1160" s="34">
        <v>649.74</v>
      </c>
    </row>
    <row r="1161" spans="1:16" x14ac:dyDescent="0.3">
      <c r="A1161" s="9" t="s">
        <v>2985</v>
      </c>
      <c r="B1161" s="36">
        <v>45881</v>
      </c>
      <c r="C1161" s="10" t="s">
        <v>1086</v>
      </c>
      <c r="D1161" s="10" t="str">
        <f>VLOOKUP($C1161,'Customer_Dim Cleaned'!$A$1:$H$501,4,FALSE)</f>
        <v>Female</v>
      </c>
      <c r="E1161" s="10" t="str">
        <f>VLOOKUP($C1161,'Customer_Dim Cleaned'!$A$1:$H$501,5,FALSE)</f>
        <v>Port Crystalberg</v>
      </c>
      <c r="F1161" s="10" t="str">
        <f>VLOOKUP($C1161,'Customer_Dim Cleaned'!$A$1:$H$501,6,FALSE)</f>
        <v>Tennessee</v>
      </c>
      <c r="G1161" s="10" t="s">
        <v>1670</v>
      </c>
      <c r="H1161" s="10" t="str">
        <f>VLOOKUP($G1161,'Product_Dim Cleaned'!$A$1:$G$101,2,FALSE)</f>
        <v>Tennis Ball 3-Pack</v>
      </c>
      <c r="I1161" s="10" t="str">
        <f>VLOOKUP($G1161,'Product_Dim Cleaned'!$A$1:$G$101,3,FALSE)</f>
        <v>Sports</v>
      </c>
      <c r="J1161" s="10" t="str">
        <f>VLOOKUP($G1161,'Product_Dim Cleaned'!$A$1:$G$101,4,FALSE)</f>
        <v>Equipment</v>
      </c>
      <c r="K1161" s="10" t="s">
        <v>1804</v>
      </c>
      <c r="L1161" s="11">
        <v>1</v>
      </c>
      <c r="M1161" s="17">
        <v>269.25</v>
      </c>
      <c r="N1161" s="11">
        <v>0.14000000000000001</v>
      </c>
      <c r="O1161" s="10" t="s">
        <v>1826</v>
      </c>
      <c r="P1161" s="34">
        <v>231.55500000000001</v>
      </c>
    </row>
    <row r="1162" spans="1:16" x14ac:dyDescent="0.3">
      <c r="A1162" s="9" t="s">
        <v>2986</v>
      </c>
      <c r="B1162" s="36">
        <v>45367</v>
      </c>
      <c r="C1162" s="10" t="s">
        <v>1142</v>
      </c>
      <c r="D1162" s="10" t="str">
        <f>VLOOKUP($C1162,'Customer_Dim Cleaned'!$A$1:$H$501,4,FALSE)</f>
        <v>Female</v>
      </c>
      <c r="E1162" s="10" t="str">
        <f>VLOOKUP($C1162,'Customer_Dim Cleaned'!$A$1:$H$501,5,FALSE)</f>
        <v>Kellyside</v>
      </c>
      <c r="F1162" s="10" t="str">
        <f>VLOOKUP($C1162,'Customer_Dim Cleaned'!$A$1:$H$501,6,FALSE)</f>
        <v>Alaska</v>
      </c>
      <c r="G1162" s="10" t="s">
        <v>1670</v>
      </c>
      <c r="H1162" s="10" t="str">
        <f>VLOOKUP($G1162,'Product_Dim Cleaned'!$A$1:$G$101,2,FALSE)</f>
        <v>Tennis Ball 3-Pack</v>
      </c>
      <c r="I1162" s="10" t="str">
        <f>VLOOKUP($G1162,'Product_Dim Cleaned'!$A$1:$G$101,3,FALSE)</f>
        <v>Sports</v>
      </c>
      <c r="J1162" s="10" t="str">
        <f>VLOOKUP($G1162,'Product_Dim Cleaned'!$A$1:$G$101,4,FALSE)</f>
        <v>Equipment</v>
      </c>
      <c r="K1162" s="10" t="s">
        <v>1792</v>
      </c>
      <c r="L1162" s="11">
        <v>2</v>
      </c>
      <c r="M1162" s="17">
        <v>723.75</v>
      </c>
      <c r="N1162" s="11">
        <v>0.03</v>
      </c>
      <c r="O1162" s="10" t="s">
        <v>1826</v>
      </c>
      <c r="P1162" s="34">
        <v>1404.075</v>
      </c>
    </row>
    <row r="1163" spans="1:16" x14ac:dyDescent="0.3">
      <c r="A1163" s="9" t="s">
        <v>2987</v>
      </c>
      <c r="B1163" s="36">
        <v>45832</v>
      </c>
      <c r="C1163" s="10" t="s">
        <v>893</v>
      </c>
      <c r="D1163" s="10" t="str">
        <f>VLOOKUP($C1163,'Customer_Dim Cleaned'!$A$1:$H$501,4,FALSE)</f>
        <v>Male</v>
      </c>
      <c r="E1163" s="10" t="str">
        <f>VLOOKUP($C1163,'Customer_Dim Cleaned'!$A$1:$H$501,5,FALSE)</f>
        <v>North Joshualand</v>
      </c>
      <c r="F1163" s="10" t="str">
        <f>VLOOKUP($C1163,'Customer_Dim Cleaned'!$A$1:$H$501,6,FALSE)</f>
        <v>Connecticut</v>
      </c>
      <c r="G1163" s="10" t="s">
        <v>1670</v>
      </c>
      <c r="H1163" s="10" t="str">
        <f>VLOOKUP($G1163,'Product_Dim Cleaned'!$A$1:$G$101,2,FALSE)</f>
        <v>Tennis Ball 3-Pack</v>
      </c>
      <c r="I1163" s="10" t="str">
        <f>VLOOKUP($G1163,'Product_Dim Cleaned'!$A$1:$G$101,3,FALSE)</f>
        <v>Sports</v>
      </c>
      <c r="J1163" s="10" t="str">
        <f>VLOOKUP($G1163,'Product_Dim Cleaned'!$A$1:$G$101,4,FALSE)</f>
        <v>Equipment</v>
      </c>
      <c r="K1163" s="10" t="s">
        <v>1813</v>
      </c>
      <c r="L1163" s="11">
        <v>4</v>
      </c>
      <c r="M1163" s="17">
        <v>58.92</v>
      </c>
      <c r="N1163" s="11">
        <v>0.18</v>
      </c>
      <c r="O1163" s="10" t="s">
        <v>1824</v>
      </c>
      <c r="P1163" s="34">
        <v>193.2576</v>
      </c>
    </row>
    <row r="1164" spans="1:16" x14ac:dyDescent="0.3">
      <c r="A1164" s="9" t="s">
        <v>2988</v>
      </c>
      <c r="B1164" s="36">
        <v>45438</v>
      </c>
      <c r="C1164" s="10" t="s">
        <v>619</v>
      </c>
      <c r="D1164" s="10" t="str">
        <f>VLOOKUP($C1164,'Customer_Dim Cleaned'!$A$1:$H$501,4,FALSE)</f>
        <v>Male</v>
      </c>
      <c r="E1164" s="10" t="str">
        <f>VLOOKUP($C1164,'Customer_Dim Cleaned'!$A$1:$H$501,5,FALSE)</f>
        <v>Kingfort</v>
      </c>
      <c r="F1164" s="10" t="str">
        <f>VLOOKUP($C1164,'Customer_Dim Cleaned'!$A$1:$H$501,6,FALSE)</f>
        <v>New Mexico</v>
      </c>
      <c r="G1164" s="10" t="s">
        <v>1670</v>
      </c>
      <c r="H1164" s="10" t="str">
        <f>VLOOKUP($G1164,'Product_Dim Cleaned'!$A$1:$G$101,2,FALSE)</f>
        <v>Tennis Ball 3-Pack</v>
      </c>
      <c r="I1164" s="10" t="str">
        <f>VLOOKUP($G1164,'Product_Dim Cleaned'!$A$1:$G$101,3,FALSE)</f>
        <v>Sports</v>
      </c>
      <c r="J1164" s="10" t="str">
        <f>VLOOKUP($G1164,'Product_Dim Cleaned'!$A$1:$G$101,4,FALSE)</f>
        <v>Equipment</v>
      </c>
      <c r="K1164" s="10" t="s">
        <v>1789</v>
      </c>
      <c r="L1164" s="11">
        <v>2</v>
      </c>
      <c r="M1164" s="17">
        <v>913.08</v>
      </c>
      <c r="N1164" s="11">
        <v>0.26</v>
      </c>
      <c r="O1164" s="10" t="s">
        <v>1824</v>
      </c>
      <c r="P1164" s="34">
        <v>1351.3584000000001</v>
      </c>
    </row>
    <row r="1165" spans="1:16" x14ac:dyDescent="0.3">
      <c r="A1165" s="9" t="s">
        <v>2989</v>
      </c>
      <c r="B1165" s="36">
        <v>45691</v>
      </c>
      <c r="C1165" s="10" t="s">
        <v>776</v>
      </c>
      <c r="D1165" s="10" t="str">
        <f>VLOOKUP($C1165,'Customer_Dim Cleaned'!$A$1:$H$501,4,FALSE)</f>
        <v>Female</v>
      </c>
      <c r="E1165" s="10" t="str">
        <f>VLOOKUP($C1165,'Customer_Dim Cleaned'!$A$1:$H$501,5,FALSE)</f>
        <v>New Tina</v>
      </c>
      <c r="F1165" s="10" t="str">
        <f>VLOOKUP($C1165,'Customer_Dim Cleaned'!$A$1:$H$501,6,FALSE)</f>
        <v>Connecticut</v>
      </c>
      <c r="G1165" s="10" t="s">
        <v>1670</v>
      </c>
      <c r="H1165" s="10" t="str">
        <f>VLOOKUP($G1165,'Product_Dim Cleaned'!$A$1:$G$101,2,FALSE)</f>
        <v>Tennis Ball 3-Pack</v>
      </c>
      <c r="I1165" s="10" t="str">
        <f>VLOOKUP($G1165,'Product_Dim Cleaned'!$A$1:$G$101,3,FALSE)</f>
        <v>Sports</v>
      </c>
      <c r="J1165" s="10" t="str">
        <f>VLOOKUP($G1165,'Product_Dim Cleaned'!$A$1:$G$101,4,FALSE)</f>
        <v>Equipment</v>
      </c>
      <c r="K1165" s="10" t="s">
        <v>1757</v>
      </c>
      <c r="L1165" s="11">
        <v>1</v>
      </c>
      <c r="M1165" s="17">
        <v>791.83</v>
      </c>
      <c r="N1165" s="11">
        <v>0.28000000000000003</v>
      </c>
      <c r="O1165" s="10" t="s">
        <v>1826</v>
      </c>
      <c r="P1165" s="34">
        <v>570.11760000000004</v>
      </c>
    </row>
    <row r="1166" spans="1:16" x14ac:dyDescent="0.3">
      <c r="A1166" s="9" t="s">
        <v>2990</v>
      </c>
      <c r="B1166" s="36">
        <v>45506</v>
      </c>
      <c r="C1166" s="10" t="s">
        <v>1452</v>
      </c>
      <c r="D1166" s="10" t="str">
        <f>VLOOKUP($C1166,'Customer_Dim Cleaned'!$A$1:$H$501,4,FALSE)</f>
        <v>Male</v>
      </c>
      <c r="E1166" s="10" t="str">
        <f>VLOOKUP($C1166,'Customer_Dim Cleaned'!$A$1:$H$501,5,FALSE)</f>
        <v>Mcdanielfurt</v>
      </c>
      <c r="F1166" s="10" t="str">
        <f>VLOOKUP($C1166,'Customer_Dim Cleaned'!$A$1:$H$501,6,FALSE)</f>
        <v>Montana</v>
      </c>
      <c r="G1166" s="10" t="s">
        <v>1670</v>
      </c>
      <c r="H1166" s="10" t="str">
        <f>VLOOKUP($G1166,'Product_Dim Cleaned'!$A$1:$G$101,2,FALSE)</f>
        <v>Tennis Ball 3-Pack</v>
      </c>
      <c r="I1166" s="10" t="str">
        <f>VLOOKUP($G1166,'Product_Dim Cleaned'!$A$1:$G$101,3,FALSE)</f>
        <v>Sports</v>
      </c>
      <c r="J1166" s="10" t="str">
        <f>VLOOKUP($G1166,'Product_Dim Cleaned'!$A$1:$G$101,4,FALSE)</f>
        <v>Equipment</v>
      </c>
      <c r="K1166" s="10" t="s">
        <v>1801</v>
      </c>
      <c r="L1166" s="11">
        <v>1</v>
      </c>
      <c r="M1166" s="17">
        <v>74.290000000000006</v>
      </c>
      <c r="N1166" s="11">
        <v>0.3</v>
      </c>
      <c r="O1166" s="10" t="s">
        <v>1829</v>
      </c>
      <c r="P1166" s="34">
        <v>52.003</v>
      </c>
    </row>
    <row r="1167" spans="1:16" x14ac:dyDescent="0.3">
      <c r="A1167" s="9" t="s">
        <v>2991</v>
      </c>
      <c r="B1167" s="36">
        <v>45251</v>
      </c>
      <c r="C1167" s="10" t="s">
        <v>779</v>
      </c>
      <c r="D1167" s="10" t="str">
        <f>VLOOKUP($C1167,'Customer_Dim Cleaned'!$A$1:$H$501,4,FALSE)</f>
        <v>Female</v>
      </c>
      <c r="E1167" s="10" t="str">
        <f>VLOOKUP($C1167,'Customer_Dim Cleaned'!$A$1:$H$501,5,FALSE)</f>
        <v>North Nicholas</v>
      </c>
      <c r="F1167" s="10" t="str">
        <f>VLOOKUP($C1167,'Customer_Dim Cleaned'!$A$1:$H$501,6,FALSE)</f>
        <v>Texas</v>
      </c>
      <c r="G1167" s="10" t="s">
        <v>1672</v>
      </c>
      <c r="H1167" s="10" t="str">
        <f>VLOOKUP($G1167,'Product_Dim Cleaned'!$A$1:$G$101,2,FALSE)</f>
        <v>Laptop Cooling Pad</v>
      </c>
      <c r="I1167" s="10" t="str">
        <f>VLOOKUP($G1167,'Product_Dim Cleaned'!$A$1:$G$101,3,FALSE)</f>
        <v>Electronics</v>
      </c>
      <c r="J1167" s="10" t="str">
        <f>VLOOKUP($G1167,'Product_Dim Cleaned'!$A$1:$G$101,4,FALSE)</f>
        <v>Computer</v>
      </c>
      <c r="K1167" s="10" t="s">
        <v>1752</v>
      </c>
      <c r="L1167" s="11">
        <v>2</v>
      </c>
      <c r="M1167" s="17">
        <v>961.68</v>
      </c>
      <c r="N1167" s="11">
        <v>0.27</v>
      </c>
      <c r="O1167" s="10" t="s">
        <v>1826</v>
      </c>
      <c r="P1167" s="34">
        <v>1404.0527999999999</v>
      </c>
    </row>
    <row r="1168" spans="1:16" x14ac:dyDescent="0.3">
      <c r="A1168" s="9" t="s">
        <v>2992</v>
      </c>
      <c r="B1168" s="36">
        <v>45722</v>
      </c>
      <c r="C1168" s="10" t="s">
        <v>1518</v>
      </c>
      <c r="D1168" s="10" t="str">
        <f>VLOOKUP($C1168,'Customer_Dim Cleaned'!$A$1:$H$501,4,FALSE)</f>
        <v>Male</v>
      </c>
      <c r="E1168" s="10" t="str">
        <f>VLOOKUP($C1168,'Customer_Dim Cleaned'!$A$1:$H$501,5,FALSE)</f>
        <v>Port Cheryl</v>
      </c>
      <c r="F1168" s="10" t="str">
        <f>VLOOKUP($C1168,'Customer_Dim Cleaned'!$A$1:$H$501,6,FALSE)</f>
        <v>Texas</v>
      </c>
      <c r="G1168" s="10" t="s">
        <v>1672</v>
      </c>
      <c r="H1168" s="10" t="str">
        <f>VLOOKUP($G1168,'Product_Dim Cleaned'!$A$1:$G$101,2,FALSE)</f>
        <v>Laptop Cooling Pad</v>
      </c>
      <c r="I1168" s="10" t="str">
        <f>VLOOKUP($G1168,'Product_Dim Cleaned'!$A$1:$G$101,3,FALSE)</f>
        <v>Electronics</v>
      </c>
      <c r="J1168" s="10" t="str">
        <f>VLOOKUP($G1168,'Product_Dim Cleaned'!$A$1:$G$101,4,FALSE)</f>
        <v>Computer</v>
      </c>
      <c r="K1168" s="10" t="s">
        <v>1799</v>
      </c>
      <c r="L1168" s="11">
        <v>1</v>
      </c>
      <c r="M1168" s="17">
        <v>90.72</v>
      </c>
      <c r="N1168" s="11">
        <v>0.1</v>
      </c>
      <c r="O1168" s="10" t="s">
        <v>1826</v>
      </c>
      <c r="P1168" s="34">
        <v>81.647999999999996</v>
      </c>
    </row>
    <row r="1169" spans="1:16" x14ac:dyDescent="0.3">
      <c r="A1169" s="9" t="s">
        <v>2993</v>
      </c>
      <c r="B1169" s="36">
        <v>45689</v>
      </c>
      <c r="C1169" s="10" t="s">
        <v>224</v>
      </c>
      <c r="D1169" s="10" t="str">
        <f>VLOOKUP($C1169,'Customer_Dim Cleaned'!$A$1:$H$501,4,FALSE)</f>
        <v>Female</v>
      </c>
      <c r="E1169" s="10" t="str">
        <f>VLOOKUP($C1169,'Customer_Dim Cleaned'!$A$1:$H$501,5,FALSE)</f>
        <v>Schmidtchester</v>
      </c>
      <c r="F1169" s="10" t="str">
        <f>VLOOKUP($C1169,'Customer_Dim Cleaned'!$A$1:$H$501,6,FALSE)</f>
        <v>Alaska</v>
      </c>
      <c r="G1169" s="10" t="s">
        <v>1672</v>
      </c>
      <c r="H1169" s="10" t="str">
        <f>VLOOKUP($G1169,'Product_Dim Cleaned'!$A$1:$G$101,2,FALSE)</f>
        <v>Laptop Cooling Pad</v>
      </c>
      <c r="I1169" s="10" t="str">
        <f>VLOOKUP($G1169,'Product_Dim Cleaned'!$A$1:$G$101,3,FALSE)</f>
        <v>Electronics</v>
      </c>
      <c r="J1169" s="10" t="str">
        <f>VLOOKUP($G1169,'Product_Dim Cleaned'!$A$1:$G$101,4,FALSE)</f>
        <v>Computer</v>
      </c>
      <c r="K1169" s="10" t="s">
        <v>1779</v>
      </c>
      <c r="L1169" s="11">
        <v>1</v>
      </c>
      <c r="M1169" s="17">
        <v>458.69</v>
      </c>
      <c r="N1169" s="11">
        <v>0.16</v>
      </c>
      <c r="O1169" s="10" t="s">
        <v>1826</v>
      </c>
      <c r="P1169" s="34">
        <v>385.2996</v>
      </c>
    </row>
    <row r="1170" spans="1:16" x14ac:dyDescent="0.3">
      <c r="A1170" s="9" t="s">
        <v>2994</v>
      </c>
      <c r="B1170" s="36">
        <v>45346</v>
      </c>
      <c r="C1170" s="10" t="s">
        <v>743</v>
      </c>
      <c r="D1170" s="10" t="str">
        <f>VLOOKUP($C1170,'Customer_Dim Cleaned'!$A$1:$H$501,4,FALSE)</f>
        <v>Female</v>
      </c>
      <c r="E1170" s="10" t="str">
        <f>VLOOKUP($C1170,'Customer_Dim Cleaned'!$A$1:$H$501,5,FALSE)</f>
        <v>Grahamstad</v>
      </c>
      <c r="F1170" s="10" t="str">
        <f>VLOOKUP($C1170,'Customer_Dim Cleaned'!$A$1:$H$501,6,FALSE)</f>
        <v>South Carolina</v>
      </c>
      <c r="G1170" s="10" t="s">
        <v>1672</v>
      </c>
      <c r="H1170" s="10" t="str">
        <f>VLOOKUP($G1170,'Product_Dim Cleaned'!$A$1:$G$101,2,FALSE)</f>
        <v>Laptop Cooling Pad</v>
      </c>
      <c r="I1170" s="10" t="str">
        <f>VLOOKUP($G1170,'Product_Dim Cleaned'!$A$1:$G$101,3,FALSE)</f>
        <v>Electronics</v>
      </c>
      <c r="J1170" s="10" t="str">
        <f>VLOOKUP($G1170,'Product_Dim Cleaned'!$A$1:$G$101,4,FALSE)</f>
        <v>Computer</v>
      </c>
      <c r="K1170" s="10" t="s">
        <v>1779</v>
      </c>
      <c r="L1170" s="11">
        <v>1</v>
      </c>
      <c r="M1170" s="17">
        <v>168.29</v>
      </c>
      <c r="N1170" s="11">
        <v>0.05</v>
      </c>
      <c r="O1170" s="10" t="s">
        <v>1826</v>
      </c>
      <c r="P1170" s="34">
        <v>159.87549999999999</v>
      </c>
    </row>
    <row r="1171" spans="1:16" x14ac:dyDescent="0.3">
      <c r="A1171" s="9" t="s">
        <v>2995</v>
      </c>
      <c r="B1171" s="36">
        <v>45549</v>
      </c>
      <c r="C1171" s="10" t="s">
        <v>687</v>
      </c>
      <c r="D1171" s="10" t="str">
        <f>VLOOKUP($C1171,'Customer_Dim Cleaned'!$A$1:$H$501,4,FALSE)</f>
        <v>Female</v>
      </c>
      <c r="E1171" s="10" t="str">
        <f>VLOOKUP($C1171,'Customer_Dim Cleaned'!$A$1:$H$501,5,FALSE)</f>
        <v>Garzafort</v>
      </c>
      <c r="F1171" s="10" t="str">
        <f>VLOOKUP($C1171,'Customer_Dim Cleaned'!$A$1:$H$501,6,FALSE)</f>
        <v>Delaware</v>
      </c>
      <c r="G1171" s="10" t="s">
        <v>1672</v>
      </c>
      <c r="H1171" s="10" t="str">
        <f>VLOOKUP($G1171,'Product_Dim Cleaned'!$A$1:$G$101,2,FALSE)</f>
        <v>Laptop Cooling Pad</v>
      </c>
      <c r="I1171" s="10" t="str">
        <f>VLOOKUP($G1171,'Product_Dim Cleaned'!$A$1:$G$101,3,FALSE)</f>
        <v>Electronics</v>
      </c>
      <c r="J1171" s="10" t="str">
        <f>VLOOKUP($G1171,'Product_Dim Cleaned'!$A$1:$G$101,4,FALSE)</f>
        <v>Computer</v>
      </c>
      <c r="K1171" s="10" t="s">
        <v>1807</v>
      </c>
      <c r="L1171" s="11">
        <v>1</v>
      </c>
      <c r="M1171" s="17">
        <v>391.77</v>
      </c>
      <c r="N1171" s="11">
        <v>0.1</v>
      </c>
      <c r="O1171" s="10" t="s">
        <v>1826</v>
      </c>
      <c r="P1171" s="34">
        <v>352.59300000000002</v>
      </c>
    </row>
    <row r="1172" spans="1:16" x14ac:dyDescent="0.3">
      <c r="A1172" s="9" t="s">
        <v>2996</v>
      </c>
      <c r="B1172" s="36">
        <v>45900</v>
      </c>
      <c r="C1172" s="10" t="s">
        <v>1077</v>
      </c>
      <c r="D1172" s="10" t="str">
        <f>VLOOKUP($C1172,'Customer_Dim Cleaned'!$A$1:$H$501,4,FALSE)</f>
        <v>Male</v>
      </c>
      <c r="E1172" s="10" t="str">
        <f>VLOOKUP($C1172,'Customer_Dim Cleaned'!$A$1:$H$501,5,FALSE)</f>
        <v>Cartershire</v>
      </c>
      <c r="F1172" s="10" t="str">
        <f>VLOOKUP($C1172,'Customer_Dim Cleaned'!$A$1:$H$501,6,FALSE)</f>
        <v>Virginia</v>
      </c>
      <c r="G1172" s="10" t="s">
        <v>1672</v>
      </c>
      <c r="H1172" s="10" t="str">
        <f>VLOOKUP($G1172,'Product_Dim Cleaned'!$A$1:$G$101,2,FALSE)</f>
        <v>Laptop Cooling Pad</v>
      </c>
      <c r="I1172" s="10" t="str">
        <f>VLOOKUP($G1172,'Product_Dim Cleaned'!$A$1:$G$101,3,FALSE)</f>
        <v>Electronics</v>
      </c>
      <c r="J1172" s="10" t="str">
        <f>VLOOKUP($G1172,'Product_Dim Cleaned'!$A$1:$G$101,4,FALSE)</f>
        <v>Computer</v>
      </c>
      <c r="K1172" s="10" t="s">
        <v>1799</v>
      </c>
      <c r="L1172" s="11">
        <v>1</v>
      </c>
      <c r="M1172" s="17">
        <v>424.83</v>
      </c>
      <c r="N1172" s="11">
        <v>0.05</v>
      </c>
      <c r="O1172" s="10" t="s">
        <v>1829</v>
      </c>
      <c r="P1172" s="34">
        <v>403.58850000000001</v>
      </c>
    </row>
    <row r="1173" spans="1:16" x14ac:dyDescent="0.3">
      <c r="A1173" s="9" t="s">
        <v>2997</v>
      </c>
      <c r="B1173" s="36">
        <v>45308</v>
      </c>
      <c r="C1173" s="10" t="s">
        <v>202</v>
      </c>
      <c r="D1173" s="10" t="str">
        <f>VLOOKUP($C1173,'Customer_Dim Cleaned'!$A$1:$H$501,4,FALSE)</f>
        <v>Female</v>
      </c>
      <c r="E1173" s="10" t="str">
        <f>VLOOKUP($C1173,'Customer_Dim Cleaned'!$A$1:$H$501,5,FALSE)</f>
        <v>East Andrea</v>
      </c>
      <c r="F1173" s="10" t="str">
        <f>VLOOKUP($C1173,'Customer_Dim Cleaned'!$A$1:$H$501,6,FALSE)</f>
        <v>Michigan</v>
      </c>
      <c r="G1173" s="10" t="s">
        <v>1672</v>
      </c>
      <c r="H1173" s="10" t="str">
        <f>VLOOKUP($G1173,'Product_Dim Cleaned'!$A$1:$G$101,2,FALSE)</f>
        <v>Laptop Cooling Pad</v>
      </c>
      <c r="I1173" s="10" t="str">
        <f>VLOOKUP($G1173,'Product_Dim Cleaned'!$A$1:$G$101,3,FALSE)</f>
        <v>Electronics</v>
      </c>
      <c r="J1173" s="10" t="str">
        <f>VLOOKUP($G1173,'Product_Dim Cleaned'!$A$1:$G$101,4,FALSE)</f>
        <v>Computer</v>
      </c>
      <c r="K1173" s="10" t="s">
        <v>1766</v>
      </c>
      <c r="L1173" s="11">
        <v>1</v>
      </c>
      <c r="M1173" s="17">
        <v>499.46</v>
      </c>
      <c r="N1173" s="11">
        <v>0.1</v>
      </c>
      <c r="O1173" s="10" t="s">
        <v>1824</v>
      </c>
      <c r="P1173" s="34">
        <v>449.51400000000001</v>
      </c>
    </row>
    <row r="1174" spans="1:16" x14ac:dyDescent="0.3">
      <c r="A1174" s="9" t="s">
        <v>2998</v>
      </c>
      <c r="B1174" s="36">
        <v>45336</v>
      </c>
      <c r="C1174" s="10" t="s">
        <v>85</v>
      </c>
      <c r="D1174" s="10" t="str">
        <f>VLOOKUP($C1174,'Customer_Dim Cleaned'!$A$1:$H$501,4,FALSE)</f>
        <v>Female</v>
      </c>
      <c r="E1174" s="10" t="str">
        <f>VLOOKUP($C1174,'Customer_Dim Cleaned'!$A$1:$H$501,5,FALSE)</f>
        <v>Gonzalezfort</v>
      </c>
      <c r="F1174" s="10" t="str">
        <f>VLOOKUP($C1174,'Customer_Dim Cleaned'!$A$1:$H$501,6,FALSE)</f>
        <v>New Jersey</v>
      </c>
      <c r="G1174" s="10" t="s">
        <v>1672</v>
      </c>
      <c r="H1174" s="10" t="str">
        <f>VLOOKUP($G1174,'Product_Dim Cleaned'!$A$1:$G$101,2,FALSE)</f>
        <v>Laptop Cooling Pad</v>
      </c>
      <c r="I1174" s="10" t="str">
        <f>VLOOKUP($G1174,'Product_Dim Cleaned'!$A$1:$G$101,3,FALSE)</f>
        <v>Electronics</v>
      </c>
      <c r="J1174" s="10" t="str">
        <f>VLOOKUP($G1174,'Product_Dim Cleaned'!$A$1:$G$101,4,FALSE)</f>
        <v>Computer</v>
      </c>
      <c r="K1174" s="10" t="s">
        <v>1757</v>
      </c>
      <c r="L1174" s="11">
        <v>2</v>
      </c>
      <c r="M1174" s="17">
        <v>698.34</v>
      </c>
      <c r="N1174" s="11">
        <v>0.15</v>
      </c>
      <c r="O1174" s="10" t="s">
        <v>1826</v>
      </c>
      <c r="P1174" s="34">
        <v>1187.1780000000001</v>
      </c>
    </row>
    <row r="1175" spans="1:16" x14ac:dyDescent="0.3">
      <c r="A1175" s="9" t="s">
        <v>2999</v>
      </c>
      <c r="B1175" s="36">
        <v>45213</v>
      </c>
      <c r="C1175" s="10" t="s">
        <v>899</v>
      </c>
      <c r="D1175" s="10" t="str">
        <f>VLOOKUP($C1175,'Customer_Dim Cleaned'!$A$1:$H$501,4,FALSE)</f>
        <v>Female</v>
      </c>
      <c r="E1175" s="10" t="str">
        <f>VLOOKUP($C1175,'Customer_Dim Cleaned'!$A$1:$H$501,5,FALSE)</f>
        <v>Garciaborough</v>
      </c>
      <c r="F1175" s="10" t="str">
        <f>VLOOKUP($C1175,'Customer_Dim Cleaned'!$A$1:$H$501,6,FALSE)</f>
        <v>Wyoming</v>
      </c>
      <c r="G1175" s="10" t="s">
        <v>1672</v>
      </c>
      <c r="H1175" s="10" t="str">
        <f>VLOOKUP($G1175,'Product_Dim Cleaned'!$A$1:$G$101,2,FALSE)</f>
        <v>Laptop Cooling Pad</v>
      </c>
      <c r="I1175" s="10" t="str">
        <f>VLOOKUP($G1175,'Product_Dim Cleaned'!$A$1:$G$101,3,FALSE)</f>
        <v>Electronics</v>
      </c>
      <c r="J1175" s="10" t="str">
        <f>VLOOKUP($G1175,'Product_Dim Cleaned'!$A$1:$G$101,4,FALSE)</f>
        <v>Computer</v>
      </c>
      <c r="K1175" s="10" t="s">
        <v>1804</v>
      </c>
      <c r="L1175" s="11">
        <v>2</v>
      </c>
      <c r="M1175" s="17">
        <v>805.08</v>
      </c>
      <c r="N1175" s="11">
        <v>0.27</v>
      </c>
      <c r="O1175" s="10" t="s">
        <v>1826</v>
      </c>
      <c r="P1175" s="34">
        <v>1175.4168</v>
      </c>
    </row>
    <row r="1176" spans="1:16" x14ac:dyDescent="0.3">
      <c r="A1176" s="9" t="s">
        <v>3000</v>
      </c>
      <c r="B1176" s="36">
        <v>45742</v>
      </c>
      <c r="C1176" s="10" t="s">
        <v>1437</v>
      </c>
      <c r="D1176" s="10" t="str">
        <f>VLOOKUP($C1176,'Customer_Dim Cleaned'!$A$1:$H$501,4,FALSE)</f>
        <v>Male</v>
      </c>
      <c r="E1176" s="10" t="str">
        <f>VLOOKUP($C1176,'Customer_Dim Cleaned'!$A$1:$H$501,5,FALSE)</f>
        <v>Espinozaberg</v>
      </c>
      <c r="F1176" s="10" t="str">
        <f>VLOOKUP($C1176,'Customer_Dim Cleaned'!$A$1:$H$501,6,FALSE)</f>
        <v>Minnesota</v>
      </c>
      <c r="G1176" s="10" t="s">
        <v>1672</v>
      </c>
      <c r="H1176" s="10" t="str">
        <f>VLOOKUP($G1176,'Product_Dim Cleaned'!$A$1:$G$101,2,FALSE)</f>
        <v>Laptop Cooling Pad</v>
      </c>
      <c r="I1176" s="10" t="str">
        <f>VLOOKUP($G1176,'Product_Dim Cleaned'!$A$1:$G$101,3,FALSE)</f>
        <v>Electronics</v>
      </c>
      <c r="J1176" s="10" t="str">
        <f>VLOOKUP($G1176,'Product_Dim Cleaned'!$A$1:$G$101,4,FALSE)</f>
        <v>Computer</v>
      </c>
      <c r="K1176" s="10" t="s">
        <v>1761</v>
      </c>
      <c r="L1176" s="11">
        <v>4</v>
      </c>
      <c r="M1176" s="17">
        <v>934.79</v>
      </c>
      <c r="N1176" s="11">
        <v>0.08</v>
      </c>
      <c r="O1176" s="10" t="s">
        <v>1826</v>
      </c>
      <c r="P1176" s="34">
        <v>3440.0272</v>
      </c>
    </row>
    <row r="1177" spans="1:16" x14ac:dyDescent="0.3">
      <c r="A1177" s="9" t="s">
        <v>3001</v>
      </c>
      <c r="B1177" s="36">
        <v>45932</v>
      </c>
      <c r="C1177" s="10" t="s">
        <v>85</v>
      </c>
      <c r="D1177" s="10" t="str">
        <f>VLOOKUP($C1177,'Customer_Dim Cleaned'!$A$1:$H$501,4,FALSE)</f>
        <v>Female</v>
      </c>
      <c r="E1177" s="10" t="str">
        <f>VLOOKUP($C1177,'Customer_Dim Cleaned'!$A$1:$H$501,5,FALSE)</f>
        <v>Gonzalezfort</v>
      </c>
      <c r="F1177" s="10" t="str">
        <f>VLOOKUP($C1177,'Customer_Dim Cleaned'!$A$1:$H$501,6,FALSE)</f>
        <v>New Jersey</v>
      </c>
      <c r="G1177" s="10" t="s">
        <v>1672</v>
      </c>
      <c r="H1177" s="10" t="str">
        <f>VLOOKUP($G1177,'Product_Dim Cleaned'!$A$1:$G$101,2,FALSE)</f>
        <v>Laptop Cooling Pad</v>
      </c>
      <c r="I1177" s="10" t="str">
        <f>VLOOKUP($G1177,'Product_Dim Cleaned'!$A$1:$G$101,3,FALSE)</f>
        <v>Electronics</v>
      </c>
      <c r="J1177" s="10" t="str">
        <f>VLOOKUP($G1177,'Product_Dim Cleaned'!$A$1:$G$101,4,FALSE)</f>
        <v>Computer</v>
      </c>
      <c r="K1177" s="10" t="s">
        <v>1757</v>
      </c>
      <c r="L1177" s="11">
        <v>2</v>
      </c>
      <c r="M1177" s="17">
        <v>424.54</v>
      </c>
      <c r="N1177" s="11">
        <v>0.24</v>
      </c>
      <c r="O1177" s="10" t="s">
        <v>1826</v>
      </c>
      <c r="P1177" s="34">
        <v>645.30080000000009</v>
      </c>
    </row>
    <row r="1178" spans="1:16" x14ac:dyDescent="0.3">
      <c r="A1178" s="9" t="s">
        <v>3002</v>
      </c>
      <c r="B1178" s="36">
        <v>45462</v>
      </c>
      <c r="C1178" s="10" t="s">
        <v>1029</v>
      </c>
      <c r="D1178" s="10" t="str">
        <f>VLOOKUP($C1178,'Customer_Dim Cleaned'!$A$1:$H$501,4,FALSE)</f>
        <v>Female</v>
      </c>
      <c r="E1178" s="10" t="str">
        <f>VLOOKUP($C1178,'Customer_Dim Cleaned'!$A$1:$H$501,5,FALSE)</f>
        <v>Kellybury</v>
      </c>
      <c r="F1178" s="10" t="str">
        <f>VLOOKUP($C1178,'Customer_Dim Cleaned'!$A$1:$H$501,6,FALSE)</f>
        <v>New York</v>
      </c>
      <c r="G1178" s="10" t="s">
        <v>1672</v>
      </c>
      <c r="H1178" s="10" t="str">
        <f>VLOOKUP($G1178,'Product_Dim Cleaned'!$A$1:$G$101,2,FALSE)</f>
        <v>Laptop Cooling Pad</v>
      </c>
      <c r="I1178" s="10" t="str">
        <f>VLOOKUP($G1178,'Product_Dim Cleaned'!$A$1:$G$101,3,FALSE)</f>
        <v>Electronics</v>
      </c>
      <c r="J1178" s="10" t="str">
        <f>VLOOKUP($G1178,'Product_Dim Cleaned'!$A$1:$G$101,4,FALSE)</f>
        <v>Computer</v>
      </c>
      <c r="K1178" s="10" t="s">
        <v>1807</v>
      </c>
      <c r="L1178" s="11">
        <v>1</v>
      </c>
      <c r="M1178" s="17">
        <v>235.44</v>
      </c>
      <c r="N1178" s="11">
        <v>0.19</v>
      </c>
      <c r="O1178" s="10" t="s">
        <v>1829</v>
      </c>
      <c r="P1178" s="34">
        <v>190.7064</v>
      </c>
    </row>
    <row r="1179" spans="1:16" x14ac:dyDescent="0.3">
      <c r="A1179" s="9" t="s">
        <v>3003</v>
      </c>
      <c r="B1179" s="36">
        <v>45568</v>
      </c>
      <c r="C1179" s="10" t="s">
        <v>863</v>
      </c>
      <c r="D1179" s="10" t="str">
        <f>VLOOKUP($C1179,'Customer_Dim Cleaned'!$A$1:$H$501,4,FALSE)</f>
        <v>Male</v>
      </c>
      <c r="E1179" s="10" t="str">
        <f>VLOOKUP($C1179,'Customer_Dim Cleaned'!$A$1:$H$501,5,FALSE)</f>
        <v>North Stephanie</v>
      </c>
      <c r="F1179" s="10" t="str">
        <f>VLOOKUP($C1179,'Customer_Dim Cleaned'!$A$1:$H$501,6,FALSE)</f>
        <v>Nebraska</v>
      </c>
      <c r="G1179" s="10" t="s">
        <v>1672</v>
      </c>
      <c r="H1179" s="10" t="str">
        <f>VLOOKUP($G1179,'Product_Dim Cleaned'!$A$1:$G$101,2,FALSE)</f>
        <v>Laptop Cooling Pad</v>
      </c>
      <c r="I1179" s="10" t="str">
        <f>VLOOKUP($G1179,'Product_Dim Cleaned'!$A$1:$G$101,3,FALSE)</f>
        <v>Electronics</v>
      </c>
      <c r="J1179" s="10" t="str">
        <f>VLOOKUP($G1179,'Product_Dim Cleaned'!$A$1:$G$101,4,FALSE)</f>
        <v>Computer</v>
      </c>
      <c r="K1179" s="10" t="s">
        <v>1797</v>
      </c>
      <c r="L1179" s="11">
        <v>2</v>
      </c>
      <c r="M1179" s="17">
        <v>620.71</v>
      </c>
      <c r="N1179" s="11">
        <v>0.27</v>
      </c>
      <c r="O1179" s="10" t="s">
        <v>1824</v>
      </c>
      <c r="P1179" s="34">
        <v>906.23660000000007</v>
      </c>
    </row>
    <row r="1180" spans="1:16" x14ac:dyDescent="0.3">
      <c r="A1180" s="9" t="s">
        <v>3004</v>
      </c>
      <c r="B1180" s="36">
        <v>45397</v>
      </c>
      <c r="C1180" s="10" t="s">
        <v>402</v>
      </c>
      <c r="D1180" s="10" t="str">
        <f>VLOOKUP($C1180,'Customer_Dim Cleaned'!$A$1:$H$501,4,FALSE)</f>
        <v>Female</v>
      </c>
      <c r="E1180" s="10" t="str">
        <f>VLOOKUP($C1180,'Customer_Dim Cleaned'!$A$1:$H$501,5,FALSE)</f>
        <v>North Curtischester</v>
      </c>
      <c r="F1180" s="10" t="str">
        <f>VLOOKUP($C1180,'Customer_Dim Cleaned'!$A$1:$H$501,6,FALSE)</f>
        <v>North Dakota</v>
      </c>
      <c r="G1180" s="10" t="s">
        <v>1672</v>
      </c>
      <c r="H1180" s="10" t="str">
        <f>VLOOKUP($G1180,'Product_Dim Cleaned'!$A$1:$G$101,2,FALSE)</f>
        <v>Laptop Cooling Pad</v>
      </c>
      <c r="I1180" s="10" t="str">
        <f>VLOOKUP($G1180,'Product_Dim Cleaned'!$A$1:$G$101,3,FALSE)</f>
        <v>Electronics</v>
      </c>
      <c r="J1180" s="10" t="str">
        <f>VLOOKUP($G1180,'Product_Dim Cleaned'!$A$1:$G$101,4,FALSE)</f>
        <v>Computer</v>
      </c>
      <c r="K1180" s="10" t="s">
        <v>1792</v>
      </c>
      <c r="L1180" s="11">
        <v>2</v>
      </c>
      <c r="M1180" s="17">
        <v>851.77</v>
      </c>
      <c r="N1180" s="11">
        <v>0.13</v>
      </c>
      <c r="O1180" s="10" t="s">
        <v>1826</v>
      </c>
      <c r="P1180" s="34">
        <v>1482.0798</v>
      </c>
    </row>
    <row r="1181" spans="1:16" x14ac:dyDescent="0.3">
      <c r="A1181" s="9" t="s">
        <v>3005</v>
      </c>
      <c r="B1181" s="36">
        <v>45569</v>
      </c>
      <c r="C1181" s="10" t="s">
        <v>559</v>
      </c>
      <c r="D1181" s="10" t="str">
        <f>VLOOKUP($C1181,'Customer_Dim Cleaned'!$A$1:$H$501,4,FALSE)</f>
        <v>Female</v>
      </c>
      <c r="E1181" s="10" t="str">
        <f>VLOOKUP($C1181,'Customer_Dim Cleaned'!$A$1:$H$501,5,FALSE)</f>
        <v>Robertview</v>
      </c>
      <c r="F1181" s="10" t="str">
        <f>VLOOKUP($C1181,'Customer_Dim Cleaned'!$A$1:$H$501,6,FALSE)</f>
        <v>Florida</v>
      </c>
      <c r="G1181" s="10" t="s">
        <v>1672</v>
      </c>
      <c r="H1181" s="10" t="str">
        <f>VLOOKUP($G1181,'Product_Dim Cleaned'!$A$1:$G$101,2,FALSE)</f>
        <v>Laptop Cooling Pad</v>
      </c>
      <c r="I1181" s="10" t="str">
        <f>VLOOKUP($G1181,'Product_Dim Cleaned'!$A$1:$G$101,3,FALSE)</f>
        <v>Electronics</v>
      </c>
      <c r="J1181" s="10" t="str">
        <f>VLOOKUP($G1181,'Product_Dim Cleaned'!$A$1:$G$101,4,FALSE)</f>
        <v>Computer</v>
      </c>
      <c r="K1181" s="10" t="s">
        <v>1757</v>
      </c>
      <c r="L1181" s="11">
        <v>3</v>
      </c>
      <c r="M1181" s="17">
        <v>876.01</v>
      </c>
      <c r="N1181" s="11">
        <v>0.2</v>
      </c>
      <c r="O1181" s="10" t="s">
        <v>1824</v>
      </c>
      <c r="P1181" s="34">
        <v>2102.424</v>
      </c>
    </row>
    <row r="1182" spans="1:16" x14ac:dyDescent="0.3">
      <c r="A1182" s="9" t="s">
        <v>3006</v>
      </c>
      <c r="B1182" s="36">
        <v>45353</v>
      </c>
      <c r="C1182" s="10" t="s">
        <v>878</v>
      </c>
      <c r="D1182" s="10" t="str">
        <f>VLOOKUP($C1182,'Customer_Dim Cleaned'!$A$1:$H$501,4,FALSE)</f>
        <v>Male</v>
      </c>
      <c r="E1182" s="10" t="str">
        <f>VLOOKUP($C1182,'Customer_Dim Cleaned'!$A$1:$H$501,5,FALSE)</f>
        <v>Ericshire</v>
      </c>
      <c r="F1182" s="10" t="str">
        <f>VLOOKUP($C1182,'Customer_Dim Cleaned'!$A$1:$H$501,6,FALSE)</f>
        <v>Nevada</v>
      </c>
      <c r="G1182" s="10" t="s">
        <v>1672</v>
      </c>
      <c r="H1182" s="10" t="str">
        <f>VLOOKUP($G1182,'Product_Dim Cleaned'!$A$1:$G$101,2,FALSE)</f>
        <v>Laptop Cooling Pad</v>
      </c>
      <c r="I1182" s="10" t="str">
        <f>VLOOKUP($G1182,'Product_Dim Cleaned'!$A$1:$G$101,3,FALSE)</f>
        <v>Electronics</v>
      </c>
      <c r="J1182" s="10" t="str">
        <f>VLOOKUP($G1182,'Product_Dim Cleaned'!$A$1:$G$101,4,FALSE)</f>
        <v>Computer</v>
      </c>
      <c r="K1182" s="10" t="s">
        <v>1786</v>
      </c>
      <c r="L1182" s="11">
        <v>2</v>
      </c>
      <c r="M1182" s="17">
        <v>717.21</v>
      </c>
      <c r="N1182" s="11">
        <v>0.15</v>
      </c>
      <c r="O1182" s="10" t="s">
        <v>1829</v>
      </c>
      <c r="P1182" s="34">
        <v>1219.2570000000001</v>
      </c>
    </row>
    <row r="1183" spans="1:16" x14ac:dyDescent="0.3">
      <c r="A1183" s="9" t="s">
        <v>3007</v>
      </c>
      <c r="B1183" s="36">
        <v>45343</v>
      </c>
      <c r="C1183" s="10" t="s">
        <v>211</v>
      </c>
      <c r="D1183" s="10" t="str">
        <f>VLOOKUP($C1183,'Customer_Dim Cleaned'!$A$1:$H$501,4,FALSE)</f>
        <v>Female</v>
      </c>
      <c r="E1183" s="10" t="str">
        <f>VLOOKUP($C1183,'Customer_Dim Cleaned'!$A$1:$H$501,5,FALSE)</f>
        <v>Deborahberg</v>
      </c>
      <c r="F1183" s="10" t="str">
        <f>VLOOKUP($C1183,'Customer_Dim Cleaned'!$A$1:$H$501,6,FALSE)</f>
        <v>Pennsylvania</v>
      </c>
      <c r="G1183" s="10" t="s">
        <v>1672</v>
      </c>
      <c r="H1183" s="10" t="str">
        <f>VLOOKUP($G1183,'Product_Dim Cleaned'!$A$1:$G$101,2,FALSE)</f>
        <v>Laptop Cooling Pad</v>
      </c>
      <c r="I1183" s="10" t="str">
        <f>VLOOKUP($G1183,'Product_Dim Cleaned'!$A$1:$G$101,3,FALSE)</f>
        <v>Electronics</v>
      </c>
      <c r="J1183" s="10" t="str">
        <f>VLOOKUP($G1183,'Product_Dim Cleaned'!$A$1:$G$101,4,FALSE)</f>
        <v>Computer</v>
      </c>
      <c r="K1183" s="10" t="s">
        <v>1782</v>
      </c>
      <c r="L1183" s="11">
        <v>2</v>
      </c>
      <c r="M1183" s="17">
        <v>871.43</v>
      </c>
      <c r="N1183" s="11">
        <v>0.05</v>
      </c>
      <c r="O1183" s="10" t="s">
        <v>1824</v>
      </c>
      <c r="P1183" s="34">
        <v>1655.7170000000001</v>
      </c>
    </row>
    <row r="1184" spans="1:16" x14ac:dyDescent="0.3">
      <c r="A1184" s="9" t="s">
        <v>3008</v>
      </c>
      <c r="B1184" s="36">
        <v>45321</v>
      </c>
      <c r="C1184" s="10" t="s">
        <v>1400</v>
      </c>
      <c r="D1184" s="10" t="str">
        <f>VLOOKUP($C1184,'Customer_Dim Cleaned'!$A$1:$H$501,4,FALSE)</f>
        <v>Female</v>
      </c>
      <c r="E1184" s="10" t="str">
        <f>VLOOKUP($C1184,'Customer_Dim Cleaned'!$A$1:$H$501,5,FALSE)</f>
        <v>Lake Carolyn</v>
      </c>
      <c r="F1184" s="10" t="str">
        <f>VLOOKUP($C1184,'Customer_Dim Cleaned'!$A$1:$H$501,6,FALSE)</f>
        <v>Hawaii</v>
      </c>
      <c r="G1184" s="10" t="s">
        <v>1672</v>
      </c>
      <c r="H1184" s="10" t="str">
        <f>VLOOKUP($G1184,'Product_Dim Cleaned'!$A$1:$G$101,2,FALSE)</f>
        <v>Laptop Cooling Pad</v>
      </c>
      <c r="I1184" s="10" t="str">
        <f>VLOOKUP($G1184,'Product_Dim Cleaned'!$A$1:$G$101,3,FALSE)</f>
        <v>Electronics</v>
      </c>
      <c r="J1184" s="10" t="str">
        <f>VLOOKUP($G1184,'Product_Dim Cleaned'!$A$1:$G$101,4,FALSE)</f>
        <v>Computer</v>
      </c>
      <c r="K1184" s="10" t="s">
        <v>1779</v>
      </c>
      <c r="L1184" s="11">
        <v>1</v>
      </c>
      <c r="M1184" s="17">
        <v>514.65</v>
      </c>
      <c r="N1184" s="11">
        <v>0.18</v>
      </c>
      <c r="O1184" s="10" t="s">
        <v>1824</v>
      </c>
      <c r="P1184" s="34">
        <v>422.01299999999998</v>
      </c>
    </row>
    <row r="1185" spans="1:16" x14ac:dyDescent="0.3">
      <c r="A1185" s="9" t="s">
        <v>3009</v>
      </c>
      <c r="B1185" s="36">
        <v>45650</v>
      </c>
      <c r="C1185" s="10" t="s">
        <v>1417</v>
      </c>
      <c r="D1185" s="10" t="str">
        <f>VLOOKUP($C1185,'Customer_Dim Cleaned'!$A$1:$H$501,4,FALSE)</f>
        <v>Female</v>
      </c>
      <c r="E1185" s="10" t="str">
        <f>VLOOKUP($C1185,'Customer_Dim Cleaned'!$A$1:$H$501,5,FALSE)</f>
        <v>Brandontown</v>
      </c>
      <c r="F1185" s="10" t="str">
        <f>VLOOKUP($C1185,'Customer_Dim Cleaned'!$A$1:$H$501,6,FALSE)</f>
        <v>South Carolina</v>
      </c>
      <c r="G1185" s="10" t="s">
        <v>1672</v>
      </c>
      <c r="H1185" s="10" t="str">
        <f>VLOOKUP($G1185,'Product_Dim Cleaned'!$A$1:$G$101,2,FALSE)</f>
        <v>Laptop Cooling Pad</v>
      </c>
      <c r="I1185" s="10" t="str">
        <f>VLOOKUP($G1185,'Product_Dim Cleaned'!$A$1:$G$101,3,FALSE)</f>
        <v>Electronics</v>
      </c>
      <c r="J1185" s="10" t="str">
        <f>VLOOKUP($G1185,'Product_Dim Cleaned'!$A$1:$G$101,4,FALSE)</f>
        <v>Computer</v>
      </c>
      <c r="K1185" s="10" t="s">
        <v>1804</v>
      </c>
      <c r="L1185" s="11">
        <v>3</v>
      </c>
      <c r="M1185" s="17">
        <v>198.76</v>
      </c>
      <c r="N1185" s="11">
        <v>0.28000000000000003</v>
      </c>
      <c r="O1185" s="10" t="s">
        <v>1829</v>
      </c>
      <c r="P1185" s="34">
        <v>429.32159999999999</v>
      </c>
    </row>
    <row r="1186" spans="1:16" x14ac:dyDescent="0.3">
      <c r="A1186" s="9" t="s">
        <v>3010</v>
      </c>
      <c r="B1186" s="36">
        <v>45811</v>
      </c>
      <c r="C1186" s="10" t="s">
        <v>727</v>
      </c>
      <c r="D1186" s="10" t="str">
        <f>VLOOKUP($C1186,'Customer_Dim Cleaned'!$A$1:$H$501,4,FALSE)</f>
        <v>Female</v>
      </c>
      <c r="E1186" s="10" t="str">
        <f>VLOOKUP($C1186,'Customer_Dim Cleaned'!$A$1:$H$501,5,FALSE)</f>
        <v>Bethanyton</v>
      </c>
      <c r="F1186" s="10" t="str">
        <f>VLOOKUP($C1186,'Customer_Dim Cleaned'!$A$1:$H$501,6,FALSE)</f>
        <v>Utah</v>
      </c>
      <c r="G1186" s="10" t="s">
        <v>1672</v>
      </c>
      <c r="H1186" s="10" t="str">
        <f>VLOOKUP($G1186,'Product_Dim Cleaned'!$A$1:$G$101,2,FALSE)</f>
        <v>Laptop Cooling Pad</v>
      </c>
      <c r="I1186" s="10" t="str">
        <f>VLOOKUP($G1186,'Product_Dim Cleaned'!$A$1:$G$101,3,FALSE)</f>
        <v>Electronics</v>
      </c>
      <c r="J1186" s="10" t="str">
        <f>VLOOKUP($G1186,'Product_Dim Cleaned'!$A$1:$G$101,4,FALSE)</f>
        <v>Computer</v>
      </c>
      <c r="K1186" s="10" t="s">
        <v>1766</v>
      </c>
      <c r="L1186" s="11">
        <v>2</v>
      </c>
      <c r="M1186" s="17">
        <v>975.72</v>
      </c>
      <c r="N1186" s="11">
        <v>0.16</v>
      </c>
      <c r="O1186" s="10" t="s">
        <v>1829</v>
      </c>
      <c r="P1186" s="34">
        <v>1639.2095999999999</v>
      </c>
    </row>
    <row r="1187" spans="1:16" x14ac:dyDescent="0.3">
      <c r="A1187" s="9" t="s">
        <v>3011</v>
      </c>
      <c r="B1187" s="36">
        <v>45505</v>
      </c>
      <c r="C1187" s="10" t="s">
        <v>1304</v>
      </c>
      <c r="D1187" s="10" t="str">
        <f>VLOOKUP($C1187,'Customer_Dim Cleaned'!$A$1:$H$501,4,FALSE)</f>
        <v>Male</v>
      </c>
      <c r="E1187" s="10" t="str">
        <f>VLOOKUP($C1187,'Customer_Dim Cleaned'!$A$1:$H$501,5,FALSE)</f>
        <v>New Benjamin</v>
      </c>
      <c r="F1187" s="10" t="str">
        <f>VLOOKUP($C1187,'Customer_Dim Cleaned'!$A$1:$H$501,6,FALSE)</f>
        <v>North Carolina</v>
      </c>
      <c r="G1187" s="10" t="s">
        <v>1672</v>
      </c>
      <c r="H1187" s="10" t="str">
        <f>VLOOKUP($G1187,'Product_Dim Cleaned'!$A$1:$G$101,2,FALSE)</f>
        <v>Laptop Cooling Pad</v>
      </c>
      <c r="I1187" s="10" t="str">
        <f>VLOOKUP($G1187,'Product_Dim Cleaned'!$A$1:$G$101,3,FALSE)</f>
        <v>Electronics</v>
      </c>
      <c r="J1187" s="10" t="str">
        <f>VLOOKUP($G1187,'Product_Dim Cleaned'!$A$1:$G$101,4,FALSE)</f>
        <v>Computer</v>
      </c>
      <c r="K1187" s="10" t="s">
        <v>1757</v>
      </c>
      <c r="L1187" s="11">
        <v>1</v>
      </c>
      <c r="M1187" s="17">
        <v>86.03</v>
      </c>
      <c r="N1187" s="11">
        <v>0.01</v>
      </c>
      <c r="O1187" s="10" t="s">
        <v>1824</v>
      </c>
      <c r="P1187" s="34">
        <v>85.169700000000006</v>
      </c>
    </row>
    <row r="1188" spans="1:16" x14ac:dyDescent="0.3">
      <c r="A1188" s="9" t="s">
        <v>3012</v>
      </c>
      <c r="B1188" s="36">
        <v>45897</v>
      </c>
      <c r="C1188" s="10" t="s">
        <v>314</v>
      </c>
      <c r="D1188" s="10" t="str">
        <f>VLOOKUP($C1188,'Customer_Dim Cleaned'!$A$1:$H$501,4,FALSE)</f>
        <v>Female</v>
      </c>
      <c r="E1188" s="10" t="str">
        <f>VLOOKUP($C1188,'Customer_Dim Cleaned'!$A$1:$H$501,5,FALSE)</f>
        <v>East Jenna</v>
      </c>
      <c r="F1188" s="10" t="str">
        <f>VLOOKUP($C1188,'Customer_Dim Cleaned'!$A$1:$H$501,6,FALSE)</f>
        <v>South Carolina</v>
      </c>
      <c r="G1188" s="10" t="s">
        <v>1672</v>
      </c>
      <c r="H1188" s="10" t="str">
        <f>VLOOKUP($G1188,'Product_Dim Cleaned'!$A$1:$G$101,2,FALSE)</f>
        <v>Laptop Cooling Pad</v>
      </c>
      <c r="I1188" s="10" t="str">
        <f>VLOOKUP($G1188,'Product_Dim Cleaned'!$A$1:$G$101,3,FALSE)</f>
        <v>Electronics</v>
      </c>
      <c r="J1188" s="10" t="str">
        <f>VLOOKUP($G1188,'Product_Dim Cleaned'!$A$1:$G$101,4,FALSE)</f>
        <v>Computer</v>
      </c>
      <c r="K1188" s="10" t="s">
        <v>1794</v>
      </c>
      <c r="L1188" s="11">
        <v>4</v>
      </c>
      <c r="M1188" s="17">
        <v>705.12</v>
      </c>
      <c r="N1188" s="11">
        <v>0.15</v>
      </c>
      <c r="O1188" s="10" t="s">
        <v>1826</v>
      </c>
      <c r="P1188" s="34">
        <v>2397.4079999999999</v>
      </c>
    </row>
    <row r="1189" spans="1:16" x14ac:dyDescent="0.3">
      <c r="A1189" s="9" t="s">
        <v>3013</v>
      </c>
      <c r="B1189" s="36">
        <v>45602</v>
      </c>
      <c r="C1189" s="10" t="s">
        <v>1160</v>
      </c>
      <c r="D1189" s="10" t="str">
        <f>VLOOKUP($C1189,'Customer_Dim Cleaned'!$A$1:$H$501,4,FALSE)</f>
        <v>Female</v>
      </c>
      <c r="E1189" s="10" t="str">
        <f>VLOOKUP($C1189,'Customer_Dim Cleaned'!$A$1:$H$501,5,FALSE)</f>
        <v>Port Crystal</v>
      </c>
      <c r="F1189" s="10" t="str">
        <f>VLOOKUP($C1189,'Customer_Dim Cleaned'!$A$1:$H$501,6,FALSE)</f>
        <v>New Hampshire</v>
      </c>
      <c r="G1189" s="10" t="s">
        <v>1672</v>
      </c>
      <c r="H1189" s="10" t="str">
        <f>VLOOKUP($G1189,'Product_Dim Cleaned'!$A$1:$G$101,2,FALSE)</f>
        <v>Laptop Cooling Pad</v>
      </c>
      <c r="I1189" s="10" t="str">
        <f>VLOOKUP($G1189,'Product_Dim Cleaned'!$A$1:$G$101,3,FALSE)</f>
        <v>Electronics</v>
      </c>
      <c r="J1189" s="10" t="str">
        <f>VLOOKUP($G1189,'Product_Dim Cleaned'!$A$1:$G$101,4,FALSE)</f>
        <v>Computer</v>
      </c>
      <c r="K1189" s="10" t="s">
        <v>1794</v>
      </c>
      <c r="L1189" s="11">
        <v>3</v>
      </c>
      <c r="M1189" s="17">
        <v>99.77</v>
      </c>
      <c r="N1189" s="11">
        <v>0.01</v>
      </c>
      <c r="O1189" s="10" t="s">
        <v>1826</v>
      </c>
      <c r="P1189" s="34">
        <v>296.31689999999998</v>
      </c>
    </row>
    <row r="1190" spans="1:16" x14ac:dyDescent="0.3">
      <c r="A1190" s="9" t="s">
        <v>3014</v>
      </c>
      <c r="B1190" s="36">
        <v>45530</v>
      </c>
      <c r="C1190" s="10" t="s">
        <v>681</v>
      </c>
      <c r="D1190" s="10" t="str">
        <f>VLOOKUP($C1190,'Customer_Dim Cleaned'!$A$1:$H$501,4,FALSE)</f>
        <v>Female</v>
      </c>
      <c r="E1190" s="10" t="str">
        <f>VLOOKUP($C1190,'Customer_Dim Cleaned'!$A$1:$H$501,5,FALSE)</f>
        <v>Lake Josephport</v>
      </c>
      <c r="F1190" s="10" t="str">
        <f>VLOOKUP($C1190,'Customer_Dim Cleaned'!$A$1:$H$501,6,FALSE)</f>
        <v>Maine</v>
      </c>
      <c r="G1190" s="10" t="s">
        <v>1672</v>
      </c>
      <c r="H1190" s="10" t="str">
        <f>VLOOKUP($G1190,'Product_Dim Cleaned'!$A$1:$G$101,2,FALSE)</f>
        <v>Laptop Cooling Pad</v>
      </c>
      <c r="I1190" s="10" t="str">
        <f>VLOOKUP($G1190,'Product_Dim Cleaned'!$A$1:$G$101,3,FALSE)</f>
        <v>Electronics</v>
      </c>
      <c r="J1190" s="10" t="str">
        <f>VLOOKUP($G1190,'Product_Dim Cleaned'!$A$1:$G$101,4,FALSE)</f>
        <v>Computer</v>
      </c>
      <c r="K1190" s="10" t="s">
        <v>1786</v>
      </c>
      <c r="L1190" s="11">
        <v>2</v>
      </c>
      <c r="M1190" s="17">
        <v>166.26</v>
      </c>
      <c r="N1190" s="11">
        <v>0.14000000000000001</v>
      </c>
      <c r="O1190" s="10" t="s">
        <v>1826</v>
      </c>
      <c r="P1190" s="34">
        <v>285.96719999999999</v>
      </c>
    </row>
    <row r="1191" spans="1:16" x14ac:dyDescent="0.3">
      <c r="A1191" s="9" t="s">
        <v>3015</v>
      </c>
      <c r="B1191" s="36">
        <v>45729</v>
      </c>
      <c r="C1191" s="10" t="s">
        <v>1417</v>
      </c>
      <c r="D1191" s="10" t="str">
        <f>VLOOKUP($C1191,'Customer_Dim Cleaned'!$A$1:$H$501,4,FALSE)</f>
        <v>Female</v>
      </c>
      <c r="E1191" s="10" t="str">
        <f>VLOOKUP($C1191,'Customer_Dim Cleaned'!$A$1:$H$501,5,FALSE)</f>
        <v>Brandontown</v>
      </c>
      <c r="F1191" s="10" t="str">
        <f>VLOOKUP($C1191,'Customer_Dim Cleaned'!$A$1:$H$501,6,FALSE)</f>
        <v>South Carolina</v>
      </c>
      <c r="G1191" s="10" t="s">
        <v>1674</v>
      </c>
      <c r="H1191" s="10" t="str">
        <f>VLOOKUP($G1191,'Product_Dim Cleaned'!$A$1:$G$101,2,FALSE)</f>
        <v>Organic Sunscreen Lotion</v>
      </c>
      <c r="I1191" s="10" t="str">
        <f>VLOOKUP($G1191,'Product_Dim Cleaned'!$A$1:$G$101,3,FALSE)</f>
        <v>Beauty</v>
      </c>
      <c r="J1191" s="10" t="str">
        <f>VLOOKUP($G1191,'Product_Dim Cleaned'!$A$1:$G$101,4,FALSE)</f>
        <v>Skincare</v>
      </c>
      <c r="K1191" s="10" t="s">
        <v>1773</v>
      </c>
      <c r="L1191" s="11">
        <v>1</v>
      </c>
      <c r="M1191" s="17">
        <v>429.25</v>
      </c>
      <c r="N1191" s="11">
        <v>0.28999999999999998</v>
      </c>
      <c r="O1191" s="10" t="s">
        <v>1824</v>
      </c>
      <c r="P1191" s="34">
        <v>304.76749999999998</v>
      </c>
    </row>
    <row r="1192" spans="1:16" x14ac:dyDescent="0.3">
      <c r="A1192" s="9" t="s">
        <v>3016</v>
      </c>
      <c r="B1192" s="36">
        <v>45468</v>
      </c>
      <c r="C1192" s="10" t="s">
        <v>1371</v>
      </c>
      <c r="D1192" s="10" t="str">
        <f>VLOOKUP($C1192,'Customer_Dim Cleaned'!$A$1:$H$501,4,FALSE)</f>
        <v>Male</v>
      </c>
      <c r="E1192" s="10" t="str">
        <f>VLOOKUP($C1192,'Customer_Dim Cleaned'!$A$1:$H$501,5,FALSE)</f>
        <v>New Donnabury</v>
      </c>
      <c r="F1192" s="10" t="str">
        <f>VLOOKUP($C1192,'Customer_Dim Cleaned'!$A$1:$H$501,6,FALSE)</f>
        <v>Texas</v>
      </c>
      <c r="G1192" s="10" t="s">
        <v>1674</v>
      </c>
      <c r="H1192" s="10" t="str">
        <f>VLOOKUP($G1192,'Product_Dim Cleaned'!$A$1:$G$101,2,FALSE)</f>
        <v>Organic Sunscreen Lotion</v>
      </c>
      <c r="I1192" s="10" t="str">
        <f>VLOOKUP($G1192,'Product_Dim Cleaned'!$A$1:$G$101,3,FALSE)</f>
        <v>Beauty</v>
      </c>
      <c r="J1192" s="10" t="str">
        <f>VLOOKUP($G1192,'Product_Dim Cleaned'!$A$1:$G$101,4,FALSE)</f>
        <v>Skincare</v>
      </c>
      <c r="K1192" s="10" t="s">
        <v>1786</v>
      </c>
      <c r="L1192" s="11">
        <v>2</v>
      </c>
      <c r="M1192" s="17">
        <v>540.48</v>
      </c>
      <c r="N1192" s="11">
        <v>0.28999999999999998</v>
      </c>
      <c r="O1192" s="10" t="s">
        <v>1824</v>
      </c>
      <c r="P1192" s="34">
        <v>767.48159999999996</v>
      </c>
    </row>
    <row r="1193" spans="1:16" x14ac:dyDescent="0.3">
      <c r="A1193" s="9" t="s">
        <v>3017</v>
      </c>
      <c r="B1193" s="36">
        <v>45936</v>
      </c>
      <c r="C1193" s="10" t="s">
        <v>857</v>
      </c>
      <c r="D1193" s="10" t="str">
        <f>VLOOKUP($C1193,'Customer_Dim Cleaned'!$A$1:$H$501,4,FALSE)</f>
        <v>Female</v>
      </c>
      <c r="E1193" s="10" t="str">
        <f>VLOOKUP($C1193,'Customer_Dim Cleaned'!$A$1:$H$501,5,FALSE)</f>
        <v>Emilytown</v>
      </c>
      <c r="F1193" s="10" t="str">
        <f>VLOOKUP($C1193,'Customer_Dim Cleaned'!$A$1:$H$501,6,FALSE)</f>
        <v>California</v>
      </c>
      <c r="G1193" s="10" t="s">
        <v>1674</v>
      </c>
      <c r="H1193" s="10" t="str">
        <f>VLOOKUP($G1193,'Product_Dim Cleaned'!$A$1:$G$101,2,FALSE)</f>
        <v>Organic Sunscreen Lotion</v>
      </c>
      <c r="I1193" s="10" t="str">
        <f>VLOOKUP($G1193,'Product_Dim Cleaned'!$A$1:$G$101,3,FALSE)</f>
        <v>Beauty</v>
      </c>
      <c r="J1193" s="10" t="str">
        <f>VLOOKUP($G1193,'Product_Dim Cleaned'!$A$1:$G$101,4,FALSE)</f>
        <v>Skincare</v>
      </c>
      <c r="K1193" s="10" t="s">
        <v>1799</v>
      </c>
      <c r="L1193" s="11">
        <v>2</v>
      </c>
      <c r="M1193" s="17">
        <v>579.52</v>
      </c>
      <c r="N1193" s="11">
        <v>0.01</v>
      </c>
      <c r="O1193" s="10" t="s">
        <v>1826</v>
      </c>
      <c r="P1193" s="34">
        <v>1147.4495999999999</v>
      </c>
    </row>
    <row r="1194" spans="1:16" x14ac:dyDescent="0.3">
      <c r="A1194" s="9" t="s">
        <v>3018</v>
      </c>
      <c r="B1194" s="36">
        <v>45622</v>
      </c>
      <c r="C1194" s="10" t="s">
        <v>110</v>
      </c>
      <c r="D1194" s="10" t="str">
        <f>VLOOKUP($C1194,'Customer_Dim Cleaned'!$A$1:$H$501,4,FALSE)</f>
        <v>Female</v>
      </c>
      <c r="E1194" s="10" t="str">
        <f>VLOOKUP($C1194,'Customer_Dim Cleaned'!$A$1:$H$501,5,FALSE)</f>
        <v>East Michellemouth</v>
      </c>
      <c r="F1194" s="10" t="str">
        <f>VLOOKUP($C1194,'Customer_Dim Cleaned'!$A$1:$H$501,6,FALSE)</f>
        <v>Missouri</v>
      </c>
      <c r="G1194" s="10" t="s">
        <v>1674</v>
      </c>
      <c r="H1194" s="10" t="str">
        <f>VLOOKUP($G1194,'Product_Dim Cleaned'!$A$1:$G$101,2,FALSE)</f>
        <v>Organic Sunscreen Lotion</v>
      </c>
      <c r="I1194" s="10" t="str">
        <f>VLOOKUP($G1194,'Product_Dim Cleaned'!$A$1:$G$101,3,FALSE)</f>
        <v>Beauty</v>
      </c>
      <c r="J1194" s="10" t="str">
        <f>VLOOKUP($G1194,'Product_Dim Cleaned'!$A$1:$G$101,4,FALSE)</f>
        <v>Skincare</v>
      </c>
      <c r="K1194" s="10" t="s">
        <v>1807</v>
      </c>
      <c r="L1194" s="11">
        <v>4</v>
      </c>
      <c r="M1194" s="17">
        <v>477.52</v>
      </c>
      <c r="N1194" s="11">
        <v>7.0000000000000007E-2</v>
      </c>
      <c r="O1194" s="10" t="s">
        <v>1826</v>
      </c>
      <c r="P1194" s="34">
        <v>1776.3743999999999</v>
      </c>
    </row>
    <row r="1195" spans="1:16" x14ac:dyDescent="0.3">
      <c r="A1195" s="9" t="s">
        <v>3019</v>
      </c>
      <c r="B1195" s="36">
        <v>45705</v>
      </c>
      <c r="C1195" s="10" t="s">
        <v>827</v>
      </c>
      <c r="D1195" s="10" t="str">
        <f>VLOOKUP($C1195,'Customer_Dim Cleaned'!$A$1:$H$501,4,FALSE)</f>
        <v>Female</v>
      </c>
      <c r="E1195" s="10" t="str">
        <f>VLOOKUP($C1195,'Customer_Dim Cleaned'!$A$1:$H$501,5,FALSE)</f>
        <v>South Kathrynmouth</v>
      </c>
      <c r="F1195" s="10" t="str">
        <f>VLOOKUP($C1195,'Customer_Dim Cleaned'!$A$1:$H$501,6,FALSE)</f>
        <v>Oklahoma</v>
      </c>
      <c r="G1195" s="10" t="s">
        <v>1674</v>
      </c>
      <c r="H1195" s="10" t="str">
        <f>VLOOKUP($G1195,'Product_Dim Cleaned'!$A$1:$G$101,2,FALSE)</f>
        <v>Organic Sunscreen Lotion</v>
      </c>
      <c r="I1195" s="10" t="str">
        <f>VLOOKUP($G1195,'Product_Dim Cleaned'!$A$1:$G$101,3,FALSE)</f>
        <v>Beauty</v>
      </c>
      <c r="J1195" s="10" t="str">
        <f>VLOOKUP($G1195,'Product_Dim Cleaned'!$A$1:$G$101,4,FALSE)</f>
        <v>Skincare</v>
      </c>
      <c r="K1195" s="10" t="s">
        <v>1776</v>
      </c>
      <c r="L1195" s="11">
        <v>3</v>
      </c>
      <c r="M1195" s="17">
        <v>242.58</v>
      </c>
      <c r="N1195" s="11">
        <v>0.25</v>
      </c>
      <c r="O1195" s="10" t="s">
        <v>1824</v>
      </c>
      <c r="P1195" s="34">
        <v>545.80500000000006</v>
      </c>
    </row>
    <row r="1196" spans="1:16" x14ac:dyDescent="0.3">
      <c r="A1196" s="9" t="s">
        <v>3020</v>
      </c>
      <c r="B1196" s="36">
        <v>45250</v>
      </c>
      <c r="C1196" s="10" t="s">
        <v>1148</v>
      </c>
      <c r="D1196" s="10" t="str">
        <f>VLOOKUP($C1196,'Customer_Dim Cleaned'!$A$1:$H$501,4,FALSE)</f>
        <v>Male</v>
      </c>
      <c r="E1196" s="10" t="str">
        <f>VLOOKUP($C1196,'Customer_Dim Cleaned'!$A$1:$H$501,5,FALSE)</f>
        <v>Kaufmanfurt</v>
      </c>
      <c r="F1196" s="10" t="str">
        <f>VLOOKUP($C1196,'Customer_Dim Cleaned'!$A$1:$H$501,6,FALSE)</f>
        <v>Ohio</v>
      </c>
      <c r="G1196" s="10" t="s">
        <v>1674</v>
      </c>
      <c r="H1196" s="10" t="str">
        <f>VLOOKUP($G1196,'Product_Dim Cleaned'!$A$1:$G$101,2,FALSE)</f>
        <v>Organic Sunscreen Lotion</v>
      </c>
      <c r="I1196" s="10" t="str">
        <f>VLOOKUP($G1196,'Product_Dim Cleaned'!$A$1:$G$101,3,FALSE)</f>
        <v>Beauty</v>
      </c>
      <c r="J1196" s="10" t="str">
        <f>VLOOKUP($G1196,'Product_Dim Cleaned'!$A$1:$G$101,4,FALSE)</f>
        <v>Skincare</v>
      </c>
      <c r="K1196" s="10" t="s">
        <v>1807</v>
      </c>
      <c r="L1196" s="11">
        <v>2</v>
      </c>
      <c r="M1196" s="17">
        <v>519.29999999999995</v>
      </c>
      <c r="N1196" s="11">
        <v>0.09</v>
      </c>
      <c r="O1196" s="10" t="s">
        <v>1826</v>
      </c>
      <c r="P1196" s="34">
        <v>945.12599999999998</v>
      </c>
    </row>
    <row r="1197" spans="1:16" x14ac:dyDescent="0.3">
      <c r="A1197" s="9" t="s">
        <v>3021</v>
      </c>
      <c r="B1197" s="36">
        <v>45684</v>
      </c>
      <c r="C1197" s="10" t="s">
        <v>1510</v>
      </c>
      <c r="D1197" s="10" t="str">
        <f>VLOOKUP($C1197,'Customer_Dim Cleaned'!$A$1:$H$501,4,FALSE)</f>
        <v>Female</v>
      </c>
      <c r="E1197" s="10" t="str">
        <f>VLOOKUP($C1197,'Customer_Dim Cleaned'!$A$1:$H$501,5,FALSE)</f>
        <v>Kellyberg</v>
      </c>
      <c r="F1197" s="10" t="str">
        <f>VLOOKUP($C1197,'Customer_Dim Cleaned'!$A$1:$H$501,6,FALSE)</f>
        <v>South Dakota</v>
      </c>
      <c r="G1197" s="10" t="s">
        <v>1674</v>
      </c>
      <c r="H1197" s="10" t="str">
        <f>VLOOKUP($G1197,'Product_Dim Cleaned'!$A$1:$G$101,2,FALSE)</f>
        <v>Organic Sunscreen Lotion</v>
      </c>
      <c r="I1197" s="10" t="str">
        <f>VLOOKUP($G1197,'Product_Dim Cleaned'!$A$1:$G$101,3,FALSE)</f>
        <v>Beauty</v>
      </c>
      <c r="J1197" s="10" t="str">
        <f>VLOOKUP($G1197,'Product_Dim Cleaned'!$A$1:$G$101,4,FALSE)</f>
        <v>Skincare</v>
      </c>
      <c r="K1197" s="10" t="s">
        <v>1792</v>
      </c>
      <c r="L1197" s="11">
        <v>3</v>
      </c>
      <c r="M1197" s="17">
        <v>845.67</v>
      </c>
      <c r="N1197" s="11">
        <v>0.12</v>
      </c>
      <c r="O1197" s="10" t="s">
        <v>1829</v>
      </c>
      <c r="P1197" s="34">
        <v>2232.5688</v>
      </c>
    </row>
    <row r="1198" spans="1:16" x14ac:dyDescent="0.3">
      <c r="A1198" s="9" t="s">
        <v>3022</v>
      </c>
      <c r="B1198" s="36">
        <v>45395</v>
      </c>
      <c r="C1198" s="10" t="s">
        <v>963</v>
      </c>
      <c r="D1198" s="10" t="str">
        <f>VLOOKUP($C1198,'Customer_Dim Cleaned'!$A$1:$H$501,4,FALSE)</f>
        <v>Male</v>
      </c>
      <c r="E1198" s="10" t="str">
        <f>VLOOKUP($C1198,'Customer_Dim Cleaned'!$A$1:$H$501,5,FALSE)</f>
        <v>West Joseph</v>
      </c>
      <c r="F1198" s="10" t="str">
        <f>VLOOKUP($C1198,'Customer_Dim Cleaned'!$A$1:$H$501,6,FALSE)</f>
        <v>Washington</v>
      </c>
      <c r="G1198" s="10" t="s">
        <v>1674</v>
      </c>
      <c r="H1198" s="10" t="str">
        <f>VLOOKUP($G1198,'Product_Dim Cleaned'!$A$1:$G$101,2,FALSE)</f>
        <v>Organic Sunscreen Lotion</v>
      </c>
      <c r="I1198" s="10" t="str">
        <f>VLOOKUP($G1198,'Product_Dim Cleaned'!$A$1:$G$101,3,FALSE)</f>
        <v>Beauty</v>
      </c>
      <c r="J1198" s="10" t="str">
        <f>VLOOKUP($G1198,'Product_Dim Cleaned'!$A$1:$G$101,4,FALSE)</f>
        <v>Skincare</v>
      </c>
      <c r="K1198" s="10" t="s">
        <v>1804</v>
      </c>
      <c r="L1198" s="11">
        <v>4</v>
      </c>
      <c r="M1198" s="17">
        <v>750.26</v>
      </c>
      <c r="N1198" s="11">
        <v>0.01</v>
      </c>
      <c r="O1198" s="10" t="s">
        <v>1826</v>
      </c>
      <c r="P1198" s="34">
        <v>2971.0295999999998</v>
      </c>
    </row>
    <row r="1199" spans="1:16" x14ac:dyDescent="0.3">
      <c r="A1199" s="9" t="s">
        <v>3023</v>
      </c>
      <c r="B1199" s="36">
        <v>45382</v>
      </c>
      <c r="C1199" s="10" t="s">
        <v>1044</v>
      </c>
      <c r="D1199" s="10" t="str">
        <f>VLOOKUP($C1199,'Customer_Dim Cleaned'!$A$1:$H$501,4,FALSE)</f>
        <v>Female</v>
      </c>
      <c r="E1199" s="10" t="str">
        <f>VLOOKUP($C1199,'Customer_Dim Cleaned'!$A$1:$H$501,5,FALSE)</f>
        <v>New Paulstad</v>
      </c>
      <c r="F1199" s="10" t="str">
        <f>VLOOKUP($C1199,'Customer_Dim Cleaned'!$A$1:$H$501,6,FALSE)</f>
        <v>Hawaii</v>
      </c>
      <c r="G1199" s="10" t="s">
        <v>1674</v>
      </c>
      <c r="H1199" s="10" t="str">
        <f>VLOOKUP($G1199,'Product_Dim Cleaned'!$A$1:$G$101,2,FALSE)</f>
        <v>Organic Sunscreen Lotion</v>
      </c>
      <c r="I1199" s="10" t="str">
        <f>VLOOKUP($G1199,'Product_Dim Cleaned'!$A$1:$G$101,3,FALSE)</f>
        <v>Beauty</v>
      </c>
      <c r="J1199" s="10" t="str">
        <f>VLOOKUP($G1199,'Product_Dim Cleaned'!$A$1:$G$101,4,FALSE)</f>
        <v>Skincare</v>
      </c>
      <c r="K1199" s="10" t="s">
        <v>1794</v>
      </c>
      <c r="L1199" s="11">
        <v>4</v>
      </c>
      <c r="M1199" s="17">
        <v>294.38</v>
      </c>
      <c r="N1199" s="11">
        <v>0.2</v>
      </c>
      <c r="O1199" s="10" t="s">
        <v>1824</v>
      </c>
      <c r="P1199" s="34">
        <v>942.01600000000008</v>
      </c>
    </row>
    <row r="1200" spans="1:16" x14ac:dyDescent="0.3">
      <c r="A1200" s="9" t="s">
        <v>3024</v>
      </c>
      <c r="B1200" s="36">
        <v>45919</v>
      </c>
      <c r="C1200" s="10" t="s">
        <v>347</v>
      </c>
      <c r="D1200" s="10" t="str">
        <f>VLOOKUP($C1200,'Customer_Dim Cleaned'!$A$1:$H$501,4,FALSE)</f>
        <v>Male</v>
      </c>
      <c r="E1200" s="10" t="str">
        <f>VLOOKUP($C1200,'Customer_Dim Cleaned'!$A$1:$H$501,5,FALSE)</f>
        <v>Lake Thomas</v>
      </c>
      <c r="F1200" s="10" t="str">
        <f>VLOOKUP($C1200,'Customer_Dim Cleaned'!$A$1:$H$501,6,FALSE)</f>
        <v>South Dakota</v>
      </c>
      <c r="G1200" s="10" t="s">
        <v>1674</v>
      </c>
      <c r="H1200" s="10" t="str">
        <f>VLOOKUP($G1200,'Product_Dim Cleaned'!$A$1:$G$101,2,FALSE)</f>
        <v>Organic Sunscreen Lotion</v>
      </c>
      <c r="I1200" s="10" t="str">
        <f>VLOOKUP($G1200,'Product_Dim Cleaned'!$A$1:$G$101,3,FALSE)</f>
        <v>Beauty</v>
      </c>
      <c r="J1200" s="10" t="str">
        <f>VLOOKUP($G1200,'Product_Dim Cleaned'!$A$1:$G$101,4,FALSE)</f>
        <v>Skincare</v>
      </c>
      <c r="K1200" s="10" t="s">
        <v>1761</v>
      </c>
      <c r="L1200" s="11">
        <v>3</v>
      </c>
      <c r="M1200" s="17">
        <v>583.52</v>
      </c>
      <c r="N1200" s="11">
        <v>7.0000000000000007E-2</v>
      </c>
      <c r="O1200" s="10" t="s">
        <v>1826</v>
      </c>
      <c r="P1200" s="34">
        <v>1628.0208</v>
      </c>
    </row>
    <row r="1201" spans="1:16" x14ac:dyDescent="0.3">
      <c r="A1201" s="9" t="s">
        <v>3025</v>
      </c>
      <c r="B1201" s="36">
        <v>45453</v>
      </c>
      <c r="C1201" s="10" t="s">
        <v>1449</v>
      </c>
      <c r="D1201" s="10" t="str">
        <f>VLOOKUP($C1201,'Customer_Dim Cleaned'!$A$1:$H$501,4,FALSE)</f>
        <v>Female</v>
      </c>
      <c r="E1201" s="10" t="str">
        <f>VLOOKUP($C1201,'Customer_Dim Cleaned'!$A$1:$H$501,5,FALSE)</f>
        <v>Kanebury</v>
      </c>
      <c r="F1201" s="10" t="str">
        <f>VLOOKUP($C1201,'Customer_Dim Cleaned'!$A$1:$H$501,6,FALSE)</f>
        <v>New Hampshire</v>
      </c>
      <c r="G1201" s="10" t="s">
        <v>1674</v>
      </c>
      <c r="H1201" s="10" t="str">
        <f>VLOOKUP($G1201,'Product_Dim Cleaned'!$A$1:$G$101,2,FALSE)</f>
        <v>Organic Sunscreen Lotion</v>
      </c>
      <c r="I1201" s="10" t="str">
        <f>VLOOKUP($G1201,'Product_Dim Cleaned'!$A$1:$G$101,3,FALSE)</f>
        <v>Beauty</v>
      </c>
      <c r="J1201" s="10" t="str">
        <f>VLOOKUP($G1201,'Product_Dim Cleaned'!$A$1:$G$101,4,FALSE)</f>
        <v>Skincare</v>
      </c>
      <c r="K1201" s="10" t="s">
        <v>1804</v>
      </c>
      <c r="L1201" s="11">
        <v>2</v>
      </c>
      <c r="M1201" s="17">
        <v>635.22</v>
      </c>
      <c r="N1201" s="11">
        <v>0.3</v>
      </c>
      <c r="O1201" s="10" t="s">
        <v>1829</v>
      </c>
      <c r="P1201" s="34">
        <v>889.30799999999999</v>
      </c>
    </row>
    <row r="1202" spans="1:16" x14ac:dyDescent="0.3">
      <c r="A1202" s="9" t="s">
        <v>3026</v>
      </c>
      <c r="B1202" s="36">
        <v>45313</v>
      </c>
      <c r="C1202" s="10" t="s">
        <v>1328</v>
      </c>
      <c r="D1202" s="10" t="str">
        <f>VLOOKUP($C1202,'Customer_Dim Cleaned'!$A$1:$H$501,4,FALSE)</f>
        <v>Female</v>
      </c>
      <c r="E1202" s="10" t="str">
        <f>VLOOKUP($C1202,'Customer_Dim Cleaned'!$A$1:$H$501,5,FALSE)</f>
        <v>Hartmouth</v>
      </c>
      <c r="F1202" s="10" t="str">
        <f>VLOOKUP($C1202,'Customer_Dim Cleaned'!$A$1:$H$501,6,FALSE)</f>
        <v>Louisiana</v>
      </c>
      <c r="G1202" s="10" t="s">
        <v>1674</v>
      </c>
      <c r="H1202" s="10" t="str">
        <f>VLOOKUP($G1202,'Product_Dim Cleaned'!$A$1:$G$101,2,FALSE)</f>
        <v>Organic Sunscreen Lotion</v>
      </c>
      <c r="I1202" s="10" t="str">
        <f>VLOOKUP($G1202,'Product_Dim Cleaned'!$A$1:$G$101,3,FALSE)</f>
        <v>Beauty</v>
      </c>
      <c r="J1202" s="10" t="str">
        <f>VLOOKUP($G1202,'Product_Dim Cleaned'!$A$1:$G$101,4,FALSE)</f>
        <v>Skincare</v>
      </c>
      <c r="K1202" s="10" t="s">
        <v>1761</v>
      </c>
      <c r="L1202" s="11">
        <v>1</v>
      </c>
      <c r="M1202" s="17">
        <v>743.55</v>
      </c>
      <c r="N1202" s="11">
        <v>0.11</v>
      </c>
      <c r="O1202" s="10" t="s">
        <v>1829</v>
      </c>
      <c r="P1202" s="34">
        <v>661.7595</v>
      </c>
    </row>
    <row r="1203" spans="1:16" x14ac:dyDescent="0.3">
      <c r="A1203" s="9" t="s">
        <v>3027</v>
      </c>
      <c r="B1203" s="36">
        <v>45377</v>
      </c>
      <c r="C1203" s="10" t="s">
        <v>360</v>
      </c>
      <c r="D1203" s="10" t="str">
        <f>VLOOKUP($C1203,'Customer_Dim Cleaned'!$A$1:$H$501,4,FALSE)</f>
        <v>Male</v>
      </c>
      <c r="E1203" s="10" t="str">
        <f>VLOOKUP($C1203,'Customer_Dim Cleaned'!$A$1:$H$501,5,FALSE)</f>
        <v>Singletonmouth</v>
      </c>
      <c r="F1203" s="10" t="str">
        <f>VLOOKUP($C1203,'Customer_Dim Cleaned'!$A$1:$H$501,6,FALSE)</f>
        <v>Utah</v>
      </c>
      <c r="G1203" s="10" t="s">
        <v>1674</v>
      </c>
      <c r="H1203" s="10" t="str">
        <f>VLOOKUP($G1203,'Product_Dim Cleaned'!$A$1:$G$101,2,FALSE)</f>
        <v>Organic Sunscreen Lotion</v>
      </c>
      <c r="I1203" s="10" t="str">
        <f>VLOOKUP($G1203,'Product_Dim Cleaned'!$A$1:$G$101,3,FALSE)</f>
        <v>Beauty</v>
      </c>
      <c r="J1203" s="10" t="str">
        <f>VLOOKUP($G1203,'Product_Dim Cleaned'!$A$1:$G$101,4,FALSE)</f>
        <v>Skincare</v>
      </c>
      <c r="K1203" s="10" t="s">
        <v>1766</v>
      </c>
      <c r="L1203" s="11">
        <v>4</v>
      </c>
      <c r="M1203" s="17">
        <v>530.45000000000005</v>
      </c>
      <c r="N1203" s="11">
        <v>0.13</v>
      </c>
      <c r="O1203" s="10" t="s">
        <v>1824</v>
      </c>
      <c r="P1203" s="34">
        <v>1845.9659999999999</v>
      </c>
    </row>
    <row r="1204" spans="1:16" x14ac:dyDescent="0.3">
      <c r="A1204" s="9" t="s">
        <v>3028</v>
      </c>
      <c r="B1204" s="36">
        <v>45371</v>
      </c>
      <c r="C1204" s="10" t="s">
        <v>842</v>
      </c>
      <c r="D1204" s="10" t="str">
        <f>VLOOKUP($C1204,'Customer_Dim Cleaned'!$A$1:$H$501,4,FALSE)</f>
        <v>Male</v>
      </c>
      <c r="E1204" s="10" t="str">
        <f>VLOOKUP($C1204,'Customer_Dim Cleaned'!$A$1:$H$501,5,FALSE)</f>
        <v>Grahamfurt</v>
      </c>
      <c r="F1204" s="10" t="str">
        <f>VLOOKUP($C1204,'Customer_Dim Cleaned'!$A$1:$H$501,6,FALSE)</f>
        <v>Wyoming</v>
      </c>
      <c r="G1204" s="10" t="s">
        <v>1674</v>
      </c>
      <c r="H1204" s="10" t="str">
        <f>VLOOKUP($G1204,'Product_Dim Cleaned'!$A$1:$G$101,2,FALSE)</f>
        <v>Organic Sunscreen Lotion</v>
      </c>
      <c r="I1204" s="10" t="str">
        <f>VLOOKUP($G1204,'Product_Dim Cleaned'!$A$1:$G$101,3,FALSE)</f>
        <v>Beauty</v>
      </c>
      <c r="J1204" s="10" t="str">
        <f>VLOOKUP($G1204,'Product_Dim Cleaned'!$A$1:$G$101,4,FALSE)</f>
        <v>Skincare</v>
      </c>
      <c r="K1204" s="10" t="s">
        <v>1786</v>
      </c>
      <c r="L1204" s="11">
        <v>2</v>
      </c>
      <c r="M1204" s="17">
        <v>972.4</v>
      </c>
      <c r="N1204" s="11">
        <v>0.06</v>
      </c>
      <c r="O1204" s="10" t="s">
        <v>1829</v>
      </c>
      <c r="P1204" s="34">
        <v>1828.1120000000001</v>
      </c>
    </row>
    <row r="1205" spans="1:16" x14ac:dyDescent="0.3">
      <c r="A1205" s="9" t="s">
        <v>3029</v>
      </c>
      <c r="B1205" s="36">
        <v>45797</v>
      </c>
      <c r="C1205" s="10" t="s">
        <v>1181</v>
      </c>
      <c r="D1205" s="10" t="str">
        <f>VLOOKUP($C1205,'Customer_Dim Cleaned'!$A$1:$H$501,4,FALSE)</f>
        <v>Female</v>
      </c>
      <c r="E1205" s="10" t="str">
        <f>VLOOKUP($C1205,'Customer_Dim Cleaned'!$A$1:$H$501,5,FALSE)</f>
        <v>Fischerborough</v>
      </c>
      <c r="F1205" s="10" t="str">
        <f>VLOOKUP($C1205,'Customer_Dim Cleaned'!$A$1:$H$501,6,FALSE)</f>
        <v>Delaware</v>
      </c>
      <c r="G1205" s="10" t="s">
        <v>1674</v>
      </c>
      <c r="H1205" s="10" t="str">
        <f>VLOOKUP($G1205,'Product_Dim Cleaned'!$A$1:$G$101,2,FALSE)</f>
        <v>Organic Sunscreen Lotion</v>
      </c>
      <c r="I1205" s="10" t="str">
        <f>VLOOKUP($G1205,'Product_Dim Cleaned'!$A$1:$G$101,3,FALSE)</f>
        <v>Beauty</v>
      </c>
      <c r="J1205" s="10" t="str">
        <f>VLOOKUP($G1205,'Product_Dim Cleaned'!$A$1:$G$101,4,FALSE)</f>
        <v>Skincare</v>
      </c>
      <c r="K1205" s="10" t="s">
        <v>1810</v>
      </c>
      <c r="L1205" s="11">
        <v>3</v>
      </c>
      <c r="M1205" s="17">
        <v>197.93</v>
      </c>
      <c r="N1205" s="11">
        <v>0</v>
      </c>
      <c r="O1205" s="10" t="s">
        <v>1829</v>
      </c>
      <c r="P1205" s="34">
        <v>593.79</v>
      </c>
    </row>
    <row r="1206" spans="1:16" x14ac:dyDescent="0.3">
      <c r="A1206" s="9" t="s">
        <v>3030</v>
      </c>
      <c r="B1206" s="36">
        <v>45575</v>
      </c>
      <c r="C1206" s="10" t="s">
        <v>1074</v>
      </c>
      <c r="D1206" s="10" t="str">
        <f>VLOOKUP($C1206,'Customer_Dim Cleaned'!$A$1:$H$501,4,FALSE)</f>
        <v>Female</v>
      </c>
      <c r="E1206" s="10" t="str">
        <f>VLOOKUP($C1206,'Customer_Dim Cleaned'!$A$1:$H$501,5,FALSE)</f>
        <v>Amandaborough</v>
      </c>
      <c r="F1206" s="10" t="str">
        <f>VLOOKUP($C1206,'Customer_Dim Cleaned'!$A$1:$H$501,6,FALSE)</f>
        <v>Connecticut</v>
      </c>
      <c r="G1206" s="10" t="s">
        <v>1674</v>
      </c>
      <c r="H1206" s="10" t="str">
        <f>VLOOKUP($G1206,'Product_Dim Cleaned'!$A$1:$G$101,2,FALSE)</f>
        <v>Organic Sunscreen Lotion</v>
      </c>
      <c r="I1206" s="10" t="str">
        <f>VLOOKUP($G1206,'Product_Dim Cleaned'!$A$1:$G$101,3,FALSE)</f>
        <v>Beauty</v>
      </c>
      <c r="J1206" s="10" t="str">
        <f>VLOOKUP($G1206,'Product_Dim Cleaned'!$A$1:$G$101,4,FALSE)</f>
        <v>Skincare</v>
      </c>
      <c r="K1206" s="10" t="s">
        <v>1792</v>
      </c>
      <c r="L1206" s="11">
        <v>4</v>
      </c>
      <c r="M1206" s="17">
        <v>565.51</v>
      </c>
      <c r="N1206" s="11">
        <v>0.16</v>
      </c>
      <c r="O1206" s="10" t="s">
        <v>1826</v>
      </c>
      <c r="P1206" s="34">
        <v>1900.1135999999999</v>
      </c>
    </row>
    <row r="1207" spans="1:16" x14ac:dyDescent="0.3">
      <c r="A1207" s="9" t="s">
        <v>3031</v>
      </c>
      <c r="B1207" s="36">
        <v>45566</v>
      </c>
      <c r="C1207" s="10" t="s">
        <v>1246</v>
      </c>
      <c r="D1207" s="10" t="str">
        <f>VLOOKUP($C1207,'Customer_Dim Cleaned'!$A$1:$H$501,4,FALSE)</f>
        <v>Female</v>
      </c>
      <c r="E1207" s="10" t="str">
        <f>VLOOKUP($C1207,'Customer_Dim Cleaned'!$A$1:$H$501,5,FALSE)</f>
        <v>Bookertown</v>
      </c>
      <c r="F1207" s="10" t="str">
        <f>VLOOKUP($C1207,'Customer_Dim Cleaned'!$A$1:$H$501,6,FALSE)</f>
        <v>Oklahoma</v>
      </c>
      <c r="G1207" s="10" t="s">
        <v>1674</v>
      </c>
      <c r="H1207" s="10" t="str">
        <f>VLOOKUP($G1207,'Product_Dim Cleaned'!$A$1:$G$101,2,FALSE)</f>
        <v>Organic Sunscreen Lotion</v>
      </c>
      <c r="I1207" s="10" t="str">
        <f>VLOOKUP($G1207,'Product_Dim Cleaned'!$A$1:$G$101,3,FALSE)</f>
        <v>Beauty</v>
      </c>
      <c r="J1207" s="10" t="str">
        <f>VLOOKUP($G1207,'Product_Dim Cleaned'!$A$1:$G$101,4,FALSE)</f>
        <v>Skincare</v>
      </c>
      <c r="K1207" s="10" t="s">
        <v>1769</v>
      </c>
      <c r="L1207" s="11">
        <v>4</v>
      </c>
      <c r="M1207" s="17">
        <v>983.38</v>
      </c>
      <c r="N1207" s="11">
        <v>0.25</v>
      </c>
      <c r="O1207" s="10" t="s">
        <v>1829</v>
      </c>
      <c r="P1207" s="34">
        <v>2950.14</v>
      </c>
    </row>
    <row r="1208" spans="1:16" x14ac:dyDescent="0.3">
      <c r="A1208" s="9" t="s">
        <v>3032</v>
      </c>
      <c r="B1208" s="36">
        <v>45252</v>
      </c>
      <c r="C1208" s="10" t="s">
        <v>752</v>
      </c>
      <c r="D1208" s="10" t="str">
        <f>VLOOKUP($C1208,'Customer_Dim Cleaned'!$A$1:$H$501,4,FALSE)</f>
        <v>Female</v>
      </c>
      <c r="E1208" s="10" t="str">
        <f>VLOOKUP($C1208,'Customer_Dim Cleaned'!$A$1:$H$501,5,FALSE)</f>
        <v>Lake Mark</v>
      </c>
      <c r="F1208" s="10" t="str">
        <f>VLOOKUP($C1208,'Customer_Dim Cleaned'!$A$1:$H$501,6,FALSE)</f>
        <v>Kansas</v>
      </c>
      <c r="G1208" s="10" t="s">
        <v>1674</v>
      </c>
      <c r="H1208" s="10" t="str">
        <f>VLOOKUP($G1208,'Product_Dim Cleaned'!$A$1:$G$101,2,FALSE)</f>
        <v>Organic Sunscreen Lotion</v>
      </c>
      <c r="I1208" s="10" t="str">
        <f>VLOOKUP($G1208,'Product_Dim Cleaned'!$A$1:$G$101,3,FALSE)</f>
        <v>Beauty</v>
      </c>
      <c r="J1208" s="10" t="str">
        <f>VLOOKUP($G1208,'Product_Dim Cleaned'!$A$1:$G$101,4,FALSE)</f>
        <v>Skincare</v>
      </c>
      <c r="K1208" s="10" t="s">
        <v>1786</v>
      </c>
      <c r="L1208" s="11">
        <v>1</v>
      </c>
      <c r="M1208" s="17">
        <v>955.06</v>
      </c>
      <c r="N1208" s="11">
        <v>0.14000000000000001</v>
      </c>
      <c r="O1208" s="10" t="s">
        <v>1824</v>
      </c>
      <c r="P1208" s="34">
        <v>821.35159999999996</v>
      </c>
    </row>
    <row r="1209" spans="1:16" x14ac:dyDescent="0.3">
      <c r="A1209" s="9" t="s">
        <v>3033</v>
      </c>
      <c r="B1209" s="36">
        <v>45693</v>
      </c>
      <c r="C1209" s="10" t="s">
        <v>1104</v>
      </c>
      <c r="D1209" s="10" t="str">
        <f>VLOOKUP($C1209,'Customer_Dim Cleaned'!$A$1:$H$501,4,FALSE)</f>
        <v>Female</v>
      </c>
      <c r="E1209" s="10" t="str">
        <f>VLOOKUP($C1209,'Customer_Dim Cleaned'!$A$1:$H$501,5,FALSE)</f>
        <v>Port Saramouth</v>
      </c>
      <c r="F1209" s="10" t="str">
        <f>VLOOKUP($C1209,'Customer_Dim Cleaned'!$A$1:$H$501,6,FALSE)</f>
        <v>Wisconsin</v>
      </c>
      <c r="G1209" s="10" t="s">
        <v>1674</v>
      </c>
      <c r="H1209" s="10" t="str">
        <f>VLOOKUP($G1209,'Product_Dim Cleaned'!$A$1:$G$101,2,FALSE)</f>
        <v>Organic Sunscreen Lotion</v>
      </c>
      <c r="I1209" s="10" t="str">
        <f>VLOOKUP($G1209,'Product_Dim Cleaned'!$A$1:$G$101,3,FALSE)</f>
        <v>Beauty</v>
      </c>
      <c r="J1209" s="10" t="str">
        <f>VLOOKUP($G1209,'Product_Dim Cleaned'!$A$1:$G$101,4,FALSE)</f>
        <v>Skincare</v>
      </c>
      <c r="K1209" s="10" t="s">
        <v>1801</v>
      </c>
      <c r="L1209" s="11">
        <v>3</v>
      </c>
      <c r="M1209" s="17">
        <v>597.46</v>
      </c>
      <c r="N1209" s="11">
        <v>0.02</v>
      </c>
      <c r="O1209" s="10" t="s">
        <v>1826</v>
      </c>
      <c r="P1209" s="34">
        <v>1756.5324000000001</v>
      </c>
    </row>
    <row r="1210" spans="1:16" x14ac:dyDescent="0.3">
      <c r="A1210" s="9" t="s">
        <v>3034</v>
      </c>
      <c r="B1210" s="36">
        <v>45446</v>
      </c>
      <c r="C1210" s="10" t="s">
        <v>999</v>
      </c>
      <c r="D1210" s="10" t="str">
        <f>VLOOKUP($C1210,'Customer_Dim Cleaned'!$A$1:$H$501,4,FALSE)</f>
        <v>Female</v>
      </c>
      <c r="E1210" s="10" t="str">
        <f>VLOOKUP($C1210,'Customer_Dim Cleaned'!$A$1:$H$501,5,FALSE)</f>
        <v>Richardsport</v>
      </c>
      <c r="F1210" s="10" t="str">
        <f>VLOOKUP($C1210,'Customer_Dim Cleaned'!$A$1:$H$501,6,FALSE)</f>
        <v>New Hampshire</v>
      </c>
      <c r="G1210" s="10" t="s">
        <v>1676</v>
      </c>
      <c r="H1210" s="10" t="str">
        <f>VLOOKUP($G1210,'Product_Dim Cleaned'!$A$1:$G$101,2,FALSE)</f>
        <v>Matte Lipstick Set</v>
      </c>
      <c r="I1210" s="10" t="str">
        <f>VLOOKUP($G1210,'Product_Dim Cleaned'!$A$1:$G$101,3,FALSE)</f>
        <v>Beauty</v>
      </c>
      <c r="J1210" s="10" t="str">
        <f>VLOOKUP($G1210,'Product_Dim Cleaned'!$A$1:$G$101,4,FALSE)</f>
        <v>Makeup</v>
      </c>
      <c r="K1210" s="10" t="s">
        <v>1804</v>
      </c>
      <c r="L1210" s="11">
        <v>3</v>
      </c>
      <c r="M1210" s="17">
        <v>581.09</v>
      </c>
      <c r="N1210" s="11">
        <v>0.1</v>
      </c>
      <c r="O1210" s="10" t="s">
        <v>1829</v>
      </c>
      <c r="P1210" s="34">
        <v>1568.943</v>
      </c>
    </row>
    <row r="1211" spans="1:16" x14ac:dyDescent="0.3">
      <c r="A1211" s="9" t="s">
        <v>3035</v>
      </c>
      <c r="B1211" s="36">
        <v>45862</v>
      </c>
      <c r="C1211" s="10" t="s">
        <v>205</v>
      </c>
      <c r="D1211" s="10" t="str">
        <f>VLOOKUP($C1211,'Customer_Dim Cleaned'!$A$1:$H$501,4,FALSE)</f>
        <v>Male</v>
      </c>
      <c r="E1211" s="10" t="str">
        <f>VLOOKUP($C1211,'Customer_Dim Cleaned'!$A$1:$H$501,5,FALSE)</f>
        <v>Christopherland</v>
      </c>
      <c r="F1211" s="10" t="str">
        <f>VLOOKUP($C1211,'Customer_Dim Cleaned'!$A$1:$H$501,6,FALSE)</f>
        <v>Oklahoma</v>
      </c>
      <c r="G1211" s="10" t="s">
        <v>1676</v>
      </c>
      <c r="H1211" s="10" t="str">
        <f>VLOOKUP($G1211,'Product_Dim Cleaned'!$A$1:$G$101,2,FALSE)</f>
        <v>Matte Lipstick Set</v>
      </c>
      <c r="I1211" s="10" t="str">
        <f>VLOOKUP($G1211,'Product_Dim Cleaned'!$A$1:$G$101,3,FALSE)</f>
        <v>Beauty</v>
      </c>
      <c r="J1211" s="10" t="str">
        <f>VLOOKUP($G1211,'Product_Dim Cleaned'!$A$1:$G$101,4,FALSE)</f>
        <v>Makeup</v>
      </c>
      <c r="K1211" s="10" t="s">
        <v>1769</v>
      </c>
      <c r="L1211" s="11">
        <v>4</v>
      </c>
      <c r="M1211" s="17">
        <v>153.94999999999999</v>
      </c>
      <c r="N1211" s="11">
        <v>0.11</v>
      </c>
      <c r="O1211" s="10" t="s">
        <v>1826</v>
      </c>
      <c r="P1211" s="34">
        <v>548.06200000000001</v>
      </c>
    </row>
    <row r="1212" spans="1:16" x14ac:dyDescent="0.3">
      <c r="A1212" s="9" t="s">
        <v>3036</v>
      </c>
      <c r="B1212" s="36">
        <v>45530</v>
      </c>
      <c r="C1212" s="10" t="s">
        <v>295</v>
      </c>
      <c r="D1212" s="10" t="str">
        <f>VLOOKUP($C1212,'Customer_Dim Cleaned'!$A$1:$H$501,4,FALSE)</f>
        <v>Female</v>
      </c>
      <c r="E1212" s="10" t="str">
        <f>VLOOKUP($C1212,'Customer_Dim Cleaned'!$A$1:$H$501,5,FALSE)</f>
        <v>South David</v>
      </c>
      <c r="F1212" s="10" t="str">
        <f>VLOOKUP($C1212,'Customer_Dim Cleaned'!$A$1:$H$501,6,FALSE)</f>
        <v>Arizona</v>
      </c>
      <c r="G1212" s="10" t="s">
        <v>1676</v>
      </c>
      <c r="H1212" s="10" t="str">
        <f>VLOOKUP($G1212,'Product_Dim Cleaned'!$A$1:$G$101,2,FALSE)</f>
        <v>Matte Lipstick Set</v>
      </c>
      <c r="I1212" s="10" t="str">
        <f>VLOOKUP($G1212,'Product_Dim Cleaned'!$A$1:$G$101,3,FALSE)</f>
        <v>Beauty</v>
      </c>
      <c r="J1212" s="10" t="str">
        <f>VLOOKUP($G1212,'Product_Dim Cleaned'!$A$1:$G$101,4,FALSE)</f>
        <v>Makeup</v>
      </c>
      <c r="K1212" s="10" t="s">
        <v>1782</v>
      </c>
      <c r="L1212" s="11">
        <v>4</v>
      </c>
      <c r="M1212" s="17">
        <v>271.04000000000002</v>
      </c>
      <c r="N1212" s="11">
        <v>0.12</v>
      </c>
      <c r="O1212" s="10" t="s">
        <v>1829</v>
      </c>
      <c r="P1212" s="34">
        <v>954.06080000000009</v>
      </c>
    </row>
    <row r="1213" spans="1:16" x14ac:dyDescent="0.3">
      <c r="A1213" s="9" t="s">
        <v>3037</v>
      </c>
      <c r="B1213" s="36">
        <v>45558</v>
      </c>
      <c r="C1213" s="10" t="s">
        <v>71</v>
      </c>
      <c r="D1213" s="10" t="str">
        <f>VLOOKUP($C1213,'Customer_Dim Cleaned'!$A$1:$H$501,4,FALSE)</f>
        <v>Female</v>
      </c>
      <c r="E1213" s="10" t="str">
        <f>VLOOKUP($C1213,'Customer_Dim Cleaned'!$A$1:$H$501,5,FALSE)</f>
        <v>Lawsonhaven</v>
      </c>
      <c r="F1213" s="10" t="str">
        <f>VLOOKUP($C1213,'Customer_Dim Cleaned'!$A$1:$H$501,6,FALSE)</f>
        <v>Washington</v>
      </c>
      <c r="G1213" s="10" t="s">
        <v>1676</v>
      </c>
      <c r="H1213" s="10" t="str">
        <f>VLOOKUP($G1213,'Product_Dim Cleaned'!$A$1:$G$101,2,FALSE)</f>
        <v>Matte Lipstick Set</v>
      </c>
      <c r="I1213" s="10" t="str">
        <f>VLOOKUP($G1213,'Product_Dim Cleaned'!$A$1:$G$101,3,FALSE)</f>
        <v>Beauty</v>
      </c>
      <c r="J1213" s="10" t="str">
        <f>VLOOKUP($G1213,'Product_Dim Cleaned'!$A$1:$G$101,4,FALSE)</f>
        <v>Makeup</v>
      </c>
      <c r="K1213" s="10" t="s">
        <v>1776</v>
      </c>
      <c r="L1213" s="11">
        <v>4</v>
      </c>
      <c r="M1213" s="17">
        <v>328.27</v>
      </c>
      <c r="N1213" s="11">
        <v>0.09</v>
      </c>
      <c r="O1213" s="10" t="s">
        <v>1826</v>
      </c>
      <c r="P1213" s="34">
        <v>1194.9028000000001</v>
      </c>
    </row>
    <row r="1214" spans="1:16" x14ac:dyDescent="0.3">
      <c r="A1214" s="9" t="s">
        <v>3038</v>
      </c>
      <c r="B1214" s="36">
        <v>45472</v>
      </c>
      <c r="C1214" s="10" t="s">
        <v>1518</v>
      </c>
      <c r="D1214" s="10" t="str">
        <f>VLOOKUP($C1214,'Customer_Dim Cleaned'!$A$1:$H$501,4,FALSE)</f>
        <v>Male</v>
      </c>
      <c r="E1214" s="10" t="str">
        <f>VLOOKUP($C1214,'Customer_Dim Cleaned'!$A$1:$H$501,5,FALSE)</f>
        <v>Port Cheryl</v>
      </c>
      <c r="F1214" s="10" t="str">
        <f>VLOOKUP($C1214,'Customer_Dim Cleaned'!$A$1:$H$501,6,FALSE)</f>
        <v>Texas</v>
      </c>
      <c r="G1214" s="10" t="s">
        <v>1676</v>
      </c>
      <c r="H1214" s="10" t="str">
        <f>VLOOKUP($G1214,'Product_Dim Cleaned'!$A$1:$G$101,2,FALSE)</f>
        <v>Matte Lipstick Set</v>
      </c>
      <c r="I1214" s="10" t="str">
        <f>VLOOKUP($G1214,'Product_Dim Cleaned'!$A$1:$G$101,3,FALSE)</f>
        <v>Beauty</v>
      </c>
      <c r="J1214" s="10" t="str">
        <f>VLOOKUP($G1214,'Product_Dim Cleaned'!$A$1:$G$101,4,FALSE)</f>
        <v>Makeup</v>
      </c>
      <c r="K1214" s="10" t="s">
        <v>1799</v>
      </c>
      <c r="L1214" s="11">
        <v>4</v>
      </c>
      <c r="M1214" s="17">
        <v>884.71</v>
      </c>
      <c r="N1214" s="11">
        <v>0.09</v>
      </c>
      <c r="O1214" s="10" t="s">
        <v>1826</v>
      </c>
      <c r="P1214" s="34">
        <v>3220.3444</v>
      </c>
    </row>
    <row r="1215" spans="1:16" x14ac:dyDescent="0.3">
      <c r="A1215" s="9" t="s">
        <v>3039</v>
      </c>
      <c r="B1215" s="36">
        <v>45809</v>
      </c>
      <c r="C1215" s="10" t="s">
        <v>797</v>
      </c>
      <c r="D1215" s="10" t="str">
        <f>VLOOKUP($C1215,'Customer_Dim Cleaned'!$A$1:$H$501,4,FALSE)</f>
        <v>Female</v>
      </c>
      <c r="E1215" s="10" t="str">
        <f>VLOOKUP($C1215,'Customer_Dim Cleaned'!$A$1:$H$501,5,FALSE)</f>
        <v>Garciamouth</v>
      </c>
      <c r="F1215" s="10" t="str">
        <f>VLOOKUP($C1215,'Customer_Dim Cleaned'!$A$1:$H$501,6,FALSE)</f>
        <v>New York</v>
      </c>
      <c r="G1215" s="10" t="s">
        <v>1676</v>
      </c>
      <c r="H1215" s="10" t="str">
        <f>VLOOKUP($G1215,'Product_Dim Cleaned'!$A$1:$G$101,2,FALSE)</f>
        <v>Matte Lipstick Set</v>
      </c>
      <c r="I1215" s="10" t="str">
        <f>VLOOKUP($G1215,'Product_Dim Cleaned'!$A$1:$G$101,3,FALSE)</f>
        <v>Beauty</v>
      </c>
      <c r="J1215" s="10" t="str">
        <f>VLOOKUP($G1215,'Product_Dim Cleaned'!$A$1:$G$101,4,FALSE)</f>
        <v>Makeup</v>
      </c>
      <c r="K1215" s="10" t="s">
        <v>1769</v>
      </c>
      <c r="L1215" s="11">
        <v>1</v>
      </c>
      <c r="M1215" s="17">
        <v>41.39</v>
      </c>
      <c r="N1215" s="11">
        <v>0.01</v>
      </c>
      <c r="O1215" s="10" t="s">
        <v>1824</v>
      </c>
      <c r="P1215" s="34">
        <v>40.976100000000002</v>
      </c>
    </row>
    <row r="1216" spans="1:16" x14ac:dyDescent="0.3">
      <c r="A1216" s="9" t="s">
        <v>3040</v>
      </c>
      <c r="B1216" s="36">
        <v>45783</v>
      </c>
      <c r="C1216" s="10" t="s">
        <v>550</v>
      </c>
      <c r="D1216" s="10" t="str">
        <f>VLOOKUP($C1216,'Customer_Dim Cleaned'!$A$1:$H$501,4,FALSE)</f>
        <v>Female</v>
      </c>
      <c r="E1216" s="10" t="str">
        <f>VLOOKUP($C1216,'Customer_Dim Cleaned'!$A$1:$H$501,5,FALSE)</f>
        <v>Carolview</v>
      </c>
      <c r="F1216" s="10" t="str">
        <f>VLOOKUP($C1216,'Customer_Dim Cleaned'!$A$1:$H$501,6,FALSE)</f>
        <v>Illinois</v>
      </c>
      <c r="G1216" s="10" t="s">
        <v>1676</v>
      </c>
      <c r="H1216" s="10" t="str">
        <f>VLOOKUP($G1216,'Product_Dim Cleaned'!$A$1:$G$101,2,FALSE)</f>
        <v>Matte Lipstick Set</v>
      </c>
      <c r="I1216" s="10" t="str">
        <f>VLOOKUP($G1216,'Product_Dim Cleaned'!$A$1:$G$101,3,FALSE)</f>
        <v>Beauty</v>
      </c>
      <c r="J1216" s="10" t="str">
        <f>VLOOKUP($G1216,'Product_Dim Cleaned'!$A$1:$G$101,4,FALSE)</f>
        <v>Makeup</v>
      </c>
      <c r="K1216" s="10" t="s">
        <v>1786</v>
      </c>
      <c r="L1216" s="11">
        <v>4</v>
      </c>
      <c r="M1216" s="17">
        <v>64.06</v>
      </c>
      <c r="N1216" s="11">
        <v>0.26</v>
      </c>
      <c r="O1216" s="10" t="s">
        <v>1824</v>
      </c>
      <c r="P1216" s="34">
        <v>189.61760000000001</v>
      </c>
    </row>
    <row r="1217" spans="1:16" x14ac:dyDescent="0.3">
      <c r="A1217" s="9" t="s">
        <v>3041</v>
      </c>
      <c r="B1217" s="36">
        <v>45849</v>
      </c>
      <c r="C1217" s="10" t="s">
        <v>1086</v>
      </c>
      <c r="D1217" s="10" t="str">
        <f>VLOOKUP($C1217,'Customer_Dim Cleaned'!$A$1:$H$501,4,FALSE)</f>
        <v>Female</v>
      </c>
      <c r="E1217" s="10" t="str">
        <f>VLOOKUP($C1217,'Customer_Dim Cleaned'!$A$1:$H$501,5,FALSE)</f>
        <v>Port Crystalberg</v>
      </c>
      <c r="F1217" s="10" t="str">
        <f>VLOOKUP($C1217,'Customer_Dim Cleaned'!$A$1:$H$501,6,FALSE)</f>
        <v>Tennessee</v>
      </c>
      <c r="G1217" s="10" t="s">
        <v>1676</v>
      </c>
      <c r="H1217" s="10" t="str">
        <f>VLOOKUP($G1217,'Product_Dim Cleaned'!$A$1:$G$101,2,FALSE)</f>
        <v>Matte Lipstick Set</v>
      </c>
      <c r="I1217" s="10" t="str">
        <f>VLOOKUP($G1217,'Product_Dim Cleaned'!$A$1:$G$101,3,FALSE)</f>
        <v>Beauty</v>
      </c>
      <c r="J1217" s="10" t="str">
        <f>VLOOKUP($G1217,'Product_Dim Cleaned'!$A$1:$G$101,4,FALSE)</f>
        <v>Makeup</v>
      </c>
      <c r="K1217" s="10" t="s">
        <v>1786</v>
      </c>
      <c r="L1217" s="11">
        <v>2</v>
      </c>
      <c r="M1217" s="17">
        <v>152.25</v>
      </c>
      <c r="N1217" s="11">
        <v>0.13</v>
      </c>
      <c r="O1217" s="10" t="s">
        <v>1824</v>
      </c>
      <c r="P1217" s="34">
        <v>264.91500000000002</v>
      </c>
    </row>
    <row r="1218" spans="1:16" x14ac:dyDescent="0.3">
      <c r="A1218" s="9" t="s">
        <v>3042</v>
      </c>
      <c r="B1218" s="36">
        <v>45281</v>
      </c>
      <c r="C1218" s="10" t="s">
        <v>356</v>
      </c>
      <c r="D1218" s="10" t="str">
        <f>VLOOKUP($C1218,'Customer_Dim Cleaned'!$A$1:$H$501,4,FALSE)</f>
        <v>Female</v>
      </c>
      <c r="E1218" s="10" t="str">
        <f>VLOOKUP($C1218,'Customer_Dim Cleaned'!$A$1:$H$501,5,FALSE)</f>
        <v>North Codyport</v>
      </c>
      <c r="F1218" s="10" t="str">
        <f>VLOOKUP($C1218,'Customer_Dim Cleaned'!$A$1:$H$501,6,FALSE)</f>
        <v>Texas</v>
      </c>
      <c r="G1218" s="10" t="s">
        <v>1676</v>
      </c>
      <c r="H1218" s="10" t="str">
        <f>VLOOKUP($G1218,'Product_Dim Cleaned'!$A$1:$G$101,2,FALSE)</f>
        <v>Matte Lipstick Set</v>
      </c>
      <c r="I1218" s="10" t="str">
        <f>VLOOKUP($G1218,'Product_Dim Cleaned'!$A$1:$G$101,3,FALSE)</f>
        <v>Beauty</v>
      </c>
      <c r="J1218" s="10" t="str">
        <f>VLOOKUP($G1218,'Product_Dim Cleaned'!$A$1:$G$101,4,FALSE)</f>
        <v>Makeup</v>
      </c>
      <c r="K1218" s="10" t="s">
        <v>1813</v>
      </c>
      <c r="L1218" s="11">
        <v>2</v>
      </c>
      <c r="M1218" s="17">
        <v>889.04</v>
      </c>
      <c r="N1218" s="11">
        <v>0.23</v>
      </c>
      <c r="O1218" s="10" t="s">
        <v>1824</v>
      </c>
      <c r="P1218" s="34">
        <v>1369.1215999999999</v>
      </c>
    </row>
    <row r="1219" spans="1:16" x14ac:dyDescent="0.3">
      <c r="A1219" s="9" t="s">
        <v>3043</v>
      </c>
      <c r="B1219" s="36">
        <v>45322</v>
      </c>
      <c r="C1219" s="10" t="s">
        <v>538</v>
      </c>
      <c r="D1219" s="10" t="str">
        <f>VLOOKUP($C1219,'Customer_Dim Cleaned'!$A$1:$H$501,4,FALSE)</f>
        <v>Female</v>
      </c>
      <c r="E1219" s="10" t="str">
        <f>VLOOKUP($C1219,'Customer_Dim Cleaned'!$A$1:$H$501,5,FALSE)</f>
        <v>Hessmouth</v>
      </c>
      <c r="F1219" s="10" t="str">
        <f>VLOOKUP($C1219,'Customer_Dim Cleaned'!$A$1:$H$501,6,FALSE)</f>
        <v>Arizona</v>
      </c>
      <c r="G1219" s="10" t="s">
        <v>1676</v>
      </c>
      <c r="H1219" s="10" t="str">
        <f>VLOOKUP($G1219,'Product_Dim Cleaned'!$A$1:$G$101,2,FALSE)</f>
        <v>Matte Lipstick Set</v>
      </c>
      <c r="I1219" s="10" t="str">
        <f>VLOOKUP($G1219,'Product_Dim Cleaned'!$A$1:$G$101,3,FALSE)</f>
        <v>Beauty</v>
      </c>
      <c r="J1219" s="10" t="str">
        <f>VLOOKUP($G1219,'Product_Dim Cleaned'!$A$1:$G$101,4,FALSE)</f>
        <v>Makeup</v>
      </c>
      <c r="K1219" s="10" t="s">
        <v>1789</v>
      </c>
      <c r="L1219" s="11">
        <v>3</v>
      </c>
      <c r="M1219" s="17">
        <v>145.25</v>
      </c>
      <c r="N1219" s="11">
        <v>0.24</v>
      </c>
      <c r="O1219" s="10" t="s">
        <v>1826</v>
      </c>
      <c r="P1219" s="34">
        <v>331.17</v>
      </c>
    </row>
    <row r="1220" spans="1:16" x14ac:dyDescent="0.3">
      <c r="A1220" s="9" t="s">
        <v>3044</v>
      </c>
      <c r="B1220" s="36">
        <v>45560</v>
      </c>
      <c r="C1220" s="10" t="s">
        <v>211</v>
      </c>
      <c r="D1220" s="10" t="str">
        <f>VLOOKUP($C1220,'Customer_Dim Cleaned'!$A$1:$H$501,4,FALSE)</f>
        <v>Female</v>
      </c>
      <c r="E1220" s="10" t="str">
        <f>VLOOKUP($C1220,'Customer_Dim Cleaned'!$A$1:$H$501,5,FALSE)</f>
        <v>Deborahberg</v>
      </c>
      <c r="F1220" s="10" t="str">
        <f>VLOOKUP($C1220,'Customer_Dim Cleaned'!$A$1:$H$501,6,FALSE)</f>
        <v>Pennsylvania</v>
      </c>
      <c r="G1220" s="10" t="s">
        <v>1676</v>
      </c>
      <c r="H1220" s="10" t="str">
        <f>VLOOKUP($G1220,'Product_Dim Cleaned'!$A$1:$G$101,2,FALSE)</f>
        <v>Matte Lipstick Set</v>
      </c>
      <c r="I1220" s="10" t="str">
        <f>VLOOKUP($G1220,'Product_Dim Cleaned'!$A$1:$G$101,3,FALSE)</f>
        <v>Beauty</v>
      </c>
      <c r="J1220" s="10" t="str">
        <f>VLOOKUP($G1220,'Product_Dim Cleaned'!$A$1:$G$101,4,FALSE)</f>
        <v>Makeup</v>
      </c>
      <c r="K1220" s="10" t="s">
        <v>1761</v>
      </c>
      <c r="L1220" s="11">
        <v>2</v>
      </c>
      <c r="M1220" s="17">
        <v>898.45</v>
      </c>
      <c r="N1220" s="11">
        <v>0.28999999999999998</v>
      </c>
      <c r="O1220" s="10" t="s">
        <v>1829</v>
      </c>
      <c r="P1220" s="34">
        <v>1275.799</v>
      </c>
    </row>
    <row r="1221" spans="1:16" x14ac:dyDescent="0.3">
      <c r="A1221" s="9" t="s">
        <v>3045</v>
      </c>
      <c r="B1221" s="36">
        <v>45905</v>
      </c>
      <c r="C1221" s="10" t="s">
        <v>124</v>
      </c>
      <c r="D1221" s="10" t="str">
        <f>VLOOKUP($C1221,'Customer_Dim Cleaned'!$A$1:$H$501,4,FALSE)</f>
        <v>Female</v>
      </c>
      <c r="E1221" s="10" t="str">
        <f>VLOOKUP($C1221,'Customer_Dim Cleaned'!$A$1:$H$501,5,FALSE)</f>
        <v>Amybury</v>
      </c>
      <c r="F1221" s="10" t="str">
        <f>VLOOKUP($C1221,'Customer_Dim Cleaned'!$A$1:$H$501,6,FALSE)</f>
        <v>Pennsylvania</v>
      </c>
      <c r="G1221" s="10" t="s">
        <v>1676</v>
      </c>
      <c r="H1221" s="10" t="str">
        <f>VLOOKUP($G1221,'Product_Dim Cleaned'!$A$1:$G$101,2,FALSE)</f>
        <v>Matte Lipstick Set</v>
      </c>
      <c r="I1221" s="10" t="str">
        <f>VLOOKUP($G1221,'Product_Dim Cleaned'!$A$1:$G$101,3,FALSE)</f>
        <v>Beauty</v>
      </c>
      <c r="J1221" s="10" t="str">
        <f>VLOOKUP($G1221,'Product_Dim Cleaned'!$A$1:$G$101,4,FALSE)</f>
        <v>Makeup</v>
      </c>
      <c r="K1221" s="10" t="s">
        <v>1801</v>
      </c>
      <c r="L1221" s="11">
        <v>4</v>
      </c>
      <c r="M1221" s="17">
        <v>642.04999999999995</v>
      </c>
      <c r="N1221" s="11">
        <v>0.25</v>
      </c>
      <c r="O1221" s="10" t="s">
        <v>1824</v>
      </c>
      <c r="P1221" s="34">
        <v>1926.15</v>
      </c>
    </row>
    <row r="1222" spans="1:16" x14ac:dyDescent="0.3">
      <c r="A1222" s="9" t="s">
        <v>3046</v>
      </c>
      <c r="B1222" s="36">
        <v>45531</v>
      </c>
      <c r="C1222" s="10" t="s">
        <v>987</v>
      </c>
      <c r="D1222" s="10" t="str">
        <f>VLOOKUP($C1222,'Customer_Dim Cleaned'!$A$1:$H$501,4,FALSE)</f>
        <v>Male</v>
      </c>
      <c r="E1222" s="10" t="str">
        <f>VLOOKUP($C1222,'Customer_Dim Cleaned'!$A$1:$H$501,5,FALSE)</f>
        <v>Brownburgh</v>
      </c>
      <c r="F1222" s="10" t="str">
        <f>VLOOKUP($C1222,'Customer_Dim Cleaned'!$A$1:$H$501,6,FALSE)</f>
        <v>Maryland</v>
      </c>
      <c r="G1222" s="10" t="s">
        <v>1676</v>
      </c>
      <c r="H1222" s="10" t="str">
        <f>VLOOKUP($G1222,'Product_Dim Cleaned'!$A$1:$G$101,2,FALSE)</f>
        <v>Matte Lipstick Set</v>
      </c>
      <c r="I1222" s="10" t="str">
        <f>VLOOKUP($G1222,'Product_Dim Cleaned'!$A$1:$G$101,3,FALSE)</f>
        <v>Beauty</v>
      </c>
      <c r="J1222" s="10" t="str">
        <f>VLOOKUP($G1222,'Product_Dim Cleaned'!$A$1:$G$101,4,FALSE)</f>
        <v>Makeup</v>
      </c>
      <c r="K1222" s="10" t="s">
        <v>1779</v>
      </c>
      <c r="L1222" s="11">
        <v>4</v>
      </c>
      <c r="M1222" s="17">
        <v>450.83</v>
      </c>
      <c r="N1222" s="11">
        <v>0.24</v>
      </c>
      <c r="O1222" s="10" t="s">
        <v>1824</v>
      </c>
      <c r="P1222" s="34">
        <v>1370.5232000000001</v>
      </c>
    </row>
    <row r="1223" spans="1:16" x14ac:dyDescent="0.3">
      <c r="A1223" s="9" t="s">
        <v>3047</v>
      </c>
      <c r="B1223" s="36">
        <v>45216</v>
      </c>
      <c r="C1223" s="10" t="s">
        <v>52</v>
      </c>
      <c r="D1223" s="10" t="str">
        <f>VLOOKUP($C1223,'Customer_Dim Cleaned'!$A$1:$H$501,4,FALSE)</f>
        <v>Male</v>
      </c>
      <c r="E1223" s="10" t="str">
        <f>VLOOKUP($C1223,'Customer_Dim Cleaned'!$A$1:$H$501,5,FALSE)</f>
        <v>Port Michaelburgh</v>
      </c>
      <c r="F1223" s="10" t="str">
        <f>VLOOKUP($C1223,'Customer_Dim Cleaned'!$A$1:$H$501,6,FALSE)</f>
        <v>Pennsylvania</v>
      </c>
      <c r="G1223" s="10" t="s">
        <v>1676</v>
      </c>
      <c r="H1223" s="10" t="str">
        <f>VLOOKUP($G1223,'Product_Dim Cleaned'!$A$1:$G$101,2,FALSE)</f>
        <v>Matte Lipstick Set</v>
      </c>
      <c r="I1223" s="10" t="str">
        <f>VLOOKUP($G1223,'Product_Dim Cleaned'!$A$1:$G$101,3,FALSE)</f>
        <v>Beauty</v>
      </c>
      <c r="J1223" s="10" t="str">
        <f>VLOOKUP($G1223,'Product_Dim Cleaned'!$A$1:$G$101,4,FALSE)</f>
        <v>Makeup</v>
      </c>
      <c r="K1223" s="10" t="s">
        <v>1813</v>
      </c>
      <c r="L1223" s="11">
        <v>2</v>
      </c>
      <c r="M1223" s="17">
        <v>441.03</v>
      </c>
      <c r="N1223" s="11">
        <v>0.23</v>
      </c>
      <c r="O1223" s="10" t="s">
        <v>1829</v>
      </c>
      <c r="P1223" s="34">
        <v>679.18619999999999</v>
      </c>
    </row>
    <row r="1224" spans="1:16" x14ac:dyDescent="0.3">
      <c r="A1224" s="9" t="s">
        <v>3048</v>
      </c>
      <c r="B1224" s="36">
        <v>45384</v>
      </c>
      <c r="C1224" s="10" t="s">
        <v>298</v>
      </c>
      <c r="D1224" s="10" t="str">
        <f>VLOOKUP($C1224,'Customer_Dim Cleaned'!$A$1:$H$501,4,FALSE)</f>
        <v>Male</v>
      </c>
      <c r="E1224" s="10" t="str">
        <f>VLOOKUP($C1224,'Customer_Dim Cleaned'!$A$1:$H$501,5,FALSE)</f>
        <v>Leburgh</v>
      </c>
      <c r="F1224" s="10" t="str">
        <f>VLOOKUP($C1224,'Customer_Dim Cleaned'!$A$1:$H$501,6,FALSE)</f>
        <v>Florida</v>
      </c>
      <c r="G1224" s="10" t="s">
        <v>1676</v>
      </c>
      <c r="H1224" s="10" t="str">
        <f>VLOOKUP($G1224,'Product_Dim Cleaned'!$A$1:$G$101,2,FALSE)</f>
        <v>Matte Lipstick Set</v>
      </c>
      <c r="I1224" s="10" t="str">
        <f>VLOOKUP($G1224,'Product_Dim Cleaned'!$A$1:$G$101,3,FALSE)</f>
        <v>Beauty</v>
      </c>
      <c r="J1224" s="10" t="str">
        <f>VLOOKUP($G1224,'Product_Dim Cleaned'!$A$1:$G$101,4,FALSE)</f>
        <v>Makeup</v>
      </c>
      <c r="K1224" s="10" t="s">
        <v>1761</v>
      </c>
      <c r="L1224" s="11">
        <v>3</v>
      </c>
      <c r="M1224" s="17">
        <v>377.69</v>
      </c>
      <c r="N1224" s="11">
        <v>7.0000000000000007E-2</v>
      </c>
      <c r="O1224" s="10" t="s">
        <v>1826</v>
      </c>
      <c r="P1224" s="34">
        <v>1053.7551000000001</v>
      </c>
    </row>
    <row r="1225" spans="1:16" x14ac:dyDescent="0.3">
      <c r="A1225" s="9" t="s">
        <v>3049</v>
      </c>
      <c r="B1225" s="36">
        <v>45416</v>
      </c>
      <c r="C1225" s="10" t="s">
        <v>535</v>
      </c>
      <c r="D1225" s="10" t="str">
        <f>VLOOKUP($C1225,'Customer_Dim Cleaned'!$A$1:$H$501,4,FALSE)</f>
        <v>Female</v>
      </c>
      <c r="E1225" s="10" t="str">
        <f>VLOOKUP($C1225,'Customer_Dim Cleaned'!$A$1:$H$501,5,FALSE)</f>
        <v>New Juliemouth</v>
      </c>
      <c r="F1225" s="10" t="str">
        <f>VLOOKUP($C1225,'Customer_Dim Cleaned'!$A$1:$H$501,6,FALSE)</f>
        <v>North Carolina</v>
      </c>
      <c r="G1225" s="10" t="s">
        <v>1676</v>
      </c>
      <c r="H1225" s="10" t="str">
        <f>VLOOKUP($G1225,'Product_Dim Cleaned'!$A$1:$G$101,2,FALSE)</f>
        <v>Matte Lipstick Set</v>
      </c>
      <c r="I1225" s="10" t="str">
        <f>VLOOKUP($G1225,'Product_Dim Cleaned'!$A$1:$G$101,3,FALSE)</f>
        <v>Beauty</v>
      </c>
      <c r="J1225" s="10" t="str">
        <f>VLOOKUP($G1225,'Product_Dim Cleaned'!$A$1:$G$101,4,FALSE)</f>
        <v>Makeup</v>
      </c>
      <c r="K1225" s="10" t="s">
        <v>1779</v>
      </c>
      <c r="L1225" s="11">
        <v>1</v>
      </c>
      <c r="M1225" s="17">
        <v>457.33</v>
      </c>
      <c r="N1225" s="11">
        <v>0.27</v>
      </c>
      <c r="O1225" s="10" t="s">
        <v>1824</v>
      </c>
      <c r="P1225" s="34">
        <v>333.85090000000002</v>
      </c>
    </row>
    <row r="1226" spans="1:16" x14ac:dyDescent="0.3">
      <c r="A1226" s="9" t="s">
        <v>3050</v>
      </c>
      <c r="B1226" s="36">
        <v>45880</v>
      </c>
      <c r="C1226" s="10" t="s">
        <v>782</v>
      </c>
      <c r="D1226" s="10" t="str">
        <f>VLOOKUP($C1226,'Customer_Dim Cleaned'!$A$1:$H$501,4,FALSE)</f>
        <v>Male</v>
      </c>
      <c r="E1226" s="10" t="str">
        <f>VLOOKUP($C1226,'Customer_Dim Cleaned'!$A$1:$H$501,5,FALSE)</f>
        <v>West Julia</v>
      </c>
      <c r="F1226" s="10" t="str">
        <f>VLOOKUP($C1226,'Customer_Dim Cleaned'!$A$1:$H$501,6,FALSE)</f>
        <v>Utah</v>
      </c>
      <c r="G1226" s="10" t="s">
        <v>1676</v>
      </c>
      <c r="H1226" s="10" t="str">
        <f>VLOOKUP($G1226,'Product_Dim Cleaned'!$A$1:$G$101,2,FALSE)</f>
        <v>Matte Lipstick Set</v>
      </c>
      <c r="I1226" s="10" t="str">
        <f>VLOOKUP($G1226,'Product_Dim Cleaned'!$A$1:$G$101,3,FALSE)</f>
        <v>Beauty</v>
      </c>
      <c r="J1226" s="10" t="str">
        <f>VLOOKUP($G1226,'Product_Dim Cleaned'!$A$1:$G$101,4,FALSE)</f>
        <v>Makeup</v>
      </c>
      <c r="K1226" s="10" t="s">
        <v>1776</v>
      </c>
      <c r="L1226" s="11">
        <v>4</v>
      </c>
      <c r="M1226" s="17">
        <v>218.01</v>
      </c>
      <c r="N1226" s="11">
        <v>0.06</v>
      </c>
      <c r="O1226" s="10" t="s">
        <v>1824</v>
      </c>
      <c r="P1226" s="34">
        <v>819.71759999999995</v>
      </c>
    </row>
    <row r="1227" spans="1:16" x14ac:dyDescent="0.3">
      <c r="A1227" s="9" t="s">
        <v>3051</v>
      </c>
      <c r="B1227" s="36">
        <v>45933</v>
      </c>
      <c r="C1227" s="10" t="s">
        <v>708</v>
      </c>
      <c r="D1227" s="10" t="str">
        <f>VLOOKUP($C1227,'Customer_Dim Cleaned'!$A$1:$H$501,4,FALSE)</f>
        <v>Male</v>
      </c>
      <c r="E1227" s="10" t="str">
        <f>VLOOKUP($C1227,'Customer_Dim Cleaned'!$A$1:$H$501,5,FALSE)</f>
        <v>Edwardland</v>
      </c>
      <c r="F1227" s="10" t="str">
        <f>VLOOKUP($C1227,'Customer_Dim Cleaned'!$A$1:$H$501,6,FALSE)</f>
        <v>California</v>
      </c>
      <c r="G1227" s="10" t="s">
        <v>1676</v>
      </c>
      <c r="H1227" s="10" t="str">
        <f>VLOOKUP($G1227,'Product_Dim Cleaned'!$A$1:$G$101,2,FALSE)</f>
        <v>Matte Lipstick Set</v>
      </c>
      <c r="I1227" s="10" t="str">
        <f>VLOOKUP($G1227,'Product_Dim Cleaned'!$A$1:$G$101,3,FALSE)</f>
        <v>Beauty</v>
      </c>
      <c r="J1227" s="10" t="str">
        <f>VLOOKUP($G1227,'Product_Dim Cleaned'!$A$1:$G$101,4,FALSE)</f>
        <v>Makeup</v>
      </c>
      <c r="K1227" s="10" t="s">
        <v>1810</v>
      </c>
      <c r="L1227" s="11">
        <v>2</v>
      </c>
      <c r="M1227" s="17">
        <v>682.7</v>
      </c>
      <c r="N1227" s="11">
        <v>0.13</v>
      </c>
      <c r="O1227" s="10" t="s">
        <v>1824</v>
      </c>
      <c r="P1227" s="34">
        <v>1187.8979999999999</v>
      </c>
    </row>
    <row r="1228" spans="1:16" x14ac:dyDescent="0.3">
      <c r="A1228" s="9" t="s">
        <v>3052</v>
      </c>
      <c r="B1228" s="36">
        <v>45345</v>
      </c>
      <c r="C1228" s="10" t="s">
        <v>1017</v>
      </c>
      <c r="D1228" s="10" t="str">
        <f>VLOOKUP($C1228,'Customer_Dim Cleaned'!$A$1:$H$501,4,FALSE)</f>
        <v>Female</v>
      </c>
      <c r="E1228" s="10" t="str">
        <f>VLOOKUP($C1228,'Customer_Dim Cleaned'!$A$1:$H$501,5,FALSE)</f>
        <v>Whiteport</v>
      </c>
      <c r="F1228" s="10" t="str">
        <f>VLOOKUP($C1228,'Customer_Dim Cleaned'!$A$1:$H$501,6,FALSE)</f>
        <v>North Carolina</v>
      </c>
      <c r="G1228" s="10" t="s">
        <v>1676</v>
      </c>
      <c r="H1228" s="10" t="str">
        <f>VLOOKUP($G1228,'Product_Dim Cleaned'!$A$1:$G$101,2,FALSE)</f>
        <v>Matte Lipstick Set</v>
      </c>
      <c r="I1228" s="10" t="str">
        <f>VLOOKUP($G1228,'Product_Dim Cleaned'!$A$1:$G$101,3,FALSE)</f>
        <v>Beauty</v>
      </c>
      <c r="J1228" s="10" t="str">
        <f>VLOOKUP($G1228,'Product_Dim Cleaned'!$A$1:$G$101,4,FALSE)</f>
        <v>Makeup</v>
      </c>
      <c r="K1228" s="10" t="s">
        <v>1810</v>
      </c>
      <c r="L1228" s="11">
        <v>3</v>
      </c>
      <c r="M1228" s="17">
        <v>726.97</v>
      </c>
      <c r="N1228" s="11">
        <v>0.04</v>
      </c>
      <c r="O1228" s="10" t="s">
        <v>1826</v>
      </c>
      <c r="P1228" s="34">
        <v>2093.6736000000001</v>
      </c>
    </row>
    <row r="1229" spans="1:16" x14ac:dyDescent="0.3">
      <c r="A1229" s="9" t="s">
        <v>3053</v>
      </c>
      <c r="B1229" s="36">
        <v>45681</v>
      </c>
      <c r="C1229" s="10" t="s">
        <v>1269</v>
      </c>
      <c r="D1229" s="10" t="str">
        <f>VLOOKUP($C1229,'Customer_Dim Cleaned'!$A$1:$H$501,4,FALSE)</f>
        <v>Male</v>
      </c>
      <c r="E1229" s="10" t="str">
        <f>VLOOKUP($C1229,'Customer_Dim Cleaned'!$A$1:$H$501,5,FALSE)</f>
        <v>Port Joshuaville</v>
      </c>
      <c r="F1229" s="10" t="str">
        <f>VLOOKUP($C1229,'Customer_Dim Cleaned'!$A$1:$H$501,6,FALSE)</f>
        <v>New Jersey</v>
      </c>
      <c r="G1229" s="10" t="s">
        <v>1678</v>
      </c>
      <c r="H1229" s="10" t="str">
        <f>VLOOKUP($G1229,'Product_Dim Cleaned'!$A$1:$G$101,2,FALSE)</f>
        <v>Adjustable Dumbbells 20kg</v>
      </c>
      <c r="I1229" s="10" t="str">
        <f>VLOOKUP($G1229,'Product_Dim Cleaned'!$A$1:$G$101,3,FALSE)</f>
        <v>Sports</v>
      </c>
      <c r="J1229" s="10" t="str">
        <f>VLOOKUP($G1229,'Product_Dim Cleaned'!$A$1:$G$101,4,FALSE)</f>
        <v>Fitness</v>
      </c>
      <c r="K1229" s="10" t="s">
        <v>1786</v>
      </c>
      <c r="L1229" s="11">
        <v>2</v>
      </c>
      <c r="M1229" s="17">
        <v>107.97</v>
      </c>
      <c r="N1229" s="11">
        <v>0.06</v>
      </c>
      <c r="O1229" s="10" t="s">
        <v>1824</v>
      </c>
      <c r="P1229" s="34">
        <v>202.9836</v>
      </c>
    </row>
    <row r="1230" spans="1:16" x14ac:dyDescent="0.3">
      <c r="A1230" s="9" t="s">
        <v>3054</v>
      </c>
      <c r="B1230" s="36">
        <v>45785</v>
      </c>
      <c r="C1230" s="10" t="s">
        <v>40</v>
      </c>
      <c r="D1230" s="10" t="str">
        <f>VLOOKUP($C1230,'Customer_Dim Cleaned'!$A$1:$H$501,4,FALSE)</f>
        <v>Female</v>
      </c>
      <c r="E1230" s="10" t="str">
        <f>VLOOKUP($C1230,'Customer_Dim Cleaned'!$A$1:$H$501,5,FALSE)</f>
        <v>West Pamelafurt</v>
      </c>
      <c r="F1230" s="10" t="str">
        <f>VLOOKUP($C1230,'Customer_Dim Cleaned'!$A$1:$H$501,6,FALSE)</f>
        <v>West Virginia</v>
      </c>
      <c r="G1230" s="10" t="s">
        <v>1678</v>
      </c>
      <c r="H1230" s="10" t="str">
        <f>VLOOKUP($G1230,'Product_Dim Cleaned'!$A$1:$G$101,2,FALSE)</f>
        <v>Adjustable Dumbbells 20kg</v>
      </c>
      <c r="I1230" s="10" t="str">
        <f>VLOOKUP($G1230,'Product_Dim Cleaned'!$A$1:$G$101,3,FALSE)</f>
        <v>Sports</v>
      </c>
      <c r="J1230" s="10" t="str">
        <f>VLOOKUP($G1230,'Product_Dim Cleaned'!$A$1:$G$101,4,FALSE)</f>
        <v>Fitness</v>
      </c>
      <c r="K1230" s="10" t="s">
        <v>1799</v>
      </c>
      <c r="L1230" s="11">
        <v>1</v>
      </c>
      <c r="M1230" s="17">
        <v>38.880000000000003</v>
      </c>
      <c r="N1230" s="11">
        <v>0.16</v>
      </c>
      <c r="O1230" s="10" t="s">
        <v>1829</v>
      </c>
      <c r="P1230" s="34">
        <v>32.659199999999998</v>
      </c>
    </row>
    <row r="1231" spans="1:16" x14ac:dyDescent="0.3">
      <c r="A1231" s="9" t="s">
        <v>3055</v>
      </c>
      <c r="B1231" s="36">
        <v>45823</v>
      </c>
      <c r="C1231" s="10" t="s">
        <v>284</v>
      </c>
      <c r="D1231" s="10" t="str">
        <f>VLOOKUP($C1231,'Customer_Dim Cleaned'!$A$1:$H$501,4,FALSE)</f>
        <v>Male</v>
      </c>
      <c r="E1231" s="10" t="str">
        <f>VLOOKUP($C1231,'Customer_Dim Cleaned'!$A$1:$H$501,5,FALSE)</f>
        <v>North Scottport</v>
      </c>
      <c r="F1231" s="10" t="str">
        <f>VLOOKUP($C1231,'Customer_Dim Cleaned'!$A$1:$H$501,6,FALSE)</f>
        <v>Virginia</v>
      </c>
      <c r="G1231" s="10" t="s">
        <v>1678</v>
      </c>
      <c r="H1231" s="10" t="str">
        <f>VLOOKUP($G1231,'Product_Dim Cleaned'!$A$1:$G$101,2,FALSE)</f>
        <v>Adjustable Dumbbells 20kg</v>
      </c>
      <c r="I1231" s="10" t="str">
        <f>VLOOKUP($G1231,'Product_Dim Cleaned'!$A$1:$G$101,3,FALSE)</f>
        <v>Sports</v>
      </c>
      <c r="J1231" s="10" t="str">
        <f>VLOOKUP($G1231,'Product_Dim Cleaned'!$A$1:$G$101,4,FALSE)</f>
        <v>Fitness</v>
      </c>
      <c r="K1231" s="10" t="s">
        <v>1807</v>
      </c>
      <c r="L1231" s="11">
        <v>3</v>
      </c>
      <c r="M1231" s="17">
        <v>484.39</v>
      </c>
      <c r="N1231" s="11">
        <v>0.28999999999999998</v>
      </c>
      <c r="O1231" s="10" t="s">
        <v>1829</v>
      </c>
      <c r="P1231" s="34">
        <v>1031.7507000000001</v>
      </c>
    </row>
    <row r="1232" spans="1:16" x14ac:dyDescent="0.3">
      <c r="A1232" s="9" t="s">
        <v>3056</v>
      </c>
      <c r="B1232" s="36">
        <v>45572</v>
      </c>
      <c r="C1232" s="10" t="s">
        <v>82</v>
      </c>
      <c r="D1232" s="10" t="str">
        <f>VLOOKUP($C1232,'Customer_Dim Cleaned'!$A$1:$H$501,4,FALSE)</f>
        <v>Male</v>
      </c>
      <c r="E1232" s="10" t="str">
        <f>VLOOKUP($C1232,'Customer_Dim Cleaned'!$A$1:$H$501,5,FALSE)</f>
        <v>South William</v>
      </c>
      <c r="F1232" s="10" t="str">
        <f>VLOOKUP($C1232,'Customer_Dim Cleaned'!$A$1:$H$501,6,FALSE)</f>
        <v>Kansas</v>
      </c>
      <c r="G1232" s="10" t="s">
        <v>1678</v>
      </c>
      <c r="H1232" s="10" t="str">
        <f>VLOOKUP($G1232,'Product_Dim Cleaned'!$A$1:$G$101,2,FALSE)</f>
        <v>Adjustable Dumbbells 20kg</v>
      </c>
      <c r="I1232" s="10" t="str">
        <f>VLOOKUP($G1232,'Product_Dim Cleaned'!$A$1:$G$101,3,FALSE)</f>
        <v>Sports</v>
      </c>
      <c r="J1232" s="10" t="str">
        <f>VLOOKUP($G1232,'Product_Dim Cleaned'!$A$1:$G$101,4,FALSE)</f>
        <v>Fitness</v>
      </c>
      <c r="K1232" s="10" t="s">
        <v>1801</v>
      </c>
      <c r="L1232" s="11">
        <v>2</v>
      </c>
      <c r="M1232" s="17">
        <v>949.3</v>
      </c>
      <c r="N1232" s="11">
        <v>0.08</v>
      </c>
      <c r="O1232" s="10" t="s">
        <v>1829</v>
      </c>
      <c r="P1232" s="34">
        <v>1746.712</v>
      </c>
    </row>
    <row r="1233" spans="1:16" x14ac:dyDescent="0.3">
      <c r="A1233" s="9" t="s">
        <v>3057</v>
      </c>
      <c r="B1233" s="36">
        <v>45259</v>
      </c>
      <c r="C1233" s="10" t="s">
        <v>1343</v>
      </c>
      <c r="D1233" s="10" t="str">
        <f>VLOOKUP($C1233,'Customer_Dim Cleaned'!$A$1:$H$501,4,FALSE)</f>
        <v>Female</v>
      </c>
      <c r="E1233" s="10" t="str">
        <f>VLOOKUP($C1233,'Customer_Dim Cleaned'!$A$1:$H$501,5,FALSE)</f>
        <v>Williamsberg</v>
      </c>
      <c r="F1233" s="10" t="str">
        <f>VLOOKUP($C1233,'Customer_Dim Cleaned'!$A$1:$H$501,6,FALSE)</f>
        <v>New York</v>
      </c>
      <c r="G1233" s="10" t="s">
        <v>1678</v>
      </c>
      <c r="H1233" s="10" t="str">
        <f>VLOOKUP($G1233,'Product_Dim Cleaned'!$A$1:$G$101,2,FALSE)</f>
        <v>Adjustable Dumbbells 20kg</v>
      </c>
      <c r="I1233" s="10" t="str">
        <f>VLOOKUP($G1233,'Product_Dim Cleaned'!$A$1:$G$101,3,FALSE)</f>
        <v>Sports</v>
      </c>
      <c r="J1233" s="10" t="str">
        <f>VLOOKUP($G1233,'Product_Dim Cleaned'!$A$1:$G$101,4,FALSE)</f>
        <v>Fitness</v>
      </c>
      <c r="K1233" s="10" t="s">
        <v>1776</v>
      </c>
      <c r="L1233" s="11">
        <v>3</v>
      </c>
      <c r="M1233" s="17">
        <v>664.75</v>
      </c>
      <c r="N1233" s="11">
        <v>0.12</v>
      </c>
      <c r="O1233" s="10" t="s">
        <v>1824</v>
      </c>
      <c r="P1233" s="34">
        <v>1754.94</v>
      </c>
    </row>
    <row r="1234" spans="1:16" x14ac:dyDescent="0.3">
      <c r="A1234" s="9" t="s">
        <v>3058</v>
      </c>
      <c r="B1234" s="36">
        <v>45740</v>
      </c>
      <c r="C1234" s="10" t="s">
        <v>896</v>
      </c>
      <c r="D1234" s="10" t="str">
        <f>VLOOKUP($C1234,'Customer_Dim Cleaned'!$A$1:$H$501,4,FALSE)</f>
        <v>Female</v>
      </c>
      <c r="E1234" s="10" t="str">
        <f>VLOOKUP($C1234,'Customer_Dim Cleaned'!$A$1:$H$501,5,FALSE)</f>
        <v>Spencermouth</v>
      </c>
      <c r="F1234" s="10" t="str">
        <f>VLOOKUP($C1234,'Customer_Dim Cleaned'!$A$1:$H$501,6,FALSE)</f>
        <v>New Jersey</v>
      </c>
      <c r="G1234" s="10" t="s">
        <v>1678</v>
      </c>
      <c r="H1234" s="10" t="str">
        <f>VLOOKUP($G1234,'Product_Dim Cleaned'!$A$1:$G$101,2,FALSE)</f>
        <v>Adjustable Dumbbells 20kg</v>
      </c>
      <c r="I1234" s="10" t="str">
        <f>VLOOKUP($G1234,'Product_Dim Cleaned'!$A$1:$G$101,3,FALSE)</f>
        <v>Sports</v>
      </c>
      <c r="J1234" s="10" t="str">
        <f>VLOOKUP($G1234,'Product_Dim Cleaned'!$A$1:$G$101,4,FALSE)</f>
        <v>Fitness</v>
      </c>
      <c r="K1234" s="10" t="s">
        <v>1807</v>
      </c>
      <c r="L1234" s="11">
        <v>3</v>
      </c>
      <c r="M1234" s="17">
        <v>190.04</v>
      </c>
      <c r="N1234" s="11">
        <v>7.0000000000000007E-2</v>
      </c>
      <c r="O1234" s="10" t="s">
        <v>1826</v>
      </c>
      <c r="P1234" s="34">
        <v>530.21159999999998</v>
      </c>
    </row>
    <row r="1235" spans="1:16" x14ac:dyDescent="0.3">
      <c r="A1235" s="9" t="s">
        <v>3059</v>
      </c>
      <c r="B1235" s="36">
        <v>45869</v>
      </c>
      <c r="C1235" s="10" t="s">
        <v>881</v>
      </c>
      <c r="D1235" s="10" t="str">
        <f>VLOOKUP($C1235,'Customer_Dim Cleaned'!$A$1:$H$501,4,FALSE)</f>
        <v>Female</v>
      </c>
      <c r="E1235" s="10" t="str">
        <f>VLOOKUP($C1235,'Customer_Dim Cleaned'!$A$1:$H$501,5,FALSE)</f>
        <v>Lake Nicole</v>
      </c>
      <c r="F1235" s="10" t="str">
        <f>VLOOKUP($C1235,'Customer_Dim Cleaned'!$A$1:$H$501,6,FALSE)</f>
        <v>Colorado</v>
      </c>
      <c r="G1235" s="10" t="s">
        <v>1678</v>
      </c>
      <c r="H1235" s="10" t="str">
        <f>VLOOKUP($G1235,'Product_Dim Cleaned'!$A$1:$G$101,2,FALSE)</f>
        <v>Adjustable Dumbbells 20kg</v>
      </c>
      <c r="I1235" s="10" t="str">
        <f>VLOOKUP($G1235,'Product_Dim Cleaned'!$A$1:$G$101,3,FALSE)</f>
        <v>Sports</v>
      </c>
      <c r="J1235" s="10" t="str">
        <f>VLOOKUP($G1235,'Product_Dim Cleaned'!$A$1:$G$101,4,FALSE)</f>
        <v>Fitness</v>
      </c>
      <c r="K1235" s="10" t="s">
        <v>1801</v>
      </c>
      <c r="L1235" s="11">
        <v>3</v>
      </c>
      <c r="M1235" s="17">
        <v>754.02</v>
      </c>
      <c r="N1235" s="11">
        <v>0.1</v>
      </c>
      <c r="O1235" s="10" t="s">
        <v>1829</v>
      </c>
      <c r="P1235" s="34">
        <v>2035.854</v>
      </c>
    </row>
    <row r="1236" spans="1:16" x14ac:dyDescent="0.3">
      <c r="A1236" s="9" t="s">
        <v>3060</v>
      </c>
      <c r="B1236" s="36">
        <v>45526</v>
      </c>
      <c r="C1236" s="10" t="s">
        <v>1199</v>
      </c>
      <c r="D1236" s="10" t="str">
        <f>VLOOKUP($C1236,'Customer_Dim Cleaned'!$A$1:$H$501,4,FALSE)</f>
        <v>Female</v>
      </c>
      <c r="E1236" s="10" t="str">
        <f>VLOOKUP($C1236,'Customer_Dim Cleaned'!$A$1:$H$501,5,FALSE)</f>
        <v>North Michael</v>
      </c>
      <c r="F1236" s="10" t="str">
        <f>VLOOKUP($C1236,'Customer_Dim Cleaned'!$A$1:$H$501,6,FALSE)</f>
        <v>Iowa</v>
      </c>
      <c r="G1236" s="10" t="s">
        <v>1678</v>
      </c>
      <c r="H1236" s="10" t="str">
        <f>VLOOKUP($G1236,'Product_Dim Cleaned'!$A$1:$G$101,2,FALSE)</f>
        <v>Adjustable Dumbbells 20kg</v>
      </c>
      <c r="I1236" s="10" t="str">
        <f>VLOOKUP($G1236,'Product_Dim Cleaned'!$A$1:$G$101,3,FALSE)</f>
        <v>Sports</v>
      </c>
      <c r="J1236" s="10" t="str">
        <f>VLOOKUP($G1236,'Product_Dim Cleaned'!$A$1:$G$101,4,FALSE)</f>
        <v>Fitness</v>
      </c>
      <c r="K1236" s="10" t="s">
        <v>1794</v>
      </c>
      <c r="L1236" s="11">
        <v>4</v>
      </c>
      <c r="M1236" s="17">
        <v>94.13</v>
      </c>
      <c r="N1236" s="11">
        <v>0.04</v>
      </c>
      <c r="O1236" s="10" t="s">
        <v>1829</v>
      </c>
      <c r="P1236" s="34">
        <v>361.45920000000001</v>
      </c>
    </row>
    <row r="1237" spans="1:16" x14ac:dyDescent="0.3">
      <c r="A1237" s="9" t="s">
        <v>3061</v>
      </c>
      <c r="B1237" s="36">
        <v>45489</v>
      </c>
      <c r="C1237" s="10" t="s">
        <v>1443</v>
      </c>
      <c r="D1237" s="10" t="str">
        <f>VLOOKUP($C1237,'Customer_Dim Cleaned'!$A$1:$H$501,4,FALSE)</f>
        <v>Male</v>
      </c>
      <c r="E1237" s="10" t="str">
        <f>VLOOKUP($C1237,'Customer_Dim Cleaned'!$A$1:$H$501,5,FALSE)</f>
        <v>Bergermouth</v>
      </c>
      <c r="F1237" s="10" t="str">
        <f>VLOOKUP($C1237,'Customer_Dim Cleaned'!$A$1:$H$501,6,FALSE)</f>
        <v>Vermont</v>
      </c>
      <c r="G1237" s="10" t="s">
        <v>1678</v>
      </c>
      <c r="H1237" s="10" t="str">
        <f>VLOOKUP($G1237,'Product_Dim Cleaned'!$A$1:$G$101,2,FALSE)</f>
        <v>Adjustable Dumbbells 20kg</v>
      </c>
      <c r="I1237" s="10" t="str">
        <f>VLOOKUP($G1237,'Product_Dim Cleaned'!$A$1:$G$101,3,FALSE)</f>
        <v>Sports</v>
      </c>
      <c r="J1237" s="10" t="str">
        <f>VLOOKUP($G1237,'Product_Dim Cleaned'!$A$1:$G$101,4,FALSE)</f>
        <v>Fitness</v>
      </c>
      <c r="K1237" s="10" t="s">
        <v>1801</v>
      </c>
      <c r="L1237" s="11">
        <v>3</v>
      </c>
      <c r="M1237" s="17">
        <v>402.3</v>
      </c>
      <c r="N1237" s="11">
        <v>0.21</v>
      </c>
      <c r="O1237" s="10" t="s">
        <v>1826</v>
      </c>
      <c r="P1237" s="34">
        <v>953.45100000000014</v>
      </c>
    </row>
    <row r="1238" spans="1:16" x14ac:dyDescent="0.3">
      <c r="A1238" s="9" t="s">
        <v>3062</v>
      </c>
      <c r="B1238" s="36">
        <v>45908</v>
      </c>
      <c r="C1238" s="10" t="s">
        <v>767</v>
      </c>
      <c r="D1238" s="10" t="str">
        <f>VLOOKUP($C1238,'Customer_Dim Cleaned'!$A$1:$H$501,4,FALSE)</f>
        <v>Female</v>
      </c>
      <c r="E1238" s="10" t="str">
        <f>VLOOKUP($C1238,'Customer_Dim Cleaned'!$A$1:$H$501,5,FALSE)</f>
        <v>Zamoraborough</v>
      </c>
      <c r="F1238" s="10" t="str">
        <f>VLOOKUP($C1238,'Customer_Dim Cleaned'!$A$1:$H$501,6,FALSE)</f>
        <v>Nevada</v>
      </c>
      <c r="G1238" s="10" t="s">
        <v>1678</v>
      </c>
      <c r="H1238" s="10" t="str">
        <f>VLOOKUP($G1238,'Product_Dim Cleaned'!$A$1:$G$101,2,FALSE)</f>
        <v>Adjustable Dumbbells 20kg</v>
      </c>
      <c r="I1238" s="10" t="str">
        <f>VLOOKUP($G1238,'Product_Dim Cleaned'!$A$1:$G$101,3,FALSE)</f>
        <v>Sports</v>
      </c>
      <c r="J1238" s="10" t="str">
        <f>VLOOKUP($G1238,'Product_Dim Cleaned'!$A$1:$G$101,4,FALSE)</f>
        <v>Fitness</v>
      </c>
      <c r="K1238" s="10" t="s">
        <v>1779</v>
      </c>
      <c r="L1238" s="11">
        <v>1</v>
      </c>
      <c r="M1238" s="17">
        <v>729.05</v>
      </c>
      <c r="N1238" s="11">
        <v>0.06</v>
      </c>
      <c r="O1238" s="10" t="s">
        <v>1829</v>
      </c>
      <c r="P1238" s="34">
        <v>685.3069999999999</v>
      </c>
    </row>
    <row r="1239" spans="1:16" x14ac:dyDescent="0.3">
      <c r="A1239" s="9" t="s">
        <v>3063</v>
      </c>
      <c r="B1239" s="36">
        <v>45912</v>
      </c>
      <c r="C1239" s="10" t="s">
        <v>458</v>
      </c>
      <c r="D1239" s="10" t="str">
        <f>VLOOKUP($C1239,'Customer_Dim Cleaned'!$A$1:$H$501,4,FALSE)</f>
        <v>Male</v>
      </c>
      <c r="E1239" s="10" t="str">
        <f>VLOOKUP($C1239,'Customer_Dim Cleaned'!$A$1:$H$501,5,FALSE)</f>
        <v>Parksfort</v>
      </c>
      <c r="F1239" s="10" t="str">
        <f>VLOOKUP($C1239,'Customer_Dim Cleaned'!$A$1:$H$501,6,FALSE)</f>
        <v>Washington</v>
      </c>
      <c r="G1239" s="10" t="s">
        <v>1678</v>
      </c>
      <c r="H1239" s="10" t="str">
        <f>VLOOKUP($G1239,'Product_Dim Cleaned'!$A$1:$G$101,2,FALSE)</f>
        <v>Adjustable Dumbbells 20kg</v>
      </c>
      <c r="I1239" s="10" t="str">
        <f>VLOOKUP($G1239,'Product_Dim Cleaned'!$A$1:$G$101,3,FALSE)</f>
        <v>Sports</v>
      </c>
      <c r="J1239" s="10" t="str">
        <f>VLOOKUP($G1239,'Product_Dim Cleaned'!$A$1:$G$101,4,FALSE)</f>
        <v>Fitness</v>
      </c>
      <c r="K1239" s="10" t="s">
        <v>1797</v>
      </c>
      <c r="L1239" s="11">
        <v>1</v>
      </c>
      <c r="M1239" s="17">
        <v>822.6</v>
      </c>
      <c r="N1239" s="11">
        <v>0.28999999999999998</v>
      </c>
      <c r="O1239" s="10" t="s">
        <v>1826</v>
      </c>
      <c r="P1239" s="34">
        <v>584.04599999999994</v>
      </c>
    </row>
    <row r="1240" spans="1:16" x14ac:dyDescent="0.3">
      <c r="A1240" s="9" t="s">
        <v>3064</v>
      </c>
      <c r="B1240" s="36">
        <v>45771</v>
      </c>
      <c r="C1240" s="10" t="s">
        <v>634</v>
      </c>
      <c r="D1240" s="10" t="str">
        <f>VLOOKUP($C1240,'Customer_Dim Cleaned'!$A$1:$H$501,4,FALSE)</f>
        <v>Male</v>
      </c>
      <c r="E1240" s="10" t="str">
        <f>VLOOKUP($C1240,'Customer_Dim Cleaned'!$A$1:$H$501,5,FALSE)</f>
        <v>Port Amanda</v>
      </c>
      <c r="F1240" s="10" t="str">
        <f>VLOOKUP($C1240,'Customer_Dim Cleaned'!$A$1:$H$501,6,FALSE)</f>
        <v>Georgia</v>
      </c>
      <c r="G1240" s="10" t="s">
        <v>1678</v>
      </c>
      <c r="H1240" s="10" t="str">
        <f>VLOOKUP($G1240,'Product_Dim Cleaned'!$A$1:$G$101,2,FALSE)</f>
        <v>Adjustable Dumbbells 20kg</v>
      </c>
      <c r="I1240" s="10" t="str">
        <f>VLOOKUP($G1240,'Product_Dim Cleaned'!$A$1:$G$101,3,FALSE)</f>
        <v>Sports</v>
      </c>
      <c r="J1240" s="10" t="str">
        <f>VLOOKUP($G1240,'Product_Dim Cleaned'!$A$1:$G$101,4,FALSE)</f>
        <v>Fitness</v>
      </c>
      <c r="K1240" s="10" t="s">
        <v>1782</v>
      </c>
      <c r="L1240" s="11">
        <v>2</v>
      </c>
      <c r="M1240" s="17">
        <v>327.25</v>
      </c>
      <c r="N1240" s="11">
        <v>0.19</v>
      </c>
      <c r="O1240" s="10" t="s">
        <v>1826</v>
      </c>
      <c r="P1240" s="34">
        <v>530.14499999999998</v>
      </c>
    </row>
    <row r="1241" spans="1:16" x14ac:dyDescent="0.3">
      <c r="A1241" s="9" t="s">
        <v>3065</v>
      </c>
      <c r="B1241" s="36">
        <v>45619</v>
      </c>
      <c r="C1241" s="10" t="s">
        <v>304</v>
      </c>
      <c r="D1241" s="10" t="str">
        <f>VLOOKUP($C1241,'Customer_Dim Cleaned'!$A$1:$H$501,4,FALSE)</f>
        <v>Female</v>
      </c>
      <c r="E1241" s="10" t="str">
        <f>VLOOKUP($C1241,'Customer_Dim Cleaned'!$A$1:$H$501,5,FALSE)</f>
        <v>Garyberg</v>
      </c>
      <c r="F1241" s="10" t="str">
        <f>VLOOKUP($C1241,'Customer_Dim Cleaned'!$A$1:$H$501,6,FALSE)</f>
        <v>Indiana</v>
      </c>
      <c r="G1241" s="10" t="s">
        <v>1678</v>
      </c>
      <c r="H1241" s="10" t="str">
        <f>VLOOKUP($G1241,'Product_Dim Cleaned'!$A$1:$G$101,2,FALSE)</f>
        <v>Adjustable Dumbbells 20kg</v>
      </c>
      <c r="I1241" s="10" t="str">
        <f>VLOOKUP($G1241,'Product_Dim Cleaned'!$A$1:$G$101,3,FALSE)</f>
        <v>Sports</v>
      </c>
      <c r="J1241" s="10" t="str">
        <f>VLOOKUP($G1241,'Product_Dim Cleaned'!$A$1:$G$101,4,FALSE)</f>
        <v>Fitness</v>
      </c>
      <c r="K1241" s="10" t="s">
        <v>1786</v>
      </c>
      <c r="L1241" s="11">
        <v>4</v>
      </c>
      <c r="M1241" s="17">
        <v>930.38</v>
      </c>
      <c r="N1241" s="11">
        <v>0</v>
      </c>
      <c r="O1241" s="10" t="s">
        <v>1829</v>
      </c>
      <c r="P1241" s="34">
        <v>3721.52</v>
      </c>
    </row>
    <row r="1242" spans="1:16" x14ac:dyDescent="0.3">
      <c r="A1242" s="9" t="s">
        <v>3066</v>
      </c>
      <c r="B1242" s="36">
        <v>45394</v>
      </c>
      <c r="C1242" s="10" t="s">
        <v>487</v>
      </c>
      <c r="D1242" s="10" t="str">
        <f>VLOOKUP($C1242,'Customer_Dim Cleaned'!$A$1:$H$501,4,FALSE)</f>
        <v>Female</v>
      </c>
      <c r="E1242" s="10" t="str">
        <f>VLOOKUP($C1242,'Customer_Dim Cleaned'!$A$1:$H$501,5,FALSE)</f>
        <v>North Anthonychester</v>
      </c>
      <c r="F1242" s="10" t="str">
        <f>VLOOKUP($C1242,'Customer_Dim Cleaned'!$A$1:$H$501,6,FALSE)</f>
        <v>Nevada</v>
      </c>
      <c r="G1242" s="10" t="s">
        <v>1678</v>
      </c>
      <c r="H1242" s="10" t="str">
        <f>VLOOKUP($G1242,'Product_Dim Cleaned'!$A$1:$G$101,2,FALSE)</f>
        <v>Adjustable Dumbbells 20kg</v>
      </c>
      <c r="I1242" s="10" t="str">
        <f>VLOOKUP($G1242,'Product_Dim Cleaned'!$A$1:$G$101,3,FALSE)</f>
        <v>Sports</v>
      </c>
      <c r="J1242" s="10" t="str">
        <f>VLOOKUP($G1242,'Product_Dim Cleaned'!$A$1:$G$101,4,FALSE)</f>
        <v>Fitness</v>
      </c>
      <c r="K1242" s="10" t="s">
        <v>1773</v>
      </c>
      <c r="L1242" s="11">
        <v>2</v>
      </c>
      <c r="M1242" s="17">
        <v>437.84</v>
      </c>
      <c r="N1242" s="11">
        <v>0.24</v>
      </c>
      <c r="O1242" s="10" t="s">
        <v>1824</v>
      </c>
      <c r="P1242" s="34">
        <v>665.51679999999999</v>
      </c>
    </row>
    <row r="1243" spans="1:16" x14ac:dyDescent="0.3">
      <c r="A1243" s="9" t="s">
        <v>3067</v>
      </c>
      <c r="B1243" s="36">
        <v>45786</v>
      </c>
      <c r="C1243" s="10" t="s">
        <v>258</v>
      </c>
      <c r="D1243" s="10" t="str">
        <f>VLOOKUP($C1243,'Customer_Dim Cleaned'!$A$1:$H$501,4,FALSE)</f>
        <v>Female</v>
      </c>
      <c r="E1243" s="10" t="str">
        <f>VLOOKUP($C1243,'Customer_Dim Cleaned'!$A$1:$H$501,5,FALSE)</f>
        <v>Port Lisa</v>
      </c>
      <c r="F1243" s="10" t="str">
        <f>VLOOKUP($C1243,'Customer_Dim Cleaned'!$A$1:$H$501,6,FALSE)</f>
        <v>New Mexico</v>
      </c>
      <c r="G1243" s="10" t="s">
        <v>1678</v>
      </c>
      <c r="H1243" s="10" t="str">
        <f>VLOOKUP($G1243,'Product_Dim Cleaned'!$A$1:$G$101,2,FALSE)</f>
        <v>Adjustable Dumbbells 20kg</v>
      </c>
      <c r="I1243" s="10" t="str">
        <f>VLOOKUP($G1243,'Product_Dim Cleaned'!$A$1:$G$101,3,FALSE)</f>
        <v>Sports</v>
      </c>
      <c r="J1243" s="10" t="str">
        <f>VLOOKUP($G1243,'Product_Dim Cleaned'!$A$1:$G$101,4,FALSE)</f>
        <v>Fitness</v>
      </c>
      <c r="K1243" s="10" t="s">
        <v>1804</v>
      </c>
      <c r="L1243" s="11">
        <v>2</v>
      </c>
      <c r="M1243" s="17">
        <v>126.02</v>
      </c>
      <c r="N1243" s="11">
        <v>0.09</v>
      </c>
      <c r="O1243" s="10" t="s">
        <v>1829</v>
      </c>
      <c r="P1243" s="34">
        <v>229.35640000000001</v>
      </c>
    </row>
    <row r="1244" spans="1:16" x14ac:dyDescent="0.3">
      <c r="A1244" s="9" t="s">
        <v>3068</v>
      </c>
      <c r="B1244" s="36">
        <v>45692</v>
      </c>
      <c r="C1244" s="10" t="s">
        <v>1355</v>
      </c>
      <c r="D1244" s="10" t="str">
        <f>VLOOKUP($C1244,'Customer_Dim Cleaned'!$A$1:$H$501,4,FALSE)</f>
        <v>Female</v>
      </c>
      <c r="E1244" s="10" t="str">
        <f>VLOOKUP($C1244,'Customer_Dim Cleaned'!$A$1:$H$501,5,FALSE)</f>
        <v>East Davidmouth</v>
      </c>
      <c r="F1244" s="10" t="str">
        <f>VLOOKUP($C1244,'Customer_Dim Cleaned'!$A$1:$H$501,6,FALSE)</f>
        <v>New Hampshire</v>
      </c>
      <c r="G1244" s="10" t="s">
        <v>1678</v>
      </c>
      <c r="H1244" s="10" t="str">
        <f>VLOOKUP($G1244,'Product_Dim Cleaned'!$A$1:$G$101,2,FALSE)</f>
        <v>Adjustable Dumbbells 20kg</v>
      </c>
      <c r="I1244" s="10" t="str">
        <f>VLOOKUP($G1244,'Product_Dim Cleaned'!$A$1:$G$101,3,FALSE)</f>
        <v>Sports</v>
      </c>
      <c r="J1244" s="10" t="str">
        <f>VLOOKUP($G1244,'Product_Dim Cleaned'!$A$1:$G$101,4,FALSE)</f>
        <v>Fitness</v>
      </c>
      <c r="K1244" s="10" t="s">
        <v>1801</v>
      </c>
      <c r="L1244" s="11">
        <v>1</v>
      </c>
      <c r="M1244" s="17">
        <v>860.84</v>
      </c>
      <c r="N1244" s="11">
        <v>7.0000000000000007E-2</v>
      </c>
      <c r="O1244" s="10" t="s">
        <v>1826</v>
      </c>
      <c r="P1244" s="34">
        <v>800.58119999999997</v>
      </c>
    </row>
    <row r="1245" spans="1:16" x14ac:dyDescent="0.3">
      <c r="A1245" s="9" t="s">
        <v>3069</v>
      </c>
      <c r="B1245" s="36">
        <v>45677</v>
      </c>
      <c r="C1245" s="10" t="s">
        <v>335</v>
      </c>
      <c r="D1245" s="10" t="str">
        <f>VLOOKUP($C1245,'Customer_Dim Cleaned'!$A$1:$H$501,4,FALSE)</f>
        <v>Female</v>
      </c>
      <c r="E1245" s="10" t="str">
        <f>VLOOKUP($C1245,'Customer_Dim Cleaned'!$A$1:$H$501,5,FALSE)</f>
        <v>Port Travisstad</v>
      </c>
      <c r="F1245" s="10" t="str">
        <f>VLOOKUP($C1245,'Customer_Dim Cleaned'!$A$1:$H$501,6,FALSE)</f>
        <v>South Carolina</v>
      </c>
      <c r="G1245" s="10" t="s">
        <v>1678</v>
      </c>
      <c r="H1245" s="10" t="str">
        <f>VLOOKUP($G1245,'Product_Dim Cleaned'!$A$1:$G$101,2,FALSE)</f>
        <v>Adjustable Dumbbells 20kg</v>
      </c>
      <c r="I1245" s="10" t="str">
        <f>VLOOKUP($G1245,'Product_Dim Cleaned'!$A$1:$G$101,3,FALSE)</f>
        <v>Sports</v>
      </c>
      <c r="J1245" s="10" t="str">
        <f>VLOOKUP($G1245,'Product_Dim Cleaned'!$A$1:$G$101,4,FALSE)</f>
        <v>Fitness</v>
      </c>
      <c r="K1245" s="10" t="s">
        <v>1797</v>
      </c>
      <c r="L1245" s="11">
        <v>1</v>
      </c>
      <c r="M1245" s="17">
        <v>161.80000000000001</v>
      </c>
      <c r="N1245" s="11">
        <v>0.24</v>
      </c>
      <c r="O1245" s="10" t="s">
        <v>1826</v>
      </c>
      <c r="P1245" s="34">
        <v>122.968</v>
      </c>
    </row>
    <row r="1246" spans="1:16" x14ac:dyDescent="0.3">
      <c r="A1246" s="9" t="s">
        <v>3070</v>
      </c>
      <c r="B1246" s="36">
        <v>45669</v>
      </c>
      <c r="C1246" s="10" t="s">
        <v>1202</v>
      </c>
      <c r="D1246" s="10" t="str">
        <f>VLOOKUP($C1246,'Customer_Dim Cleaned'!$A$1:$H$501,4,FALSE)</f>
        <v>Male</v>
      </c>
      <c r="E1246" s="10" t="str">
        <f>VLOOKUP($C1246,'Customer_Dim Cleaned'!$A$1:$H$501,5,FALSE)</f>
        <v>Lake Brandontown</v>
      </c>
      <c r="F1246" s="10" t="str">
        <f>VLOOKUP($C1246,'Customer_Dim Cleaned'!$A$1:$H$501,6,FALSE)</f>
        <v>South Carolina</v>
      </c>
      <c r="G1246" s="10" t="s">
        <v>1678</v>
      </c>
      <c r="H1246" s="10" t="str">
        <f>VLOOKUP($G1246,'Product_Dim Cleaned'!$A$1:$G$101,2,FALSE)</f>
        <v>Adjustable Dumbbells 20kg</v>
      </c>
      <c r="I1246" s="10" t="str">
        <f>VLOOKUP($G1246,'Product_Dim Cleaned'!$A$1:$G$101,3,FALSE)</f>
        <v>Sports</v>
      </c>
      <c r="J1246" s="10" t="str">
        <f>VLOOKUP($G1246,'Product_Dim Cleaned'!$A$1:$G$101,4,FALSE)</f>
        <v>Fitness</v>
      </c>
      <c r="K1246" s="10" t="s">
        <v>1807</v>
      </c>
      <c r="L1246" s="11">
        <v>4</v>
      </c>
      <c r="M1246" s="17">
        <v>347.82</v>
      </c>
      <c r="N1246" s="11">
        <v>0.02</v>
      </c>
      <c r="O1246" s="10" t="s">
        <v>1829</v>
      </c>
      <c r="P1246" s="34">
        <v>1363.4544000000001</v>
      </c>
    </row>
    <row r="1247" spans="1:16" x14ac:dyDescent="0.3">
      <c r="A1247" s="9" t="s">
        <v>3071</v>
      </c>
      <c r="B1247" s="36">
        <v>45299</v>
      </c>
      <c r="C1247" s="10" t="s">
        <v>1400</v>
      </c>
      <c r="D1247" s="10" t="str">
        <f>VLOOKUP($C1247,'Customer_Dim Cleaned'!$A$1:$H$501,4,FALSE)</f>
        <v>Female</v>
      </c>
      <c r="E1247" s="10" t="str">
        <f>VLOOKUP($C1247,'Customer_Dim Cleaned'!$A$1:$H$501,5,FALSE)</f>
        <v>Lake Carolyn</v>
      </c>
      <c r="F1247" s="10" t="str">
        <f>VLOOKUP($C1247,'Customer_Dim Cleaned'!$A$1:$H$501,6,FALSE)</f>
        <v>Hawaii</v>
      </c>
      <c r="G1247" s="10" t="s">
        <v>1680</v>
      </c>
      <c r="H1247" s="10" t="str">
        <f>VLOOKUP($G1247,'Product_Dim Cleaned'!$A$1:$G$101,2,FALSE)</f>
        <v>Women's Hair Dryer Brush</v>
      </c>
      <c r="I1247" s="10" t="str">
        <f>VLOOKUP($G1247,'Product_Dim Cleaned'!$A$1:$G$101,3,FALSE)</f>
        <v>Beauty</v>
      </c>
      <c r="J1247" s="10" t="str">
        <f>VLOOKUP($G1247,'Product_Dim Cleaned'!$A$1:$G$101,4,FALSE)</f>
        <v>Haircare</v>
      </c>
      <c r="K1247" s="10" t="s">
        <v>1804</v>
      </c>
      <c r="L1247" s="11">
        <v>3</v>
      </c>
      <c r="M1247" s="17">
        <v>416.44</v>
      </c>
      <c r="N1247" s="11">
        <v>0.27</v>
      </c>
      <c r="O1247" s="10" t="s">
        <v>1824</v>
      </c>
      <c r="P1247" s="34">
        <v>912.00359999999989</v>
      </c>
    </row>
    <row r="1248" spans="1:16" x14ac:dyDescent="0.3">
      <c r="A1248" s="9" t="s">
        <v>3072</v>
      </c>
      <c r="B1248" s="36">
        <v>45893</v>
      </c>
      <c r="C1248" s="10" t="s">
        <v>32</v>
      </c>
      <c r="D1248" s="10" t="str">
        <f>VLOOKUP($C1248,'Customer_Dim Cleaned'!$A$1:$H$501,4,FALSE)</f>
        <v>Male</v>
      </c>
      <c r="E1248" s="10" t="str">
        <f>VLOOKUP($C1248,'Customer_Dim Cleaned'!$A$1:$H$501,5,FALSE)</f>
        <v>East Amandamouth</v>
      </c>
      <c r="F1248" s="10" t="str">
        <f>VLOOKUP($C1248,'Customer_Dim Cleaned'!$A$1:$H$501,6,FALSE)</f>
        <v>Oregon</v>
      </c>
      <c r="G1248" s="10" t="s">
        <v>1680</v>
      </c>
      <c r="H1248" s="10" t="str">
        <f>VLOOKUP($G1248,'Product_Dim Cleaned'!$A$1:$G$101,2,FALSE)</f>
        <v>Women's Hair Dryer Brush</v>
      </c>
      <c r="I1248" s="10" t="str">
        <f>VLOOKUP($G1248,'Product_Dim Cleaned'!$A$1:$G$101,3,FALSE)</f>
        <v>Beauty</v>
      </c>
      <c r="J1248" s="10" t="str">
        <f>VLOOKUP($G1248,'Product_Dim Cleaned'!$A$1:$G$101,4,FALSE)</f>
        <v>Haircare</v>
      </c>
      <c r="K1248" s="10" t="s">
        <v>1752</v>
      </c>
      <c r="L1248" s="11">
        <v>1</v>
      </c>
      <c r="M1248" s="17">
        <v>147.96</v>
      </c>
      <c r="N1248" s="11">
        <v>0.24</v>
      </c>
      <c r="O1248" s="10" t="s">
        <v>1829</v>
      </c>
      <c r="P1248" s="34">
        <v>112.4496</v>
      </c>
    </row>
    <row r="1249" spans="1:16" x14ac:dyDescent="0.3">
      <c r="A1249" s="9" t="s">
        <v>3073</v>
      </c>
      <c r="B1249" s="36">
        <v>45560</v>
      </c>
      <c r="C1249" s="10" t="s">
        <v>1377</v>
      </c>
      <c r="D1249" s="10" t="str">
        <f>VLOOKUP($C1249,'Customer_Dim Cleaned'!$A$1:$H$501,4,FALSE)</f>
        <v>Female</v>
      </c>
      <c r="E1249" s="10" t="str">
        <f>VLOOKUP($C1249,'Customer_Dim Cleaned'!$A$1:$H$501,5,FALSE)</f>
        <v>Mcfarlandmouth</v>
      </c>
      <c r="F1249" s="10" t="str">
        <f>VLOOKUP($C1249,'Customer_Dim Cleaned'!$A$1:$H$501,6,FALSE)</f>
        <v>Virginia</v>
      </c>
      <c r="G1249" s="10" t="s">
        <v>1680</v>
      </c>
      <c r="H1249" s="10" t="str">
        <f>VLOOKUP($G1249,'Product_Dim Cleaned'!$A$1:$G$101,2,FALSE)</f>
        <v>Women's Hair Dryer Brush</v>
      </c>
      <c r="I1249" s="10" t="str">
        <f>VLOOKUP($G1249,'Product_Dim Cleaned'!$A$1:$G$101,3,FALSE)</f>
        <v>Beauty</v>
      </c>
      <c r="J1249" s="10" t="str">
        <f>VLOOKUP($G1249,'Product_Dim Cleaned'!$A$1:$G$101,4,FALSE)</f>
        <v>Haircare</v>
      </c>
      <c r="K1249" s="10" t="s">
        <v>1782</v>
      </c>
      <c r="L1249" s="11">
        <v>3</v>
      </c>
      <c r="M1249" s="17">
        <v>550.26</v>
      </c>
      <c r="N1249" s="11">
        <v>0.22</v>
      </c>
      <c r="O1249" s="10" t="s">
        <v>1824</v>
      </c>
      <c r="P1249" s="34">
        <v>1287.6084000000001</v>
      </c>
    </row>
    <row r="1250" spans="1:16" x14ac:dyDescent="0.3">
      <c r="A1250" s="9" t="s">
        <v>3074</v>
      </c>
      <c r="B1250" s="36">
        <v>45267</v>
      </c>
      <c r="C1250" s="10" t="s">
        <v>1160</v>
      </c>
      <c r="D1250" s="10" t="str">
        <f>VLOOKUP($C1250,'Customer_Dim Cleaned'!$A$1:$H$501,4,FALSE)</f>
        <v>Female</v>
      </c>
      <c r="E1250" s="10" t="str">
        <f>VLOOKUP($C1250,'Customer_Dim Cleaned'!$A$1:$H$501,5,FALSE)</f>
        <v>Port Crystal</v>
      </c>
      <c r="F1250" s="10" t="str">
        <f>VLOOKUP($C1250,'Customer_Dim Cleaned'!$A$1:$H$501,6,FALSE)</f>
        <v>New Hampshire</v>
      </c>
      <c r="G1250" s="10" t="s">
        <v>1680</v>
      </c>
      <c r="H1250" s="10" t="str">
        <f>VLOOKUP($G1250,'Product_Dim Cleaned'!$A$1:$G$101,2,FALSE)</f>
        <v>Women's Hair Dryer Brush</v>
      </c>
      <c r="I1250" s="10" t="str">
        <f>VLOOKUP($G1250,'Product_Dim Cleaned'!$A$1:$G$101,3,FALSE)</f>
        <v>Beauty</v>
      </c>
      <c r="J1250" s="10" t="str">
        <f>VLOOKUP($G1250,'Product_Dim Cleaned'!$A$1:$G$101,4,FALSE)</f>
        <v>Haircare</v>
      </c>
      <c r="K1250" s="10" t="s">
        <v>1779</v>
      </c>
      <c r="L1250" s="11">
        <v>4</v>
      </c>
      <c r="M1250" s="17">
        <v>938.21</v>
      </c>
      <c r="N1250" s="11">
        <v>0.04</v>
      </c>
      <c r="O1250" s="10" t="s">
        <v>1826</v>
      </c>
      <c r="P1250" s="34">
        <v>3602.7264</v>
      </c>
    </row>
    <row r="1251" spans="1:16" x14ac:dyDescent="0.3">
      <c r="A1251" s="9" t="s">
        <v>3075</v>
      </c>
      <c r="B1251" s="36">
        <v>45467</v>
      </c>
      <c r="C1251" s="10" t="s">
        <v>458</v>
      </c>
      <c r="D1251" s="10" t="str">
        <f>VLOOKUP($C1251,'Customer_Dim Cleaned'!$A$1:$H$501,4,FALSE)</f>
        <v>Male</v>
      </c>
      <c r="E1251" s="10" t="str">
        <f>VLOOKUP($C1251,'Customer_Dim Cleaned'!$A$1:$H$501,5,FALSE)</f>
        <v>Parksfort</v>
      </c>
      <c r="F1251" s="10" t="str">
        <f>VLOOKUP($C1251,'Customer_Dim Cleaned'!$A$1:$H$501,6,FALSE)</f>
        <v>Washington</v>
      </c>
      <c r="G1251" s="10" t="s">
        <v>1680</v>
      </c>
      <c r="H1251" s="10" t="str">
        <f>VLOOKUP($G1251,'Product_Dim Cleaned'!$A$1:$G$101,2,FALSE)</f>
        <v>Women's Hair Dryer Brush</v>
      </c>
      <c r="I1251" s="10" t="str">
        <f>VLOOKUP($G1251,'Product_Dim Cleaned'!$A$1:$G$101,3,FALSE)</f>
        <v>Beauty</v>
      </c>
      <c r="J1251" s="10" t="str">
        <f>VLOOKUP($G1251,'Product_Dim Cleaned'!$A$1:$G$101,4,FALSE)</f>
        <v>Haircare</v>
      </c>
      <c r="K1251" s="10" t="s">
        <v>1804</v>
      </c>
      <c r="L1251" s="11">
        <v>3</v>
      </c>
      <c r="M1251" s="17">
        <v>517.98</v>
      </c>
      <c r="N1251" s="11">
        <v>0.01</v>
      </c>
      <c r="O1251" s="10" t="s">
        <v>1826</v>
      </c>
      <c r="P1251" s="34">
        <v>1538.4005999999999</v>
      </c>
    </row>
    <row r="1252" spans="1:16" x14ac:dyDescent="0.3">
      <c r="A1252" s="9" t="s">
        <v>3076</v>
      </c>
      <c r="B1252" s="36">
        <v>45847</v>
      </c>
      <c r="C1252" s="10" t="s">
        <v>144</v>
      </c>
      <c r="D1252" s="10" t="str">
        <f>VLOOKUP($C1252,'Customer_Dim Cleaned'!$A$1:$H$501,4,FALSE)</f>
        <v>Female</v>
      </c>
      <c r="E1252" s="10" t="str">
        <f>VLOOKUP($C1252,'Customer_Dim Cleaned'!$A$1:$H$501,5,FALSE)</f>
        <v>Luisfurt</v>
      </c>
      <c r="F1252" s="10" t="str">
        <f>VLOOKUP($C1252,'Customer_Dim Cleaned'!$A$1:$H$501,6,FALSE)</f>
        <v>Georgia</v>
      </c>
      <c r="G1252" s="10" t="s">
        <v>1680</v>
      </c>
      <c r="H1252" s="10" t="str">
        <f>VLOOKUP($G1252,'Product_Dim Cleaned'!$A$1:$G$101,2,FALSE)</f>
        <v>Women's Hair Dryer Brush</v>
      </c>
      <c r="I1252" s="10" t="str">
        <f>VLOOKUP($G1252,'Product_Dim Cleaned'!$A$1:$G$101,3,FALSE)</f>
        <v>Beauty</v>
      </c>
      <c r="J1252" s="10" t="str">
        <f>VLOOKUP($G1252,'Product_Dim Cleaned'!$A$1:$G$101,4,FALSE)</f>
        <v>Haircare</v>
      </c>
      <c r="K1252" s="10" t="s">
        <v>1782</v>
      </c>
      <c r="L1252" s="11">
        <v>1</v>
      </c>
      <c r="M1252" s="17">
        <v>98.27</v>
      </c>
      <c r="N1252" s="11">
        <v>0.16</v>
      </c>
      <c r="O1252" s="10" t="s">
        <v>1826</v>
      </c>
      <c r="P1252" s="34">
        <v>82.54679999999999</v>
      </c>
    </row>
    <row r="1253" spans="1:16" x14ac:dyDescent="0.3">
      <c r="A1253" s="9" t="s">
        <v>3077</v>
      </c>
      <c r="B1253" s="36">
        <v>45480</v>
      </c>
      <c r="C1253" s="10" t="s">
        <v>803</v>
      </c>
      <c r="D1253" s="10" t="str">
        <f>VLOOKUP($C1253,'Customer_Dim Cleaned'!$A$1:$H$501,4,FALSE)</f>
        <v>Male</v>
      </c>
      <c r="E1253" s="10" t="str">
        <f>VLOOKUP($C1253,'Customer_Dim Cleaned'!$A$1:$H$501,5,FALSE)</f>
        <v>Port Coreyfort</v>
      </c>
      <c r="F1253" s="10" t="str">
        <f>VLOOKUP($C1253,'Customer_Dim Cleaned'!$A$1:$H$501,6,FALSE)</f>
        <v>Alabama</v>
      </c>
      <c r="G1253" s="10" t="s">
        <v>1680</v>
      </c>
      <c r="H1253" s="10" t="str">
        <f>VLOOKUP($G1253,'Product_Dim Cleaned'!$A$1:$G$101,2,FALSE)</f>
        <v>Women's Hair Dryer Brush</v>
      </c>
      <c r="I1253" s="10" t="str">
        <f>VLOOKUP($G1253,'Product_Dim Cleaned'!$A$1:$G$101,3,FALSE)</f>
        <v>Beauty</v>
      </c>
      <c r="J1253" s="10" t="str">
        <f>VLOOKUP($G1253,'Product_Dim Cleaned'!$A$1:$G$101,4,FALSE)</f>
        <v>Haircare</v>
      </c>
      <c r="K1253" s="10" t="s">
        <v>1792</v>
      </c>
      <c r="L1253" s="11">
        <v>2</v>
      </c>
      <c r="M1253" s="17">
        <v>875.2</v>
      </c>
      <c r="N1253" s="11">
        <v>0.19</v>
      </c>
      <c r="O1253" s="10" t="s">
        <v>1824</v>
      </c>
      <c r="P1253" s="34">
        <v>1417.8240000000001</v>
      </c>
    </row>
    <row r="1254" spans="1:16" x14ac:dyDescent="0.3">
      <c r="A1254" s="9" t="s">
        <v>3078</v>
      </c>
      <c r="B1254" s="36">
        <v>45345</v>
      </c>
      <c r="C1254" s="10" t="s">
        <v>963</v>
      </c>
      <c r="D1254" s="10" t="str">
        <f>VLOOKUP($C1254,'Customer_Dim Cleaned'!$A$1:$H$501,4,FALSE)</f>
        <v>Male</v>
      </c>
      <c r="E1254" s="10" t="str">
        <f>VLOOKUP($C1254,'Customer_Dim Cleaned'!$A$1:$H$501,5,FALSE)</f>
        <v>West Joseph</v>
      </c>
      <c r="F1254" s="10" t="str">
        <f>VLOOKUP($C1254,'Customer_Dim Cleaned'!$A$1:$H$501,6,FALSE)</f>
        <v>Washington</v>
      </c>
      <c r="G1254" s="10" t="s">
        <v>1680</v>
      </c>
      <c r="H1254" s="10" t="str">
        <f>VLOOKUP($G1254,'Product_Dim Cleaned'!$A$1:$G$101,2,FALSE)</f>
        <v>Women's Hair Dryer Brush</v>
      </c>
      <c r="I1254" s="10" t="str">
        <f>VLOOKUP($G1254,'Product_Dim Cleaned'!$A$1:$G$101,3,FALSE)</f>
        <v>Beauty</v>
      </c>
      <c r="J1254" s="10" t="str">
        <f>VLOOKUP($G1254,'Product_Dim Cleaned'!$A$1:$G$101,4,FALSE)</f>
        <v>Haircare</v>
      </c>
      <c r="K1254" s="10" t="s">
        <v>1752</v>
      </c>
      <c r="L1254" s="11">
        <v>1</v>
      </c>
      <c r="M1254" s="17">
        <v>227.35</v>
      </c>
      <c r="N1254" s="11">
        <v>0.06</v>
      </c>
      <c r="O1254" s="10" t="s">
        <v>1829</v>
      </c>
      <c r="P1254" s="34">
        <v>213.709</v>
      </c>
    </row>
    <row r="1255" spans="1:16" x14ac:dyDescent="0.3">
      <c r="A1255" s="9" t="s">
        <v>3079</v>
      </c>
      <c r="B1255" s="36">
        <v>45235</v>
      </c>
      <c r="C1255" s="10" t="s">
        <v>684</v>
      </c>
      <c r="D1255" s="10" t="str">
        <f>VLOOKUP($C1255,'Customer_Dim Cleaned'!$A$1:$H$501,4,FALSE)</f>
        <v>Male</v>
      </c>
      <c r="E1255" s="10" t="str">
        <f>VLOOKUP($C1255,'Customer_Dim Cleaned'!$A$1:$H$501,5,FALSE)</f>
        <v>Matthewborough</v>
      </c>
      <c r="F1255" s="10" t="str">
        <f>VLOOKUP($C1255,'Customer_Dim Cleaned'!$A$1:$H$501,6,FALSE)</f>
        <v>Georgia</v>
      </c>
      <c r="G1255" s="10" t="s">
        <v>1680</v>
      </c>
      <c r="H1255" s="10" t="str">
        <f>VLOOKUP($G1255,'Product_Dim Cleaned'!$A$1:$G$101,2,FALSE)</f>
        <v>Women's Hair Dryer Brush</v>
      </c>
      <c r="I1255" s="10" t="str">
        <f>VLOOKUP($G1255,'Product_Dim Cleaned'!$A$1:$G$101,3,FALSE)</f>
        <v>Beauty</v>
      </c>
      <c r="J1255" s="10" t="str">
        <f>VLOOKUP($G1255,'Product_Dim Cleaned'!$A$1:$G$101,4,FALSE)</f>
        <v>Haircare</v>
      </c>
      <c r="K1255" s="10" t="s">
        <v>1757</v>
      </c>
      <c r="L1255" s="11">
        <v>1</v>
      </c>
      <c r="M1255" s="17">
        <v>842.46</v>
      </c>
      <c r="N1255" s="11">
        <v>0.05</v>
      </c>
      <c r="O1255" s="10" t="s">
        <v>1829</v>
      </c>
      <c r="P1255" s="34">
        <v>800.33699999999999</v>
      </c>
    </row>
    <row r="1256" spans="1:16" x14ac:dyDescent="0.3">
      <c r="A1256" s="9" t="s">
        <v>3080</v>
      </c>
      <c r="B1256" s="36">
        <v>45543</v>
      </c>
      <c r="C1256" s="10" t="s">
        <v>690</v>
      </c>
      <c r="D1256" s="10" t="str">
        <f>VLOOKUP($C1256,'Customer_Dim Cleaned'!$A$1:$H$501,4,FALSE)</f>
        <v>Female</v>
      </c>
      <c r="E1256" s="10" t="str">
        <f>VLOOKUP($C1256,'Customer_Dim Cleaned'!$A$1:$H$501,5,FALSE)</f>
        <v>Lyonsfort</v>
      </c>
      <c r="F1256" s="10" t="str">
        <f>VLOOKUP($C1256,'Customer_Dim Cleaned'!$A$1:$H$501,6,FALSE)</f>
        <v>Washington</v>
      </c>
      <c r="G1256" s="10" t="s">
        <v>1680</v>
      </c>
      <c r="H1256" s="10" t="str">
        <f>VLOOKUP($G1256,'Product_Dim Cleaned'!$A$1:$G$101,2,FALSE)</f>
        <v>Women's Hair Dryer Brush</v>
      </c>
      <c r="I1256" s="10" t="str">
        <f>VLOOKUP($G1256,'Product_Dim Cleaned'!$A$1:$G$101,3,FALSE)</f>
        <v>Beauty</v>
      </c>
      <c r="J1256" s="10" t="str">
        <f>VLOOKUP($G1256,'Product_Dim Cleaned'!$A$1:$G$101,4,FALSE)</f>
        <v>Haircare</v>
      </c>
      <c r="K1256" s="10" t="s">
        <v>1792</v>
      </c>
      <c r="L1256" s="11">
        <v>3</v>
      </c>
      <c r="M1256" s="17">
        <v>120.67</v>
      </c>
      <c r="N1256" s="11">
        <v>0.08</v>
      </c>
      <c r="O1256" s="10" t="s">
        <v>1829</v>
      </c>
      <c r="P1256" s="34">
        <v>333.04919999999998</v>
      </c>
    </row>
    <row r="1257" spans="1:16" x14ac:dyDescent="0.3">
      <c r="A1257" s="9" t="s">
        <v>3081</v>
      </c>
      <c r="B1257" s="36">
        <v>45402</v>
      </c>
      <c r="C1257" s="10" t="s">
        <v>1527</v>
      </c>
      <c r="D1257" s="10" t="str">
        <f>VLOOKUP($C1257,'Customer_Dim Cleaned'!$A$1:$H$501,4,FALSE)</f>
        <v>Female</v>
      </c>
      <c r="E1257" s="10" t="str">
        <f>VLOOKUP($C1257,'Customer_Dim Cleaned'!$A$1:$H$501,5,FALSE)</f>
        <v>Port William</v>
      </c>
      <c r="F1257" s="10" t="str">
        <f>VLOOKUP($C1257,'Customer_Dim Cleaned'!$A$1:$H$501,6,FALSE)</f>
        <v>New York</v>
      </c>
      <c r="G1257" s="10" t="s">
        <v>1680</v>
      </c>
      <c r="H1257" s="10" t="str">
        <f>VLOOKUP($G1257,'Product_Dim Cleaned'!$A$1:$G$101,2,FALSE)</f>
        <v>Women's Hair Dryer Brush</v>
      </c>
      <c r="I1257" s="10" t="str">
        <f>VLOOKUP($G1257,'Product_Dim Cleaned'!$A$1:$G$101,3,FALSE)</f>
        <v>Beauty</v>
      </c>
      <c r="J1257" s="10" t="str">
        <f>VLOOKUP($G1257,'Product_Dim Cleaned'!$A$1:$G$101,4,FALSE)</f>
        <v>Haircare</v>
      </c>
      <c r="K1257" s="10" t="s">
        <v>1766</v>
      </c>
      <c r="L1257" s="11">
        <v>4</v>
      </c>
      <c r="M1257" s="17">
        <v>176.13</v>
      </c>
      <c r="N1257" s="11">
        <v>0.27</v>
      </c>
      <c r="O1257" s="10" t="s">
        <v>1826</v>
      </c>
      <c r="P1257" s="34">
        <v>514.29959999999994</v>
      </c>
    </row>
    <row r="1258" spans="1:16" x14ac:dyDescent="0.3">
      <c r="A1258" s="9" t="s">
        <v>3082</v>
      </c>
      <c r="B1258" s="36">
        <v>45671</v>
      </c>
      <c r="C1258" s="10" t="s">
        <v>1392</v>
      </c>
      <c r="D1258" s="10" t="str">
        <f>VLOOKUP($C1258,'Customer_Dim Cleaned'!$A$1:$H$501,4,FALSE)</f>
        <v>Male</v>
      </c>
      <c r="E1258" s="10" t="str">
        <f>VLOOKUP($C1258,'Customer_Dim Cleaned'!$A$1:$H$501,5,FALSE)</f>
        <v>Lake Meganstad</v>
      </c>
      <c r="F1258" s="10" t="str">
        <f>VLOOKUP($C1258,'Customer_Dim Cleaned'!$A$1:$H$501,6,FALSE)</f>
        <v>Nebraska</v>
      </c>
      <c r="G1258" s="10" t="s">
        <v>1680</v>
      </c>
      <c r="H1258" s="10" t="str">
        <f>VLOOKUP($G1258,'Product_Dim Cleaned'!$A$1:$G$101,2,FALSE)</f>
        <v>Women's Hair Dryer Brush</v>
      </c>
      <c r="I1258" s="10" t="str">
        <f>VLOOKUP($G1258,'Product_Dim Cleaned'!$A$1:$G$101,3,FALSE)</f>
        <v>Beauty</v>
      </c>
      <c r="J1258" s="10" t="str">
        <f>VLOOKUP($G1258,'Product_Dim Cleaned'!$A$1:$G$101,4,FALSE)</f>
        <v>Haircare</v>
      </c>
      <c r="K1258" s="10" t="s">
        <v>1792</v>
      </c>
      <c r="L1258" s="11">
        <v>4</v>
      </c>
      <c r="M1258" s="17">
        <v>592.67999999999995</v>
      </c>
      <c r="N1258" s="11">
        <v>0.03</v>
      </c>
      <c r="O1258" s="10" t="s">
        <v>1824</v>
      </c>
      <c r="P1258" s="34">
        <v>2299.5983999999999</v>
      </c>
    </row>
    <row r="1259" spans="1:16" x14ac:dyDescent="0.3">
      <c r="A1259" s="9" t="s">
        <v>3083</v>
      </c>
      <c r="B1259" s="36">
        <v>45367</v>
      </c>
      <c r="C1259" s="10" t="s">
        <v>582</v>
      </c>
      <c r="D1259" s="10" t="str">
        <f>VLOOKUP($C1259,'Customer_Dim Cleaned'!$A$1:$H$501,4,FALSE)</f>
        <v>Male</v>
      </c>
      <c r="E1259" s="10" t="str">
        <f>VLOOKUP($C1259,'Customer_Dim Cleaned'!$A$1:$H$501,5,FALSE)</f>
        <v>Anabury</v>
      </c>
      <c r="F1259" s="10" t="str">
        <f>VLOOKUP($C1259,'Customer_Dim Cleaned'!$A$1:$H$501,6,FALSE)</f>
        <v>Vermont</v>
      </c>
      <c r="G1259" s="10" t="s">
        <v>1680</v>
      </c>
      <c r="H1259" s="10" t="str">
        <f>VLOOKUP($G1259,'Product_Dim Cleaned'!$A$1:$G$101,2,FALSE)</f>
        <v>Women's Hair Dryer Brush</v>
      </c>
      <c r="I1259" s="10" t="str">
        <f>VLOOKUP($G1259,'Product_Dim Cleaned'!$A$1:$G$101,3,FALSE)</f>
        <v>Beauty</v>
      </c>
      <c r="J1259" s="10" t="str">
        <f>VLOOKUP($G1259,'Product_Dim Cleaned'!$A$1:$G$101,4,FALSE)</f>
        <v>Haircare</v>
      </c>
      <c r="K1259" s="10" t="s">
        <v>1769</v>
      </c>
      <c r="L1259" s="11">
        <v>4</v>
      </c>
      <c r="M1259" s="17">
        <v>662.43</v>
      </c>
      <c r="N1259" s="11">
        <v>0.24</v>
      </c>
      <c r="O1259" s="10" t="s">
        <v>1826</v>
      </c>
      <c r="P1259" s="34">
        <v>2013.7872</v>
      </c>
    </row>
    <row r="1260" spans="1:16" x14ac:dyDescent="0.3">
      <c r="A1260" s="9" t="s">
        <v>3084</v>
      </c>
      <c r="B1260" s="36">
        <v>45488</v>
      </c>
      <c r="C1260" s="10" t="s">
        <v>441</v>
      </c>
      <c r="D1260" s="10" t="str">
        <f>VLOOKUP($C1260,'Customer_Dim Cleaned'!$A$1:$H$501,4,FALSE)</f>
        <v>Male</v>
      </c>
      <c r="E1260" s="10" t="str">
        <f>VLOOKUP($C1260,'Customer_Dim Cleaned'!$A$1:$H$501,5,FALSE)</f>
        <v>East Ellen</v>
      </c>
      <c r="F1260" s="10" t="str">
        <f>VLOOKUP($C1260,'Customer_Dim Cleaned'!$A$1:$H$501,6,FALSE)</f>
        <v>Arkansas</v>
      </c>
      <c r="G1260" s="10" t="s">
        <v>1680</v>
      </c>
      <c r="H1260" s="10" t="str">
        <f>VLOOKUP($G1260,'Product_Dim Cleaned'!$A$1:$G$101,2,FALSE)</f>
        <v>Women's Hair Dryer Brush</v>
      </c>
      <c r="I1260" s="10" t="str">
        <f>VLOOKUP($G1260,'Product_Dim Cleaned'!$A$1:$G$101,3,FALSE)</f>
        <v>Beauty</v>
      </c>
      <c r="J1260" s="10" t="str">
        <f>VLOOKUP($G1260,'Product_Dim Cleaned'!$A$1:$G$101,4,FALSE)</f>
        <v>Haircare</v>
      </c>
      <c r="K1260" s="10" t="s">
        <v>1782</v>
      </c>
      <c r="L1260" s="11">
        <v>3</v>
      </c>
      <c r="M1260" s="17">
        <v>518.35</v>
      </c>
      <c r="N1260" s="11">
        <v>0.21</v>
      </c>
      <c r="O1260" s="10" t="s">
        <v>1829</v>
      </c>
      <c r="P1260" s="34">
        <v>1228.4894999999999</v>
      </c>
    </row>
    <row r="1261" spans="1:16" x14ac:dyDescent="0.3">
      <c r="A1261" s="9" t="s">
        <v>3085</v>
      </c>
      <c r="B1261" s="36">
        <v>45509</v>
      </c>
      <c r="C1261" s="10" t="s">
        <v>978</v>
      </c>
      <c r="D1261" s="10" t="str">
        <f>VLOOKUP($C1261,'Customer_Dim Cleaned'!$A$1:$H$501,4,FALSE)</f>
        <v>Male</v>
      </c>
      <c r="E1261" s="10" t="str">
        <f>VLOOKUP($C1261,'Customer_Dim Cleaned'!$A$1:$H$501,5,FALSE)</f>
        <v>Joelside</v>
      </c>
      <c r="F1261" s="10" t="str">
        <f>VLOOKUP($C1261,'Customer_Dim Cleaned'!$A$1:$H$501,6,FALSE)</f>
        <v>Vermont</v>
      </c>
      <c r="G1261" s="10" t="s">
        <v>1680</v>
      </c>
      <c r="H1261" s="10" t="str">
        <f>VLOOKUP($G1261,'Product_Dim Cleaned'!$A$1:$G$101,2,FALSE)</f>
        <v>Women's Hair Dryer Brush</v>
      </c>
      <c r="I1261" s="10" t="str">
        <f>VLOOKUP($G1261,'Product_Dim Cleaned'!$A$1:$G$101,3,FALSE)</f>
        <v>Beauty</v>
      </c>
      <c r="J1261" s="10" t="str">
        <f>VLOOKUP($G1261,'Product_Dim Cleaned'!$A$1:$G$101,4,FALSE)</f>
        <v>Haircare</v>
      </c>
      <c r="K1261" s="10" t="s">
        <v>1773</v>
      </c>
      <c r="L1261" s="11">
        <v>1</v>
      </c>
      <c r="M1261" s="17">
        <v>85.58</v>
      </c>
      <c r="N1261" s="11">
        <v>0.1</v>
      </c>
      <c r="O1261" s="10" t="s">
        <v>1829</v>
      </c>
      <c r="P1261" s="34">
        <v>77.022000000000006</v>
      </c>
    </row>
    <row r="1262" spans="1:16" x14ac:dyDescent="0.3">
      <c r="A1262" s="9" t="s">
        <v>3086</v>
      </c>
      <c r="B1262" s="36">
        <v>45323</v>
      </c>
      <c r="C1262" s="10" t="s">
        <v>1136</v>
      </c>
      <c r="D1262" s="10" t="str">
        <f>VLOOKUP($C1262,'Customer_Dim Cleaned'!$A$1:$H$501,4,FALSE)</f>
        <v>Male</v>
      </c>
      <c r="E1262" s="10" t="str">
        <f>VLOOKUP($C1262,'Customer_Dim Cleaned'!$A$1:$H$501,5,FALSE)</f>
        <v>Murphytown</v>
      </c>
      <c r="F1262" s="10" t="str">
        <f>VLOOKUP($C1262,'Customer_Dim Cleaned'!$A$1:$H$501,6,FALSE)</f>
        <v>Ohio</v>
      </c>
      <c r="G1262" s="10" t="s">
        <v>1680</v>
      </c>
      <c r="H1262" s="10" t="str">
        <f>VLOOKUP($G1262,'Product_Dim Cleaned'!$A$1:$G$101,2,FALSE)</f>
        <v>Women's Hair Dryer Brush</v>
      </c>
      <c r="I1262" s="10" t="str">
        <f>VLOOKUP($G1262,'Product_Dim Cleaned'!$A$1:$G$101,3,FALSE)</f>
        <v>Beauty</v>
      </c>
      <c r="J1262" s="10" t="str">
        <f>VLOOKUP($G1262,'Product_Dim Cleaned'!$A$1:$G$101,4,FALSE)</f>
        <v>Haircare</v>
      </c>
      <c r="K1262" s="10" t="s">
        <v>1757</v>
      </c>
      <c r="L1262" s="11">
        <v>4</v>
      </c>
      <c r="M1262" s="17">
        <v>800</v>
      </c>
      <c r="N1262" s="11">
        <v>0.2</v>
      </c>
      <c r="O1262" s="10" t="s">
        <v>1824</v>
      </c>
      <c r="P1262" s="34">
        <v>2560</v>
      </c>
    </row>
    <row r="1263" spans="1:16" x14ac:dyDescent="0.3">
      <c r="A1263" s="9" t="s">
        <v>3087</v>
      </c>
      <c r="B1263" s="36">
        <v>45889</v>
      </c>
      <c r="C1263" s="10" t="s">
        <v>520</v>
      </c>
      <c r="D1263" s="10" t="str">
        <f>VLOOKUP($C1263,'Customer_Dim Cleaned'!$A$1:$H$501,4,FALSE)</f>
        <v>Female</v>
      </c>
      <c r="E1263" s="10" t="str">
        <f>VLOOKUP($C1263,'Customer_Dim Cleaned'!$A$1:$H$501,5,FALSE)</f>
        <v>Estradaside</v>
      </c>
      <c r="F1263" s="10" t="str">
        <f>VLOOKUP($C1263,'Customer_Dim Cleaned'!$A$1:$H$501,6,FALSE)</f>
        <v>Iowa</v>
      </c>
      <c r="G1263" s="10" t="s">
        <v>1680</v>
      </c>
      <c r="H1263" s="10" t="str">
        <f>VLOOKUP($G1263,'Product_Dim Cleaned'!$A$1:$G$101,2,FALSE)</f>
        <v>Women's Hair Dryer Brush</v>
      </c>
      <c r="I1263" s="10" t="str">
        <f>VLOOKUP($G1263,'Product_Dim Cleaned'!$A$1:$G$101,3,FALSE)</f>
        <v>Beauty</v>
      </c>
      <c r="J1263" s="10" t="str">
        <f>VLOOKUP($G1263,'Product_Dim Cleaned'!$A$1:$G$101,4,FALSE)</f>
        <v>Haircare</v>
      </c>
      <c r="K1263" s="10" t="s">
        <v>1789</v>
      </c>
      <c r="L1263" s="11">
        <v>3</v>
      </c>
      <c r="M1263" s="17">
        <v>118.25</v>
      </c>
      <c r="N1263" s="11">
        <v>0.26</v>
      </c>
      <c r="O1263" s="10" t="s">
        <v>1826</v>
      </c>
      <c r="P1263" s="34">
        <v>262.51499999999999</v>
      </c>
    </row>
    <row r="1264" spans="1:16" x14ac:dyDescent="0.3">
      <c r="A1264" s="9" t="s">
        <v>3088</v>
      </c>
      <c r="B1264" s="36">
        <v>45253</v>
      </c>
      <c r="C1264" s="10" t="s">
        <v>1307</v>
      </c>
      <c r="D1264" s="10" t="str">
        <f>VLOOKUP($C1264,'Customer_Dim Cleaned'!$A$1:$H$501,4,FALSE)</f>
        <v>Female</v>
      </c>
      <c r="E1264" s="10" t="str">
        <f>VLOOKUP($C1264,'Customer_Dim Cleaned'!$A$1:$H$501,5,FALSE)</f>
        <v>East Amy</v>
      </c>
      <c r="F1264" s="10" t="str">
        <f>VLOOKUP($C1264,'Customer_Dim Cleaned'!$A$1:$H$501,6,FALSE)</f>
        <v>Washington</v>
      </c>
      <c r="G1264" s="10" t="s">
        <v>1680</v>
      </c>
      <c r="H1264" s="10" t="str">
        <f>VLOOKUP($G1264,'Product_Dim Cleaned'!$A$1:$G$101,2,FALSE)</f>
        <v>Women's Hair Dryer Brush</v>
      </c>
      <c r="I1264" s="10" t="str">
        <f>VLOOKUP($G1264,'Product_Dim Cleaned'!$A$1:$G$101,3,FALSE)</f>
        <v>Beauty</v>
      </c>
      <c r="J1264" s="10" t="str">
        <f>VLOOKUP($G1264,'Product_Dim Cleaned'!$A$1:$G$101,4,FALSE)</f>
        <v>Haircare</v>
      </c>
      <c r="K1264" s="10" t="s">
        <v>1801</v>
      </c>
      <c r="L1264" s="11">
        <v>1</v>
      </c>
      <c r="M1264" s="17">
        <v>223.25</v>
      </c>
      <c r="N1264" s="11">
        <v>0.28999999999999998</v>
      </c>
      <c r="O1264" s="10" t="s">
        <v>1824</v>
      </c>
      <c r="P1264" s="34">
        <v>158.50749999999999</v>
      </c>
    </row>
    <row r="1265" spans="1:16" x14ac:dyDescent="0.3">
      <c r="A1265" s="9" t="s">
        <v>3089</v>
      </c>
      <c r="B1265" s="36">
        <v>45530</v>
      </c>
      <c r="C1265" s="10" t="s">
        <v>1325</v>
      </c>
      <c r="D1265" s="10" t="str">
        <f>VLOOKUP($C1265,'Customer_Dim Cleaned'!$A$1:$H$501,4,FALSE)</f>
        <v>Female</v>
      </c>
      <c r="E1265" s="10" t="str">
        <f>VLOOKUP($C1265,'Customer_Dim Cleaned'!$A$1:$H$501,5,FALSE)</f>
        <v>South Robert</v>
      </c>
      <c r="F1265" s="10" t="str">
        <f>VLOOKUP($C1265,'Customer_Dim Cleaned'!$A$1:$H$501,6,FALSE)</f>
        <v>Maine</v>
      </c>
      <c r="G1265" s="10" t="s">
        <v>1680</v>
      </c>
      <c r="H1265" s="10" t="str">
        <f>VLOOKUP($G1265,'Product_Dim Cleaned'!$A$1:$G$101,2,FALSE)</f>
        <v>Women's Hair Dryer Brush</v>
      </c>
      <c r="I1265" s="10" t="str">
        <f>VLOOKUP($G1265,'Product_Dim Cleaned'!$A$1:$G$101,3,FALSE)</f>
        <v>Beauty</v>
      </c>
      <c r="J1265" s="10" t="str">
        <f>VLOOKUP($G1265,'Product_Dim Cleaned'!$A$1:$G$101,4,FALSE)</f>
        <v>Haircare</v>
      </c>
      <c r="K1265" s="10" t="s">
        <v>1769</v>
      </c>
      <c r="L1265" s="11">
        <v>3</v>
      </c>
      <c r="M1265" s="17">
        <v>918.76</v>
      </c>
      <c r="N1265" s="11">
        <v>0.2</v>
      </c>
      <c r="O1265" s="10" t="s">
        <v>1826</v>
      </c>
      <c r="P1265" s="34">
        <v>2205.0239999999999</v>
      </c>
    </row>
    <row r="1266" spans="1:16" x14ac:dyDescent="0.3">
      <c r="A1266" s="9" t="s">
        <v>3090</v>
      </c>
      <c r="B1266" s="36">
        <v>45491</v>
      </c>
      <c r="C1266" s="10" t="s">
        <v>890</v>
      </c>
      <c r="D1266" s="10" t="str">
        <f>VLOOKUP($C1266,'Customer_Dim Cleaned'!$A$1:$H$501,4,FALSE)</f>
        <v>Male</v>
      </c>
      <c r="E1266" s="10" t="str">
        <f>VLOOKUP($C1266,'Customer_Dim Cleaned'!$A$1:$H$501,5,FALSE)</f>
        <v>Morrisville</v>
      </c>
      <c r="F1266" s="10" t="str">
        <f>VLOOKUP($C1266,'Customer_Dim Cleaned'!$A$1:$H$501,6,FALSE)</f>
        <v>Hawaii</v>
      </c>
      <c r="G1266" s="10" t="s">
        <v>1680</v>
      </c>
      <c r="H1266" s="10" t="str">
        <f>VLOOKUP($G1266,'Product_Dim Cleaned'!$A$1:$G$101,2,FALSE)</f>
        <v>Women's Hair Dryer Brush</v>
      </c>
      <c r="I1266" s="10" t="str">
        <f>VLOOKUP($G1266,'Product_Dim Cleaned'!$A$1:$G$101,3,FALSE)</f>
        <v>Beauty</v>
      </c>
      <c r="J1266" s="10" t="str">
        <f>VLOOKUP($G1266,'Product_Dim Cleaned'!$A$1:$G$101,4,FALSE)</f>
        <v>Haircare</v>
      </c>
      <c r="K1266" s="10" t="s">
        <v>1797</v>
      </c>
      <c r="L1266" s="11">
        <v>2</v>
      </c>
      <c r="M1266" s="17">
        <v>905.26</v>
      </c>
      <c r="N1266" s="11">
        <v>0.15</v>
      </c>
      <c r="O1266" s="10" t="s">
        <v>1829</v>
      </c>
      <c r="P1266" s="34">
        <v>1538.942</v>
      </c>
    </row>
    <row r="1267" spans="1:16" x14ac:dyDescent="0.3">
      <c r="A1267" s="9" t="s">
        <v>3091</v>
      </c>
      <c r="B1267" s="36">
        <v>45628</v>
      </c>
      <c r="C1267" s="10" t="s">
        <v>984</v>
      </c>
      <c r="D1267" s="10" t="str">
        <f>VLOOKUP($C1267,'Customer_Dim Cleaned'!$A$1:$H$501,4,FALSE)</f>
        <v>Female</v>
      </c>
      <c r="E1267" s="10" t="str">
        <f>VLOOKUP($C1267,'Customer_Dim Cleaned'!$A$1:$H$501,5,FALSE)</f>
        <v>Brianchester</v>
      </c>
      <c r="F1267" s="10" t="str">
        <f>VLOOKUP($C1267,'Customer_Dim Cleaned'!$A$1:$H$501,6,FALSE)</f>
        <v>Delaware</v>
      </c>
      <c r="G1267" s="10" t="s">
        <v>1680</v>
      </c>
      <c r="H1267" s="10" t="str">
        <f>VLOOKUP($G1267,'Product_Dim Cleaned'!$A$1:$G$101,2,FALSE)</f>
        <v>Women's Hair Dryer Brush</v>
      </c>
      <c r="I1267" s="10" t="str">
        <f>VLOOKUP($G1267,'Product_Dim Cleaned'!$A$1:$G$101,3,FALSE)</f>
        <v>Beauty</v>
      </c>
      <c r="J1267" s="10" t="str">
        <f>VLOOKUP($G1267,'Product_Dim Cleaned'!$A$1:$G$101,4,FALSE)</f>
        <v>Haircare</v>
      </c>
      <c r="K1267" s="10" t="s">
        <v>1813</v>
      </c>
      <c r="L1267" s="11">
        <v>4</v>
      </c>
      <c r="M1267" s="17">
        <v>295.39999999999998</v>
      </c>
      <c r="N1267" s="11">
        <v>0.23</v>
      </c>
      <c r="O1267" s="10" t="s">
        <v>1826</v>
      </c>
      <c r="P1267" s="34">
        <v>909.83199999999999</v>
      </c>
    </row>
    <row r="1268" spans="1:16" x14ac:dyDescent="0.3">
      <c r="A1268" s="9" t="s">
        <v>3092</v>
      </c>
      <c r="B1268" s="36">
        <v>45861</v>
      </c>
      <c r="C1268" s="10" t="s">
        <v>314</v>
      </c>
      <c r="D1268" s="10" t="str">
        <f>VLOOKUP($C1268,'Customer_Dim Cleaned'!$A$1:$H$501,4,FALSE)</f>
        <v>Female</v>
      </c>
      <c r="E1268" s="10" t="str">
        <f>VLOOKUP($C1268,'Customer_Dim Cleaned'!$A$1:$H$501,5,FALSE)</f>
        <v>East Jenna</v>
      </c>
      <c r="F1268" s="10" t="str">
        <f>VLOOKUP($C1268,'Customer_Dim Cleaned'!$A$1:$H$501,6,FALSE)</f>
        <v>South Carolina</v>
      </c>
      <c r="G1268" s="10" t="s">
        <v>1680</v>
      </c>
      <c r="H1268" s="10" t="str">
        <f>VLOOKUP($G1268,'Product_Dim Cleaned'!$A$1:$G$101,2,FALSE)</f>
        <v>Women's Hair Dryer Brush</v>
      </c>
      <c r="I1268" s="10" t="str">
        <f>VLOOKUP($G1268,'Product_Dim Cleaned'!$A$1:$G$101,3,FALSE)</f>
        <v>Beauty</v>
      </c>
      <c r="J1268" s="10" t="str">
        <f>VLOOKUP($G1268,'Product_Dim Cleaned'!$A$1:$G$101,4,FALSE)</f>
        <v>Haircare</v>
      </c>
      <c r="K1268" s="10" t="s">
        <v>1773</v>
      </c>
      <c r="L1268" s="11">
        <v>1</v>
      </c>
      <c r="M1268" s="17">
        <v>252.18</v>
      </c>
      <c r="N1268" s="11">
        <v>0.23</v>
      </c>
      <c r="O1268" s="10" t="s">
        <v>1826</v>
      </c>
      <c r="P1268" s="34">
        <v>194.17859999999999</v>
      </c>
    </row>
    <row r="1269" spans="1:16" x14ac:dyDescent="0.3">
      <c r="A1269" s="9" t="s">
        <v>3093</v>
      </c>
      <c r="B1269" s="36">
        <v>45878</v>
      </c>
      <c r="C1269" s="10" t="s">
        <v>511</v>
      </c>
      <c r="D1269" s="10" t="str">
        <f>VLOOKUP($C1269,'Customer_Dim Cleaned'!$A$1:$H$501,4,FALSE)</f>
        <v>Female</v>
      </c>
      <c r="E1269" s="10" t="str">
        <f>VLOOKUP($C1269,'Customer_Dim Cleaned'!$A$1:$H$501,5,FALSE)</f>
        <v>Jaredville</v>
      </c>
      <c r="F1269" s="10" t="str">
        <f>VLOOKUP($C1269,'Customer_Dim Cleaned'!$A$1:$H$501,6,FALSE)</f>
        <v>Missouri</v>
      </c>
      <c r="G1269" s="10" t="s">
        <v>1682</v>
      </c>
      <c r="H1269" s="10" t="str">
        <f>VLOOKUP($G1269,'Product_Dim Cleaned'!$A$1:$G$101,2,FALSE)</f>
        <v>Smart LED Light Strip</v>
      </c>
      <c r="I1269" s="10" t="str">
        <f>VLOOKUP($G1269,'Product_Dim Cleaned'!$A$1:$G$101,3,FALSE)</f>
        <v>Electronics</v>
      </c>
      <c r="J1269" s="10" t="str">
        <f>VLOOKUP($G1269,'Product_Dim Cleaned'!$A$1:$G$101,4,FALSE)</f>
        <v>Accessories</v>
      </c>
      <c r="K1269" s="10" t="s">
        <v>1794</v>
      </c>
      <c r="L1269" s="11">
        <v>4</v>
      </c>
      <c r="M1269" s="17">
        <v>792.1</v>
      </c>
      <c r="N1269" s="11">
        <v>0.19</v>
      </c>
      <c r="O1269" s="10" t="s">
        <v>1829</v>
      </c>
      <c r="P1269" s="34">
        <v>2566.404</v>
      </c>
    </row>
    <row r="1270" spans="1:16" x14ac:dyDescent="0.3">
      <c r="A1270" s="9" t="s">
        <v>3094</v>
      </c>
      <c r="B1270" s="36">
        <v>45426</v>
      </c>
      <c r="C1270" s="10" t="s">
        <v>278</v>
      </c>
      <c r="D1270" s="10" t="str">
        <f>VLOOKUP($C1270,'Customer_Dim Cleaned'!$A$1:$H$501,4,FALSE)</f>
        <v>Male</v>
      </c>
      <c r="E1270" s="10" t="str">
        <f>VLOOKUP($C1270,'Customer_Dim Cleaned'!$A$1:$H$501,5,FALSE)</f>
        <v>Rodrigueztown</v>
      </c>
      <c r="F1270" s="10" t="str">
        <f>VLOOKUP($C1270,'Customer_Dim Cleaned'!$A$1:$H$501,6,FALSE)</f>
        <v>Oklahoma</v>
      </c>
      <c r="G1270" s="10" t="s">
        <v>1682</v>
      </c>
      <c r="H1270" s="10" t="str">
        <f>VLOOKUP($G1270,'Product_Dim Cleaned'!$A$1:$G$101,2,FALSE)</f>
        <v>Smart LED Light Strip</v>
      </c>
      <c r="I1270" s="10" t="str">
        <f>VLOOKUP($G1270,'Product_Dim Cleaned'!$A$1:$G$101,3,FALSE)</f>
        <v>Electronics</v>
      </c>
      <c r="J1270" s="10" t="str">
        <f>VLOOKUP($G1270,'Product_Dim Cleaned'!$A$1:$G$101,4,FALSE)</f>
        <v>Accessories</v>
      </c>
      <c r="K1270" s="10" t="s">
        <v>1799</v>
      </c>
      <c r="L1270" s="11">
        <v>1</v>
      </c>
      <c r="M1270" s="17">
        <v>883.36</v>
      </c>
      <c r="N1270" s="11">
        <v>0.11</v>
      </c>
      <c r="O1270" s="10" t="s">
        <v>1826</v>
      </c>
      <c r="P1270" s="34">
        <v>786.19040000000007</v>
      </c>
    </row>
    <row r="1271" spans="1:16" x14ac:dyDescent="0.3">
      <c r="A1271" s="9" t="s">
        <v>3095</v>
      </c>
      <c r="B1271" s="36">
        <v>45231</v>
      </c>
      <c r="C1271" s="10" t="s">
        <v>878</v>
      </c>
      <c r="D1271" s="10" t="str">
        <f>VLOOKUP($C1271,'Customer_Dim Cleaned'!$A$1:$H$501,4,FALSE)</f>
        <v>Male</v>
      </c>
      <c r="E1271" s="10" t="str">
        <f>VLOOKUP($C1271,'Customer_Dim Cleaned'!$A$1:$H$501,5,FALSE)</f>
        <v>Ericshire</v>
      </c>
      <c r="F1271" s="10" t="str">
        <f>VLOOKUP($C1271,'Customer_Dim Cleaned'!$A$1:$H$501,6,FALSE)</f>
        <v>Nevada</v>
      </c>
      <c r="G1271" s="10" t="s">
        <v>1682</v>
      </c>
      <c r="H1271" s="10" t="str">
        <f>VLOOKUP($G1271,'Product_Dim Cleaned'!$A$1:$G$101,2,FALSE)</f>
        <v>Smart LED Light Strip</v>
      </c>
      <c r="I1271" s="10" t="str">
        <f>VLOOKUP($G1271,'Product_Dim Cleaned'!$A$1:$G$101,3,FALSE)</f>
        <v>Electronics</v>
      </c>
      <c r="J1271" s="10" t="str">
        <f>VLOOKUP($G1271,'Product_Dim Cleaned'!$A$1:$G$101,4,FALSE)</f>
        <v>Accessories</v>
      </c>
      <c r="K1271" s="10" t="s">
        <v>1752</v>
      </c>
      <c r="L1271" s="11">
        <v>4</v>
      </c>
      <c r="M1271" s="17">
        <v>305.95</v>
      </c>
      <c r="N1271" s="11">
        <v>0.08</v>
      </c>
      <c r="O1271" s="10" t="s">
        <v>1826</v>
      </c>
      <c r="P1271" s="34">
        <v>1125.896</v>
      </c>
    </row>
    <row r="1272" spans="1:16" x14ac:dyDescent="0.3">
      <c r="A1272" s="9" t="s">
        <v>3096</v>
      </c>
      <c r="B1272" s="36">
        <v>45609</v>
      </c>
      <c r="C1272" s="10" t="s">
        <v>1249</v>
      </c>
      <c r="D1272" s="10" t="str">
        <f>VLOOKUP($C1272,'Customer_Dim Cleaned'!$A$1:$H$501,4,FALSE)</f>
        <v>Female</v>
      </c>
      <c r="E1272" s="10" t="str">
        <f>VLOOKUP($C1272,'Customer_Dim Cleaned'!$A$1:$H$501,5,FALSE)</f>
        <v>Leahmouth</v>
      </c>
      <c r="F1272" s="10" t="str">
        <f>VLOOKUP($C1272,'Customer_Dim Cleaned'!$A$1:$H$501,6,FALSE)</f>
        <v>Nevada</v>
      </c>
      <c r="G1272" s="10" t="s">
        <v>1682</v>
      </c>
      <c r="H1272" s="10" t="str">
        <f>VLOOKUP($G1272,'Product_Dim Cleaned'!$A$1:$G$101,2,FALSE)</f>
        <v>Smart LED Light Strip</v>
      </c>
      <c r="I1272" s="10" t="str">
        <f>VLOOKUP($G1272,'Product_Dim Cleaned'!$A$1:$G$101,3,FALSE)</f>
        <v>Electronics</v>
      </c>
      <c r="J1272" s="10" t="str">
        <f>VLOOKUP($G1272,'Product_Dim Cleaned'!$A$1:$G$101,4,FALSE)</f>
        <v>Accessories</v>
      </c>
      <c r="K1272" s="10" t="s">
        <v>1779</v>
      </c>
      <c r="L1272" s="11">
        <v>3</v>
      </c>
      <c r="M1272" s="17">
        <v>742.45</v>
      </c>
      <c r="N1272" s="11">
        <v>0.23</v>
      </c>
      <c r="O1272" s="10" t="s">
        <v>1829</v>
      </c>
      <c r="P1272" s="34">
        <v>1715.0595000000001</v>
      </c>
    </row>
    <row r="1273" spans="1:16" x14ac:dyDescent="0.3">
      <c r="A1273" s="9" t="s">
        <v>3097</v>
      </c>
      <c r="B1273" s="36">
        <v>45392</v>
      </c>
      <c r="C1273" s="10" t="s">
        <v>1112</v>
      </c>
      <c r="D1273" s="10" t="str">
        <f>VLOOKUP($C1273,'Customer_Dim Cleaned'!$A$1:$H$501,4,FALSE)</f>
        <v>Male</v>
      </c>
      <c r="E1273" s="10" t="str">
        <f>VLOOKUP($C1273,'Customer_Dim Cleaned'!$A$1:$H$501,5,FALSE)</f>
        <v>North Johnfurt</v>
      </c>
      <c r="F1273" s="10" t="str">
        <f>VLOOKUP($C1273,'Customer_Dim Cleaned'!$A$1:$H$501,6,FALSE)</f>
        <v>Washington</v>
      </c>
      <c r="G1273" s="10" t="s">
        <v>1682</v>
      </c>
      <c r="H1273" s="10" t="str">
        <f>VLOOKUP($G1273,'Product_Dim Cleaned'!$A$1:$G$101,2,FALSE)</f>
        <v>Smart LED Light Strip</v>
      </c>
      <c r="I1273" s="10" t="str">
        <f>VLOOKUP($G1273,'Product_Dim Cleaned'!$A$1:$G$101,3,FALSE)</f>
        <v>Electronics</v>
      </c>
      <c r="J1273" s="10" t="str">
        <f>VLOOKUP($G1273,'Product_Dim Cleaned'!$A$1:$G$101,4,FALSE)</f>
        <v>Accessories</v>
      </c>
      <c r="K1273" s="10" t="s">
        <v>1810</v>
      </c>
      <c r="L1273" s="11">
        <v>3</v>
      </c>
      <c r="M1273" s="17">
        <v>336.1</v>
      </c>
      <c r="N1273" s="11">
        <v>0.12</v>
      </c>
      <c r="O1273" s="10" t="s">
        <v>1829</v>
      </c>
      <c r="P1273" s="34">
        <v>887.30400000000009</v>
      </c>
    </row>
    <row r="1274" spans="1:16" x14ac:dyDescent="0.3">
      <c r="A1274" s="9" t="s">
        <v>3098</v>
      </c>
      <c r="B1274" s="36">
        <v>45876</v>
      </c>
      <c r="C1274" s="10" t="s">
        <v>1281</v>
      </c>
      <c r="D1274" s="10" t="str">
        <f>VLOOKUP($C1274,'Customer_Dim Cleaned'!$A$1:$H$501,4,FALSE)</f>
        <v>Female</v>
      </c>
      <c r="E1274" s="10" t="str">
        <f>VLOOKUP($C1274,'Customer_Dim Cleaned'!$A$1:$H$501,5,FALSE)</f>
        <v>East Andrea</v>
      </c>
      <c r="F1274" s="10" t="str">
        <f>VLOOKUP($C1274,'Customer_Dim Cleaned'!$A$1:$H$501,6,FALSE)</f>
        <v>Michigan</v>
      </c>
      <c r="G1274" s="10" t="s">
        <v>1682</v>
      </c>
      <c r="H1274" s="10" t="str">
        <f>VLOOKUP($G1274,'Product_Dim Cleaned'!$A$1:$G$101,2,FALSE)</f>
        <v>Smart LED Light Strip</v>
      </c>
      <c r="I1274" s="10" t="str">
        <f>VLOOKUP($G1274,'Product_Dim Cleaned'!$A$1:$G$101,3,FALSE)</f>
        <v>Electronics</v>
      </c>
      <c r="J1274" s="10" t="str">
        <f>VLOOKUP($G1274,'Product_Dim Cleaned'!$A$1:$G$101,4,FALSE)</f>
        <v>Accessories</v>
      </c>
      <c r="K1274" s="10" t="s">
        <v>1779</v>
      </c>
      <c r="L1274" s="11">
        <v>3</v>
      </c>
      <c r="M1274" s="17">
        <v>310.36</v>
      </c>
      <c r="N1274" s="11">
        <v>0.14000000000000001</v>
      </c>
      <c r="O1274" s="10" t="s">
        <v>1829</v>
      </c>
      <c r="P1274" s="34">
        <v>800.72879999999998</v>
      </c>
    </row>
    <row r="1275" spans="1:16" x14ac:dyDescent="0.3">
      <c r="A1275" s="9" t="s">
        <v>3099</v>
      </c>
      <c r="B1275" s="36">
        <v>45772</v>
      </c>
      <c r="C1275" s="10" t="s">
        <v>887</v>
      </c>
      <c r="D1275" s="10" t="str">
        <f>VLOOKUP($C1275,'Customer_Dim Cleaned'!$A$1:$H$501,4,FALSE)</f>
        <v>Female</v>
      </c>
      <c r="E1275" s="10" t="str">
        <f>VLOOKUP($C1275,'Customer_Dim Cleaned'!$A$1:$H$501,5,FALSE)</f>
        <v>Gilltown</v>
      </c>
      <c r="F1275" s="10" t="str">
        <f>VLOOKUP($C1275,'Customer_Dim Cleaned'!$A$1:$H$501,6,FALSE)</f>
        <v>Ohio</v>
      </c>
      <c r="G1275" s="10" t="s">
        <v>1682</v>
      </c>
      <c r="H1275" s="10" t="str">
        <f>VLOOKUP($G1275,'Product_Dim Cleaned'!$A$1:$G$101,2,FALSE)</f>
        <v>Smart LED Light Strip</v>
      </c>
      <c r="I1275" s="10" t="str">
        <f>VLOOKUP($G1275,'Product_Dim Cleaned'!$A$1:$G$101,3,FALSE)</f>
        <v>Electronics</v>
      </c>
      <c r="J1275" s="10" t="str">
        <f>VLOOKUP($G1275,'Product_Dim Cleaned'!$A$1:$G$101,4,FALSE)</f>
        <v>Accessories</v>
      </c>
      <c r="K1275" s="10" t="s">
        <v>1782</v>
      </c>
      <c r="L1275" s="11">
        <v>3</v>
      </c>
      <c r="M1275" s="17">
        <v>992.81</v>
      </c>
      <c r="N1275" s="11">
        <v>0.04</v>
      </c>
      <c r="O1275" s="10" t="s">
        <v>1826</v>
      </c>
      <c r="P1275" s="34">
        <v>2859.2928000000002</v>
      </c>
    </row>
    <row r="1276" spans="1:16" x14ac:dyDescent="0.3">
      <c r="A1276" s="9" t="s">
        <v>3100</v>
      </c>
      <c r="B1276" s="36">
        <v>45217</v>
      </c>
      <c r="C1276" s="10" t="s">
        <v>648</v>
      </c>
      <c r="D1276" s="10" t="str">
        <f>VLOOKUP($C1276,'Customer_Dim Cleaned'!$A$1:$H$501,4,FALSE)</f>
        <v>Male</v>
      </c>
      <c r="E1276" s="10" t="str">
        <f>VLOOKUP($C1276,'Customer_Dim Cleaned'!$A$1:$H$501,5,FALSE)</f>
        <v>Frostmouth</v>
      </c>
      <c r="F1276" s="10" t="str">
        <f>VLOOKUP($C1276,'Customer_Dim Cleaned'!$A$1:$H$501,6,FALSE)</f>
        <v>Vermont</v>
      </c>
      <c r="G1276" s="10" t="s">
        <v>1682</v>
      </c>
      <c r="H1276" s="10" t="str">
        <f>VLOOKUP($G1276,'Product_Dim Cleaned'!$A$1:$G$101,2,FALSE)</f>
        <v>Smart LED Light Strip</v>
      </c>
      <c r="I1276" s="10" t="str">
        <f>VLOOKUP($G1276,'Product_Dim Cleaned'!$A$1:$G$101,3,FALSE)</f>
        <v>Electronics</v>
      </c>
      <c r="J1276" s="10" t="str">
        <f>VLOOKUP($G1276,'Product_Dim Cleaned'!$A$1:$G$101,4,FALSE)</f>
        <v>Accessories</v>
      </c>
      <c r="K1276" s="10" t="s">
        <v>1792</v>
      </c>
      <c r="L1276" s="11">
        <v>3</v>
      </c>
      <c r="M1276" s="17">
        <v>257.11</v>
      </c>
      <c r="N1276" s="11">
        <v>0.26</v>
      </c>
      <c r="O1276" s="10" t="s">
        <v>1829</v>
      </c>
      <c r="P1276" s="34">
        <v>570.78420000000006</v>
      </c>
    </row>
    <row r="1277" spans="1:16" x14ac:dyDescent="0.3">
      <c r="A1277" s="9" t="s">
        <v>3101</v>
      </c>
      <c r="B1277" s="36">
        <v>45739</v>
      </c>
      <c r="C1277" s="10" t="s">
        <v>713</v>
      </c>
      <c r="D1277" s="10" t="str">
        <f>VLOOKUP($C1277,'Customer_Dim Cleaned'!$A$1:$H$501,4,FALSE)</f>
        <v>Female</v>
      </c>
      <c r="E1277" s="10" t="str">
        <f>VLOOKUP($C1277,'Customer_Dim Cleaned'!$A$1:$H$501,5,FALSE)</f>
        <v>Lake Lisa</v>
      </c>
      <c r="F1277" s="10" t="str">
        <f>VLOOKUP($C1277,'Customer_Dim Cleaned'!$A$1:$H$501,6,FALSE)</f>
        <v>Massachusetts</v>
      </c>
      <c r="G1277" s="10" t="s">
        <v>1682</v>
      </c>
      <c r="H1277" s="10" t="str">
        <f>VLOOKUP($G1277,'Product_Dim Cleaned'!$A$1:$G$101,2,FALSE)</f>
        <v>Smart LED Light Strip</v>
      </c>
      <c r="I1277" s="10" t="str">
        <f>VLOOKUP($G1277,'Product_Dim Cleaned'!$A$1:$G$101,3,FALSE)</f>
        <v>Electronics</v>
      </c>
      <c r="J1277" s="10" t="str">
        <f>VLOOKUP($G1277,'Product_Dim Cleaned'!$A$1:$G$101,4,FALSE)</f>
        <v>Accessories</v>
      </c>
      <c r="K1277" s="10" t="s">
        <v>1794</v>
      </c>
      <c r="L1277" s="11">
        <v>4</v>
      </c>
      <c r="M1277" s="17">
        <v>816.29</v>
      </c>
      <c r="N1277" s="11">
        <v>0.24</v>
      </c>
      <c r="O1277" s="10" t="s">
        <v>1826</v>
      </c>
      <c r="P1277" s="34">
        <v>2481.5216</v>
      </c>
    </row>
    <row r="1278" spans="1:16" x14ac:dyDescent="0.3">
      <c r="A1278" s="9" t="s">
        <v>3102</v>
      </c>
      <c r="B1278" s="36">
        <v>45272</v>
      </c>
      <c r="C1278" s="10" t="s">
        <v>422</v>
      </c>
      <c r="D1278" s="10" t="str">
        <f>VLOOKUP($C1278,'Customer_Dim Cleaned'!$A$1:$H$501,4,FALSE)</f>
        <v>Male</v>
      </c>
      <c r="E1278" s="10" t="str">
        <f>VLOOKUP($C1278,'Customer_Dim Cleaned'!$A$1:$H$501,5,FALSE)</f>
        <v>Kathrynport</v>
      </c>
      <c r="F1278" s="10" t="str">
        <f>VLOOKUP($C1278,'Customer_Dim Cleaned'!$A$1:$H$501,6,FALSE)</f>
        <v>North Carolina</v>
      </c>
      <c r="G1278" s="10" t="s">
        <v>1682</v>
      </c>
      <c r="H1278" s="10" t="str">
        <f>VLOOKUP($G1278,'Product_Dim Cleaned'!$A$1:$G$101,2,FALSE)</f>
        <v>Smart LED Light Strip</v>
      </c>
      <c r="I1278" s="10" t="str">
        <f>VLOOKUP($G1278,'Product_Dim Cleaned'!$A$1:$G$101,3,FALSE)</f>
        <v>Electronics</v>
      </c>
      <c r="J1278" s="10" t="str">
        <f>VLOOKUP($G1278,'Product_Dim Cleaned'!$A$1:$G$101,4,FALSE)</f>
        <v>Accessories</v>
      </c>
      <c r="K1278" s="10" t="s">
        <v>1794</v>
      </c>
      <c r="L1278" s="11">
        <v>4</v>
      </c>
      <c r="M1278" s="17">
        <v>755.82</v>
      </c>
      <c r="N1278" s="11">
        <v>0.22</v>
      </c>
      <c r="O1278" s="10" t="s">
        <v>1829</v>
      </c>
      <c r="P1278" s="34">
        <v>2358.1583999999998</v>
      </c>
    </row>
    <row r="1279" spans="1:16" x14ac:dyDescent="0.3">
      <c r="A1279" s="9" t="s">
        <v>3103</v>
      </c>
      <c r="B1279" s="36">
        <v>45524</v>
      </c>
      <c r="C1279" s="10" t="s">
        <v>23</v>
      </c>
      <c r="D1279" s="10" t="str">
        <f>VLOOKUP($C1279,'Customer_Dim Cleaned'!$A$1:$H$501,4,FALSE)</f>
        <v>Female</v>
      </c>
      <c r="E1279" s="10" t="str">
        <f>VLOOKUP($C1279,'Customer_Dim Cleaned'!$A$1:$H$501,5,FALSE)</f>
        <v>Thomastown</v>
      </c>
      <c r="F1279" s="10" t="str">
        <f>VLOOKUP($C1279,'Customer_Dim Cleaned'!$A$1:$H$501,6,FALSE)</f>
        <v>Ohio</v>
      </c>
      <c r="G1279" s="10" t="s">
        <v>1682</v>
      </c>
      <c r="H1279" s="10" t="str">
        <f>VLOOKUP($G1279,'Product_Dim Cleaned'!$A$1:$G$101,2,FALSE)</f>
        <v>Smart LED Light Strip</v>
      </c>
      <c r="I1279" s="10" t="str">
        <f>VLOOKUP($G1279,'Product_Dim Cleaned'!$A$1:$G$101,3,FALSE)</f>
        <v>Electronics</v>
      </c>
      <c r="J1279" s="10" t="str">
        <f>VLOOKUP($G1279,'Product_Dim Cleaned'!$A$1:$G$101,4,FALSE)</f>
        <v>Accessories</v>
      </c>
      <c r="K1279" s="10" t="s">
        <v>1799</v>
      </c>
      <c r="L1279" s="11">
        <v>1</v>
      </c>
      <c r="M1279" s="17">
        <v>449.6</v>
      </c>
      <c r="N1279" s="11">
        <v>0.01</v>
      </c>
      <c r="O1279" s="10" t="s">
        <v>1826</v>
      </c>
      <c r="P1279" s="34">
        <v>445.10399999999998</v>
      </c>
    </row>
    <row r="1280" spans="1:16" x14ac:dyDescent="0.3">
      <c r="A1280" s="9" t="s">
        <v>3104</v>
      </c>
      <c r="B1280" s="36">
        <v>45481</v>
      </c>
      <c r="C1280" s="10" t="s">
        <v>1101</v>
      </c>
      <c r="D1280" s="10" t="str">
        <f>VLOOKUP($C1280,'Customer_Dim Cleaned'!$A$1:$H$501,4,FALSE)</f>
        <v>Female</v>
      </c>
      <c r="E1280" s="10" t="str">
        <f>VLOOKUP($C1280,'Customer_Dim Cleaned'!$A$1:$H$501,5,FALSE)</f>
        <v>North Samuel</v>
      </c>
      <c r="F1280" s="10" t="str">
        <f>VLOOKUP($C1280,'Customer_Dim Cleaned'!$A$1:$H$501,6,FALSE)</f>
        <v>Nebraska</v>
      </c>
      <c r="G1280" s="10" t="s">
        <v>1682</v>
      </c>
      <c r="H1280" s="10" t="str">
        <f>VLOOKUP($G1280,'Product_Dim Cleaned'!$A$1:$G$101,2,FALSE)</f>
        <v>Smart LED Light Strip</v>
      </c>
      <c r="I1280" s="10" t="str">
        <f>VLOOKUP($G1280,'Product_Dim Cleaned'!$A$1:$G$101,3,FALSE)</f>
        <v>Electronics</v>
      </c>
      <c r="J1280" s="10" t="str">
        <f>VLOOKUP($G1280,'Product_Dim Cleaned'!$A$1:$G$101,4,FALSE)</f>
        <v>Accessories</v>
      </c>
      <c r="K1280" s="10" t="s">
        <v>1752</v>
      </c>
      <c r="L1280" s="11">
        <v>2</v>
      </c>
      <c r="M1280" s="17">
        <v>779.29</v>
      </c>
      <c r="N1280" s="11">
        <v>0.12</v>
      </c>
      <c r="O1280" s="10" t="s">
        <v>1829</v>
      </c>
      <c r="P1280" s="34">
        <v>1371.5504000000001</v>
      </c>
    </row>
    <row r="1281" spans="1:16" x14ac:dyDescent="0.3">
      <c r="A1281" s="9" t="s">
        <v>3105</v>
      </c>
      <c r="B1281" s="36">
        <v>45267</v>
      </c>
      <c r="C1281" s="10" t="s">
        <v>1431</v>
      </c>
      <c r="D1281" s="10" t="str">
        <f>VLOOKUP($C1281,'Customer_Dim Cleaned'!$A$1:$H$501,4,FALSE)</f>
        <v>Female</v>
      </c>
      <c r="E1281" s="10" t="str">
        <f>VLOOKUP($C1281,'Customer_Dim Cleaned'!$A$1:$H$501,5,FALSE)</f>
        <v>Grayland</v>
      </c>
      <c r="F1281" s="10" t="str">
        <f>VLOOKUP($C1281,'Customer_Dim Cleaned'!$A$1:$H$501,6,FALSE)</f>
        <v>Washington</v>
      </c>
      <c r="G1281" s="10" t="s">
        <v>1682</v>
      </c>
      <c r="H1281" s="10" t="str">
        <f>VLOOKUP($G1281,'Product_Dim Cleaned'!$A$1:$G$101,2,FALSE)</f>
        <v>Smart LED Light Strip</v>
      </c>
      <c r="I1281" s="10" t="str">
        <f>VLOOKUP($G1281,'Product_Dim Cleaned'!$A$1:$G$101,3,FALSE)</f>
        <v>Electronics</v>
      </c>
      <c r="J1281" s="10" t="str">
        <f>VLOOKUP($G1281,'Product_Dim Cleaned'!$A$1:$G$101,4,FALSE)</f>
        <v>Accessories</v>
      </c>
      <c r="K1281" s="10" t="s">
        <v>1807</v>
      </c>
      <c r="L1281" s="11">
        <v>1</v>
      </c>
      <c r="M1281" s="17">
        <v>748.75</v>
      </c>
      <c r="N1281" s="11">
        <v>0.1</v>
      </c>
      <c r="O1281" s="10" t="s">
        <v>1829</v>
      </c>
      <c r="P1281" s="34">
        <v>673.875</v>
      </c>
    </row>
    <row r="1282" spans="1:16" x14ac:dyDescent="0.3">
      <c r="A1282" s="9" t="s">
        <v>3106</v>
      </c>
      <c r="B1282" s="36">
        <v>45328</v>
      </c>
      <c r="C1282" s="10" t="s">
        <v>598</v>
      </c>
      <c r="D1282" s="10" t="str">
        <f>VLOOKUP($C1282,'Customer_Dim Cleaned'!$A$1:$H$501,4,FALSE)</f>
        <v>Male</v>
      </c>
      <c r="E1282" s="10" t="str">
        <f>VLOOKUP($C1282,'Customer_Dim Cleaned'!$A$1:$H$501,5,FALSE)</f>
        <v>New Brianchester</v>
      </c>
      <c r="F1282" s="10" t="str">
        <f>VLOOKUP($C1282,'Customer_Dim Cleaned'!$A$1:$H$501,6,FALSE)</f>
        <v>New York</v>
      </c>
      <c r="G1282" s="10" t="s">
        <v>1682</v>
      </c>
      <c r="H1282" s="10" t="str">
        <f>VLOOKUP($G1282,'Product_Dim Cleaned'!$A$1:$G$101,2,FALSE)</f>
        <v>Smart LED Light Strip</v>
      </c>
      <c r="I1282" s="10" t="str">
        <f>VLOOKUP($G1282,'Product_Dim Cleaned'!$A$1:$G$101,3,FALSE)</f>
        <v>Electronics</v>
      </c>
      <c r="J1282" s="10" t="str">
        <f>VLOOKUP($G1282,'Product_Dim Cleaned'!$A$1:$G$101,4,FALSE)</f>
        <v>Accessories</v>
      </c>
      <c r="K1282" s="10" t="s">
        <v>1752</v>
      </c>
      <c r="L1282" s="11">
        <v>2</v>
      </c>
      <c r="M1282" s="17">
        <v>121.67</v>
      </c>
      <c r="N1282" s="11">
        <v>0.08</v>
      </c>
      <c r="O1282" s="10" t="s">
        <v>1829</v>
      </c>
      <c r="P1282" s="34">
        <v>223.87280000000001</v>
      </c>
    </row>
    <row r="1283" spans="1:16" x14ac:dyDescent="0.3">
      <c r="A1283" s="9" t="s">
        <v>3107</v>
      </c>
      <c r="B1283" s="36">
        <v>45787</v>
      </c>
      <c r="C1283" s="10" t="s">
        <v>1513</v>
      </c>
      <c r="D1283" s="10" t="str">
        <f>VLOOKUP($C1283,'Customer_Dim Cleaned'!$A$1:$H$501,4,FALSE)</f>
        <v>Female</v>
      </c>
      <c r="E1283" s="10" t="str">
        <f>VLOOKUP($C1283,'Customer_Dim Cleaned'!$A$1:$H$501,5,FALSE)</f>
        <v>Port Carol</v>
      </c>
      <c r="F1283" s="10" t="str">
        <f>VLOOKUP($C1283,'Customer_Dim Cleaned'!$A$1:$H$501,6,FALSE)</f>
        <v>Florida</v>
      </c>
      <c r="G1283" s="10" t="s">
        <v>1682</v>
      </c>
      <c r="H1283" s="10" t="str">
        <f>VLOOKUP($G1283,'Product_Dim Cleaned'!$A$1:$G$101,2,FALSE)</f>
        <v>Smart LED Light Strip</v>
      </c>
      <c r="I1283" s="10" t="str">
        <f>VLOOKUP($G1283,'Product_Dim Cleaned'!$A$1:$G$101,3,FALSE)</f>
        <v>Electronics</v>
      </c>
      <c r="J1283" s="10" t="str">
        <f>VLOOKUP($G1283,'Product_Dim Cleaned'!$A$1:$G$101,4,FALSE)</f>
        <v>Accessories</v>
      </c>
      <c r="K1283" s="10" t="s">
        <v>1801</v>
      </c>
      <c r="L1283" s="11">
        <v>3</v>
      </c>
      <c r="M1283" s="17">
        <v>225.14</v>
      </c>
      <c r="N1283" s="11">
        <v>0.15</v>
      </c>
      <c r="O1283" s="10" t="s">
        <v>1829</v>
      </c>
      <c r="P1283" s="34">
        <v>574.10699999999997</v>
      </c>
    </row>
    <row r="1284" spans="1:16" x14ac:dyDescent="0.3">
      <c r="A1284" s="9" t="s">
        <v>3108</v>
      </c>
      <c r="B1284" s="36">
        <v>45876</v>
      </c>
      <c r="C1284" s="10" t="s">
        <v>1011</v>
      </c>
      <c r="D1284" s="10" t="str">
        <f>VLOOKUP($C1284,'Customer_Dim Cleaned'!$A$1:$H$501,4,FALSE)</f>
        <v>Female</v>
      </c>
      <c r="E1284" s="10" t="str">
        <f>VLOOKUP($C1284,'Customer_Dim Cleaned'!$A$1:$H$501,5,FALSE)</f>
        <v>Lake Alice</v>
      </c>
      <c r="F1284" s="10" t="str">
        <f>VLOOKUP($C1284,'Customer_Dim Cleaned'!$A$1:$H$501,6,FALSE)</f>
        <v>Tennessee</v>
      </c>
      <c r="G1284" s="10" t="s">
        <v>1682</v>
      </c>
      <c r="H1284" s="10" t="str">
        <f>VLOOKUP($G1284,'Product_Dim Cleaned'!$A$1:$G$101,2,FALSE)</f>
        <v>Smart LED Light Strip</v>
      </c>
      <c r="I1284" s="10" t="str">
        <f>VLOOKUP($G1284,'Product_Dim Cleaned'!$A$1:$G$101,3,FALSE)</f>
        <v>Electronics</v>
      </c>
      <c r="J1284" s="10" t="str">
        <f>VLOOKUP($G1284,'Product_Dim Cleaned'!$A$1:$G$101,4,FALSE)</f>
        <v>Accessories</v>
      </c>
      <c r="K1284" s="10" t="s">
        <v>1813</v>
      </c>
      <c r="L1284" s="11">
        <v>1</v>
      </c>
      <c r="M1284" s="17">
        <v>654.17999999999995</v>
      </c>
      <c r="N1284" s="11">
        <v>0.19</v>
      </c>
      <c r="O1284" s="10" t="s">
        <v>1826</v>
      </c>
      <c r="P1284" s="34">
        <v>529.88580000000002</v>
      </c>
    </row>
    <row r="1285" spans="1:16" x14ac:dyDescent="0.3">
      <c r="A1285" s="9" t="s">
        <v>3109</v>
      </c>
      <c r="B1285" s="36">
        <v>45552</v>
      </c>
      <c r="C1285" s="10" t="s">
        <v>218</v>
      </c>
      <c r="D1285" s="10" t="str">
        <f>VLOOKUP($C1285,'Customer_Dim Cleaned'!$A$1:$H$501,4,FALSE)</f>
        <v>Male</v>
      </c>
      <c r="E1285" s="10" t="str">
        <f>VLOOKUP($C1285,'Customer_Dim Cleaned'!$A$1:$H$501,5,FALSE)</f>
        <v>Snowmouth</v>
      </c>
      <c r="F1285" s="10" t="str">
        <f>VLOOKUP($C1285,'Customer_Dim Cleaned'!$A$1:$H$501,6,FALSE)</f>
        <v>Maryland</v>
      </c>
      <c r="G1285" s="10" t="s">
        <v>1682</v>
      </c>
      <c r="H1285" s="10" t="str">
        <f>VLOOKUP($G1285,'Product_Dim Cleaned'!$A$1:$G$101,2,FALSE)</f>
        <v>Smart LED Light Strip</v>
      </c>
      <c r="I1285" s="10" t="str">
        <f>VLOOKUP($G1285,'Product_Dim Cleaned'!$A$1:$G$101,3,FALSE)</f>
        <v>Electronics</v>
      </c>
      <c r="J1285" s="10" t="str">
        <f>VLOOKUP($G1285,'Product_Dim Cleaned'!$A$1:$G$101,4,FALSE)</f>
        <v>Accessories</v>
      </c>
      <c r="K1285" s="10" t="s">
        <v>1773</v>
      </c>
      <c r="L1285" s="11">
        <v>2</v>
      </c>
      <c r="M1285" s="17">
        <v>504.98</v>
      </c>
      <c r="N1285" s="11">
        <v>0.08</v>
      </c>
      <c r="O1285" s="10" t="s">
        <v>1829</v>
      </c>
      <c r="P1285" s="34">
        <v>929.16320000000007</v>
      </c>
    </row>
    <row r="1286" spans="1:16" x14ac:dyDescent="0.3">
      <c r="A1286" s="9" t="s">
        <v>3110</v>
      </c>
      <c r="B1286" s="36">
        <v>45823</v>
      </c>
      <c r="C1286" s="10" t="s">
        <v>1181</v>
      </c>
      <c r="D1286" s="10" t="str">
        <f>VLOOKUP($C1286,'Customer_Dim Cleaned'!$A$1:$H$501,4,FALSE)</f>
        <v>Female</v>
      </c>
      <c r="E1286" s="10" t="str">
        <f>VLOOKUP($C1286,'Customer_Dim Cleaned'!$A$1:$H$501,5,FALSE)</f>
        <v>Fischerborough</v>
      </c>
      <c r="F1286" s="10" t="str">
        <f>VLOOKUP($C1286,'Customer_Dim Cleaned'!$A$1:$H$501,6,FALSE)</f>
        <v>Delaware</v>
      </c>
      <c r="G1286" s="10" t="s">
        <v>1682</v>
      </c>
      <c r="H1286" s="10" t="str">
        <f>VLOOKUP($G1286,'Product_Dim Cleaned'!$A$1:$G$101,2,FALSE)</f>
        <v>Smart LED Light Strip</v>
      </c>
      <c r="I1286" s="10" t="str">
        <f>VLOOKUP($G1286,'Product_Dim Cleaned'!$A$1:$G$101,3,FALSE)</f>
        <v>Electronics</v>
      </c>
      <c r="J1286" s="10" t="str">
        <f>VLOOKUP($G1286,'Product_Dim Cleaned'!$A$1:$G$101,4,FALSE)</f>
        <v>Accessories</v>
      </c>
      <c r="K1286" s="10" t="s">
        <v>1782</v>
      </c>
      <c r="L1286" s="11">
        <v>2</v>
      </c>
      <c r="M1286" s="17">
        <v>623.20000000000005</v>
      </c>
      <c r="N1286" s="11">
        <v>0.14000000000000001</v>
      </c>
      <c r="O1286" s="10" t="s">
        <v>1829</v>
      </c>
      <c r="P1286" s="34">
        <v>1071.904</v>
      </c>
    </row>
    <row r="1287" spans="1:16" x14ac:dyDescent="0.3">
      <c r="A1287" s="9" t="s">
        <v>3111</v>
      </c>
      <c r="B1287" s="36">
        <v>45622</v>
      </c>
      <c r="C1287" s="10" t="s">
        <v>1023</v>
      </c>
      <c r="D1287" s="10" t="str">
        <f>VLOOKUP($C1287,'Customer_Dim Cleaned'!$A$1:$H$501,4,FALSE)</f>
        <v>Male</v>
      </c>
      <c r="E1287" s="10" t="str">
        <f>VLOOKUP($C1287,'Customer_Dim Cleaned'!$A$1:$H$501,5,FALSE)</f>
        <v>East Matthew</v>
      </c>
      <c r="F1287" s="10" t="str">
        <f>VLOOKUP($C1287,'Customer_Dim Cleaned'!$A$1:$H$501,6,FALSE)</f>
        <v>Wisconsin</v>
      </c>
      <c r="G1287" s="10" t="s">
        <v>1682</v>
      </c>
      <c r="H1287" s="10" t="str">
        <f>VLOOKUP($G1287,'Product_Dim Cleaned'!$A$1:$G$101,2,FALSE)</f>
        <v>Smart LED Light Strip</v>
      </c>
      <c r="I1287" s="10" t="str">
        <f>VLOOKUP($G1287,'Product_Dim Cleaned'!$A$1:$G$101,3,FALSE)</f>
        <v>Electronics</v>
      </c>
      <c r="J1287" s="10" t="str">
        <f>VLOOKUP($G1287,'Product_Dim Cleaned'!$A$1:$G$101,4,FALSE)</f>
        <v>Accessories</v>
      </c>
      <c r="K1287" s="10" t="s">
        <v>1804</v>
      </c>
      <c r="L1287" s="11">
        <v>2</v>
      </c>
      <c r="M1287" s="17">
        <v>530.54</v>
      </c>
      <c r="N1287" s="11">
        <v>0.28000000000000003</v>
      </c>
      <c r="O1287" s="10" t="s">
        <v>1829</v>
      </c>
      <c r="P1287" s="34">
        <v>763.97759999999994</v>
      </c>
    </row>
    <row r="1288" spans="1:16" x14ac:dyDescent="0.3">
      <c r="A1288" s="9" t="s">
        <v>3112</v>
      </c>
      <c r="B1288" s="36">
        <v>45810</v>
      </c>
      <c r="C1288" s="10" t="s">
        <v>1142</v>
      </c>
      <c r="D1288" s="10" t="str">
        <f>VLOOKUP($C1288,'Customer_Dim Cleaned'!$A$1:$H$501,4,FALSE)</f>
        <v>Female</v>
      </c>
      <c r="E1288" s="10" t="str">
        <f>VLOOKUP($C1288,'Customer_Dim Cleaned'!$A$1:$H$501,5,FALSE)</f>
        <v>Kellyside</v>
      </c>
      <c r="F1288" s="10" t="str">
        <f>VLOOKUP($C1288,'Customer_Dim Cleaned'!$A$1:$H$501,6,FALSE)</f>
        <v>Alaska</v>
      </c>
      <c r="G1288" s="10" t="s">
        <v>1682</v>
      </c>
      <c r="H1288" s="10" t="str">
        <f>VLOOKUP($G1288,'Product_Dim Cleaned'!$A$1:$G$101,2,FALSE)</f>
        <v>Smart LED Light Strip</v>
      </c>
      <c r="I1288" s="10" t="str">
        <f>VLOOKUP($G1288,'Product_Dim Cleaned'!$A$1:$G$101,3,FALSE)</f>
        <v>Electronics</v>
      </c>
      <c r="J1288" s="10" t="str">
        <f>VLOOKUP($G1288,'Product_Dim Cleaned'!$A$1:$G$101,4,FALSE)</f>
        <v>Accessories</v>
      </c>
      <c r="K1288" s="10" t="s">
        <v>1804</v>
      </c>
      <c r="L1288" s="11">
        <v>3</v>
      </c>
      <c r="M1288" s="17">
        <v>279.45</v>
      </c>
      <c r="N1288" s="11">
        <v>0.15</v>
      </c>
      <c r="O1288" s="10" t="s">
        <v>1829</v>
      </c>
      <c r="P1288" s="34">
        <v>712.59749999999985</v>
      </c>
    </row>
    <row r="1289" spans="1:16" x14ac:dyDescent="0.3">
      <c r="A1289" s="9" t="s">
        <v>3113</v>
      </c>
      <c r="B1289" s="36">
        <v>45645</v>
      </c>
      <c r="C1289" s="10" t="s">
        <v>849</v>
      </c>
      <c r="D1289" s="10" t="str">
        <f>VLOOKUP($C1289,'Customer_Dim Cleaned'!$A$1:$H$501,4,FALSE)</f>
        <v>Female</v>
      </c>
      <c r="E1289" s="10" t="str">
        <f>VLOOKUP($C1289,'Customer_Dim Cleaned'!$A$1:$H$501,5,FALSE)</f>
        <v>South Gina</v>
      </c>
      <c r="F1289" s="10" t="str">
        <f>VLOOKUP($C1289,'Customer_Dim Cleaned'!$A$1:$H$501,6,FALSE)</f>
        <v>Kentucky</v>
      </c>
      <c r="G1289" s="10" t="s">
        <v>1682</v>
      </c>
      <c r="H1289" s="10" t="str">
        <f>VLOOKUP($G1289,'Product_Dim Cleaned'!$A$1:$G$101,2,FALSE)</f>
        <v>Smart LED Light Strip</v>
      </c>
      <c r="I1289" s="10" t="str">
        <f>VLOOKUP($G1289,'Product_Dim Cleaned'!$A$1:$G$101,3,FALSE)</f>
        <v>Electronics</v>
      </c>
      <c r="J1289" s="10" t="str">
        <f>VLOOKUP($G1289,'Product_Dim Cleaned'!$A$1:$G$101,4,FALSE)</f>
        <v>Accessories</v>
      </c>
      <c r="K1289" s="10" t="s">
        <v>1782</v>
      </c>
      <c r="L1289" s="11">
        <v>3</v>
      </c>
      <c r="M1289" s="17">
        <v>906.99</v>
      </c>
      <c r="N1289" s="11">
        <v>0.26</v>
      </c>
      <c r="O1289" s="10" t="s">
        <v>1829</v>
      </c>
      <c r="P1289" s="34">
        <v>2013.5178000000001</v>
      </c>
    </row>
    <row r="1290" spans="1:16" x14ac:dyDescent="0.3">
      <c r="A1290" s="9" t="s">
        <v>3114</v>
      </c>
      <c r="B1290" s="36">
        <v>45749</v>
      </c>
      <c r="C1290" s="10" t="s">
        <v>258</v>
      </c>
      <c r="D1290" s="10" t="str">
        <f>VLOOKUP($C1290,'Customer_Dim Cleaned'!$A$1:$H$501,4,FALSE)</f>
        <v>Female</v>
      </c>
      <c r="E1290" s="10" t="str">
        <f>VLOOKUP($C1290,'Customer_Dim Cleaned'!$A$1:$H$501,5,FALSE)</f>
        <v>Port Lisa</v>
      </c>
      <c r="F1290" s="10" t="str">
        <f>VLOOKUP($C1290,'Customer_Dim Cleaned'!$A$1:$H$501,6,FALSE)</f>
        <v>New Mexico</v>
      </c>
      <c r="G1290" s="10" t="s">
        <v>1682</v>
      </c>
      <c r="H1290" s="10" t="str">
        <f>VLOOKUP($G1290,'Product_Dim Cleaned'!$A$1:$G$101,2,FALSE)</f>
        <v>Smart LED Light Strip</v>
      </c>
      <c r="I1290" s="10" t="str">
        <f>VLOOKUP($G1290,'Product_Dim Cleaned'!$A$1:$G$101,3,FALSE)</f>
        <v>Electronics</v>
      </c>
      <c r="J1290" s="10" t="str">
        <f>VLOOKUP($G1290,'Product_Dim Cleaned'!$A$1:$G$101,4,FALSE)</f>
        <v>Accessories</v>
      </c>
      <c r="K1290" s="10" t="s">
        <v>1807</v>
      </c>
      <c r="L1290" s="11">
        <v>4</v>
      </c>
      <c r="M1290" s="17">
        <v>408.76</v>
      </c>
      <c r="N1290" s="11">
        <v>0.12</v>
      </c>
      <c r="O1290" s="10" t="s">
        <v>1829</v>
      </c>
      <c r="P1290" s="34">
        <v>1438.8352</v>
      </c>
    </row>
    <row r="1291" spans="1:16" x14ac:dyDescent="0.3">
      <c r="A1291" s="9" t="s">
        <v>3115</v>
      </c>
      <c r="B1291" s="36">
        <v>45537</v>
      </c>
      <c r="C1291" s="10" t="s">
        <v>585</v>
      </c>
      <c r="D1291" s="10" t="str">
        <f>VLOOKUP($C1291,'Customer_Dim Cleaned'!$A$1:$H$501,4,FALSE)</f>
        <v>Male</v>
      </c>
      <c r="E1291" s="10" t="str">
        <f>VLOOKUP($C1291,'Customer_Dim Cleaned'!$A$1:$H$501,5,FALSE)</f>
        <v>Butlerberg</v>
      </c>
      <c r="F1291" s="10" t="str">
        <f>VLOOKUP($C1291,'Customer_Dim Cleaned'!$A$1:$H$501,6,FALSE)</f>
        <v>Kentucky</v>
      </c>
      <c r="G1291" s="10" t="s">
        <v>1682</v>
      </c>
      <c r="H1291" s="10" t="str">
        <f>VLOOKUP($G1291,'Product_Dim Cleaned'!$A$1:$G$101,2,FALSE)</f>
        <v>Smart LED Light Strip</v>
      </c>
      <c r="I1291" s="10" t="str">
        <f>VLOOKUP($G1291,'Product_Dim Cleaned'!$A$1:$G$101,3,FALSE)</f>
        <v>Electronics</v>
      </c>
      <c r="J1291" s="10" t="str">
        <f>VLOOKUP($G1291,'Product_Dim Cleaned'!$A$1:$G$101,4,FALSE)</f>
        <v>Accessories</v>
      </c>
      <c r="K1291" s="10" t="s">
        <v>1786</v>
      </c>
      <c r="L1291" s="11">
        <v>2</v>
      </c>
      <c r="M1291" s="17">
        <v>117.34</v>
      </c>
      <c r="N1291" s="11">
        <v>0.09</v>
      </c>
      <c r="O1291" s="10" t="s">
        <v>1826</v>
      </c>
      <c r="P1291" s="34">
        <v>213.55879999999999</v>
      </c>
    </row>
    <row r="1292" spans="1:16" x14ac:dyDescent="0.3">
      <c r="A1292" s="9" t="s">
        <v>3116</v>
      </c>
      <c r="B1292" s="36">
        <v>45376</v>
      </c>
      <c r="C1292" s="10" t="s">
        <v>559</v>
      </c>
      <c r="D1292" s="10" t="str">
        <f>VLOOKUP($C1292,'Customer_Dim Cleaned'!$A$1:$H$501,4,FALSE)</f>
        <v>Female</v>
      </c>
      <c r="E1292" s="10" t="str">
        <f>VLOOKUP($C1292,'Customer_Dim Cleaned'!$A$1:$H$501,5,FALSE)</f>
        <v>Robertview</v>
      </c>
      <c r="F1292" s="10" t="str">
        <f>VLOOKUP($C1292,'Customer_Dim Cleaned'!$A$1:$H$501,6,FALSE)</f>
        <v>Florida</v>
      </c>
      <c r="G1292" s="10" t="s">
        <v>1684</v>
      </c>
      <c r="H1292" s="10" t="str">
        <f>VLOOKUP($G1292,'Product_Dim Cleaned'!$A$1:$G$101,2,FALSE)</f>
        <v>Wooden Nightstand</v>
      </c>
      <c r="I1292" s="10" t="str">
        <f>VLOOKUP($G1292,'Product_Dim Cleaned'!$A$1:$G$101,3,FALSE)</f>
        <v>Home</v>
      </c>
      <c r="J1292" s="10" t="str">
        <f>VLOOKUP($G1292,'Product_Dim Cleaned'!$A$1:$G$101,4,FALSE)</f>
        <v>Furniture</v>
      </c>
      <c r="K1292" s="10" t="s">
        <v>1799</v>
      </c>
      <c r="L1292" s="11">
        <v>3</v>
      </c>
      <c r="M1292" s="17">
        <v>690.27</v>
      </c>
      <c r="N1292" s="11">
        <v>7.0000000000000007E-2</v>
      </c>
      <c r="O1292" s="10" t="s">
        <v>1826</v>
      </c>
      <c r="P1292" s="34">
        <v>1925.8533</v>
      </c>
    </row>
    <row r="1293" spans="1:16" x14ac:dyDescent="0.3">
      <c r="A1293" s="9" t="s">
        <v>3117</v>
      </c>
      <c r="B1293" s="36">
        <v>45709</v>
      </c>
      <c r="C1293" s="10" t="s">
        <v>381</v>
      </c>
      <c r="D1293" s="10" t="str">
        <f>VLOOKUP($C1293,'Customer_Dim Cleaned'!$A$1:$H$501,4,FALSE)</f>
        <v>Male</v>
      </c>
      <c r="E1293" s="10" t="str">
        <f>VLOOKUP($C1293,'Customer_Dim Cleaned'!$A$1:$H$501,5,FALSE)</f>
        <v>Webstermouth</v>
      </c>
      <c r="F1293" s="10" t="str">
        <f>VLOOKUP($C1293,'Customer_Dim Cleaned'!$A$1:$H$501,6,FALSE)</f>
        <v>New Hampshire</v>
      </c>
      <c r="G1293" s="10" t="s">
        <v>1684</v>
      </c>
      <c r="H1293" s="10" t="str">
        <f>VLOOKUP($G1293,'Product_Dim Cleaned'!$A$1:$G$101,2,FALSE)</f>
        <v>Wooden Nightstand</v>
      </c>
      <c r="I1293" s="10" t="str">
        <f>VLOOKUP($G1293,'Product_Dim Cleaned'!$A$1:$G$101,3,FALSE)</f>
        <v>Home</v>
      </c>
      <c r="J1293" s="10" t="str">
        <f>VLOOKUP($G1293,'Product_Dim Cleaned'!$A$1:$G$101,4,FALSE)</f>
        <v>Furniture</v>
      </c>
      <c r="K1293" s="10" t="s">
        <v>1807</v>
      </c>
      <c r="L1293" s="11">
        <v>4</v>
      </c>
      <c r="M1293" s="17">
        <v>377.18</v>
      </c>
      <c r="N1293" s="11">
        <v>0.24</v>
      </c>
      <c r="O1293" s="10" t="s">
        <v>1826</v>
      </c>
      <c r="P1293" s="34">
        <v>1146.6271999999999</v>
      </c>
    </row>
    <row r="1294" spans="1:16" x14ac:dyDescent="0.3">
      <c r="A1294" s="9" t="s">
        <v>3118</v>
      </c>
      <c r="B1294" s="36">
        <v>45446</v>
      </c>
      <c r="C1294" s="10" t="s">
        <v>393</v>
      </c>
      <c r="D1294" s="10" t="str">
        <f>VLOOKUP($C1294,'Customer_Dim Cleaned'!$A$1:$H$501,4,FALSE)</f>
        <v>Female</v>
      </c>
      <c r="E1294" s="10" t="str">
        <f>VLOOKUP($C1294,'Customer_Dim Cleaned'!$A$1:$H$501,5,FALSE)</f>
        <v>Lake Michael</v>
      </c>
      <c r="F1294" s="10" t="str">
        <f>VLOOKUP($C1294,'Customer_Dim Cleaned'!$A$1:$H$501,6,FALSE)</f>
        <v>Michigan</v>
      </c>
      <c r="G1294" s="10" t="s">
        <v>1684</v>
      </c>
      <c r="H1294" s="10" t="str">
        <f>VLOOKUP($G1294,'Product_Dim Cleaned'!$A$1:$G$101,2,FALSE)</f>
        <v>Wooden Nightstand</v>
      </c>
      <c r="I1294" s="10" t="str">
        <f>VLOOKUP($G1294,'Product_Dim Cleaned'!$A$1:$G$101,3,FALSE)</f>
        <v>Home</v>
      </c>
      <c r="J1294" s="10" t="str">
        <f>VLOOKUP($G1294,'Product_Dim Cleaned'!$A$1:$G$101,4,FALSE)</f>
        <v>Furniture</v>
      </c>
      <c r="K1294" s="10" t="s">
        <v>1752</v>
      </c>
      <c r="L1294" s="11">
        <v>1</v>
      </c>
      <c r="M1294" s="17">
        <v>70.52</v>
      </c>
      <c r="N1294" s="11">
        <v>0.08</v>
      </c>
      <c r="O1294" s="10" t="s">
        <v>1829</v>
      </c>
      <c r="P1294" s="34">
        <v>64.878399999999999</v>
      </c>
    </row>
    <row r="1295" spans="1:16" x14ac:dyDescent="0.3">
      <c r="A1295" s="9" t="s">
        <v>3119</v>
      </c>
      <c r="B1295" s="36">
        <v>45330</v>
      </c>
      <c r="C1295" s="10" t="s">
        <v>875</v>
      </c>
      <c r="D1295" s="10" t="str">
        <f>VLOOKUP($C1295,'Customer_Dim Cleaned'!$A$1:$H$501,4,FALSE)</f>
        <v>Male</v>
      </c>
      <c r="E1295" s="10" t="str">
        <f>VLOOKUP($C1295,'Customer_Dim Cleaned'!$A$1:$H$501,5,FALSE)</f>
        <v>North Austinport</v>
      </c>
      <c r="F1295" s="10" t="str">
        <f>VLOOKUP($C1295,'Customer_Dim Cleaned'!$A$1:$H$501,6,FALSE)</f>
        <v>Kentucky</v>
      </c>
      <c r="G1295" s="10" t="s">
        <v>1684</v>
      </c>
      <c r="H1295" s="10" t="str">
        <f>VLOOKUP($G1295,'Product_Dim Cleaned'!$A$1:$G$101,2,FALSE)</f>
        <v>Wooden Nightstand</v>
      </c>
      <c r="I1295" s="10" t="str">
        <f>VLOOKUP($G1295,'Product_Dim Cleaned'!$A$1:$G$101,3,FALSE)</f>
        <v>Home</v>
      </c>
      <c r="J1295" s="10" t="str">
        <f>VLOOKUP($G1295,'Product_Dim Cleaned'!$A$1:$G$101,4,FALSE)</f>
        <v>Furniture</v>
      </c>
      <c r="K1295" s="10" t="s">
        <v>1786</v>
      </c>
      <c r="L1295" s="11">
        <v>1</v>
      </c>
      <c r="M1295" s="17">
        <v>40.25</v>
      </c>
      <c r="N1295" s="11">
        <v>0.1</v>
      </c>
      <c r="O1295" s="10" t="s">
        <v>1826</v>
      </c>
      <c r="P1295" s="34">
        <v>36.225000000000001</v>
      </c>
    </row>
    <row r="1296" spans="1:16" x14ac:dyDescent="0.3">
      <c r="A1296" s="9" t="s">
        <v>3120</v>
      </c>
      <c r="B1296" s="36">
        <v>45388</v>
      </c>
      <c r="C1296" s="10" t="s">
        <v>746</v>
      </c>
      <c r="D1296" s="10" t="str">
        <f>VLOOKUP($C1296,'Customer_Dim Cleaned'!$A$1:$H$501,4,FALSE)</f>
        <v>Female</v>
      </c>
      <c r="E1296" s="10" t="str">
        <f>VLOOKUP($C1296,'Customer_Dim Cleaned'!$A$1:$H$501,5,FALSE)</f>
        <v>Tammyton</v>
      </c>
      <c r="F1296" s="10" t="str">
        <f>VLOOKUP($C1296,'Customer_Dim Cleaned'!$A$1:$H$501,6,FALSE)</f>
        <v>New Jersey</v>
      </c>
      <c r="G1296" s="10" t="s">
        <v>1684</v>
      </c>
      <c r="H1296" s="10" t="str">
        <f>VLOOKUP($G1296,'Product_Dim Cleaned'!$A$1:$G$101,2,FALSE)</f>
        <v>Wooden Nightstand</v>
      </c>
      <c r="I1296" s="10" t="str">
        <f>VLOOKUP($G1296,'Product_Dim Cleaned'!$A$1:$G$101,3,FALSE)</f>
        <v>Home</v>
      </c>
      <c r="J1296" s="10" t="str">
        <f>VLOOKUP($G1296,'Product_Dim Cleaned'!$A$1:$G$101,4,FALSE)</f>
        <v>Furniture</v>
      </c>
      <c r="K1296" s="10" t="s">
        <v>1792</v>
      </c>
      <c r="L1296" s="11">
        <v>3</v>
      </c>
      <c r="M1296" s="17">
        <v>539.44000000000005</v>
      </c>
      <c r="N1296" s="11">
        <v>0.05</v>
      </c>
      <c r="O1296" s="10" t="s">
        <v>1829</v>
      </c>
      <c r="P1296" s="34">
        <v>1537.404</v>
      </c>
    </row>
    <row r="1297" spans="1:16" x14ac:dyDescent="0.3">
      <c r="A1297" s="9" t="s">
        <v>3121</v>
      </c>
      <c r="B1297" s="36">
        <v>45313</v>
      </c>
      <c r="C1297" s="10" t="s">
        <v>791</v>
      </c>
      <c r="D1297" s="10" t="str">
        <f>VLOOKUP($C1297,'Customer_Dim Cleaned'!$A$1:$H$501,4,FALSE)</f>
        <v>Male</v>
      </c>
      <c r="E1297" s="10" t="str">
        <f>VLOOKUP($C1297,'Customer_Dim Cleaned'!$A$1:$H$501,5,FALSE)</f>
        <v>Mikehaven</v>
      </c>
      <c r="F1297" s="10" t="str">
        <f>VLOOKUP($C1297,'Customer_Dim Cleaned'!$A$1:$H$501,6,FALSE)</f>
        <v>New Hampshire</v>
      </c>
      <c r="G1297" s="10" t="s">
        <v>1684</v>
      </c>
      <c r="H1297" s="10" t="str">
        <f>VLOOKUP($G1297,'Product_Dim Cleaned'!$A$1:$G$101,2,FALSE)</f>
        <v>Wooden Nightstand</v>
      </c>
      <c r="I1297" s="10" t="str">
        <f>VLOOKUP($G1297,'Product_Dim Cleaned'!$A$1:$G$101,3,FALSE)</f>
        <v>Home</v>
      </c>
      <c r="J1297" s="10" t="str">
        <f>VLOOKUP($G1297,'Product_Dim Cleaned'!$A$1:$G$101,4,FALSE)</f>
        <v>Furniture</v>
      </c>
      <c r="K1297" s="10" t="s">
        <v>1769</v>
      </c>
      <c r="L1297" s="11">
        <v>3</v>
      </c>
      <c r="M1297" s="17">
        <v>543.49</v>
      </c>
      <c r="N1297" s="11">
        <v>0.05</v>
      </c>
      <c r="O1297" s="10" t="s">
        <v>1826</v>
      </c>
      <c r="P1297" s="34">
        <v>1548.9465</v>
      </c>
    </row>
    <row r="1298" spans="1:16" x14ac:dyDescent="0.3">
      <c r="A1298" s="9" t="s">
        <v>3122</v>
      </c>
      <c r="B1298" s="36">
        <v>45221</v>
      </c>
      <c r="C1298" s="10" t="s">
        <v>1020</v>
      </c>
      <c r="D1298" s="10" t="str">
        <f>VLOOKUP($C1298,'Customer_Dim Cleaned'!$A$1:$H$501,4,FALSE)</f>
        <v>Male</v>
      </c>
      <c r="E1298" s="10" t="str">
        <f>VLOOKUP($C1298,'Customer_Dim Cleaned'!$A$1:$H$501,5,FALSE)</f>
        <v>South Zacharychester</v>
      </c>
      <c r="F1298" s="10" t="str">
        <f>VLOOKUP($C1298,'Customer_Dim Cleaned'!$A$1:$H$501,6,FALSE)</f>
        <v>Oklahoma</v>
      </c>
      <c r="G1298" s="10" t="s">
        <v>1684</v>
      </c>
      <c r="H1298" s="10" t="str">
        <f>VLOOKUP($G1298,'Product_Dim Cleaned'!$A$1:$G$101,2,FALSE)</f>
        <v>Wooden Nightstand</v>
      </c>
      <c r="I1298" s="10" t="str">
        <f>VLOOKUP($G1298,'Product_Dim Cleaned'!$A$1:$G$101,3,FALSE)</f>
        <v>Home</v>
      </c>
      <c r="J1298" s="10" t="str">
        <f>VLOOKUP($G1298,'Product_Dim Cleaned'!$A$1:$G$101,4,FALSE)</f>
        <v>Furniture</v>
      </c>
      <c r="K1298" s="10" t="s">
        <v>1776</v>
      </c>
      <c r="L1298" s="11">
        <v>4</v>
      </c>
      <c r="M1298" s="17">
        <v>547.21</v>
      </c>
      <c r="N1298" s="11">
        <v>0.1</v>
      </c>
      <c r="O1298" s="10" t="s">
        <v>1829</v>
      </c>
      <c r="P1298" s="34">
        <v>1969.9559999999999</v>
      </c>
    </row>
    <row r="1299" spans="1:16" x14ac:dyDescent="0.3">
      <c r="A1299" s="9" t="s">
        <v>3123</v>
      </c>
      <c r="B1299" s="36">
        <v>45619</v>
      </c>
      <c r="C1299" s="10" t="s">
        <v>773</v>
      </c>
      <c r="D1299" s="10" t="str">
        <f>VLOOKUP($C1299,'Customer_Dim Cleaned'!$A$1:$H$501,4,FALSE)</f>
        <v>Male</v>
      </c>
      <c r="E1299" s="10" t="str">
        <f>VLOOKUP($C1299,'Customer_Dim Cleaned'!$A$1:$H$501,5,FALSE)</f>
        <v>Dawsonchester</v>
      </c>
      <c r="F1299" s="10" t="str">
        <f>VLOOKUP($C1299,'Customer_Dim Cleaned'!$A$1:$H$501,6,FALSE)</f>
        <v>Virginia</v>
      </c>
      <c r="G1299" s="10" t="s">
        <v>1684</v>
      </c>
      <c r="H1299" s="10" t="str">
        <f>VLOOKUP($G1299,'Product_Dim Cleaned'!$A$1:$G$101,2,FALSE)</f>
        <v>Wooden Nightstand</v>
      </c>
      <c r="I1299" s="10" t="str">
        <f>VLOOKUP($G1299,'Product_Dim Cleaned'!$A$1:$G$101,3,FALSE)</f>
        <v>Home</v>
      </c>
      <c r="J1299" s="10" t="str">
        <f>VLOOKUP($G1299,'Product_Dim Cleaned'!$A$1:$G$101,4,FALSE)</f>
        <v>Furniture</v>
      </c>
      <c r="K1299" s="10" t="s">
        <v>1757</v>
      </c>
      <c r="L1299" s="11">
        <v>2</v>
      </c>
      <c r="M1299" s="17">
        <v>892.46</v>
      </c>
      <c r="N1299" s="11">
        <v>7.0000000000000007E-2</v>
      </c>
      <c r="O1299" s="10" t="s">
        <v>1826</v>
      </c>
      <c r="P1299" s="34">
        <v>1659.9756</v>
      </c>
    </row>
    <row r="1300" spans="1:16" x14ac:dyDescent="0.3">
      <c r="A1300" s="9" t="s">
        <v>3124</v>
      </c>
      <c r="B1300" s="36">
        <v>45286</v>
      </c>
      <c r="C1300" s="10" t="s">
        <v>1208</v>
      </c>
      <c r="D1300" s="10" t="str">
        <f>VLOOKUP($C1300,'Customer_Dim Cleaned'!$A$1:$H$501,4,FALSE)</f>
        <v>Female</v>
      </c>
      <c r="E1300" s="10" t="str">
        <f>VLOOKUP($C1300,'Customer_Dim Cleaned'!$A$1:$H$501,5,FALSE)</f>
        <v>New Dawn</v>
      </c>
      <c r="F1300" s="10" t="str">
        <f>VLOOKUP($C1300,'Customer_Dim Cleaned'!$A$1:$H$501,6,FALSE)</f>
        <v>New Jersey</v>
      </c>
      <c r="G1300" s="10" t="s">
        <v>1684</v>
      </c>
      <c r="H1300" s="10" t="str">
        <f>VLOOKUP($G1300,'Product_Dim Cleaned'!$A$1:$G$101,2,FALSE)</f>
        <v>Wooden Nightstand</v>
      </c>
      <c r="I1300" s="10" t="str">
        <f>VLOOKUP($G1300,'Product_Dim Cleaned'!$A$1:$G$101,3,FALSE)</f>
        <v>Home</v>
      </c>
      <c r="J1300" s="10" t="str">
        <f>VLOOKUP($G1300,'Product_Dim Cleaned'!$A$1:$G$101,4,FALSE)</f>
        <v>Furniture</v>
      </c>
      <c r="K1300" s="10" t="s">
        <v>1782</v>
      </c>
      <c r="L1300" s="11">
        <v>2</v>
      </c>
      <c r="M1300" s="17">
        <v>853.41</v>
      </c>
      <c r="N1300" s="11">
        <v>0.25</v>
      </c>
      <c r="O1300" s="10" t="s">
        <v>1824</v>
      </c>
      <c r="P1300" s="34">
        <v>1280.115</v>
      </c>
    </row>
    <row r="1301" spans="1:16" x14ac:dyDescent="0.3">
      <c r="A1301" s="9" t="s">
        <v>3125</v>
      </c>
      <c r="B1301" s="36">
        <v>45451</v>
      </c>
      <c r="C1301" s="10" t="s">
        <v>387</v>
      </c>
      <c r="D1301" s="10" t="str">
        <f>VLOOKUP($C1301,'Customer_Dim Cleaned'!$A$1:$H$501,4,FALSE)</f>
        <v>Female</v>
      </c>
      <c r="E1301" s="10" t="str">
        <f>VLOOKUP($C1301,'Customer_Dim Cleaned'!$A$1:$H$501,5,FALSE)</f>
        <v>New Dawnton</v>
      </c>
      <c r="F1301" s="10" t="str">
        <f>VLOOKUP($C1301,'Customer_Dim Cleaned'!$A$1:$H$501,6,FALSE)</f>
        <v>Maryland</v>
      </c>
      <c r="G1301" s="10" t="s">
        <v>1684</v>
      </c>
      <c r="H1301" s="10" t="str">
        <f>VLOOKUP($G1301,'Product_Dim Cleaned'!$A$1:$G$101,2,FALSE)</f>
        <v>Wooden Nightstand</v>
      </c>
      <c r="I1301" s="10" t="str">
        <f>VLOOKUP($G1301,'Product_Dim Cleaned'!$A$1:$G$101,3,FALSE)</f>
        <v>Home</v>
      </c>
      <c r="J1301" s="10" t="str">
        <f>VLOOKUP($G1301,'Product_Dim Cleaned'!$A$1:$G$101,4,FALSE)</f>
        <v>Furniture</v>
      </c>
      <c r="K1301" s="10" t="s">
        <v>1779</v>
      </c>
      <c r="L1301" s="11">
        <v>1</v>
      </c>
      <c r="M1301" s="17">
        <v>162.13999999999999</v>
      </c>
      <c r="N1301" s="11">
        <v>7.0000000000000007E-2</v>
      </c>
      <c r="O1301" s="10" t="s">
        <v>1826</v>
      </c>
      <c r="P1301" s="34">
        <v>150.7902</v>
      </c>
    </row>
    <row r="1302" spans="1:16" x14ac:dyDescent="0.3">
      <c r="A1302" s="9" t="s">
        <v>3126</v>
      </c>
      <c r="B1302" s="36">
        <v>45478</v>
      </c>
      <c r="C1302" s="10" t="s">
        <v>496</v>
      </c>
      <c r="D1302" s="10" t="str">
        <f>VLOOKUP($C1302,'Customer_Dim Cleaned'!$A$1:$H$501,4,FALSE)</f>
        <v>Female</v>
      </c>
      <c r="E1302" s="10" t="str">
        <f>VLOOKUP($C1302,'Customer_Dim Cleaned'!$A$1:$H$501,5,FALSE)</f>
        <v>Lake Nathanfort</v>
      </c>
      <c r="F1302" s="10" t="str">
        <f>VLOOKUP($C1302,'Customer_Dim Cleaned'!$A$1:$H$501,6,FALSE)</f>
        <v>Alaska</v>
      </c>
      <c r="G1302" s="10" t="s">
        <v>1684</v>
      </c>
      <c r="H1302" s="10" t="str">
        <f>VLOOKUP($G1302,'Product_Dim Cleaned'!$A$1:$G$101,2,FALSE)</f>
        <v>Wooden Nightstand</v>
      </c>
      <c r="I1302" s="10" t="str">
        <f>VLOOKUP($G1302,'Product_Dim Cleaned'!$A$1:$G$101,3,FALSE)</f>
        <v>Home</v>
      </c>
      <c r="J1302" s="10" t="str">
        <f>VLOOKUP($G1302,'Product_Dim Cleaned'!$A$1:$G$101,4,FALSE)</f>
        <v>Furniture</v>
      </c>
      <c r="K1302" s="10" t="s">
        <v>1804</v>
      </c>
      <c r="L1302" s="11">
        <v>1</v>
      </c>
      <c r="M1302" s="17">
        <v>893.14</v>
      </c>
      <c r="N1302" s="11">
        <v>0.09</v>
      </c>
      <c r="O1302" s="10" t="s">
        <v>1824</v>
      </c>
      <c r="P1302" s="34">
        <v>812.75739999999996</v>
      </c>
    </row>
    <row r="1303" spans="1:16" x14ac:dyDescent="0.3">
      <c r="A1303" s="9" t="s">
        <v>3127</v>
      </c>
      <c r="B1303" s="36">
        <v>45528</v>
      </c>
      <c r="C1303" s="10" t="s">
        <v>366</v>
      </c>
      <c r="D1303" s="10" t="str">
        <f>VLOOKUP($C1303,'Customer_Dim Cleaned'!$A$1:$H$501,4,FALSE)</f>
        <v>Male</v>
      </c>
      <c r="E1303" s="10" t="str">
        <f>VLOOKUP($C1303,'Customer_Dim Cleaned'!$A$1:$H$501,5,FALSE)</f>
        <v>West Lauren</v>
      </c>
      <c r="F1303" s="10" t="str">
        <f>VLOOKUP($C1303,'Customer_Dim Cleaned'!$A$1:$H$501,6,FALSE)</f>
        <v>Connecticut</v>
      </c>
      <c r="G1303" s="10" t="s">
        <v>1684</v>
      </c>
      <c r="H1303" s="10" t="str">
        <f>VLOOKUP($G1303,'Product_Dim Cleaned'!$A$1:$G$101,2,FALSE)</f>
        <v>Wooden Nightstand</v>
      </c>
      <c r="I1303" s="10" t="str">
        <f>VLOOKUP($G1303,'Product_Dim Cleaned'!$A$1:$G$101,3,FALSE)</f>
        <v>Home</v>
      </c>
      <c r="J1303" s="10" t="str">
        <f>VLOOKUP($G1303,'Product_Dim Cleaned'!$A$1:$G$101,4,FALSE)</f>
        <v>Furniture</v>
      </c>
      <c r="K1303" s="10" t="s">
        <v>1782</v>
      </c>
      <c r="L1303" s="11">
        <v>4</v>
      </c>
      <c r="M1303" s="17">
        <v>349.07</v>
      </c>
      <c r="N1303" s="11">
        <v>0.28000000000000003</v>
      </c>
      <c r="O1303" s="10" t="s">
        <v>1824</v>
      </c>
      <c r="P1303" s="34">
        <v>1005.3216</v>
      </c>
    </row>
    <row r="1304" spans="1:16" x14ac:dyDescent="0.3">
      <c r="A1304" s="9" t="s">
        <v>3128</v>
      </c>
      <c r="B1304" s="36">
        <v>45418</v>
      </c>
      <c r="C1304" s="10" t="s">
        <v>899</v>
      </c>
      <c r="D1304" s="10" t="str">
        <f>VLOOKUP($C1304,'Customer_Dim Cleaned'!$A$1:$H$501,4,FALSE)</f>
        <v>Female</v>
      </c>
      <c r="E1304" s="10" t="str">
        <f>VLOOKUP($C1304,'Customer_Dim Cleaned'!$A$1:$H$501,5,FALSE)</f>
        <v>Garciaborough</v>
      </c>
      <c r="F1304" s="10" t="str">
        <f>VLOOKUP($C1304,'Customer_Dim Cleaned'!$A$1:$H$501,6,FALSE)</f>
        <v>Wyoming</v>
      </c>
      <c r="G1304" s="10" t="s">
        <v>1684</v>
      </c>
      <c r="H1304" s="10" t="str">
        <f>VLOOKUP($G1304,'Product_Dim Cleaned'!$A$1:$G$101,2,FALSE)</f>
        <v>Wooden Nightstand</v>
      </c>
      <c r="I1304" s="10" t="str">
        <f>VLOOKUP($G1304,'Product_Dim Cleaned'!$A$1:$G$101,3,FALSE)</f>
        <v>Home</v>
      </c>
      <c r="J1304" s="10" t="str">
        <f>VLOOKUP($G1304,'Product_Dim Cleaned'!$A$1:$G$101,4,FALSE)</f>
        <v>Furniture</v>
      </c>
      <c r="K1304" s="10" t="s">
        <v>1797</v>
      </c>
      <c r="L1304" s="11">
        <v>1</v>
      </c>
      <c r="M1304" s="17">
        <v>747.9</v>
      </c>
      <c r="N1304" s="11">
        <v>0.21</v>
      </c>
      <c r="O1304" s="10" t="s">
        <v>1829</v>
      </c>
      <c r="P1304" s="34">
        <v>590.84100000000001</v>
      </c>
    </row>
    <row r="1305" spans="1:16" x14ac:dyDescent="0.3">
      <c r="A1305" s="9" t="s">
        <v>3129</v>
      </c>
      <c r="B1305" s="36">
        <v>45478</v>
      </c>
      <c r="C1305" s="10" t="s">
        <v>127</v>
      </c>
      <c r="D1305" s="10" t="str">
        <f>VLOOKUP($C1305,'Customer_Dim Cleaned'!$A$1:$H$501,4,FALSE)</f>
        <v>Male</v>
      </c>
      <c r="E1305" s="10" t="str">
        <f>VLOOKUP($C1305,'Customer_Dim Cleaned'!$A$1:$H$501,5,FALSE)</f>
        <v>Johnsonville</v>
      </c>
      <c r="F1305" s="10" t="str">
        <f>VLOOKUP($C1305,'Customer_Dim Cleaned'!$A$1:$H$501,6,FALSE)</f>
        <v>Oregon</v>
      </c>
      <c r="G1305" s="10" t="s">
        <v>1684</v>
      </c>
      <c r="H1305" s="10" t="str">
        <f>VLOOKUP($G1305,'Product_Dim Cleaned'!$A$1:$G$101,2,FALSE)</f>
        <v>Wooden Nightstand</v>
      </c>
      <c r="I1305" s="10" t="str">
        <f>VLOOKUP($G1305,'Product_Dim Cleaned'!$A$1:$G$101,3,FALSE)</f>
        <v>Home</v>
      </c>
      <c r="J1305" s="10" t="str">
        <f>VLOOKUP($G1305,'Product_Dim Cleaned'!$A$1:$G$101,4,FALSE)</f>
        <v>Furniture</v>
      </c>
      <c r="K1305" s="10" t="s">
        <v>1776</v>
      </c>
      <c r="L1305" s="11">
        <v>3</v>
      </c>
      <c r="M1305" s="17">
        <v>438.92</v>
      </c>
      <c r="N1305" s="11">
        <v>0.21</v>
      </c>
      <c r="O1305" s="10" t="s">
        <v>1824</v>
      </c>
      <c r="P1305" s="34">
        <v>1040.2403999999999</v>
      </c>
    </row>
    <row r="1306" spans="1:16" x14ac:dyDescent="0.3">
      <c r="A1306" s="9" t="s">
        <v>3130</v>
      </c>
      <c r="B1306" s="36">
        <v>45232</v>
      </c>
      <c r="C1306" s="10" t="s">
        <v>425</v>
      </c>
      <c r="D1306" s="10" t="str">
        <f>VLOOKUP($C1306,'Customer_Dim Cleaned'!$A$1:$H$501,4,FALSE)</f>
        <v>Male</v>
      </c>
      <c r="E1306" s="10" t="str">
        <f>VLOOKUP($C1306,'Customer_Dim Cleaned'!$A$1:$H$501,5,FALSE)</f>
        <v>North Sabrina</v>
      </c>
      <c r="F1306" s="10" t="str">
        <f>VLOOKUP($C1306,'Customer_Dim Cleaned'!$A$1:$H$501,6,FALSE)</f>
        <v>Iowa</v>
      </c>
      <c r="G1306" s="10" t="s">
        <v>1684</v>
      </c>
      <c r="H1306" s="10" t="str">
        <f>VLOOKUP($G1306,'Product_Dim Cleaned'!$A$1:$G$101,2,FALSE)</f>
        <v>Wooden Nightstand</v>
      </c>
      <c r="I1306" s="10" t="str">
        <f>VLOOKUP($G1306,'Product_Dim Cleaned'!$A$1:$G$101,3,FALSE)</f>
        <v>Home</v>
      </c>
      <c r="J1306" s="10" t="str">
        <f>VLOOKUP($G1306,'Product_Dim Cleaned'!$A$1:$G$101,4,FALSE)</f>
        <v>Furniture</v>
      </c>
      <c r="K1306" s="10" t="s">
        <v>1769</v>
      </c>
      <c r="L1306" s="11">
        <v>4</v>
      </c>
      <c r="M1306" s="17">
        <v>665.38</v>
      </c>
      <c r="N1306" s="11">
        <v>0.18</v>
      </c>
      <c r="O1306" s="10" t="s">
        <v>1824</v>
      </c>
      <c r="P1306" s="34">
        <v>2182.4463999999998</v>
      </c>
    </row>
    <row r="1307" spans="1:16" x14ac:dyDescent="0.3">
      <c r="A1307" s="9" t="s">
        <v>3131</v>
      </c>
      <c r="B1307" s="36">
        <v>45616</v>
      </c>
      <c r="C1307" s="10" t="s">
        <v>23</v>
      </c>
      <c r="D1307" s="10" t="str">
        <f>VLOOKUP($C1307,'Customer_Dim Cleaned'!$A$1:$H$501,4,FALSE)</f>
        <v>Female</v>
      </c>
      <c r="E1307" s="10" t="str">
        <f>VLOOKUP($C1307,'Customer_Dim Cleaned'!$A$1:$H$501,5,FALSE)</f>
        <v>Thomastown</v>
      </c>
      <c r="F1307" s="10" t="str">
        <f>VLOOKUP($C1307,'Customer_Dim Cleaned'!$A$1:$H$501,6,FALSE)</f>
        <v>Ohio</v>
      </c>
      <c r="G1307" s="10" t="s">
        <v>1684</v>
      </c>
      <c r="H1307" s="10" t="str">
        <f>VLOOKUP($G1307,'Product_Dim Cleaned'!$A$1:$G$101,2,FALSE)</f>
        <v>Wooden Nightstand</v>
      </c>
      <c r="I1307" s="10" t="str">
        <f>VLOOKUP($G1307,'Product_Dim Cleaned'!$A$1:$G$101,3,FALSE)</f>
        <v>Home</v>
      </c>
      <c r="J1307" s="10" t="str">
        <f>VLOOKUP($G1307,'Product_Dim Cleaned'!$A$1:$G$101,4,FALSE)</f>
        <v>Furniture</v>
      </c>
      <c r="K1307" s="10" t="s">
        <v>1810</v>
      </c>
      <c r="L1307" s="11">
        <v>1</v>
      </c>
      <c r="M1307" s="17">
        <v>146.49</v>
      </c>
      <c r="N1307" s="11">
        <v>0.28000000000000003</v>
      </c>
      <c r="O1307" s="10" t="s">
        <v>1824</v>
      </c>
      <c r="P1307" s="34">
        <v>105.47280000000001</v>
      </c>
    </row>
    <row r="1308" spans="1:16" x14ac:dyDescent="0.3">
      <c r="A1308" s="9" t="s">
        <v>3132</v>
      </c>
      <c r="B1308" s="36">
        <v>45774</v>
      </c>
      <c r="C1308" s="10" t="s">
        <v>472</v>
      </c>
      <c r="D1308" s="10" t="str">
        <f>VLOOKUP($C1308,'Customer_Dim Cleaned'!$A$1:$H$501,4,FALSE)</f>
        <v>Male</v>
      </c>
      <c r="E1308" s="10" t="str">
        <f>VLOOKUP($C1308,'Customer_Dim Cleaned'!$A$1:$H$501,5,FALSE)</f>
        <v>Port Travis</v>
      </c>
      <c r="F1308" s="10" t="str">
        <f>VLOOKUP($C1308,'Customer_Dim Cleaned'!$A$1:$H$501,6,FALSE)</f>
        <v>Utah</v>
      </c>
      <c r="G1308" s="10" t="s">
        <v>1684</v>
      </c>
      <c r="H1308" s="10" t="str">
        <f>VLOOKUP($G1308,'Product_Dim Cleaned'!$A$1:$G$101,2,FALSE)</f>
        <v>Wooden Nightstand</v>
      </c>
      <c r="I1308" s="10" t="str">
        <f>VLOOKUP($G1308,'Product_Dim Cleaned'!$A$1:$G$101,3,FALSE)</f>
        <v>Home</v>
      </c>
      <c r="J1308" s="10" t="str">
        <f>VLOOKUP($G1308,'Product_Dim Cleaned'!$A$1:$G$101,4,FALSE)</f>
        <v>Furniture</v>
      </c>
      <c r="K1308" s="10" t="s">
        <v>1801</v>
      </c>
      <c r="L1308" s="11">
        <v>2</v>
      </c>
      <c r="M1308" s="17">
        <v>235.39</v>
      </c>
      <c r="N1308" s="11">
        <v>0.27</v>
      </c>
      <c r="O1308" s="10" t="s">
        <v>1829</v>
      </c>
      <c r="P1308" s="34">
        <v>343.6694</v>
      </c>
    </row>
    <row r="1309" spans="1:16" x14ac:dyDescent="0.3">
      <c r="A1309" s="9" t="s">
        <v>3133</v>
      </c>
      <c r="B1309" s="36">
        <v>45651</v>
      </c>
      <c r="C1309" s="10" t="s">
        <v>118</v>
      </c>
      <c r="D1309" s="10" t="str">
        <f>VLOOKUP($C1309,'Customer_Dim Cleaned'!$A$1:$H$501,4,FALSE)</f>
        <v>Female</v>
      </c>
      <c r="E1309" s="10" t="str">
        <f>VLOOKUP($C1309,'Customer_Dim Cleaned'!$A$1:$H$501,5,FALSE)</f>
        <v>New David</v>
      </c>
      <c r="F1309" s="10" t="str">
        <f>VLOOKUP($C1309,'Customer_Dim Cleaned'!$A$1:$H$501,6,FALSE)</f>
        <v>New Jersey</v>
      </c>
      <c r="G1309" s="10" t="s">
        <v>1686</v>
      </c>
      <c r="H1309" s="10" t="str">
        <f>VLOOKUP($G1309,'Product_Dim Cleaned'!$A$1:$G$101,2,FALSE)</f>
        <v>Men's Sports Shorts</v>
      </c>
      <c r="I1309" s="10" t="str">
        <f>VLOOKUP($G1309,'Product_Dim Cleaned'!$A$1:$G$101,3,FALSE)</f>
        <v>Clothing</v>
      </c>
      <c r="J1309" s="10" t="str">
        <f>VLOOKUP($G1309,'Product_Dim Cleaned'!$A$1:$G$101,4,FALSE)</f>
        <v>Bottoms</v>
      </c>
      <c r="K1309" s="10" t="s">
        <v>1773</v>
      </c>
      <c r="L1309" s="11">
        <v>3</v>
      </c>
      <c r="M1309" s="17">
        <v>38.07</v>
      </c>
      <c r="N1309" s="11">
        <v>0.09</v>
      </c>
      <c r="O1309" s="10" t="s">
        <v>1826</v>
      </c>
      <c r="P1309" s="34">
        <v>103.9311</v>
      </c>
    </row>
    <row r="1310" spans="1:16" x14ac:dyDescent="0.3">
      <c r="A1310" s="9" t="s">
        <v>3134</v>
      </c>
      <c r="B1310" s="36">
        <v>45902</v>
      </c>
      <c r="C1310" s="10" t="s">
        <v>1254</v>
      </c>
      <c r="D1310" s="10" t="str">
        <f>VLOOKUP($C1310,'Customer_Dim Cleaned'!$A$1:$H$501,4,FALSE)</f>
        <v>Male</v>
      </c>
      <c r="E1310" s="10" t="str">
        <f>VLOOKUP($C1310,'Customer_Dim Cleaned'!$A$1:$H$501,5,FALSE)</f>
        <v>Lake Lisaland</v>
      </c>
      <c r="F1310" s="10" t="str">
        <f>VLOOKUP($C1310,'Customer_Dim Cleaned'!$A$1:$H$501,6,FALSE)</f>
        <v>Louisiana</v>
      </c>
      <c r="G1310" s="10" t="s">
        <v>1686</v>
      </c>
      <c r="H1310" s="10" t="str">
        <f>VLOOKUP($G1310,'Product_Dim Cleaned'!$A$1:$G$101,2,FALSE)</f>
        <v>Men's Sports Shorts</v>
      </c>
      <c r="I1310" s="10" t="str">
        <f>VLOOKUP($G1310,'Product_Dim Cleaned'!$A$1:$G$101,3,FALSE)</f>
        <v>Clothing</v>
      </c>
      <c r="J1310" s="10" t="str">
        <f>VLOOKUP($G1310,'Product_Dim Cleaned'!$A$1:$G$101,4,FALSE)</f>
        <v>Bottoms</v>
      </c>
      <c r="K1310" s="10" t="s">
        <v>1769</v>
      </c>
      <c r="L1310" s="11">
        <v>2</v>
      </c>
      <c r="M1310" s="17">
        <v>511.7</v>
      </c>
      <c r="N1310" s="11">
        <v>0.12</v>
      </c>
      <c r="O1310" s="10" t="s">
        <v>1829</v>
      </c>
      <c r="P1310" s="34">
        <v>900.59199999999998</v>
      </c>
    </row>
    <row r="1311" spans="1:16" x14ac:dyDescent="0.3">
      <c r="A1311" s="9" t="s">
        <v>3135</v>
      </c>
      <c r="B1311" s="36">
        <v>45401</v>
      </c>
      <c r="C1311" s="10" t="s">
        <v>332</v>
      </c>
      <c r="D1311" s="10" t="str">
        <f>VLOOKUP($C1311,'Customer_Dim Cleaned'!$A$1:$H$501,4,FALSE)</f>
        <v>Female</v>
      </c>
      <c r="E1311" s="10" t="str">
        <f>VLOOKUP($C1311,'Customer_Dim Cleaned'!$A$1:$H$501,5,FALSE)</f>
        <v>Lake Brandy</v>
      </c>
      <c r="F1311" s="10" t="str">
        <f>VLOOKUP($C1311,'Customer_Dim Cleaned'!$A$1:$H$501,6,FALSE)</f>
        <v>Tennessee</v>
      </c>
      <c r="G1311" s="10" t="s">
        <v>1686</v>
      </c>
      <c r="H1311" s="10" t="str">
        <f>VLOOKUP($G1311,'Product_Dim Cleaned'!$A$1:$G$101,2,FALSE)</f>
        <v>Men's Sports Shorts</v>
      </c>
      <c r="I1311" s="10" t="str">
        <f>VLOOKUP($G1311,'Product_Dim Cleaned'!$A$1:$G$101,3,FALSE)</f>
        <v>Clothing</v>
      </c>
      <c r="J1311" s="10" t="str">
        <f>VLOOKUP($G1311,'Product_Dim Cleaned'!$A$1:$G$101,4,FALSE)</f>
        <v>Bottoms</v>
      </c>
      <c r="K1311" s="10" t="s">
        <v>1782</v>
      </c>
      <c r="L1311" s="11">
        <v>4</v>
      </c>
      <c r="M1311" s="17">
        <v>488.72</v>
      </c>
      <c r="N1311" s="11">
        <v>0.23</v>
      </c>
      <c r="O1311" s="10" t="s">
        <v>1826</v>
      </c>
      <c r="P1311" s="34">
        <v>1505.2575999999999</v>
      </c>
    </row>
    <row r="1312" spans="1:16" x14ac:dyDescent="0.3">
      <c r="A1312" s="9" t="s">
        <v>3136</v>
      </c>
      <c r="B1312" s="36">
        <v>45717</v>
      </c>
      <c r="C1312" s="10" t="s">
        <v>1220</v>
      </c>
      <c r="D1312" s="10" t="str">
        <f>VLOOKUP($C1312,'Customer_Dim Cleaned'!$A$1:$H$501,4,FALSE)</f>
        <v>Female</v>
      </c>
      <c r="E1312" s="10" t="str">
        <f>VLOOKUP($C1312,'Customer_Dim Cleaned'!$A$1:$H$501,5,FALSE)</f>
        <v>Dawnstad</v>
      </c>
      <c r="F1312" s="10" t="str">
        <f>VLOOKUP($C1312,'Customer_Dim Cleaned'!$A$1:$H$501,6,FALSE)</f>
        <v>Oregon</v>
      </c>
      <c r="G1312" s="10" t="s">
        <v>1686</v>
      </c>
      <c r="H1312" s="10" t="str">
        <f>VLOOKUP($G1312,'Product_Dim Cleaned'!$A$1:$G$101,2,FALSE)</f>
        <v>Men's Sports Shorts</v>
      </c>
      <c r="I1312" s="10" t="str">
        <f>VLOOKUP($G1312,'Product_Dim Cleaned'!$A$1:$G$101,3,FALSE)</f>
        <v>Clothing</v>
      </c>
      <c r="J1312" s="10" t="str">
        <f>VLOOKUP($G1312,'Product_Dim Cleaned'!$A$1:$G$101,4,FALSE)</f>
        <v>Bottoms</v>
      </c>
      <c r="K1312" s="10" t="s">
        <v>1794</v>
      </c>
      <c r="L1312" s="11">
        <v>2</v>
      </c>
      <c r="M1312" s="17">
        <v>520.45000000000005</v>
      </c>
      <c r="N1312" s="11">
        <v>0.11</v>
      </c>
      <c r="O1312" s="10" t="s">
        <v>1829</v>
      </c>
      <c r="P1312" s="34">
        <v>926.40100000000007</v>
      </c>
    </row>
    <row r="1313" spans="1:16" x14ac:dyDescent="0.3">
      <c r="A1313" s="9" t="s">
        <v>3137</v>
      </c>
      <c r="B1313" s="36">
        <v>45376</v>
      </c>
      <c r="C1313" s="10" t="s">
        <v>1340</v>
      </c>
      <c r="D1313" s="10" t="str">
        <f>VLOOKUP($C1313,'Customer_Dim Cleaned'!$A$1:$H$501,4,FALSE)</f>
        <v>Male</v>
      </c>
      <c r="E1313" s="10" t="str">
        <f>VLOOKUP($C1313,'Customer_Dim Cleaned'!$A$1:$H$501,5,FALSE)</f>
        <v>Phyllisport</v>
      </c>
      <c r="F1313" s="10" t="str">
        <f>VLOOKUP($C1313,'Customer_Dim Cleaned'!$A$1:$H$501,6,FALSE)</f>
        <v>New Jersey</v>
      </c>
      <c r="G1313" s="10" t="s">
        <v>1686</v>
      </c>
      <c r="H1313" s="10" t="str">
        <f>VLOOKUP($G1313,'Product_Dim Cleaned'!$A$1:$G$101,2,FALSE)</f>
        <v>Men's Sports Shorts</v>
      </c>
      <c r="I1313" s="10" t="str">
        <f>VLOOKUP($G1313,'Product_Dim Cleaned'!$A$1:$G$101,3,FALSE)</f>
        <v>Clothing</v>
      </c>
      <c r="J1313" s="10" t="str">
        <f>VLOOKUP($G1313,'Product_Dim Cleaned'!$A$1:$G$101,4,FALSE)</f>
        <v>Bottoms</v>
      </c>
      <c r="K1313" s="10" t="s">
        <v>1773</v>
      </c>
      <c r="L1313" s="11">
        <v>1</v>
      </c>
      <c r="M1313" s="17">
        <v>340.9</v>
      </c>
      <c r="N1313" s="11">
        <v>0.28999999999999998</v>
      </c>
      <c r="O1313" s="10" t="s">
        <v>1824</v>
      </c>
      <c r="P1313" s="34">
        <v>242.03899999999999</v>
      </c>
    </row>
    <row r="1314" spans="1:16" x14ac:dyDescent="0.3">
      <c r="A1314" s="9" t="s">
        <v>3138</v>
      </c>
      <c r="B1314" s="36">
        <v>45576</v>
      </c>
      <c r="C1314" s="10" t="s">
        <v>1086</v>
      </c>
      <c r="D1314" s="10" t="str">
        <f>VLOOKUP($C1314,'Customer_Dim Cleaned'!$A$1:$H$501,4,FALSE)</f>
        <v>Female</v>
      </c>
      <c r="E1314" s="10" t="str">
        <f>VLOOKUP($C1314,'Customer_Dim Cleaned'!$A$1:$H$501,5,FALSE)</f>
        <v>Port Crystalberg</v>
      </c>
      <c r="F1314" s="10" t="str">
        <f>VLOOKUP($C1314,'Customer_Dim Cleaned'!$A$1:$H$501,6,FALSE)</f>
        <v>Tennessee</v>
      </c>
      <c r="G1314" s="10" t="s">
        <v>1686</v>
      </c>
      <c r="H1314" s="10" t="str">
        <f>VLOOKUP($G1314,'Product_Dim Cleaned'!$A$1:$G$101,2,FALSE)</f>
        <v>Men's Sports Shorts</v>
      </c>
      <c r="I1314" s="10" t="str">
        <f>VLOOKUP($G1314,'Product_Dim Cleaned'!$A$1:$G$101,3,FALSE)</f>
        <v>Clothing</v>
      </c>
      <c r="J1314" s="10" t="str">
        <f>VLOOKUP($G1314,'Product_Dim Cleaned'!$A$1:$G$101,4,FALSE)</f>
        <v>Bottoms</v>
      </c>
      <c r="K1314" s="10" t="s">
        <v>1782</v>
      </c>
      <c r="L1314" s="11">
        <v>3</v>
      </c>
      <c r="M1314" s="17">
        <v>653.59</v>
      </c>
      <c r="N1314" s="11">
        <v>0.17</v>
      </c>
      <c r="O1314" s="10" t="s">
        <v>1829</v>
      </c>
      <c r="P1314" s="34">
        <v>1627.4391000000001</v>
      </c>
    </row>
    <row r="1315" spans="1:16" x14ac:dyDescent="0.3">
      <c r="A1315" s="9" t="s">
        <v>3139</v>
      </c>
      <c r="B1315" s="36">
        <v>45906</v>
      </c>
      <c r="C1315" s="10" t="s">
        <v>93</v>
      </c>
      <c r="D1315" s="10" t="str">
        <f>VLOOKUP($C1315,'Customer_Dim Cleaned'!$A$1:$H$501,4,FALSE)</f>
        <v>Female</v>
      </c>
      <c r="E1315" s="10" t="str">
        <f>VLOOKUP($C1315,'Customer_Dim Cleaned'!$A$1:$H$501,5,FALSE)</f>
        <v>Smithburgh</v>
      </c>
      <c r="F1315" s="10" t="str">
        <f>VLOOKUP($C1315,'Customer_Dim Cleaned'!$A$1:$H$501,6,FALSE)</f>
        <v>Oklahoma</v>
      </c>
      <c r="G1315" s="10" t="s">
        <v>1686</v>
      </c>
      <c r="H1315" s="10" t="str">
        <f>VLOOKUP($G1315,'Product_Dim Cleaned'!$A$1:$G$101,2,FALSE)</f>
        <v>Men's Sports Shorts</v>
      </c>
      <c r="I1315" s="10" t="str">
        <f>VLOOKUP($G1315,'Product_Dim Cleaned'!$A$1:$G$101,3,FALSE)</f>
        <v>Clothing</v>
      </c>
      <c r="J1315" s="10" t="str">
        <f>VLOOKUP($G1315,'Product_Dim Cleaned'!$A$1:$G$101,4,FALSE)</f>
        <v>Bottoms</v>
      </c>
      <c r="K1315" s="10" t="s">
        <v>1810</v>
      </c>
      <c r="L1315" s="11">
        <v>1</v>
      </c>
      <c r="M1315" s="17">
        <v>179.77</v>
      </c>
      <c r="N1315" s="11">
        <v>0.23</v>
      </c>
      <c r="O1315" s="10" t="s">
        <v>1829</v>
      </c>
      <c r="P1315" s="34">
        <v>138.4229</v>
      </c>
    </row>
    <row r="1316" spans="1:16" x14ac:dyDescent="0.3">
      <c r="A1316" s="9" t="s">
        <v>3140</v>
      </c>
      <c r="B1316" s="36">
        <v>45523</v>
      </c>
      <c r="C1316" s="10" t="s">
        <v>44</v>
      </c>
      <c r="D1316" s="10" t="str">
        <f>VLOOKUP($C1316,'Customer_Dim Cleaned'!$A$1:$H$501,4,FALSE)</f>
        <v>Female</v>
      </c>
      <c r="E1316" s="10" t="str">
        <f>VLOOKUP($C1316,'Customer_Dim Cleaned'!$A$1:$H$501,5,FALSE)</f>
        <v>Maynardton</v>
      </c>
      <c r="F1316" s="10" t="str">
        <f>VLOOKUP($C1316,'Customer_Dim Cleaned'!$A$1:$H$501,6,FALSE)</f>
        <v>New Hampshire</v>
      </c>
      <c r="G1316" s="10" t="s">
        <v>1686</v>
      </c>
      <c r="H1316" s="10" t="str">
        <f>VLOOKUP($G1316,'Product_Dim Cleaned'!$A$1:$G$101,2,FALSE)</f>
        <v>Men's Sports Shorts</v>
      </c>
      <c r="I1316" s="10" t="str">
        <f>VLOOKUP($G1316,'Product_Dim Cleaned'!$A$1:$G$101,3,FALSE)</f>
        <v>Clothing</v>
      </c>
      <c r="J1316" s="10" t="str">
        <f>VLOOKUP($G1316,'Product_Dim Cleaned'!$A$1:$G$101,4,FALSE)</f>
        <v>Bottoms</v>
      </c>
      <c r="K1316" s="10" t="s">
        <v>1786</v>
      </c>
      <c r="L1316" s="11">
        <v>2</v>
      </c>
      <c r="M1316" s="17">
        <v>943.8</v>
      </c>
      <c r="N1316" s="11">
        <v>0.06</v>
      </c>
      <c r="O1316" s="10" t="s">
        <v>1824</v>
      </c>
      <c r="P1316" s="34">
        <v>1774.3440000000001</v>
      </c>
    </row>
    <row r="1317" spans="1:16" x14ac:dyDescent="0.3">
      <c r="A1317" s="9" t="s">
        <v>3141</v>
      </c>
      <c r="B1317" s="36">
        <v>45234</v>
      </c>
      <c r="C1317" s="10" t="s">
        <v>1272</v>
      </c>
      <c r="D1317" s="10" t="str">
        <f>VLOOKUP($C1317,'Customer_Dim Cleaned'!$A$1:$H$501,4,FALSE)</f>
        <v>Male</v>
      </c>
      <c r="E1317" s="10" t="str">
        <f>VLOOKUP($C1317,'Customer_Dim Cleaned'!$A$1:$H$501,5,FALSE)</f>
        <v>Kathleenport</v>
      </c>
      <c r="F1317" s="10" t="str">
        <f>VLOOKUP($C1317,'Customer_Dim Cleaned'!$A$1:$H$501,6,FALSE)</f>
        <v>Wyoming</v>
      </c>
      <c r="G1317" s="10" t="s">
        <v>1686</v>
      </c>
      <c r="H1317" s="10" t="str">
        <f>VLOOKUP($G1317,'Product_Dim Cleaned'!$A$1:$G$101,2,FALSE)</f>
        <v>Men's Sports Shorts</v>
      </c>
      <c r="I1317" s="10" t="str">
        <f>VLOOKUP($G1317,'Product_Dim Cleaned'!$A$1:$G$101,3,FALSE)</f>
        <v>Clothing</v>
      </c>
      <c r="J1317" s="10" t="str">
        <f>VLOOKUP($G1317,'Product_Dim Cleaned'!$A$1:$G$101,4,FALSE)</f>
        <v>Bottoms</v>
      </c>
      <c r="K1317" s="10" t="s">
        <v>1801</v>
      </c>
      <c r="L1317" s="11">
        <v>2</v>
      </c>
      <c r="M1317" s="17">
        <v>985</v>
      </c>
      <c r="N1317" s="11">
        <v>0.25</v>
      </c>
      <c r="O1317" s="10" t="s">
        <v>1824</v>
      </c>
      <c r="P1317" s="34">
        <v>1477.5</v>
      </c>
    </row>
    <row r="1318" spans="1:16" x14ac:dyDescent="0.3">
      <c r="A1318" s="9" t="s">
        <v>3142</v>
      </c>
      <c r="B1318" s="36">
        <v>45405</v>
      </c>
      <c r="C1318" s="10" t="s">
        <v>1492</v>
      </c>
      <c r="D1318" s="10" t="str">
        <f>VLOOKUP($C1318,'Customer_Dim Cleaned'!$A$1:$H$501,4,FALSE)</f>
        <v>Female</v>
      </c>
      <c r="E1318" s="10" t="str">
        <f>VLOOKUP($C1318,'Customer_Dim Cleaned'!$A$1:$H$501,5,FALSE)</f>
        <v>East Dillonview</v>
      </c>
      <c r="F1318" s="10" t="str">
        <f>VLOOKUP($C1318,'Customer_Dim Cleaned'!$A$1:$H$501,6,FALSE)</f>
        <v>Virginia</v>
      </c>
      <c r="G1318" s="10" t="s">
        <v>1686</v>
      </c>
      <c r="H1318" s="10" t="str">
        <f>VLOOKUP($G1318,'Product_Dim Cleaned'!$A$1:$G$101,2,FALSE)</f>
        <v>Men's Sports Shorts</v>
      </c>
      <c r="I1318" s="10" t="str">
        <f>VLOOKUP($G1318,'Product_Dim Cleaned'!$A$1:$G$101,3,FALSE)</f>
        <v>Clothing</v>
      </c>
      <c r="J1318" s="10" t="str">
        <f>VLOOKUP($G1318,'Product_Dim Cleaned'!$A$1:$G$101,4,FALSE)</f>
        <v>Bottoms</v>
      </c>
      <c r="K1318" s="10" t="s">
        <v>1789</v>
      </c>
      <c r="L1318" s="11">
        <v>4</v>
      </c>
      <c r="M1318" s="17">
        <v>216.81</v>
      </c>
      <c r="N1318" s="11">
        <v>0.28999999999999998</v>
      </c>
      <c r="O1318" s="10" t="s">
        <v>1824</v>
      </c>
      <c r="P1318" s="34">
        <v>615.74040000000002</v>
      </c>
    </row>
    <row r="1319" spans="1:16" x14ac:dyDescent="0.3">
      <c r="A1319" s="9" t="s">
        <v>3143</v>
      </c>
      <c r="B1319" s="36">
        <v>45223</v>
      </c>
      <c r="C1319" s="10" t="s">
        <v>408</v>
      </c>
      <c r="D1319" s="10" t="str">
        <f>VLOOKUP($C1319,'Customer_Dim Cleaned'!$A$1:$H$501,4,FALSE)</f>
        <v>Female</v>
      </c>
      <c r="E1319" s="10" t="str">
        <f>VLOOKUP($C1319,'Customer_Dim Cleaned'!$A$1:$H$501,5,FALSE)</f>
        <v>North Katherine</v>
      </c>
      <c r="F1319" s="10" t="str">
        <f>VLOOKUP($C1319,'Customer_Dim Cleaned'!$A$1:$H$501,6,FALSE)</f>
        <v>Washington</v>
      </c>
      <c r="G1319" s="10" t="s">
        <v>1686</v>
      </c>
      <c r="H1319" s="10" t="str">
        <f>VLOOKUP($G1319,'Product_Dim Cleaned'!$A$1:$G$101,2,FALSE)</f>
        <v>Men's Sports Shorts</v>
      </c>
      <c r="I1319" s="10" t="str">
        <f>VLOOKUP($G1319,'Product_Dim Cleaned'!$A$1:$G$101,3,FALSE)</f>
        <v>Clothing</v>
      </c>
      <c r="J1319" s="10" t="str">
        <f>VLOOKUP($G1319,'Product_Dim Cleaned'!$A$1:$G$101,4,FALSE)</f>
        <v>Bottoms</v>
      </c>
      <c r="K1319" s="10" t="s">
        <v>1761</v>
      </c>
      <c r="L1319" s="11">
        <v>4</v>
      </c>
      <c r="M1319" s="17">
        <v>950.21</v>
      </c>
      <c r="N1319" s="11">
        <v>0.27</v>
      </c>
      <c r="O1319" s="10" t="s">
        <v>1829</v>
      </c>
      <c r="P1319" s="34">
        <v>2774.6131999999998</v>
      </c>
    </row>
    <row r="1320" spans="1:16" x14ac:dyDescent="0.3">
      <c r="A1320" s="9" t="s">
        <v>3144</v>
      </c>
      <c r="B1320" s="36">
        <v>45838</v>
      </c>
      <c r="C1320" s="10" t="s">
        <v>818</v>
      </c>
      <c r="D1320" s="10" t="str">
        <f>VLOOKUP($C1320,'Customer_Dim Cleaned'!$A$1:$H$501,4,FALSE)</f>
        <v>Male</v>
      </c>
      <c r="E1320" s="10" t="str">
        <f>VLOOKUP($C1320,'Customer_Dim Cleaned'!$A$1:$H$501,5,FALSE)</f>
        <v>Lake Christopher</v>
      </c>
      <c r="F1320" s="10" t="str">
        <f>VLOOKUP($C1320,'Customer_Dim Cleaned'!$A$1:$H$501,6,FALSE)</f>
        <v>Arkansas</v>
      </c>
      <c r="G1320" s="10" t="s">
        <v>1686</v>
      </c>
      <c r="H1320" s="10" t="str">
        <f>VLOOKUP($G1320,'Product_Dim Cleaned'!$A$1:$G$101,2,FALSE)</f>
        <v>Men's Sports Shorts</v>
      </c>
      <c r="I1320" s="10" t="str">
        <f>VLOOKUP($G1320,'Product_Dim Cleaned'!$A$1:$G$101,3,FALSE)</f>
        <v>Clothing</v>
      </c>
      <c r="J1320" s="10" t="str">
        <f>VLOOKUP($G1320,'Product_Dim Cleaned'!$A$1:$G$101,4,FALSE)</f>
        <v>Bottoms</v>
      </c>
      <c r="K1320" s="10" t="s">
        <v>1779</v>
      </c>
      <c r="L1320" s="11">
        <v>2</v>
      </c>
      <c r="M1320" s="17">
        <v>271.39999999999998</v>
      </c>
      <c r="N1320" s="11">
        <v>0.17</v>
      </c>
      <c r="O1320" s="10" t="s">
        <v>1826</v>
      </c>
      <c r="P1320" s="34">
        <v>450.52399999999989</v>
      </c>
    </row>
    <row r="1321" spans="1:16" x14ac:dyDescent="0.3">
      <c r="A1321" s="9" t="s">
        <v>3145</v>
      </c>
      <c r="B1321" s="36">
        <v>45883</v>
      </c>
      <c r="C1321" s="10" t="s">
        <v>559</v>
      </c>
      <c r="D1321" s="10" t="str">
        <f>VLOOKUP($C1321,'Customer_Dim Cleaned'!$A$1:$H$501,4,FALSE)</f>
        <v>Female</v>
      </c>
      <c r="E1321" s="10" t="str">
        <f>VLOOKUP($C1321,'Customer_Dim Cleaned'!$A$1:$H$501,5,FALSE)</f>
        <v>Robertview</v>
      </c>
      <c r="F1321" s="10" t="str">
        <f>VLOOKUP($C1321,'Customer_Dim Cleaned'!$A$1:$H$501,6,FALSE)</f>
        <v>Florida</v>
      </c>
      <c r="G1321" s="10" t="s">
        <v>1686</v>
      </c>
      <c r="H1321" s="10" t="str">
        <f>VLOOKUP($G1321,'Product_Dim Cleaned'!$A$1:$G$101,2,FALSE)</f>
        <v>Men's Sports Shorts</v>
      </c>
      <c r="I1321" s="10" t="str">
        <f>VLOOKUP($G1321,'Product_Dim Cleaned'!$A$1:$G$101,3,FALSE)</f>
        <v>Clothing</v>
      </c>
      <c r="J1321" s="10" t="str">
        <f>VLOOKUP($G1321,'Product_Dim Cleaned'!$A$1:$G$101,4,FALSE)</f>
        <v>Bottoms</v>
      </c>
      <c r="K1321" s="10" t="s">
        <v>1782</v>
      </c>
      <c r="L1321" s="11">
        <v>4</v>
      </c>
      <c r="M1321" s="17">
        <v>708.19</v>
      </c>
      <c r="N1321" s="11">
        <v>0.1</v>
      </c>
      <c r="O1321" s="10" t="s">
        <v>1826</v>
      </c>
      <c r="P1321" s="34">
        <v>2549.4839999999999</v>
      </c>
    </row>
    <row r="1322" spans="1:16" x14ac:dyDescent="0.3">
      <c r="A1322" s="9" t="s">
        <v>3146</v>
      </c>
      <c r="B1322" s="36">
        <v>45788</v>
      </c>
      <c r="C1322" s="10" t="s">
        <v>1374</v>
      </c>
      <c r="D1322" s="10" t="str">
        <f>VLOOKUP($C1322,'Customer_Dim Cleaned'!$A$1:$H$501,4,FALSE)</f>
        <v>Male</v>
      </c>
      <c r="E1322" s="10" t="str">
        <f>VLOOKUP($C1322,'Customer_Dim Cleaned'!$A$1:$H$501,5,FALSE)</f>
        <v>Jessicaland</v>
      </c>
      <c r="F1322" s="10" t="str">
        <f>VLOOKUP($C1322,'Customer_Dim Cleaned'!$A$1:$H$501,6,FALSE)</f>
        <v>Wyoming</v>
      </c>
      <c r="G1322" s="10" t="s">
        <v>1686</v>
      </c>
      <c r="H1322" s="10" t="str">
        <f>VLOOKUP($G1322,'Product_Dim Cleaned'!$A$1:$G$101,2,FALSE)</f>
        <v>Men's Sports Shorts</v>
      </c>
      <c r="I1322" s="10" t="str">
        <f>VLOOKUP($G1322,'Product_Dim Cleaned'!$A$1:$G$101,3,FALSE)</f>
        <v>Clothing</v>
      </c>
      <c r="J1322" s="10" t="str">
        <f>VLOOKUP($G1322,'Product_Dim Cleaned'!$A$1:$G$101,4,FALSE)</f>
        <v>Bottoms</v>
      </c>
      <c r="K1322" s="10" t="s">
        <v>1766</v>
      </c>
      <c r="L1322" s="11">
        <v>3</v>
      </c>
      <c r="M1322" s="17">
        <v>477.05</v>
      </c>
      <c r="N1322" s="11">
        <v>0.05</v>
      </c>
      <c r="O1322" s="10" t="s">
        <v>1826</v>
      </c>
      <c r="P1322" s="34">
        <v>1359.5925</v>
      </c>
    </row>
    <row r="1323" spans="1:16" x14ac:dyDescent="0.3">
      <c r="A1323" s="9" t="s">
        <v>3147</v>
      </c>
      <c r="B1323" s="36">
        <v>45383</v>
      </c>
      <c r="C1323" s="10" t="s">
        <v>969</v>
      </c>
      <c r="D1323" s="10" t="str">
        <f>VLOOKUP($C1323,'Customer_Dim Cleaned'!$A$1:$H$501,4,FALSE)</f>
        <v>Female</v>
      </c>
      <c r="E1323" s="10" t="str">
        <f>VLOOKUP($C1323,'Customer_Dim Cleaned'!$A$1:$H$501,5,FALSE)</f>
        <v>West Patriciaview</v>
      </c>
      <c r="F1323" s="10" t="str">
        <f>VLOOKUP($C1323,'Customer_Dim Cleaned'!$A$1:$H$501,6,FALSE)</f>
        <v>Alabama</v>
      </c>
      <c r="G1323" s="10" t="s">
        <v>1686</v>
      </c>
      <c r="H1323" s="10" t="str">
        <f>VLOOKUP($G1323,'Product_Dim Cleaned'!$A$1:$G$101,2,FALSE)</f>
        <v>Men's Sports Shorts</v>
      </c>
      <c r="I1323" s="10" t="str">
        <f>VLOOKUP($G1323,'Product_Dim Cleaned'!$A$1:$G$101,3,FALSE)</f>
        <v>Clothing</v>
      </c>
      <c r="J1323" s="10" t="str">
        <f>VLOOKUP($G1323,'Product_Dim Cleaned'!$A$1:$G$101,4,FALSE)</f>
        <v>Bottoms</v>
      </c>
      <c r="K1323" s="10" t="s">
        <v>1786</v>
      </c>
      <c r="L1323" s="11">
        <v>3</v>
      </c>
      <c r="M1323" s="17">
        <v>627.29</v>
      </c>
      <c r="N1323" s="11">
        <v>0.27</v>
      </c>
      <c r="O1323" s="10" t="s">
        <v>1829</v>
      </c>
      <c r="P1323" s="34">
        <v>1373.7651000000001</v>
      </c>
    </row>
    <row r="1324" spans="1:16" x14ac:dyDescent="0.3">
      <c r="A1324" s="9" t="s">
        <v>3148</v>
      </c>
      <c r="B1324" s="36">
        <v>45335</v>
      </c>
      <c r="C1324" s="10" t="s">
        <v>960</v>
      </c>
      <c r="D1324" s="10" t="str">
        <f>VLOOKUP($C1324,'Customer_Dim Cleaned'!$A$1:$H$501,4,FALSE)</f>
        <v>Male</v>
      </c>
      <c r="E1324" s="10" t="str">
        <f>VLOOKUP($C1324,'Customer_Dim Cleaned'!$A$1:$H$501,5,FALSE)</f>
        <v>Port Jenniferton</v>
      </c>
      <c r="F1324" s="10" t="str">
        <f>VLOOKUP($C1324,'Customer_Dim Cleaned'!$A$1:$H$501,6,FALSE)</f>
        <v>Kansas</v>
      </c>
      <c r="G1324" s="10" t="s">
        <v>1686</v>
      </c>
      <c r="H1324" s="10" t="str">
        <f>VLOOKUP($G1324,'Product_Dim Cleaned'!$A$1:$G$101,2,FALSE)</f>
        <v>Men's Sports Shorts</v>
      </c>
      <c r="I1324" s="10" t="str">
        <f>VLOOKUP($G1324,'Product_Dim Cleaned'!$A$1:$G$101,3,FALSE)</f>
        <v>Clothing</v>
      </c>
      <c r="J1324" s="10" t="str">
        <f>VLOOKUP($G1324,'Product_Dim Cleaned'!$A$1:$G$101,4,FALSE)</f>
        <v>Bottoms</v>
      </c>
      <c r="K1324" s="10" t="s">
        <v>1792</v>
      </c>
      <c r="L1324" s="11">
        <v>3</v>
      </c>
      <c r="M1324" s="17">
        <v>206.84</v>
      </c>
      <c r="N1324" s="11">
        <v>0.19</v>
      </c>
      <c r="O1324" s="10" t="s">
        <v>1826</v>
      </c>
      <c r="P1324" s="34">
        <v>502.62119999999999</v>
      </c>
    </row>
    <row r="1325" spans="1:16" x14ac:dyDescent="0.3">
      <c r="A1325" s="9" t="s">
        <v>3149</v>
      </c>
      <c r="B1325" s="36">
        <v>45304</v>
      </c>
      <c r="C1325" s="10" t="s">
        <v>803</v>
      </c>
      <c r="D1325" s="10" t="str">
        <f>VLOOKUP($C1325,'Customer_Dim Cleaned'!$A$1:$H$501,4,FALSE)</f>
        <v>Male</v>
      </c>
      <c r="E1325" s="10" t="str">
        <f>VLOOKUP($C1325,'Customer_Dim Cleaned'!$A$1:$H$501,5,FALSE)</f>
        <v>Port Coreyfort</v>
      </c>
      <c r="F1325" s="10" t="str">
        <f>VLOOKUP($C1325,'Customer_Dim Cleaned'!$A$1:$H$501,6,FALSE)</f>
        <v>Alabama</v>
      </c>
      <c r="G1325" s="10" t="s">
        <v>1686</v>
      </c>
      <c r="H1325" s="10" t="str">
        <f>VLOOKUP($G1325,'Product_Dim Cleaned'!$A$1:$G$101,2,FALSE)</f>
        <v>Men's Sports Shorts</v>
      </c>
      <c r="I1325" s="10" t="str">
        <f>VLOOKUP($G1325,'Product_Dim Cleaned'!$A$1:$G$101,3,FALSE)</f>
        <v>Clothing</v>
      </c>
      <c r="J1325" s="10" t="str">
        <f>VLOOKUP($G1325,'Product_Dim Cleaned'!$A$1:$G$101,4,FALSE)</f>
        <v>Bottoms</v>
      </c>
      <c r="K1325" s="10" t="s">
        <v>1757</v>
      </c>
      <c r="L1325" s="11">
        <v>4</v>
      </c>
      <c r="M1325" s="17">
        <v>629.04999999999995</v>
      </c>
      <c r="N1325" s="11">
        <v>0.26</v>
      </c>
      <c r="O1325" s="10" t="s">
        <v>1824</v>
      </c>
      <c r="P1325" s="34">
        <v>1861.9880000000001</v>
      </c>
    </row>
    <row r="1326" spans="1:16" x14ac:dyDescent="0.3">
      <c r="A1326" s="9" t="s">
        <v>3150</v>
      </c>
      <c r="B1326" s="36">
        <v>45543</v>
      </c>
      <c r="C1326" s="10" t="s">
        <v>1357</v>
      </c>
      <c r="D1326" s="10" t="str">
        <f>VLOOKUP($C1326,'Customer_Dim Cleaned'!$A$1:$H$501,4,FALSE)</f>
        <v>Female</v>
      </c>
      <c r="E1326" s="10" t="str">
        <f>VLOOKUP($C1326,'Customer_Dim Cleaned'!$A$1:$H$501,5,FALSE)</f>
        <v>Amberburgh</v>
      </c>
      <c r="F1326" s="10" t="str">
        <f>VLOOKUP($C1326,'Customer_Dim Cleaned'!$A$1:$H$501,6,FALSE)</f>
        <v>Tennessee</v>
      </c>
      <c r="G1326" s="10" t="s">
        <v>1686</v>
      </c>
      <c r="H1326" s="10" t="str">
        <f>VLOOKUP($G1326,'Product_Dim Cleaned'!$A$1:$G$101,2,FALSE)</f>
        <v>Men's Sports Shorts</v>
      </c>
      <c r="I1326" s="10" t="str">
        <f>VLOOKUP($G1326,'Product_Dim Cleaned'!$A$1:$G$101,3,FALSE)</f>
        <v>Clothing</v>
      </c>
      <c r="J1326" s="10" t="str">
        <f>VLOOKUP($G1326,'Product_Dim Cleaned'!$A$1:$G$101,4,FALSE)</f>
        <v>Bottoms</v>
      </c>
      <c r="K1326" s="10" t="s">
        <v>1807</v>
      </c>
      <c r="L1326" s="11">
        <v>4</v>
      </c>
      <c r="M1326" s="17">
        <v>529.04</v>
      </c>
      <c r="N1326" s="11">
        <v>0.1</v>
      </c>
      <c r="O1326" s="10" t="s">
        <v>1826</v>
      </c>
      <c r="P1326" s="34">
        <v>1904.5440000000001</v>
      </c>
    </row>
    <row r="1327" spans="1:16" x14ac:dyDescent="0.3">
      <c r="A1327" s="9" t="s">
        <v>3151</v>
      </c>
      <c r="B1327" s="36">
        <v>45326</v>
      </c>
      <c r="C1327" s="10" t="s">
        <v>1095</v>
      </c>
      <c r="D1327" s="10" t="str">
        <f>VLOOKUP($C1327,'Customer_Dim Cleaned'!$A$1:$H$501,4,FALSE)</f>
        <v>Male</v>
      </c>
      <c r="E1327" s="10" t="str">
        <f>VLOOKUP($C1327,'Customer_Dim Cleaned'!$A$1:$H$501,5,FALSE)</f>
        <v>New Angiefurt</v>
      </c>
      <c r="F1327" s="10" t="str">
        <f>VLOOKUP($C1327,'Customer_Dim Cleaned'!$A$1:$H$501,6,FALSE)</f>
        <v>Alaska</v>
      </c>
      <c r="G1327" s="10" t="s">
        <v>1686</v>
      </c>
      <c r="H1327" s="10" t="str">
        <f>VLOOKUP($G1327,'Product_Dim Cleaned'!$A$1:$G$101,2,FALSE)</f>
        <v>Men's Sports Shorts</v>
      </c>
      <c r="I1327" s="10" t="str">
        <f>VLOOKUP($G1327,'Product_Dim Cleaned'!$A$1:$G$101,3,FALSE)</f>
        <v>Clothing</v>
      </c>
      <c r="J1327" s="10" t="str">
        <f>VLOOKUP($G1327,'Product_Dim Cleaned'!$A$1:$G$101,4,FALSE)</f>
        <v>Bottoms</v>
      </c>
      <c r="K1327" s="10" t="s">
        <v>1807</v>
      </c>
      <c r="L1327" s="11">
        <v>1</v>
      </c>
      <c r="M1327" s="17">
        <v>350.67</v>
      </c>
      <c r="N1327" s="11">
        <v>0.22</v>
      </c>
      <c r="O1327" s="10" t="s">
        <v>1826</v>
      </c>
      <c r="P1327" s="34">
        <v>273.52260000000001</v>
      </c>
    </row>
    <row r="1328" spans="1:16" x14ac:dyDescent="0.3">
      <c r="A1328" s="9" t="s">
        <v>3152</v>
      </c>
      <c r="B1328" s="36">
        <v>45498</v>
      </c>
      <c r="C1328" s="10" t="s">
        <v>1160</v>
      </c>
      <c r="D1328" s="10" t="str">
        <f>VLOOKUP($C1328,'Customer_Dim Cleaned'!$A$1:$H$501,4,FALSE)</f>
        <v>Female</v>
      </c>
      <c r="E1328" s="10" t="str">
        <f>VLOOKUP($C1328,'Customer_Dim Cleaned'!$A$1:$H$501,5,FALSE)</f>
        <v>Port Crystal</v>
      </c>
      <c r="F1328" s="10" t="str">
        <f>VLOOKUP($C1328,'Customer_Dim Cleaned'!$A$1:$H$501,6,FALSE)</f>
        <v>New Hampshire</v>
      </c>
      <c r="G1328" s="10" t="s">
        <v>1686</v>
      </c>
      <c r="H1328" s="10" t="str">
        <f>VLOOKUP($G1328,'Product_Dim Cleaned'!$A$1:$G$101,2,FALSE)</f>
        <v>Men's Sports Shorts</v>
      </c>
      <c r="I1328" s="10" t="str">
        <f>VLOOKUP($G1328,'Product_Dim Cleaned'!$A$1:$G$101,3,FALSE)</f>
        <v>Clothing</v>
      </c>
      <c r="J1328" s="10" t="str">
        <f>VLOOKUP($G1328,'Product_Dim Cleaned'!$A$1:$G$101,4,FALSE)</f>
        <v>Bottoms</v>
      </c>
      <c r="K1328" s="10" t="s">
        <v>1757</v>
      </c>
      <c r="L1328" s="11">
        <v>1</v>
      </c>
      <c r="M1328" s="17">
        <v>128.93</v>
      </c>
      <c r="N1328" s="11">
        <v>0.26</v>
      </c>
      <c r="O1328" s="10" t="s">
        <v>1824</v>
      </c>
      <c r="P1328" s="34">
        <v>95.408200000000008</v>
      </c>
    </row>
    <row r="1329" spans="1:16" x14ac:dyDescent="0.3">
      <c r="A1329" s="9" t="s">
        <v>3153</v>
      </c>
      <c r="B1329" s="36">
        <v>45544</v>
      </c>
      <c r="C1329" s="10" t="s">
        <v>490</v>
      </c>
      <c r="D1329" s="10" t="str">
        <f>VLOOKUP($C1329,'Customer_Dim Cleaned'!$A$1:$H$501,4,FALSE)</f>
        <v>Male</v>
      </c>
      <c r="E1329" s="10" t="str">
        <f>VLOOKUP($C1329,'Customer_Dim Cleaned'!$A$1:$H$501,5,FALSE)</f>
        <v>Michaelfort</v>
      </c>
      <c r="F1329" s="10" t="str">
        <f>VLOOKUP($C1329,'Customer_Dim Cleaned'!$A$1:$H$501,6,FALSE)</f>
        <v>Indiana</v>
      </c>
      <c r="G1329" s="10" t="s">
        <v>1560</v>
      </c>
      <c r="H1329" s="10" t="str">
        <f>VLOOKUP($G1329,'Product_Dim Cleaned'!$A$1:$G$101,2,FALSE)</f>
        <v>LED Table Lamp</v>
      </c>
      <c r="I1329" s="10" t="str">
        <f>VLOOKUP($G1329,'Product_Dim Cleaned'!$A$1:$G$101,3,FALSE)</f>
        <v>Home</v>
      </c>
      <c r="J1329" s="10" t="str">
        <f>VLOOKUP($G1329,'Product_Dim Cleaned'!$A$1:$G$101,4,FALSE)</f>
        <v>Lighting</v>
      </c>
      <c r="K1329" s="10" t="s">
        <v>1801</v>
      </c>
      <c r="L1329" s="11">
        <v>2</v>
      </c>
      <c r="M1329" s="17">
        <v>384.92</v>
      </c>
      <c r="N1329" s="11">
        <v>0.09</v>
      </c>
      <c r="O1329" s="10" t="s">
        <v>1824</v>
      </c>
      <c r="P1329" s="34">
        <v>700.5544000000001</v>
      </c>
    </row>
    <row r="1330" spans="1:16" x14ac:dyDescent="0.3">
      <c r="A1330" s="9" t="s">
        <v>3154</v>
      </c>
      <c r="B1330" s="36">
        <v>45268</v>
      </c>
      <c r="C1330" s="10" t="s">
        <v>1050</v>
      </c>
      <c r="D1330" s="10" t="str">
        <f>VLOOKUP($C1330,'Customer_Dim Cleaned'!$A$1:$H$501,4,FALSE)</f>
        <v>Female</v>
      </c>
      <c r="E1330" s="10" t="str">
        <f>VLOOKUP($C1330,'Customer_Dim Cleaned'!$A$1:$H$501,5,FALSE)</f>
        <v>Donaldsontown</v>
      </c>
      <c r="F1330" s="10" t="str">
        <f>VLOOKUP($C1330,'Customer_Dim Cleaned'!$A$1:$H$501,6,FALSE)</f>
        <v>Connecticut</v>
      </c>
      <c r="G1330" s="10" t="s">
        <v>1560</v>
      </c>
      <c r="H1330" s="10" t="str">
        <f>VLOOKUP($G1330,'Product_Dim Cleaned'!$A$1:$G$101,2,FALSE)</f>
        <v>LED Table Lamp</v>
      </c>
      <c r="I1330" s="10" t="str">
        <f>VLOOKUP($G1330,'Product_Dim Cleaned'!$A$1:$G$101,3,FALSE)</f>
        <v>Home</v>
      </c>
      <c r="J1330" s="10" t="str">
        <f>VLOOKUP($G1330,'Product_Dim Cleaned'!$A$1:$G$101,4,FALSE)</f>
        <v>Lighting</v>
      </c>
      <c r="K1330" s="10" t="s">
        <v>1782</v>
      </c>
      <c r="L1330" s="11">
        <v>3</v>
      </c>
      <c r="M1330" s="17">
        <v>120.77</v>
      </c>
      <c r="N1330" s="11">
        <v>0.28999999999999998</v>
      </c>
      <c r="O1330" s="10" t="s">
        <v>1826</v>
      </c>
      <c r="P1330" s="34">
        <v>257.24009999999998</v>
      </c>
    </row>
    <row r="1331" spans="1:16" x14ac:dyDescent="0.3">
      <c r="A1331" s="9" t="s">
        <v>3155</v>
      </c>
      <c r="B1331" s="36">
        <v>45824</v>
      </c>
      <c r="C1331" s="10" t="s">
        <v>719</v>
      </c>
      <c r="D1331" s="10" t="str">
        <f>VLOOKUP($C1331,'Customer_Dim Cleaned'!$A$1:$H$501,4,FALSE)</f>
        <v>Male</v>
      </c>
      <c r="E1331" s="10" t="str">
        <f>VLOOKUP($C1331,'Customer_Dim Cleaned'!$A$1:$H$501,5,FALSE)</f>
        <v>East Crystalton</v>
      </c>
      <c r="F1331" s="10" t="str">
        <f>VLOOKUP($C1331,'Customer_Dim Cleaned'!$A$1:$H$501,6,FALSE)</f>
        <v>New Mexico</v>
      </c>
      <c r="G1331" s="10" t="s">
        <v>1560</v>
      </c>
      <c r="H1331" s="10" t="str">
        <f>VLOOKUP($G1331,'Product_Dim Cleaned'!$A$1:$G$101,2,FALSE)</f>
        <v>LED Table Lamp</v>
      </c>
      <c r="I1331" s="10" t="str">
        <f>VLOOKUP($G1331,'Product_Dim Cleaned'!$A$1:$G$101,3,FALSE)</f>
        <v>Home</v>
      </c>
      <c r="J1331" s="10" t="str">
        <f>VLOOKUP($G1331,'Product_Dim Cleaned'!$A$1:$G$101,4,FALSE)</f>
        <v>Lighting</v>
      </c>
      <c r="K1331" s="10" t="s">
        <v>1807</v>
      </c>
      <c r="L1331" s="11">
        <v>4</v>
      </c>
      <c r="M1331" s="17">
        <v>661.39</v>
      </c>
      <c r="N1331" s="11">
        <v>7.0000000000000007E-2</v>
      </c>
      <c r="O1331" s="10" t="s">
        <v>1824</v>
      </c>
      <c r="P1331" s="34">
        <v>2460.3708000000001</v>
      </c>
    </row>
    <row r="1332" spans="1:16" x14ac:dyDescent="0.3">
      <c r="A1332" s="9" t="s">
        <v>3156</v>
      </c>
      <c r="B1332" s="36">
        <v>45261</v>
      </c>
      <c r="C1332" s="10" t="s">
        <v>1389</v>
      </c>
      <c r="D1332" s="10" t="str">
        <f>VLOOKUP($C1332,'Customer_Dim Cleaned'!$A$1:$H$501,4,FALSE)</f>
        <v>Male</v>
      </c>
      <c r="E1332" s="10" t="str">
        <f>VLOOKUP($C1332,'Customer_Dim Cleaned'!$A$1:$H$501,5,FALSE)</f>
        <v>Port Hannahport</v>
      </c>
      <c r="F1332" s="10" t="str">
        <f>VLOOKUP($C1332,'Customer_Dim Cleaned'!$A$1:$H$501,6,FALSE)</f>
        <v>Ohio</v>
      </c>
      <c r="G1332" s="10" t="s">
        <v>1560</v>
      </c>
      <c r="H1332" s="10" t="str">
        <f>VLOOKUP($G1332,'Product_Dim Cleaned'!$A$1:$G$101,2,FALSE)</f>
        <v>LED Table Lamp</v>
      </c>
      <c r="I1332" s="10" t="str">
        <f>VLOOKUP($G1332,'Product_Dim Cleaned'!$A$1:$G$101,3,FALSE)</f>
        <v>Home</v>
      </c>
      <c r="J1332" s="10" t="str">
        <f>VLOOKUP($G1332,'Product_Dim Cleaned'!$A$1:$G$101,4,FALSE)</f>
        <v>Lighting</v>
      </c>
      <c r="K1332" s="10" t="s">
        <v>1761</v>
      </c>
      <c r="L1332" s="11">
        <v>1</v>
      </c>
      <c r="M1332" s="17">
        <v>195.24</v>
      </c>
      <c r="N1332" s="11">
        <v>0.27</v>
      </c>
      <c r="O1332" s="10" t="s">
        <v>1826</v>
      </c>
      <c r="P1332" s="34">
        <v>142.52520000000001</v>
      </c>
    </row>
    <row r="1333" spans="1:16" x14ac:dyDescent="0.3">
      <c r="A1333" s="9" t="s">
        <v>3157</v>
      </c>
      <c r="B1333" s="36">
        <v>45233</v>
      </c>
      <c r="C1333" s="10" t="s">
        <v>27</v>
      </c>
      <c r="D1333" s="10" t="str">
        <f>VLOOKUP($C1333,'Customer_Dim Cleaned'!$A$1:$H$501,4,FALSE)</f>
        <v>Female</v>
      </c>
      <c r="E1333" s="10" t="str">
        <f>VLOOKUP($C1333,'Customer_Dim Cleaned'!$A$1:$H$501,5,FALSE)</f>
        <v>Nicholasshire</v>
      </c>
      <c r="F1333" s="10" t="str">
        <f>VLOOKUP($C1333,'Customer_Dim Cleaned'!$A$1:$H$501,6,FALSE)</f>
        <v>California</v>
      </c>
      <c r="G1333" s="10" t="s">
        <v>1560</v>
      </c>
      <c r="H1333" s="10" t="str">
        <f>VLOOKUP($G1333,'Product_Dim Cleaned'!$A$1:$G$101,2,FALSE)</f>
        <v>LED Table Lamp</v>
      </c>
      <c r="I1333" s="10" t="str">
        <f>VLOOKUP($G1333,'Product_Dim Cleaned'!$A$1:$G$101,3,FALSE)</f>
        <v>Home</v>
      </c>
      <c r="J1333" s="10" t="str">
        <f>VLOOKUP($G1333,'Product_Dim Cleaned'!$A$1:$G$101,4,FALSE)</f>
        <v>Lighting</v>
      </c>
      <c r="K1333" s="10" t="s">
        <v>1810</v>
      </c>
      <c r="L1333" s="11">
        <v>2</v>
      </c>
      <c r="M1333" s="17">
        <v>177.4</v>
      </c>
      <c r="N1333" s="11">
        <v>0.19</v>
      </c>
      <c r="O1333" s="10" t="s">
        <v>1826</v>
      </c>
      <c r="P1333" s="34">
        <v>287.38799999999998</v>
      </c>
    </row>
    <row r="1334" spans="1:16" x14ac:dyDescent="0.3">
      <c r="A1334" s="9" t="s">
        <v>3158</v>
      </c>
      <c r="B1334" s="36">
        <v>45673</v>
      </c>
      <c r="C1334" s="10" t="s">
        <v>214</v>
      </c>
      <c r="D1334" s="10" t="str">
        <f>VLOOKUP($C1334,'Customer_Dim Cleaned'!$A$1:$H$501,4,FALSE)</f>
        <v>Female</v>
      </c>
      <c r="E1334" s="10" t="str">
        <f>VLOOKUP($C1334,'Customer_Dim Cleaned'!$A$1:$H$501,5,FALSE)</f>
        <v>Morrisbury</v>
      </c>
      <c r="F1334" s="10" t="str">
        <f>VLOOKUP($C1334,'Customer_Dim Cleaned'!$A$1:$H$501,6,FALSE)</f>
        <v>Rhode Island</v>
      </c>
      <c r="G1334" s="10" t="s">
        <v>1560</v>
      </c>
      <c r="H1334" s="10" t="str">
        <f>VLOOKUP($G1334,'Product_Dim Cleaned'!$A$1:$G$101,2,FALSE)</f>
        <v>LED Table Lamp</v>
      </c>
      <c r="I1334" s="10" t="str">
        <f>VLOOKUP($G1334,'Product_Dim Cleaned'!$A$1:$G$101,3,FALSE)</f>
        <v>Home</v>
      </c>
      <c r="J1334" s="10" t="str">
        <f>VLOOKUP($G1334,'Product_Dim Cleaned'!$A$1:$G$101,4,FALSE)</f>
        <v>Lighting</v>
      </c>
      <c r="K1334" s="10" t="s">
        <v>1792</v>
      </c>
      <c r="L1334" s="11">
        <v>4</v>
      </c>
      <c r="M1334" s="17">
        <v>862.67</v>
      </c>
      <c r="N1334" s="11">
        <v>0.2</v>
      </c>
      <c r="O1334" s="10" t="s">
        <v>1826</v>
      </c>
      <c r="P1334" s="34">
        <v>2760.5439999999999</v>
      </c>
    </row>
    <row r="1335" spans="1:16" x14ac:dyDescent="0.3">
      <c r="A1335" s="9" t="s">
        <v>3159</v>
      </c>
      <c r="B1335" s="36">
        <v>45565</v>
      </c>
      <c r="C1335" s="10" t="s">
        <v>1374</v>
      </c>
      <c r="D1335" s="10" t="str">
        <f>VLOOKUP($C1335,'Customer_Dim Cleaned'!$A$1:$H$501,4,FALSE)</f>
        <v>Male</v>
      </c>
      <c r="E1335" s="10" t="str">
        <f>VLOOKUP($C1335,'Customer_Dim Cleaned'!$A$1:$H$501,5,FALSE)</f>
        <v>Jessicaland</v>
      </c>
      <c r="F1335" s="10" t="str">
        <f>VLOOKUP($C1335,'Customer_Dim Cleaned'!$A$1:$H$501,6,FALSE)</f>
        <v>Wyoming</v>
      </c>
      <c r="G1335" s="10" t="s">
        <v>1560</v>
      </c>
      <c r="H1335" s="10" t="str">
        <f>VLOOKUP($G1335,'Product_Dim Cleaned'!$A$1:$G$101,2,FALSE)</f>
        <v>LED Table Lamp</v>
      </c>
      <c r="I1335" s="10" t="str">
        <f>VLOOKUP($G1335,'Product_Dim Cleaned'!$A$1:$G$101,3,FALSE)</f>
        <v>Home</v>
      </c>
      <c r="J1335" s="10" t="str">
        <f>VLOOKUP($G1335,'Product_Dim Cleaned'!$A$1:$G$101,4,FALSE)</f>
        <v>Lighting</v>
      </c>
      <c r="K1335" s="10" t="s">
        <v>1776</v>
      </c>
      <c r="L1335" s="11">
        <v>1</v>
      </c>
      <c r="M1335" s="17">
        <v>55.04</v>
      </c>
      <c r="N1335" s="11">
        <v>0.01</v>
      </c>
      <c r="O1335" s="10" t="s">
        <v>1829</v>
      </c>
      <c r="P1335" s="34">
        <v>54.489600000000003</v>
      </c>
    </row>
    <row r="1336" spans="1:16" x14ac:dyDescent="0.3">
      <c r="A1336" s="9" t="s">
        <v>3160</v>
      </c>
      <c r="B1336" s="36">
        <v>45646</v>
      </c>
      <c r="C1336" s="10" t="s">
        <v>188</v>
      </c>
      <c r="D1336" s="10" t="str">
        <f>VLOOKUP($C1336,'Customer_Dim Cleaned'!$A$1:$H$501,4,FALSE)</f>
        <v>Female</v>
      </c>
      <c r="E1336" s="10" t="str">
        <f>VLOOKUP($C1336,'Customer_Dim Cleaned'!$A$1:$H$501,5,FALSE)</f>
        <v>New Amy</v>
      </c>
      <c r="F1336" s="10" t="str">
        <f>VLOOKUP($C1336,'Customer_Dim Cleaned'!$A$1:$H$501,6,FALSE)</f>
        <v>Ohio</v>
      </c>
      <c r="G1336" s="10" t="s">
        <v>1560</v>
      </c>
      <c r="H1336" s="10" t="str">
        <f>VLOOKUP($G1336,'Product_Dim Cleaned'!$A$1:$G$101,2,FALSE)</f>
        <v>LED Table Lamp</v>
      </c>
      <c r="I1336" s="10" t="str">
        <f>VLOOKUP($G1336,'Product_Dim Cleaned'!$A$1:$G$101,3,FALSE)</f>
        <v>Home</v>
      </c>
      <c r="J1336" s="10" t="str">
        <f>VLOOKUP($G1336,'Product_Dim Cleaned'!$A$1:$G$101,4,FALSE)</f>
        <v>Lighting</v>
      </c>
      <c r="K1336" s="10" t="s">
        <v>1752</v>
      </c>
      <c r="L1336" s="11">
        <v>2</v>
      </c>
      <c r="M1336" s="17">
        <v>905.47</v>
      </c>
      <c r="N1336" s="11">
        <v>0.2</v>
      </c>
      <c r="O1336" s="10" t="s">
        <v>1829</v>
      </c>
      <c r="P1336" s="34">
        <v>1448.752</v>
      </c>
    </row>
    <row r="1337" spans="1:16" x14ac:dyDescent="0.3">
      <c r="A1337" s="9" t="s">
        <v>3161</v>
      </c>
      <c r="B1337" s="36">
        <v>45539</v>
      </c>
      <c r="C1337" s="10" t="s">
        <v>1422</v>
      </c>
      <c r="D1337" s="10" t="str">
        <f>VLOOKUP($C1337,'Customer_Dim Cleaned'!$A$1:$H$501,4,FALSE)</f>
        <v>Female</v>
      </c>
      <c r="E1337" s="10" t="str">
        <f>VLOOKUP($C1337,'Customer_Dim Cleaned'!$A$1:$H$501,5,FALSE)</f>
        <v>East Julie</v>
      </c>
      <c r="F1337" s="10" t="str">
        <f>VLOOKUP($C1337,'Customer_Dim Cleaned'!$A$1:$H$501,6,FALSE)</f>
        <v>Kansas</v>
      </c>
      <c r="G1337" s="10" t="s">
        <v>1560</v>
      </c>
      <c r="H1337" s="10" t="str">
        <f>VLOOKUP($G1337,'Product_Dim Cleaned'!$A$1:$G$101,2,FALSE)</f>
        <v>LED Table Lamp</v>
      </c>
      <c r="I1337" s="10" t="str">
        <f>VLOOKUP($G1337,'Product_Dim Cleaned'!$A$1:$G$101,3,FALSE)</f>
        <v>Home</v>
      </c>
      <c r="J1337" s="10" t="str">
        <f>VLOOKUP($G1337,'Product_Dim Cleaned'!$A$1:$G$101,4,FALSE)</f>
        <v>Lighting</v>
      </c>
      <c r="K1337" s="10" t="s">
        <v>1797</v>
      </c>
      <c r="L1337" s="11">
        <v>3</v>
      </c>
      <c r="M1337" s="17">
        <v>217.13</v>
      </c>
      <c r="N1337" s="11">
        <v>0.28000000000000003</v>
      </c>
      <c r="O1337" s="10" t="s">
        <v>1824</v>
      </c>
      <c r="P1337" s="34">
        <v>469.00080000000003</v>
      </c>
    </row>
    <row r="1338" spans="1:16" x14ac:dyDescent="0.3">
      <c r="A1338" s="9" t="s">
        <v>3162</v>
      </c>
      <c r="B1338" s="36">
        <v>45936</v>
      </c>
      <c r="C1338" s="10" t="s">
        <v>1214</v>
      </c>
      <c r="D1338" s="10" t="str">
        <f>VLOOKUP($C1338,'Customer_Dim Cleaned'!$A$1:$H$501,4,FALSE)</f>
        <v>Male</v>
      </c>
      <c r="E1338" s="10" t="str">
        <f>VLOOKUP($C1338,'Customer_Dim Cleaned'!$A$1:$H$501,5,FALSE)</f>
        <v>Joseland</v>
      </c>
      <c r="F1338" s="10" t="str">
        <f>VLOOKUP($C1338,'Customer_Dim Cleaned'!$A$1:$H$501,6,FALSE)</f>
        <v>Nebraska</v>
      </c>
      <c r="G1338" s="10" t="s">
        <v>1560</v>
      </c>
      <c r="H1338" s="10" t="str">
        <f>VLOOKUP($G1338,'Product_Dim Cleaned'!$A$1:$G$101,2,FALSE)</f>
        <v>LED Table Lamp</v>
      </c>
      <c r="I1338" s="10" t="str">
        <f>VLOOKUP($G1338,'Product_Dim Cleaned'!$A$1:$G$101,3,FALSE)</f>
        <v>Home</v>
      </c>
      <c r="J1338" s="10" t="str">
        <f>VLOOKUP($G1338,'Product_Dim Cleaned'!$A$1:$G$101,4,FALSE)</f>
        <v>Lighting</v>
      </c>
      <c r="K1338" s="10" t="s">
        <v>1752</v>
      </c>
      <c r="L1338" s="11">
        <v>3</v>
      </c>
      <c r="M1338" s="17">
        <v>580.45000000000005</v>
      </c>
      <c r="N1338" s="11">
        <v>0</v>
      </c>
      <c r="O1338" s="10" t="s">
        <v>1826</v>
      </c>
      <c r="P1338" s="34">
        <v>1741.35</v>
      </c>
    </row>
    <row r="1339" spans="1:16" x14ac:dyDescent="0.3">
      <c r="A1339" s="9" t="s">
        <v>3163</v>
      </c>
      <c r="B1339" s="36">
        <v>45854</v>
      </c>
      <c r="C1339" s="10" t="s">
        <v>366</v>
      </c>
      <c r="D1339" s="10" t="str">
        <f>VLOOKUP($C1339,'Customer_Dim Cleaned'!$A$1:$H$501,4,FALSE)</f>
        <v>Male</v>
      </c>
      <c r="E1339" s="10" t="str">
        <f>VLOOKUP($C1339,'Customer_Dim Cleaned'!$A$1:$H$501,5,FALSE)</f>
        <v>West Lauren</v>
      </c>
      <c r="F1339" s="10" t="str">
        <f>VLOOKUP($C1339,'Customer_Dim Cleaned'!$A$1:$H$501,6,FALSE)</f>
        <v>Connecticut</v>
      </c>
      <c r="G1339" s="10" t="s">
        <v>1560</v>
      </c>
      <c r="H1339" s="10" t="str">
        <f>VLOOKUP($G1339,'Product_Dim Cleaned'!$A$1:$G$101,2,FALSE)</f>
        <v>LED Table Lamp</v>
      </c>
      <c r="I1339" s="10" t="str">
        <f>VLOOKUP($G1339,'Product_Dim Cleaned'!$A$1:$G$101,3,FALSE)</f>
        <v>Home</v>
      </c>
      <c r="J1339" s="10" t="str">
        <f>VLOOKUP($G1339,'Product_Dim Cleaned'!$A$1:$G$101,4,FALSE)</f>
        <v>Lighting</v>
      </c>
      <c r="K1339" s="10" t="s">
        <v>1807</v>
      </c>
      <c r="L1339" s="11">
        <v>2</v>
      </c>
      <c r="M1339" s="17">
        <v>892.88</v>
      </c>
      <c r="N1339" s="11">
        <v>0.17</v>
      </c>
      <c r="O1339" s="10" t="s">
        <v>1826</v>
      </c>
      <c r="P1339" s="34">
        <v>1482.1808000000001</v>
      </c>
    </row>
    <row r="1340" spans="1:16" x14ac:dyDescent="0.3">
      <c r="A1340" s="9" t="s">
        <v>3164</v>
      </c>
      <c r="B1340" s="36">
        <v>45936</v>
      </c>
      <c r="C1340" s="10" t="s">
        <v>329</v>
      </c>
      <c r="D1340" s="10" t="str">
        <f>VLOOKUP($C1340,'Customer_Dim Cleaned'!$A$1:$H$501,4,FALSE)</f>
        <v>Female</v>
      </c>
      <c r="E1340" s="10" t="str">
        <f>VLOOKUP($C1340,'Customer_Dim Cleaned'!$A$1:$H$501,5,FALSE)</f>
        <v>South Amandahaven</v>
      </c>
      <c r="F1340" s="10" t="str">
        <f>VLOOKUP($C1340,'Customer_Dim Cleaned'!$A$1:$H$501,6,FALSE)</f>
        <v>Arizona</v>
      </c>
      <c r="G1340" s="10" t="s">
        <v>1560</v>
      </c>
      <c r="H1340" s="10" t="str">
        <f>VLOOKUP($G1340,'Product_Dim Cleaned'!$A$1:$G$101,2,FALSE)</f>
        <v>LED Table Lamp</v>
      </c>
      <c r="I1340" s="10" t="str">
        <f>VLOOKUP($G1340,'Product_Dim Cleaned'!$A$1:$G$101,3,FALSE)</f>
        <v>Home</v>
      </c>
      <c r="J1340" s="10" t="str">
        <f>VLOOKUP($G1340,'Product_Dim Cleaned'!$A$1:$G$101,4,FALSE)</f>
        <v>Lighting</v>
      </c>
      <c r="K1340" s="10" t="s">
        <v>1810</v>
      </c>
      <c r="L1340" s="11">
        <v>2</v>
      </c>
      <c r="M1340" s="17">
        <v>356.28</v>
      </c>
      <c r="N1340" s="11">
        <v>0.11</v>
      </c>
      <c r="O1340" s="10" t="s">
        <v>1829</v>
      </c>
      <c r="P1340" s="34">
        <v>634.17840000000001</v>
      </c>
    </row>
    <row r="1341" spans="1:16" x14ac:dyDescent="0.3">
      <c r="A1341" s="9" t="s">
        <v>3165</v>
      </c>
      <c r="B1341" s="36">
        <v>45921</v>
      </c>
      <c r="C1341" s="10" t="s">
        <v>1199</v>
      </c>
      <c r="D1341" s="10" t="str">
        <f>VLOOKUP($C1341,'Customer_Dim Cleaned'!$A$1:$H$501,4,FALSE)</f>
        <v>Female</v>
      </c>
      <c r="E1341" s="10" t="str">
        <f>VLOOKUP($C1341,'Customer_Dim Cleaned'!$A$1:$H$501,5,FALSE)</f>
        <v>North Michael</v>
      </c>
      <c r="F1341" s="10" t="str">
        <f>VLOOKUP($C1341,'Customer_Dim Cleaned'!$A$1:$H$501,6,FALSE)</f>
        <v>Iowa</v>
      </c>
      <c r="G1341" s="10" t="s">
        <v>1560</v>
      </c>
      <c r="H1341" s="10" t="str">
        <f>VLOOKUP($G1341,'Product_Dim Cleaned'!$A$1:$G$101,2,FALSE)</f>
        <v>LED Table Lamp</v>
      </c>
      <c r="I1341" s="10" t="str">
        <f>VLOOKUP($G1341,'Product_Dim Cleaned'!$A$1:$G$101,3,FALSE)</f>
        <v>Home</v>
      </c>
      <c r="J1341" s="10" t="str">
        <f>VLOOKUP($G1341,'Product_Dim Cleaned'!$A$1:$G$101,4,FALSE)</f>
        <v>Lighting</v>
      </c>
      <c r="K1341" s="10" t="s">
        <v>1761</v>
      </c>
      <c r="L1341" s="11">
        <v>4</v>
      </c>
      <c r="M1341" s="17">
        <v>806.99</v>
      </c>
      <c r="N1341" s="11">
        <v>0.06</v>
      </c>
      <c r="O1341" s="10" t="s">
        <v>1824</v>
      </c>
      <c r="P1341" s="34">
        <v>3034.2824000000001</v>
      </c>
    </row>
    <row r="1342" spans="1:16" x14ac:dyDescent="0.3">
      <c r="A1342" s="9" t="s">
        <v>3166</v>
      </c>
      <c r="B1342" s="36">
        <v>45855</v>
      </c>
      <c r="C1342" s="10" t="s">
        <v>1360</v>
      </c>
      <c r="D1342" s="10" t="str">
        <f>VLOOKUP($C1342,'Customer_Dim Cleaned'!$A$1:$H$501,4,FALSE)</f>
        <v>Male</v>
      </c>
      <c r="E1342" s="10" t="str">
        <f>VLOOKUP($C1342,'Customer_Dim Cleaned'!$A$1:$H$501,5,FALSE)</f>
        <v>North Daniel</v>
      </c>
      <c r="F1342" s="10" t="str">
        <f>VLOOKUP($C1342,'Customer_Dim Cleaned'!$A$1:$H$501,6,FALSE)</f>
        <v>Michigan</v>
      </c>
      <c r="G1342" s="10" t="s">
        <v>1688</v>
      </c>
      <c r="H1342" s="10" t="str">
        <f>VLOOKUP($G1342,'Product_Dim Cleaned'!$A$1:$G$101,2,FALSE)</f>
        <v>Kitchen Storage Rack</v>
      </c>
      <c r="I1342" s="10" t="str">
        <f>VLOOKUP($G1342,'Product_Dim Cleaned'!$A$1:$G$101,3,FALSE)</f>
        <v>Home</v>
      </c>
      <c r="J1342" s="10" t="str">
        <f>VLOOKUP($G1342,'Product_Dim Cleaned'!$A$1:$G$101,4,FALSE)</f>
        <v>Storage</v>
      </c>
      <c r="K1342" s="10" t="s">
        <v>1757</v>
      </c>
      <c r="L1342" s="11">
        <v>3</v>
      </c>
      <c r="M1342" s="17">
        <v>684.22</v>
      </c>
      <c r="N1342" s="11">
        <v>0.09</v>
      </c>
      <c r="O1342" s="10" t="s">
        <v>1824</v>
      </c>
      <c r="P1342" s="34">
        <v>1867.9205999999999</v>
      </c>
    </row>
    <row r="1343" spans="1:16" x14ac:dyDescent="0.3">
      <c r="A1343" s="9" t="s">
        <v>3167</v>
      </c>
      <c r="B1343" s="36">
        <v>45837</v>
      </c>
      <c r="C1343" s="10" t="s">
        <v>1371</v>
      </c>
      <c r="D1343" s="10" t="str">
        <f>VLOOKUP($C1343,'Customer_Dim Cleaned'!$A$1:$H$501,4,FALSE)</f>
        <v>Male</v>
      </c>
      <c r="E1343" s="10" t="str">
        <f>VLOOKUP($C1343,'Customer_Dim Cleaned'!$A$1:$H$501,5,FALSE)</f>
        <v>New Donnabury</v>
      </c>
      <c r="F1343" s="10" t="str">
        <f>VLOOKUP($C1343,'Customer_Dim Cleaned'!$A$1:$H$501,6,FALSE)</f>
        <v>Texas</v>
      </c>
      <c r="G1343" s="10" t="s">
        <v>1688</v>
      </c>
      <c r="H1343" s="10" t="str">
        <f>VLOOKUP($G1343,'Product_Dim Cleaned'!$A$1:$G$101,2,FALSE)</f>
        <v>Kitchen Storage Rack</v>
      </c>
      <c r="I1343" s="10" t="str">
        <f>VLOOKUP($G1343,'Product_Dim Cleaned'!$A$1:$G$101,3,FALSE)</f>
        <v>Home</v>
      </c>
      <c r="J1343" s="10" t="str">
        <f>VLOOKUP($G1343,'Product_Dim Cleaned'!$A$1:$G$101,4,FALSE)</f>
        <v>Storage</v>
      </c>
      <c r="K1343" s="10" t="s">
        <v>1779</v>
      </c>
      <c r="L1343" s="11">
        <v>4</v>
      </c>
      <c r="M1343" s="17">
        <v>763.34</v>
      </c>
      <c r="N1343" s="11">
        <v>7.0000000000000007E-2</v>
      </c>
      <c r="O1343" s="10" t="s">
        <v>1826</v>
      </c>
      <c r="P1343" s="34">
        <v>2839.6248000000001</v>
      </c>
    </row>
    <row r="1344" spans="1:16" x14ac:dyDescent="0.3">
      <c r="A1344" s="9" t="s">
        <v>3168</v>
      </c>
      <c r="B1344" s="36">
        <v>45738</v>
      </c>
      <c r="C1344" s="10" t="s">
        <v>1130</v>
      </c>
      <c r="D1344" s="10" t="str">
        <f>VLOOKUP($C1344,'Customer_Dim Cleaned'!$A$1:$H$501,4,FALSE)</f>
        <v>Male</v>
      </c>
      <c r="E1344" s="10" t="str">
        <f>VLOOKUP($C1344,'Customer_Dim Cleaned'!$A$1:$H$501,5,FALSE)</f>
        <v>New Jessechester</v>
      </c>
      <c r="F1344" s="10" t="str">
        <f>VLOOKUP($C1344,'Customer_Dim Cleaned'!$A$1:$H$501,6,FALSE)</f>
        <v>Indiana</v>
      </c>
      <c r="G1344" s="10" t="s">
        <v>1688</v>
      </c>
      <c r="H1344" s="10" t="str">
        <f>VLOOKUP($G1344,'Product_Dim Cleaned'!$A$1:$G$101,2,FALSE)</f>
        <v>Kitchen Storage Rack</v>
      </c>
      <c r="I1344" s="10" t="str">
        <f>VLOOKUP($G1344,'Product_Dim Cleaned'!$A$1:$G$101,3,FALSE)</f>
        <v>Home</v>
      </c>
      <c r="J1344" s="10" t="str">
        <f>VLOOKUP($G1344,'Product_Dim Cleaned'!$A$1:$G$101,4,FALSE)</f>
        <v>Storage</v>
      </c>
      <c r="K1344" s="10" t="s">
        <v>1766</v>
      </c>
      <c r="L1344" s="11">
        <v>3</v>
      </c>
      <c r="M1344" s="17">
        <v>721.94</v>
      </c>
      <c r="N1344" s="11">
        <v>0.26</v>
      </c>
      <c r="O1344" s="10" t="s">
        <v>1824</v>
      </c>
      <c r="P1344" s="34">
        <v>1602.7067999999999</v>
      </c>
    </row>
    <row r="1345" spans="1:16" x14ac:dyDescent="0.3">
      <c r="A1345" s="9" t="s">
        <v>3169</v>
      </c>
      <c r="B1345" s="36">
        <v>45323</v>
      </c>
      <c r="C1345" s="10" t="s">
        <v>1263</v>
      </c>
      <c r="D1345" s="10" t="str">
        <f>VLOOKUP($C1345,'Customer_Dim Cleaned'!$A$1:$H$501,4,FALSE)</f>
        <v>Female</v>
      </c>
      <c r="E1345" s="10" t="str">
        <f>VLOOKUP($C1345,'Customer_Dim Cleaned'!$A$1:$H$501,5,FALSE)</f>
        <v>North Michaelfurt</v>
      </c>
      <c r="F1345" s="10" t="str">
        <f>VLOOKUP($C1345,'Customer_Dim Cleaned'!$A$1:$H$501,6,FALSE)</f>
        <v>Wisconsin</v>
      </c>
      <c r="G1345" s="10" t="s">
        <v>1688</v>
      </c>
      <c r="H1345" s="10" t="str">
        <f>VLOOKUP($G1345,'Product_Dim Cleaned'!$A$1:$G$101,2,FALSE)</f>
        <v>Kitchen Storage Rack</v>
      </c>
      <c r="I1345" s="10" t="str">
        <f>VLOOKUP($G1345,'Product_Dim Cleaned'!$A$1:$G$101,3,FALSE)</f>
        <v>Home</v>
      </c>
      <c r="J1345" s="10" t="str">
        <f>VLOOKUP($G1345,'Product_Dim Cleaned'!$A$1:$G$101,4,FALSE)</f>
        <v>Storage</v>
      </c>
      <c r="K1345" s="10" t="s">
        <v>1757</v>
      </c>
      <c r="L1345" s="11">
        <v>3</v>
      </c>
      <c r="M1345" s="17">
        <v>760.38</v>
      </c>
      <c r="N1345" s="11">
        <v>0</v>
      </c>
      <c r="O1345" s="10" t="s">
        <v>1829</v>
      </c>
      <c r="P1345" s="34">
        <v>2281.14</v>
      </c>
    </row>
    <row r="1346" spans="1:16" x14ac:dyDescent="0.3">
      <c r="A1346" s="9" t="s">
        <v>3170</v>
      </c>
      <c r="B1346" s="36">
        <v>45362</v>
      </c>
      <c r="C1346" s="10" t="s">
        <v>942</v>
      </c>
      <c r="D1346" s="10" t="str">
        <f>VLOOKUP($C1346,'Customer_Dim Cleaned'!$A$1:$H$501,4,FALSE)</f>
        <v>Male</v>
      </c>
      <c r="E1346" s="10" t="str">
        <f>VLOOKUP($C1346,'Customer_Dim Cleaned'!$A$1:$H$501,5,FALSE)</f>
        <v>New Joshuatown</v>
      </c>
      <c r="F1346" s="10" t="str">
        <f>VLOOKUP($C1346,'Customer_Dim Cleaned'!$A$1:$H$501,6,FALSE)</f>
        <v>Maine</v>
      </c>
      <c r="G1346" s="10" t="s">
        <v>1688</v>
      </c>
      <c r="H1346" s="10" t="str">
        <f>VLOOKUP($G1346,'Product_Dim Cleaned'!$A$1:$G$101,2,FALSE)</f>
        <v>Kitchen Storage Rack</v>
      </c>
      <c r="I1346" s="10" t="str">
        <f>VLOOKUP($G1346,'Product_Dim Cleaned'!$A$1:$G$101,3,FALSE)</f>
        <v>Home</v>
      </c>
      <c r="J1346" s="10" t="str">
        <f>VLOOKUP($G1346,'Product_Dim Cleaned'!$A$1:$G$101,4,FALSE)</f>
        <v>Storage</v>
      </c>
      <c r="K1346" s="10" t="s">
        <v>1776</v>
      </c>
      <c r="L1346" s="11">
        <v>3</v>
      </c>
      <c r="M1346" s="17">
        <v>612.53</v>
      </c>
      <c r="N1346" s="11">
        <v>0.21</v>
      </c>
      <c r="O1346" s="10" t="s">
        <v>1829</v>
      </c>
      <c r="P1346" s="34">
        <v>1451.6960999999999</v>
      </c>
    </row>
    <row r="1347" spans="1:16" x14ac:dyDescent="0.3">
      <c r="A1347" s="9" t="s">
        <v>3171</v>
      </c>
      <c r="B1347" s="36">
        <v>45544</v>
      </c>
      <c r="C1347" s="10" t="s">
        <v>160</v>
      </c>
      <c r="D1347" s="10" t="str">
        <f>VLOOKUP($C1347,'Customer_Dim Cleaned'!$A$1:$H$501,4,FALSE)</f>
        <v>Male</v>
      </c>
      <c r="E1347" s="10" t="str">
        <f>VLOOKUP($C1347,'Customer_Dim Cleaned'!$A$1:$H$501,5,FALSE)</f>
        <v>Mooneyshire</v>
      </c>
      <c r="F1347" s="10" t="str">
        <f>VLOOKUP($C1347,'Customer_Dim Cleaned'!$A$1:$H$501,6,FALSE)</f>
        <v>Alaska</v>
      </c>
      <c r="G1347" s="10" t="s">
        <v>1688</v>
      </c>
      <c r="H1347" s="10" t="str">
        <f>VLOOKUP($G1347,'Product_Dim Cleaned'!$A$1:$G$101,2,FALSE)</f>
        <v>Kitchen Storage Rack</v>
      </c>
      <c r="I1347" s="10" t="str">
        <f>VLOOKUP($G1347,'Product_Dim Cleaned'!$A$1:$G$101,3,FALSE)</f>
        <v>Home</v>
      </c>
      <c r="J1347" s="10" t="str">
        <f>VLOOKUP($G1347,'Product_Dim Cleaned'!$A$1:$G$101,4,FALSE)</f>
        <v>Storage</v>
      </c>
      <c r="K1347" s="10" t="s">
        <v>1804</v>
      </c>
      <c r="L1347" s="11">
        <v>3</v>
      </c>
      <c r="M1347" s="17">
        <v>841.37</v>
      </c>
      <c r="N1347" s="11">
        <v>0.28999999999999998</v>
      </c>
      <c r="O1347" s="10" t="s">
        <v>1826</v>
      </c>
      <c r="P1347" s="34">
        <v>1792.1180999999999</v>
      </c>
    </row>
    <row r="1348" spans="1:16" x14ac:dyDescent="0.3">
      <c r="A1348" s="9" t="s">
        <v>3172</v>
      </c>
      <c r="B1348" s="36">
        <v>45249</v>
      </c>
      <c r="C1348" s="10" t="s">
        <v>833</v>
      </c>
      <c r="D1348" s="10" t="str">
        <f>VLOOKUP($C1348,'Customer_Dim Cleaned'!$A$1:$H$501,4,FALSE)</f>
        <v>Female</v>
      </c>
      <c r="E1348" s="10" t="str">
        <f>VLOOKUP($C1348,'Customer_Dim Cleaned'!$A$1:$H$501,5,FALSE)</f>
        <v>Lake Saramouth</v>
      </c>
      <c r="F1348" s="10" t="str">
        <f>VLOOKUP($C1348,'Customer_Dim Cleaned'!$A$1:$H$501,6,FALSE)</f>
        <v>Oregon</v>
      </c>
      <c r="G1348" s="10" t="s">
        <v>1688</v>
      </c>
      <c r="H1348" s="10" t="str">
        <f>VLOOKUP($G1348,'Product_Dim Cleaned'!$A$1:$G$101,2,FALSE)</f>
        <v>Kitchen Storage Rack</v>
      </c>
      <c r="I1348" s="10" t="str">
        <f>VLOOKUP($G1348,'Product_Dim Cleaned'!$A$1:$G$101,3,FALSE)</f>
        <v>Home</v>
      </c>
      <c r="J1348" s="10" t="str">
        <f>VLOOKUP($G1348,'Product_Dim Cleaned'!$A$1:$G$101,4,FALSE)</f>
        <v>Storage</v>
      </c>
      <c r="K1348" s="10" t="s">
        <v>1786</v>
      </c>
      <c r="L1348" s="11">
        <v>2</v>
      </c>
      <c r="M1348" s="17">
        <v>636.51</v>
      </c>
      <c r="N1348" s="11">
        <v>0.25</v>
      </c>
      <c r="O1348" s="10" t="s">
        <v>1824</v>
      </c>
      <c r="P1348" s="34">
        <v>954.76499999999999</v>
      </c>
    </row>
    <row r="1349" spans="1:16" x14ac:dyDescent="0.3">
      <c r="A1349" s="9" t="s">
        <v>3173</v>
      </c>
      <c r="B1349" s="36">
        <v>45659</v>
      </c>
      <c r="C1349" s="10" t="s">
        <v>329</v>
      </c>
      <c r="D1349" s="10" t="str">
        <f>VLOOKUP($C1349,'Customer_Dim Cleaned'!$A$1:$H$501,4,FALSE)</f>
        <v>Female</v>
      </c>
      <c r="E1349" s="10" t="str">
        <f>VLOOKUP($C1349,'Customer_Dim Cleaned'!$A$1:$H$501,5,FALSE)</f>
        <v>South Amandahaven</v>
      </c>
      <c r="F1349" s="10" t="str">
        <f>VLOOKUP($C1349,'Customer_Dim Cleaned'!$A$1:$H$501,6,FALSE)</f>
        <v>Arizona</v>
      </c>
      <c r="G1349" s="10" t="s">
        <v>1688</v>
      </c>
      <c r="H1349" s="10" t="str">
        <f>VLOOKUP($G1349,'Product_Dim Cleaned'!$A$1:$G$101,2,FALSE)</f>
        <v>Kitchen Storage Rack</v>
      </c>
      <c r="I1349" s="10" t="str">
        <f>VLOOKUP($G1349,'Product_Dim Cleaned'!$A$1:$G$101,3,FALSE)</f>
        <v>Home</v>
      </c>
      <c r="J1349" s="10" t="str">
        <f>VLOOKUP($G1349,'Product_Dim Cleaned'!$A$1:$G$101,4,FALSE)</f>
        <v>Storage</v>
      </c>
      <c r="K1349" s="10" t="s">
        <v>1782</v>
      </c>
      <c r="L1349" s="11">
        <v>2</v>
      </c>
      <c r="M1349" s="17">
        <v>732.37</v>
      </c>
      <c r="N1349" s="11">
        <v>0.22</v>
      </c>
      <c r="O1349" s="10" t="s">
        <v>1829</v>
      </c>
      <c r="P1349" s="34">
        <v>1142.4972</v>
      </c>
    </row>
    <row r="1350" spans="1:16" x14ac:dyDescent="0.3">
      <c r="A1350" s="9" t="s">
        <v>3174</v>
      </c>
      <c r="B1350" s="36">
        <v>45927</v>
      </c>
      <c r="C1350" s="10" t="s">
        <v>547</v>
      </c>
      <c r="D1350" s="10" t="str">
        <f>VLOOKUP($C1350,'Customer_Dim Cleaned'!$A$1:$H$501,4,FALSE)</f>
        <v>Female</v>
      </c>
      <c r="E1350" s="10" t="str">
        <f>VLOOKUP($C1350,'Customer_Dim Cleaned'!$A$1:$H$501,5,FALSE)</f>
        <v>Dominiquefort</v>
      </c>
      <c r="F1350" s="10" t="str">
        <f>VLOOKUP($C1350,'Customer_Dim Cleaned'!$A$1:$H$501,6,FALSE)</f>
        <v>Georgia</v>
      </c>
      <c r="G1350" s="10" t="s">
        <v>1688</v>
      </c>
      <c r="H1350" s="10" t="str">
        <f>VLOOKUP($G1350,'Product_Dim Cleaned'!$A$1:$G$101,2,FALSE)</f>
        <v>Kitchen Storage Rack</v>
      </c>
      <c r="I1350" s="10" t="str">
        <f>VLOOKUP($G1350,'Product_Dim Cleaned'!$A$1:$G$101,3,FALSE)</f>
        <v>Home</v>
      </c>
      <c r="J1350" s="10" t="str">
        <f>VLOOKUP($G1350,'Product_Dim Cleaned'!$A$1:$G$101,4,FALSE)</f>
        <v>Storage</v>
      </c>
      <c r="K1350" s="10" t="s">
        <v>1804</v>
      </c>
      <c r="L1350" s="11">
        <v>3</v>
      </c>
      <c r="M1350" s="17">
        <v>183.44</v>
      </c>
      <c r="N1350" s="11">
        <v>0.28000000000000003</v>
      </c>
      <c r="O1350" s="10" t="s">
        <v>1829</v>
      </c>
      <c r="P1350" s="34">
        <v>396.23039999999992</v>
      </c>
    </row>
    <row r="1351" spans="1:16" x14ac:dyDescent="0.3">
      <c r="A1351" s="9" t="s">
        <v>3175</v>
      </c>
      <c r="B1351" s="36">
        <v>45373</v>
      </c>
      <c r="C1351" s="10" t="s">
        <v>241</v>
      </c>
      <c r="D1351" s="10" t="str">
        <f>VLOOKUP($C1351,'Customer_Dim Cleaned'!$A$1:$H$501,4,FALSE)</f>
        <v>Female</v>
      </c>
      <c r="E1351" s="10" t="str">
        <f>VLOOKUP($C1351,'Customer_Dim Cleaned'!$A$1:$H$501,5,FALSE)</f>
        <v>Woodmouth</v>
      </c>
      <c r="F1351" s="10" t="str">
        <f>VLOOKUP($C1351,'Customer_Dim Cleaned'!$A$1:$H$501,6,FALSE)</f>
        <v>Nevada</v>
      </c>
      <c r="G1351" s="10" t="s">
        <v>1688</v>
      </c>
      <c r="H1351" s="10" t="str">
        <f>VLOOKUP($G1351,'Product_Dim Cleaned'!$A$1:$G$101,2,FALSE)</f>
        <v>Kitchen Storage Rack</v>
      </c>
      <c r="I1351" s="10" t="str">
        <f>VLOOKUP($G1351,'Product_Dim Cleaned'!$A$1:$G$101,3,FALSE)</f>
        <v>Home</v>
      </c>
      <c r="J1351" s="10" t="str">
        <f>VLOOKUP($G1351,'Product_Dim Cleaned'!$A$1:$G$101,4,FALSE)</f>
        <v>Storage</v>
      </c>
      <c r="K1351" s="10" t="s">
        <v>1797</v>
      </c>
      <c r="L1351" s="11">
        <v>4</v>
      </c>
      <c r="M1351" s="17">
        <v>898.58</v>
      </c>
      <c r="N1351" s="11">
        <v>0.16</v>
      </c>
      <c r="O1351" s="10" t="s">
        <v>1826</v>
      </c>
      <c r="P1351" s="34">
        <v>3019.2287999999999</v>
      </c>
    </row>
    <row r="1352" spans="1:16" x14ac:dyDescent="0.3">
      <c r="A1352" s="9" t="s">
        <v>3176</v>
      </c>
      <c r="B1352" s="36">
        <v>45529</v>
      </c>
      <c r="C1352" s="10" t="s">
        <v>1217</v>
      </c>
      <c r="D1352" s="10" t="str">
        <f>VLOOKUP($C1352,'Customer_Dim Cleaned'!$A$1:$H$501,4,FALSE)</f>
        <v>Male</v>
      </c>
      <c r="E1352" s="10" t="str">
        <f>VLOOKUP($C1352,'Customer_Dim Cleaned'!$A$1:$H$501,5,FALSE)</f>
        <v>Deniseberg</v>
      </c>
      <c r="F1352" s="10" t="str">
        <f>VLOOKUP($C1352,'Customer_Dim Cleaned'!$A$1:$H$501,6,FALSE)</f>
        <v>Arkansas</v>
      </c>
      <c r="G1352" s="10" t="s">
        <v>1688</v>
      </c>
      <c r="H1352" s="10" t="str">
        <f>VLOOKUP($G1352,'Product_Dim Cleaned'!$A$1:$G$101,2,FALSE)</f>
        <v>Kitchen Storage Rack</v>
      </c>
      <c r="I1352" s="10" t="str">
        <f>VLOOKUP($G1352,'Product_Dim Cleaned'!$A$1:$G$101,3,FALSE)</f>
        <v>Home</v>
      </c>
      <c r="J1352" s="10" t="str">
        <f>VLOOKUP($G1352,'Product_Dim Cleaned'!$A$1:$G$101,4,FALSE)</f>
        <v>Storage</v>
      </c>
      <c r="K1352" s="10" t="s">
        <v>1761</v>
      </c>
      <c r="L1352" s="11">
        <v>3</v>
      </c>
      <c r="M1352" s="17">
        <v>152.41</v>
      </c>
      <c r="N1352" s="11">
        <v>0.25</v>
      </c>
      <c r="O1352" s="10" t="s">
        <v>1824</v>
      </c>
      <c r="P1352" s="34">
        <v>342.92250000000001</v>
      </c>
    </row>
    <row r="1353" spans="1:16" x14ac:dyDescent="0.3">
      <c r="A1353" s="9" t="s">
        <v>3177</v>
      </c>
      <c r="B1353" s="36">
        <v>45872</v>
      </c>
      <c r="C1353" s="10" t="s">
        <v>722</v>
      </c>
      <c r="D1353" s="10" t="str">
        <f>VLOOKUP($C1353,'Customer_Dim Cleaned'!$A$1:$H$501,4,FALSE)</f>
        <v>Male</v>
      </c>
      <c r="E1353" s="10" t="str">
        <f>VLOOKUP($C1353,'Customer_Dim Cleaned'!$A$1:$H$501,5,FALSE)</f>
        <v>East Jeremy</v>
      </c>
      <c r="F1353" s="10" t="str">
        <f>VLOOKUP($C1353,'Customer_Dim Cleaned'!$A$1:$H$501,6,FALSE)</f>
        <v>Iowa</v>
      </c>
      <c r="G1353" s="10" t="s">
        <v>1688</v>
      </c>
      <c r="H1353" s="10" t="str">
        <f>VLOOKUP($G1353,'Product_Dim Cleaned'!$A$1:$G$101,2,FALSE)</f>
        <v>Kitchen Storage Rack</v>
      </c>
      <c r="I1353" s="10" t="str">
        <f>VLOOKUP($G1353,'Product_Dim Cleaned'!$A$1:$G$101,3,FALSE)</f>
        <v>Home</v>
      </c>
      <c r="J1353" s="10" t="str">
        <f>VLOOKUP($G1353,'Product_Dim Cleaned'!$A$1:$G$101,4,FALSE)</f>
        <v>Storage</v>
      </c>
      <c r="K1353" s="10" t="s">
        <v>1799</v>
      </c>
      <c r="L1353" s="11">
        <v>3</v>
      </c>
      <c r="M1353" s="17">
        <v>972.58</v>
      </c>
      <c r="N1353" s="11">
        <v>0.28000000000000003</v>
      </c>
      <c r="O1353" s="10" t="s">
        <v>1829</v>
      </c>
      <c r="P1353" s="34">
        <v>2100.7728000000002</v>
      </c>
    </row>
    <row r="1354" spans="1:16" x14ac:dyDescent="0.3">
      <c r="A1354" s="9" t="s">
        <v>3178</v>
      </c>
      <c r="B1354" s="36">
        <v>45267</v>
      </c>
      <c r="C1354" s="10" t="s">
        <v>1437</v>
      </c>
      <c r="D1354" s="10" t="str">
        <f>VLOOKUP($C1354,'Customer_Dim Cleaned'!$A$1:$H$501,4,FALSE)</f>
        <v>Male</v>
      </c>
      <c r="E1354" s="10" t="str">
        <f>VLOOKUP($C1354,'Customer_Dim Cleaned'!$A$1:$H$501,5,FALSE)</f>
        <v>Espinozaberg</v>
      </c>
      <c r="F1354" s="10" t="str">
        <f>VLOOKUP($C1354,'Customer_Dim Cleaned'!$A$1:$H$501,6,FALSE)</f>
        <v>Minnesota</v>
      </c>
      <c r="G1354" s="10" t="s">
        <v>1688</v>
      </c>
      <c r="H1354" s="10" t="str">
        <f>VLOOKUP($G1354,'Product_Dim Cleaned'!$A$1:$G$101,2,FALSE)</f>
        <v>Kitchen Storage Rack</v>
      </c>
      <c r="I1354" s="10" t="str">
        <f>VLOOKUP($G1354,'Product_Dim Cleaned'!$A$1:$G$101,3,FALSE)</f>
        <v>Home</v>
      </c>
      <c r="J1354" s="10" t="str">
        <f>VLOOKUP($G1354,'Product_Dim Cleaned'!$A$1:$G$101,4,FALSE)</f>
        <v>Storage</v>
      </c>
      <c r="K1354" s="10" t="s">
        <v>1792</v>
      </c>
      <c r="L1354" s="11">
        <v>4</v>
      </c>
      <c r="M1354" s="17">
        <v>136.4</v>
      </c>
      <c r="N1354" s="11">
        <v>0.04</v>
      </c>
      <c r="O1354" s="10" t="s">
        <v>1829</v>
      </c>
      <c r="P1354" s="34">
        <v>523.77599999999995</v>
      </c>
    </row>
    <row r="1355" spans="1:16" x14ac:dyDescent="0.3">
      <c r="A1355" s="9" t="s">
        <v>3179</v>
      </c>
      <c r="B1355" s="36">
        <v>45894</v>
      </c>
      <c r="C1355" s="10" t="s">
        <v>1246</v>
      </c>
      <c r="D1355" s="10" t="str">
        <f>VLOOKUP($C1355,'Customer_Dim Cleaned'!$A$1:$H$501,4,FALSE)</f>
        <v>Female</v>
      </c>
      <c r="E1355" s="10" t="str">
        <f>VLOOKUP($C1355,'Customer_Dim Cleaned'!$A$1:$H$501,5,FALSE)</f>
        <v>Bookertown</v>
      </c>
      <c r="F1355" s="10" t="str">
        <f>VLOOKUP($C1355,'Customer_Dim Cleaned'!$A$1:$H$501,6,FALSE)</f>
        <v>Oklahoma</v>
      </c>
      <c r="G1355" s="10" t="s">
        <v>1688</v>
      </c>
      <c r="H1355" s="10" t="str">
        <f>VLOOKUP($G1355,'Product_Dim Cleaned'!$A$1:$G$101,2,FALSE)</f>
        <v>Kitchen Storage Rack</v>
      </c>
      <c r="I1355" s="10" t="str">
        <f>VLOOKUP($G1355,'Product_Dim Cleaned'!$A$1:$G$101,3,FALSE)</f>
        <v>Home</v>
      </c>
      <c r="J1355" s="10" t="str">
        <f>VLOOKUP($G1355,'Product_Dim Cleaned'!$A$1:$G$101,4,FALSE)</f>
        <v>Storage</v>
      </c>
      <c r="K1355" s="10" t="s">
        <v>1801</v>
      </c>
      <c r="L1355" s="11">
        <v>1</v>
      </c>
      <c r="M1355" s="17">
        <v>509.63</v>
      </c>
      <c r="N1355" s="11">
        <v>0.27</v>
      </c>
      <c r="O1355" s="10" t="s">
        <v>1829</v>
      </c>
      <c r="P1355" s="34">
        <v>372.0299</v>
      </c>
    </row>
    <row r="1356" spans="1:16" x14ac:dyDescent="0.3">
      <c r="A1356" s="9" t="s">
        <v>3180</v>
      </c>
      <c r="B1356" s="36">
        <v>45331</v>
      </c>
      <c r="C1356" s="10" t="s">
        <v>23</v>
      </c>
      <c r="D1356" s="10" t="str">
        <f>VLOOKUP($C1356,'Customer_Dim Cleaned'!$A$1:$H$501,4,FALSE)</f>
        <v>Female</v>
      </c>
      <c r="E1356" s="10" t="str">
        <f>VLOOKUP($C1356,'Customer_Dim Cleaned'!$A$1:$H$501,5,FALSE)</f>
        <v>Thomastown</v>
      </c>
      <c r="F1356" s="10" t="str">
        <f>VLOOKUP($C1356,'Customer_Dim Cleaned'!$A$1:$H$501,6,FALSE)</f>
        <v>Ohio</v>
      </c>
      <c r="G1356" s="10" t="s">
        <v>1688</v>
      </c>
      <c r="H1356" s="10" t="str">
        <f>VLOOKUP($G1356,'Product_Dim Cleaned'!$A$1:$G$101,2,FALSE)</f>
        <v>Kitchen Storage Rack</v>
      </c>
      <c r="I1356" s="10" t="str">
        <f>VLOOKUP($G1356,'Product_Dim Cleaned'!$A$1:$G$101,3,FALSE)</f>
        <v>Home</v>
      </c>
      <c r="J1356" s="10" t="str">
        <f>VLOOKUP($G1356,'Product_Dim Cleaned'!$A$1:$G$101,4,FALSE)</f>
        <v>Storage</v>
      </c>
      <c r="K1356" s="10" t="s">
        <v>1766</v>
      </c>
      <c r="L1356" s="11">
        <v>4</v>
      </c>
      <c r="M1356" s="17">
        <v>360.28</v>
      </c>
      <c r="N1356" s="11">
        <v>0.09</v>
      </c>
      <c r="O1356" s="10" t="s">
        <v>1829</v>
      </c>
      <c r="P1356" s="34">
        <v>1311.4192</v>
      </c>
    </row>
    <row r="1357" spans="1:16" x14ac:dyDescent="0.3">
      <c r="A1357" s="9" t="s">
        <v>3181</v>
      </c>
      <c r="B1357" s="36">
        <v>45910</v>
      </c>
      <c r="C1357" s="10" t="s">
        <v>292</v>
      </c>
      <c r="D1357" s="10" t="str">
        <f>VLOOKUP($C1357,'Customer_Dim Cleaned'!$A$1:$H$501,4,FALSE)</f>
        <v>Female</v>
      </c>
      <c r="E1357" s="10" t="str">
        <f>VLOOKUP($C1357,'Customer_Dim Cleaned'!$A$1:$H$501,5,FALSE)</f>
        <v>New Sean</v>
      </c>
      <c r="F1357" s="10" t="str">
        <f>VLOOKUP($C1357,'Customer_Dim Cleaned'!$A$1:$H$501,6,FALSE)</f>
        <v>New Mexico</v>
      </c>
      <c r="G1357" s="10" t="s">
        <v>1688</v>
      </c>
      <c r="H1357" s="10" t="str">
        <f>VLOOKUP($G1357,'Product_Dim Cleaned'!$A$1:$G$101,2,FALSE)</f>
        <v>Kitchen Storage Rack</v>
      </c>
      <c r="I1357" s="10" t="str">
        <f>VLOOKUP($G1357,'Product_Dim Cleaned'!$A$1:$G$101,3,FALSE)</f>
        <v>Home</v>
      </c>
      <c r="J1357" s="10" t="str">
        <f>VLOOKUP($G1357,'Product_Dim Cleaned'!$A$1:$G$101,4,FALSE)</f>
        <v>Storage</v>
      </c>
      <c r="K1357" s="10" t="s">
        <v>1801</v>
      </c>
      <c r="L1357" s="11">
        <v>3</v>
      </c>
      <c r="M1357" s="17">
        <v>882.05</v>
      </c>
      <c r="N1357" s="11">
        <v>0.06</v>
      </c>
      <c r="O1357" s="10" t="s">
        <v>1826</v>
      </c>
      <c r="P1357" s="34">
        <v>2487.3809999999989</v>
      </c>
    </row>
    <row r="1358" spans="1:16" x14ac:dyDescent="0.3">
      <c r="A1358" s="9" t="s">
        <v>3182</v>
      </c>
      <c r="B1358" s="36">
        <v>45564</v>
      </c>
      <c r="C1358" s="10" t="s">
        <v>640</v>
      </c>
      <c r="D1358" s="10" t="str">
        <f>VLOOKUP($C1358,'Customer_Dim Cleaned'!$A$1:$H$501,4,FALSE)</f>
        <v>Male</v>
      </c>
      <c r="E1358" s="10" t="str">
        <f>VLOOKUP($C1358,'Customer_Dim Cleaned'!$A$1:$H$501,5,FALSE)</f>
        <v>Taraberg</v>
      </c>
      <c r="F1358" s="10" t="str">
        <f>VLOOKUP($C1358,'Customer_Dim Cleaned'!$A$1:$H$501,6,FALSE)</f>
        <v>Arizona</v>
      </c>
      <c r="G1358" s="10" t="s">
        <v>1688</v>
      </c>
      <c r="H1358" s="10" t="str">
        <f>VLOOKUP($G1358,'Product_Dim Cleaned'!$A$1:$G$101,2,FALSE)</f>
        <v>Kitchen Storage Rack</v>
      </c>
      <c r="I1358" s="10" t="str">
        <f>VLOOKUP($G1358,'Product_Dim Cleaned'!$A$1:$G$101,3,FALSE)</f>
        <v>Home</v>
      </c>
      <c r="J1358" s="10" t="str">
        <f>VLOOKUP($G1358,'Product_Dim Cleaned'!$A$1:$G$101,4,FALSE)</f>
        <v>Storage</v>
      </c>
      <c r="K1358" s="10" t="s">
        <v>1782</v>
      </c>
      <c r="L1358" s="11">
        <v>3</v>
      </c>
      <c r="M1358" s="17">
        <v>141.54</v>
      </c>
      <c r="N1358" s="11">
        <v>0.12</v>
      </c>
      <c r="O1358" s="10" t="s">
        <v>1826</v>
      </c>
      <c r="P1358" s="34">
        <v>373.66559999999998</v>
      </c>
    </row>
    <row r="1359" spans="1:16" x14ac:dyDescent="0.3">
      <c r="A1359" s="9" t="s">
        <v>3183</v>
      </c>
      <c r="B1359" s="36">
        <v>45461</v>
      </c>
      <c r="C1359" s="10" t="s">
        <v>168</v>
      </c>
      <c r="D1359" s="10" t="str">
        <f>VLOOKUP($C1359,'Customer_Dim Cleaned'!$A$1:$H$501,4,FALSE)</f>
        <v>Male</v>
      </c>
      <c r="E1359" s="10" t="str">
        <f>VLOOKUP($C1359,'Customer_Dim Cleaned'!$A$1:$H$501,5,FALSE)</f>
        <v>South Michaelfort</v>
      </c>
      <c r="F1359" s="10" t="str">
        <f>VLOOKUP($C1359,'Customer_Dim Cleaned'!$A$1:$H$501,6,FALSE)</f>
        <v>Vermont</v>
      </c>
      <c r="G1359" s="10" t="s">
        <v>1688</v>
      </c>
      <c r="H1359" s="10" t="str">
        <f>VLOOKUP($G1359,'Product_Dim Cleaned'!$A$1:$G$101,2,FALSE)</f>
        <v>Kitchen Storage Rack</v>
      </c>
      <c r="I1359" s="10" t="str">
        <f>VLOOKUP($G1359,'Product_Dim Cleaned'!$A$1:$G$101,3,FALSE)</f>
        <v>Home</v>
      </c>
      <c r="J1359" s="10" t="str">
        <f>VLOOKUP($G1359,'Product_Dim Cleaned'!$A$1:$G$101,4,FALSE)</f>
        <v>Storage</v>
      </c>
      <c r="K1359" s="10" t="s">
        <v>1769</v>
      </c>
      <c r="L1359" s="11">
        <v>3</v>
      </c>
      <c r="M1359" s="17">
        <v>83.5</v>
      </c>
      <c r="N1359" s="11">
        <v>0.23</v>
      </c>
      <c r="O1359" s="10" t="s">
        <v>1829</v>
      </c>
      <c r="P1359" s="34">
        <v>192.88499999999999</v>
      </c>
    </row>
    <row r="1360" spans="1:16" x14ac:dyDescent="0.3">
      <c r="A1360" s="9" t="s">
        <v>3184</v>
      </c>
      <c r="B1360" s="36">
        <v>45258</v>
      </c>
      <c r="C1360" s="10" t="s">
        <v>425</v>
      </c>
      <c r="D1360" s="10" t="str">
        <f>VLOOKUP($C1360,'Customer_Dim Cleaned'!$A$1:$H$501,4,FALSE)</f>
        <v>Male</v>
      </c>
      <c r="E1360" s="10" t="str">
        <f>VLOOKUP($C1360,'Customer_Dim Cleaned'!$A$1:$H$501,5,FALSE)</f>
        <v>North Sabrina</v>
      </c>
      <c r="F1360" s="10" t="str">
        <f>VLOOKUP($C1360,'Customer_Dim Cleaned'!$A$1:$H$501,6,FALSE)</f>
        <v>Iowa</v>
      </c>
      <c r="G1360" s="10" t="s">
        <v>1688</v>
      </c>
      <c r="H1360" s="10" t="str">
        <f>VLOOKUP($G1360,'Product_Dim Cleaned'!$A$1:$G$101,2,FALSE)</f>
        <v>Kitchen Storage Rack</v>
      </c>
      <c r="I1360" s="10" t="str">
        <f>VLOOKUP($G1360,'Product_Dim Cleaned'!$A$1:$G$101,3,FALSE)</f>
        <v>Home</v>
      </c>
      <c r="J1360" s="10" t="str">
        <f>VLOOKUP($G1360,'Product_Dim Cleaned'!$A$1:$G$101,4,FALSE)</f>
        <v>Storage</v>
      </c>
      <c r="K1360" s="10" t="s">
        <v>1776</v>
      </c>
      <c r="L1360" s="11">
        <v>2</v>
      </c>
      <c r="M1360" s="17">
        <v>629.73</v>
      </c>
      <c r="N1360" s="11">
        <v>7.0000000000000007E-2</v>
      </c>
      <c r="O1360" s="10" t="s">
        <v>1826</v>
      </c>
      <c r="P1360" s="34">
        <v>1171.2978000000001</v>
      </c>
    </row>
    <row r="1361" spans="1:16" x14ac:dyDescent="0.3">
      <c r="A1361" s="9" t="s">
        <v>3185</v>
      </c>
      <c r="B1361" s="36">
        <v>45228</v>
      </c>
      <c r="C1361" s="10" t="s">
        <v>59</v>
      </c>
      <c r="D1361" s="10" t="str">
        <f>VLOOKUP($C1361,'Customer_Dim Cleaned'!$A$1:$H$501,4,FALSE)</f>
        <v>Female</v>
      </c>
      <c r="E1361" s="10" t="str">
        <f>VLOOKUP($C1361,'Customer_Dim Cleaned'!$A$1:$H$501,5,FALSE)</f>
        <v>North Kathryn</v>
      </c>
      <c r="F1361" s="10" t="str">
        <f>VLOOKUP($C1361,'Customer_Dim Cleaned'!$A$1:$H$501,6,FALSE)</f>
        <v>Kansas</v>
      </c>
      <c r="G1361" s="10" t="s">
        <v>1688</v>
      </c>
      <c r="H1361" s="10" t="str">
        <f>VLOOKUP($G1361,'Product_Dim Cleaned'!$A$1:$G$101,2,FALSE)</f>
        <v>Kitchen Storage Rack</v>
      </c>
      <c r="I1361" s="10" t="str">
        <f>VLOOKUP($G1361,'Product_Dim Cleaned'!$A$1:$G$101,3,FALSE)</f>
        <v>Home</v>
      </c>
      <c r="J1361" s="10" t="str">
        <f>VLOOKUP($G1361,'Product_Dim Cleaned'!$A$1:$G$101,4,FALSE)</f>
        <v>Storage</v>
      </c>
      <c r="K1361" s="10" t="s">
        <v>1776</v>
      </c>
      <c r="L1361" s="11">
        <v>2</v>
      </c>
      <c r="M1361" s="17">
        <v>159.93</v>
      </c>
      <c r="N1361" s="11">
        <v>0.2</v>
      </c>
      <c r="O1361" s="10" t="s">
        <v>1829</v>
      </c>
      <c r="P1361" s="34">
        <v>255.88800000000001</v>
      </c>
    </row>
    <row r="1362" spans="1:16" x14ac:dyDescent="0.3">
      <c r="A1362" s="9" t="s">
        <v>3186</v>
      </c>
      <c r="B1362" s="36">
        <v>45858</v>
      </c>
      <c r="C1362" s="10" t="s">
        <v>59</v>
      </c>
      <c r="D1362" s="10" t="str">
        <f>VLOOKUP($C1362,'Customer_Dim Cleaned'!$A$1:$H$501,4,FALSE)</f>
        <v>Female</v>
      </c>
      <c r="E1362" s="10" t="str">
        <f>VLOOKUP($C1362,'Customer_Dim Cleaned'!$A$1:$H$501,5,FALSE)</f>
        <v>North Kathryn</v>
      </c>
      <c r="F1362" s="10" t="str">
        <f>VLOOKUP($C1362,'Customer_Dim Cleaned'!$A$1:$H$501,6,FALSE)</f>
        <v>Kansas</v>
      </c>
      <c r="G1362" s="10" t="s">
        <v>1688</v>
      </c>
      <c r="H1362" s="10" t="str">
        <f>VLOOKUP($G1362,'Product_Dim Cleaned'!$A$1:$G$101,2,FALSE)</f>
        <v>Kitchen Storage Rack</v>
      </c>
      <c r="I1362" s="10" t="str">
        <f>VLOOKUP($G1362,'Product_Dim Cleaned'!$A$1:$G$101,3,FALSE)</f>
        <v>Home</v>
      </c>
      <c r="J1362" s="10" t="str">
        <f>VLOOKUP($G1362,'Product_Dim Cleaned'!$A$1:$G$101,4,FALSE)</f>
        <v>Storage</v>
      </c>
      <c r="K1362" s="10" t="s">
        <v>1810</v>
      </c>
      <c r="L1362" s="11">
        <v>1</v>
      </c>
      <c r="M1362" s="17">
        <v>459.89</v>
      </c>
      <c r="N1362" s="11">
        <v>0.18</v>
      </c>
      <c r="O1362" s="10" t="s">
        <v>1829</v>
      </c>
      <c r="P1362" s="34">
        <v>377.10980000000001</v>
      </c>
    </row>
    <row r="1363" spans="1:16" x14ac:dyDescent="0.3">
      <c r="A1363" s="9" t="s">
        <v>3187</v>
      </c>
      <c r="B1363" s="36">
        <v>45532</v>
      </c>
      <c r="C1363" s="10" t="s">
        <v>619</v>
      </c>
      <c r="D1363" s="10" t="str">
        <f>VLOOKUP($C1363,'Customer_Dim Cleaned'!$A$1:$H$501,4,FALSE)</f>
        <v>Male</v>
      </c>
      <c r="E1363" s="10" t="str">
        <f>VLOOKUP($C1363,'Customer_Dim Cleaned'!$A$1:$H$501,5,FALSE)</f>
        <v>Kingfort</v>
      </c>
      <c r="F1363" s="10" t="str">
        <f>VLOOKUP($C1363,'Customer_Dim Cleaned'!$A$1:$H$501,6,FALSE)</f>
        <v>New Mexico</v>
      </c>
      <c r="G1363" s="10" t="s">
        <v>1688</v>
      </c>
      <c r="H1363" s="10" t="str">
        <f>VLOOKUP($G1363,'Product_Dim Cleaned'!$A$1:$G$101,2,FALSE)</f>
        <v>Kitchen Storage Rack</v>
      </c>
      <c r="I1363" s="10" t="str">
        <f>VLOOKUP($G1363,'Product_Dim Cleaned'!$A$1:$G$101,3,FALSE)</f>
        <v>Home</v>
      </c>
      <c r="J1363" s="10" t="str">
        <f>VLOOKUP($G1363,'Product_Dim Cleaned'!$A$1:$G$101,4,FALSE)</f>
        <v>Storage</v>
      </c>
      <c r="K1363" s="10" t="s">
        <v>1813</v>
      </c>
      <c r="L1363" s="11">
        <v>4</v>
      </c>
      <c r="M1363" s="17">
        <v>885.57</v>
      </c>
      <c r="N1363" s="11">
        <v>0.27</v>
      </c>
      <c r="O1363" s="10" t="s">
        <v>1824</v>
      </c>
      <c r="P1363" s="34">
        <v>2585.8643999999999</v>
      </c>
    </row>
    <row r="1364" spans="1:16" x14ac:dyDescent="0.3">
      <c r="A1364" s="9" t="s">
        <v>3188</v>
      </c>
      <c r="B1364" s="36">
        <v>45454</v>
      </c>
      <c r="C1364" s="10" t="s">
        <v>1252</v>
      </c>
      <c r="D1364" s="10" t="str">
        <f>VLOOKUP($C1364,'Customer_Dim Cleaned'!$A$1:$H$501,4,FALSE)</f>
        <v>Male</v>
      </c>
      <c r="E1364" s="10" t="str">
        <f>VLOOKUP($C1364,'Customer_Dim Cleaned'!$A$1:$H$501,5,FALSE)</f>
        <v>Brandonville</v>
      </c>
      <c r="F1364" s="10" t="str">
        <f>VLOOKUP($C1364,'Customer_Dim Cleaned'!$A$1:$H$501,6,FALSE)</f>
        <v>Mississippi</v>
      </c>
      <c r="G1364" s="10" t="s">
        <v>1690</v>
      </c>
      <c r="H1364" s="10" t="str">
        <f>VLOOKUP($G1364,'Product_Dim Cleaned'!$A$1:$G$101,2,FALSE)</f>
        <v>Hair Repair Oil Treatment</v>
      </c>
      <c r="I1364" s="10" t="str">
        <f>VLOOKUP($G1364,'Product_Dim Cleaned'!$A$1:$G$101,3,FALSE)</f>
        <v>Beauty</v>
      </c>
      <c r="J1364" s="10" t="str">
        <f>VLOOKUP($G1364,'Product_Dim Cleaned'!$A$1:$G$101,4,FALSE)</f>
        <v>Haircare</v>
      </c>
      <c r="K1364" s="10" t="s">
        <v>1801</v>
      </c>
      <c r="L1364" s="11">
        <v>3</v>
      </c>
      <c r="M1364" s="17">
        <v>789.05</v>
      </c>
      <c r="N1364" s="11">
        <v>0</v>
      </c>
      <c r="O1364" s="10" t="s">
        <v>1826</v>
      </c>
      <c r="P1364" s="34">
        <v>2367.15</v>
      </c>
    </row>
    <row r="1365" spans="1:16" x14ac:dyDescent="0.3">
      <c r="A1365" s="9" t="s">
        <v>3189</v>
      </c>
      <c r="B1365" s="36">
        <v>45244</v>
      </c>
      <c r="C1365" s="10" t="s">
        <v>517</v>
      </c>
      <c r="D1365" s="10" t="str">
        <f>VLOOKUP($C1365,'Customer_Dim Cleaned'!$A$1:$H$501,4,FALSE)</f>
        <v>Female</v>
      </c>
      <c r="E1365" s="10" t="str">
        <f>VLOOKUP($C1365,'Customer_Dim Cleaned'!$A$1:$H$501,5,FALSE)</f>
        <v>Owensview</v>
      </c>
      <c r="F1365" s="10" t="str">
        <f>VLOOKUP($C1365,'Customer_Dim Cleaned'!$A$1:$H$501,6,FALSE)</f>
        <v>Vermont</v>
      </c>
      <c r="G1365" s="10" t="s">
        <v>1690</v>
      </c>
      <c r="H1365" s="10" t="str">
        <f>VLOOKUP($G1365,'Product_Dim Cleaned'!$A$1:$G$101,2,FALSE)</f>
        <v>Hair Repair Oil Treatment</v>
      </c>
      <c r="I1365" s="10" t="str">
        <f>VLOOKUP($G1365,'Product_Dim Cleaned'!$A$1:$G$101,3,FALSE)</f>
        <v>Beauty</v>
      </c>
      <c r="J1365" s="10" t="str">
        <f>VLOOKUP($G1365,'Product_Dim Cleaned'!$A$1:$G$101,4,FALSE)</f>
        <v>Haircare</v>
      </c>
      <c r="K1365" s="10" t="s">
        <v>1752</v>
      </c>
      <c r="L1365" s="11">
        <v>1</v>
      </c>
      <c r="M1365" s="17">
        <v>570.52</v>
      </c>
      <c r="N1365" s="11">
        <v>0</v>
      </c>
      <c r="O1365" s="10" t="s">
        <v>1826</v>
      </c>
      <c r="P1365" s="34">
        <v>570.52</v>
      </c>
    </row>
    <row r="1366" spans="1:16" x14ac:dyDescent="0.3">
      <c r="A1366" s="9" t="s">
        <v>3190</v>
      </c>
      <c r="B1366" s="36">
        <v>45322</v>
      </c>
      <c r="C1366" s="10" t="s">
        <v>592</v>
      </c>
      <c r="D1366" s="10" t="str">
        <f>VLOOKUP($C1366,'Customer_Dim Cleaned'!$A$1:$H$501,4,FALSE)</f>
        <v>Female</v>
      </c>
      <c r="E1366" s="10" t="str">
        <f>VLOOKUP($C1366,'Customer_Dim Cleaned'!$A$1:$H$501,5,FALSE)</f>
        <v>Murphyfurt</v>
      </c>
      <c r="F1366" s="10" t="str">
        <f>VLOOKUP($C1366,'Customer_Dim Cleaned'!$A$1:$H$501,6,FALSE)</f>
        <v>Utah</v>
      </c>
      <c r="G1366" s="10" t="s">
        <v>1690</v>
      </c>
      <c r="H1366" s="10" t="str">
        <f>VLOOKUP($G1366,'Product_Dim Cleaned'!$A$1:$G$101,2,FALSE)</f>
        <v>Hair Repair Oil Treatment</v>
      </c>
      <c r="I1366" s="10" t="str">
        <f>VLOOKUP($G1366,'Product_Dim Cleaned'!$A$1:$G$101,3,FALSE)</f>
        <v>Beauty</v>
      </c>
      <c r="J1366" s="10" t="str">
        <f>VLOOKUP($G1366,'Product_Dim Cleaned'!$A$1:$G$101,4,FALSE)</f>
        <v>Haircare</v>
      </c>
      <c r="K1366" s="10" t="s">
        <v>1804</v>
      </c>
      <c r="L1366" s="11">
        <v>4</v>
      </c>
      <c r="M1366" s="17">
        <v>310.79000000000002</v>
      </c>
      <c r="N1366" s="11">
        <v>0.22</v>
      </c>
      <c r="O1366" s="10" t="s">
        <v>1829</v>
      </c>
      <c r="P1366" s="34">
        <v>969.66480000000013</v>
      </c>
    </row>
    <row r="1367" spans="1:16" x14ac:dyDescent="0.3">
      <c r="A1367" s="9" t="s">
        <v>3191</v>
      </c>
      <c r="B1367" s="36">
        <v>45757</v>
      </c>
      <c r="C1367" s="10" t="s">
        <v>214</v>
      </c>
      <c r="D1367" s="10" t="str">
        <f>VLOOKUP($C1367,'Customer_Dim Cleaned'!$A$1:$H$501,4,FALSE)</f>
        <v>Female</v>
      </c>
      <c r="E1367" s="10" t="str">
        <f>VLOOKUP($C1367,'Customer_Dim Cleaned'!$A$1:$H$501,5,FALSE)</f>
        <v>Morrisbury</v>
      </c>
      <c r="F1367" s="10" t="str">
        <f>VLOOKUP($C1367,'Customer_Dim Cleaned'!$A$1:$H$501,6,FALSE)</f>
        <v>Rhode Island</v>
      </c>
      <c r="G1367" s="10" t="s">
        <v>1690</v>
      </c>
      <c r="H1367" s="10" t="str">
        <f>VLOOKUP($G1367,'Product_Dim Cleaned'!$A$1:$G$101,2,FALSE)</f>
        <v>Hair Repair Oil Treatment</v>
      </c>
      <c r="I1367" s="10" t="str">
        <f>VLOOKUP($G1367,'Product_Dim Cleaned'!$A$1:$G$101,3,FALSE)</f>
        <v>Beauty</v>
      </c>
      <c r="J1367" s="10" t="str">
        <f>VLOOKUP($G1367,'Product_Dim Cleaned'!$A$1:$G$101,4,FALSE)</f>
        <v>Haircare</v>
      </c>
      <c r="K1367" s="10" t="s">
        <v>1807</v>
      </c>
      <c r="L1367" s="11">
        <v>4</v>
      </c>
      <c r="M1367" s="17">
        <v>255.67</v>
      </c>
      <c r="N1367" s="11">
        <v>0.17</v>
      </c>
      <c r="O1367" s="10" t="s">
        <v>1824</v>
      </c>
      <c r="P1367" s="34">
        <v>848.82439999999997</v>
      </c>
    </row>
    <row r="1368" spans="1:16" x14ac:dyDescent="0.3">
      <c r="A1368" s="9" t="s">
        <v>3192</v>
      </c>
      <c r="B1368" s="36">
        <v>45397</v>
      </c>
      <c r="C1368" s="10" t="s">
        <v>444</v>
      </c>
      <c r="D1368" s="10" t="str">
        <f>VLOOKUP($C1368,'Customer_Dim Cleaned'!$A$1:$H$501,4,FALSE)</f>
        <v>Female</v>
      </c>
      <c r="E1368" s="10" t="str">
        <f>VLOOKUP($C1368,'Customer_Dim Cleaned'!$A$1:$H$501,5,FALSE)</f>
        <v>Matthewbury</v>
      </c>
      <c r="F1368" s="10" t="str">
        <f>VLOOKUP($C1368,'Customer_Dim Cleaned'!$A$1:$H$501,6,FALSE)</f>
        <v>South Dakota</v>
      </c>
      <c r="G1368" s="10" t="s">
        <v>1690</v>
      </c>
      <c r="H1368" s="10" t="str">
        <f>VLOOKUP($G1368,'Product_Dim Cleaned'!$A$1:$G$101,2,FALSE)</f>
        <v>Hair Repair Oil Treatment</v>
      </c>
      <c r="I1368" s="10" t="str">
        <f>VLOOKUP($G1368,'Product_Dim Cleaned'!$A$1:$G$101,3,FALSE)</f>
        <v>Beauty</v>
      </c>
      <c r="J1368" s="10" t="str">
        <f>VLOOKUP($G1368,'Product_Dim Cleaned'!$A$1:$G$101,4,FALSE)</f>
        <v>Haircare</v>
      </c>
      <c r="K1368" s="10" t="s">
        <v>1804</v>
      </c>
      <c r="L1368" s="11">
        <v>2</v>
      </c>
      <c r="M1368" s="17">
        <v>270.66000000000003</v>
      </c>
      <c r="N1368" s="11">
        <v>0.1</v>
      </c>
      <c r="O1368" s="10" t="s">
        <v>1829</v>
      </c>
      <c r="P1368" s="34">
        <v>487.18799999999999</v>
      </c>
    </row>
    <row r="1369" spans="1:16" x14ac:dyDescent="0.3">
      <c r="A1369" s="9" t="s">
        <v>3193</v>
      </c>
      <c r="B1369" s="36">
        <v>45914</v>
      </c>
      <c r="C1369" s="10" t="s">
        <v>945</v>
      </c>
      <c r="D1369" s="10" t="str">
        <f>VLOOKUP($C1369,'Customer_Dim Cleaned'!$A$1:$H$501,4,FALSE)</f>
        <v>Female</v>
      </c>
      <c r="E1369" s="10" t="str">
        <f>VLOOKUP($C1369,'Customer_Dim Cleaned'!$A$1:$H$501,5,FALSE)</f>
        <v>West Robinmouth</v>
      </c>
      <c r="F1369" s="10" t="str">
        <f>VLOOKUP($C1369,'Customer_Dim Cleaned'!$A$1:$H$501,6,FALSE)</f>
        <v>Louisiana</v>
      </c>
      <c r="G1369" s="10" t="s">
        <v>1690</v>
      </c>
      <c r="H1369" s="10" t="str">
        <f>VLOOKUP($G1369,'Product_Dim Cleaned'!$A$1:$G$101,2,FALSE)</f>
        <v>Hair Repair Oil Treatment</v>
      </c>
      <c r="I1369" s="10" t="str">
        <f>VLOOKUP($G1369,'Product_Dim Cleaned'!$A$1:$G$101,3,FALSE)</f>
        <v>Beauty</v>
      </c>
      <c r="J1369" s="10" t="str">
        <f>VLOOKUP($G1369,'Product_Dim Cleaned'!$A$1:$G$101,4,FALSE)</f>
        <v>Haircare</v>
      </c>
      <c r="K1369" s="10" t="s">
        <v>1807</v>
      </c>
      <c r="L1369" s="11">
        <v>3</v>
      </c>
      <c r="M1369" s="17">
        <v>373.35</v>
      </c>
      <c r="N1369" s="11">
        <v>0.2</v>
      </c>
      <c r="O1369" s="10" t="s">
        <v>1829</v>
      </c>
      <c r="P1369" s="34">
        <v>896.04000000000019</v>
      </c>
    </row>
    <row r="1370" spans="1:16" x14ac:dyDescent="0.3">
      <c r="A1370" s="9" t="s">
        <v>3194</v>
      </c>
      <c r="B1370" s="36">
        <v>45432</v>
      </c>
      <c r="C1370" s="10" t="s">
        <v>144</v>
      </c>
      <c r="D1370" s="10" t="str">
        <f>VLOOKUP($C1370,'Customer_Dim Cleaned'!$A$1:$H$501,4,FALSE)</f>
        <v>Female</v>
      </c>
      <c r="E1370" s="10" t="str">
        <f>VLOOKUP($C1370,'Customer_Dim Cleaned'!$A$1:$H$501,5,FALSE)</f>
        <v>Luisfurt</v>
      </c>
      <c r="F1370" s="10" t="str">
        <f>VLOOKUP($C1370,'Customer_Dim Cleaned'!$A$1:$H$501,6,FALSE)</f>
        <v>Georgia</v>
      </c>
      <c r="G1370" s="10" t="s">
        <v>1690</v>
      </c>
      <c r="H1370" s="10" t="str">
        <f>VLOOKUP($G1370,'Product_Dim Cleaned'!$A$1:$G$101,2,FALSE)</f>
        <v>Hair Repair Oil Treatment</v>
      </c>
      <c r="I1370" s="10" t="str">
        <f>VLOOKUP($G1370,'Product_Dim Cleaned'!$A$1:$G$101,3,FALSE)</f>
        <v>Beauty</v>
      </c>
      <c r="J1370" s="10" t="str">
        <f>VLOOKUP($G1370,'Product_Dim Cleaned'!$A$1:$G$101,4,FALSE)</f>
        <v>Haircare</v>
      </c>
      <c r="K1370" s="10" t="s">
        <v>1792</v>
      </c>
      <c r="L1370" s="11">
        <v>2</v>
      </c>
      <c r="M1370" s="17">
        <v>23.58</v>
      </c>
      <c r="N1370" s="11">
        <v>0.02</v>
      </c>
      <c r="O1370" s="10" t="s">
        <v>1826</v>
      </c>
      <c r="P1370" s="34">
        <v>46.216799999999999</v>
      </c>
    </row>
    <row r="1371" spans="1:16" x14ac:dyDescent="0.3">
      <c r="A1371" s="9" t="s">
        <v>3195</v>
      </c>
      <c r="B1371" s="36">
        <v>45798</v>
      </c>
      <c r="C1371" s="10" t="s">
        <v>32</v>
      </c>
      <c r="D1371" s="10" t="str">
        <f>VLOOKUP($C1371,'Customer_Dim Cleaned'!$A$1:$H$501,4,FALSE)</f>
        <v>Male</v>
      </c>
      <c r="E1371" s="10" t="str">
        <f>VLOOKUP($C1371,'Customer_Dim Cleaned'!$A$1:$H$501,5,FALSE)</f>
        <v>East Amandamouth</v>
      </c>
      <c r="F1371" s="10" t="str">
        <f>VLOOKUP($C1371,'Customer_Dim Cleaned'!$A$1:$H$501,6,FALSE)</f>
        <v>Oregon</v>
      </c>
      <c r="G1371" s="10" t="s">
        <v>1690</v>
      </c>
      <c r="H1371" s="10" t="str">
        <f>VLOOKUP($G1371,'Product_Dim Cleaned'!$A$1:$G$101,2,FALSE)</f>
        <v>Hair Repair Oil Treatment</v>
      </c>
      <c r="I1371" s="10" t="str">
        <f>VLOOKUP($G1371,'Product_Dim Cleaned'!$A$1:$G$101,3,FALSE)</f>
        <v>Beauty</v>
      </c>
      <c r="J1371" s="10" t="str">
        <f>VLOOKUP($G1371,'Product_Dim Cleaned'!$A$1:$G$101,4,FALSE)</f>
        <v>Haircare</v>
      </c>
      <c r="K1371" s="10" t="s">
        <v>1779</v>
      </c>
      <c r="L1371" s="11">
        <v>4</v>
      </c>
      <c r="M1371" s="17">
        <v>185.67</v>
      </c>
      <c r="N1371" s="11">
        <v>0.21</v>
      </c>
      <c r="O1371" s="10" t="s">
        <v>1826</v>
      </c>
      <c r="P1371" s="34">
        <v>586.71719999999993</v>
      </c>
    </row>
    <row r="1372" spans="1:16" x14ac:dyDescent="0.3">
      <c r="A1372" s="9" t="s">
        <v>3196</v>
      </c>
      <c r="B1372" s="36">
        <v>45396</v>
      </c>
      <c r="C1372" s="10" t="s">
        <v>417</v>
      </c>
      <c r="D1372" s="10" t="str">
        <f>VLOOKUP($C1372,'Customer_Dim Cleaned'!$A$1:$H$501,4,FALSE)</f>
        <v>Female</v>
      </c>
      <c r="E1372" s="10" t="str">
        <f>VLOOKUP($C1372,'Customer_Dim Cleaned'!$A$1:$H$501,5,FALSE)</f>
        <v>Lake Tylerfort</v>
      </c>
      <c r="F1372" s="10" t="str">
        <f>VLOOKUP($C1372,'Customer_Dim Cleaned'!$A$1:$H$501,6,FALSE)</f>
        <v>Pennsylvania</v>
      </c>
      <c r="G1372" s="10" t="s">
        <v>1690</v>
      </c>
      <c r="H1372" s="10" t="str">
        <f>VLOOKUP($G1372,'Product_Dim Cleaned'!$A$1:$G$101,2,FALSE)</f>
        <v>Hair Repair Oil Treatment</v>
      </c>
      <c r="I1372" s="10" t="str">
        <f>VLOOKUP($G1372,'Product_Dim Cleaned'!$A$1:$G$101,3,FALSE)</f>
        <v>Beauty</v>
      </c>
      <c r="J1372" s="10" t="str">
        <f>VLOOKUP($G1372,'Product_Dim Cleaned'!$A$1:$G$101,4,FALSE)</f>
        <v>Haircare</v>
      </c>
      <c r="K1372" s="10" t="s">
        <v>1797</v>
      </c>
      <c r="L1372" s="11">
        <v>3</v>
      </c>
      <c r="M1372" s="17">
        <v>928.74</v>
      </c>
      <c r="N1372" s="11">
        <v>0.27</v>
      </c>
      <c r="O1372" s="10" t="s">
        <v>1826</v>
      </c>
      <c r="P1372" s="34">
        <v>2033.9405999999999</v>
      </c>
    </row>
    <row r="1373" spans="1:16" x14ac:dyDescent="0.3">
      <c r="A1373" s="9" t="s">
        <v>3197</v>
      </c>
      <c r="B1373" s="36">
        <v>45235</v>
      </c>
      <c r="C1373" s="10" t="s">
        <v>121</v>
      </c>
      <c r="D1373" s="10" t="str">
        <f>VLOOKUP($C1373,'Customer_Dim Cleaned'!$A$1:$H$501,4,FALSE)</f>
        <v>Female</v>
      </c>
      <c r="E1373" s="10" t="str">
        <f>VLOOKUP($C1373,'Customer_Dim Cleaned'!$A$1:$H$501,5,FALSE)</f>
        <v>East Jennifer</v>
      </c>
      <c r="F1373" s="10" t="str">
        <f>VLOOKUP($C1373,'Customer_Dim Cleaned'!$A$1:$H$501,6,FALSE)</f>
        <v>California</v>
      </c>
      <c r="G1373" s="10" t="s">
        <v>1690</v>
      </c>
      <c r="H1373" s="10" t="str">
        <f>VLOOKUP($G1373,'Product_Dim Cleaned'!$A$1:$G$101,2,FALSE)</f>
        <v>Hair Repair Oil Treatment</v>
      </c>
      <c r="I1373" s="10" t="str">
        <f>VLOOKUP($G1373,'Product_Dim Cleaned'!$A$1:$G$101,3,FALSE)</f>
        <v>Beauty</v>
      </c>
      <c r="J1373" s="10" t="str">
        <f>VLOOKUP($G1373,'Product_Dim Cleaned'!$A$1:$G$101,4,FALSE)</f>
        <v>Haircare</v>
      </c>
      <c r="K1373" s="10" t="s">
        <v>1773</v>
      </c>
      <c r="L1373" s="11">
        <v>3</v>
      </c>
      <c r="M1373" s="17">
        <v>923.38</v>
      </c>
      <c r="N1373" s="11">
        <v>7.0000000000000007E-2</v>
      </c>
      <c r="O1373" s="10" t="s">
        <v>1829</v>
      </c>
      <c r="P1373" s="34">
        <v>2576.2302</v>
      </c>
    </row>
    <row r="1374" spans="1:16" x14ac:dyDescent="0.3">
      <c r="A1374" s="9" t="s">
        <v>3198</v>
      </c>
      <c r="B1374" s="36">
        <v>45499</v>
      </c>
      <c r="C1374" s="10" t="s">
        <v>1425</v>
      </c>
      <c r="D1374" s="10" t="str">
        <f>VLOOKUP($C1374,'Customer_Dim Cleaned'!$A$1:$H$501,4,FALSE)</f>
        <v>Female</v>
      </c>
      <c r="E1374" s="10" t="str">
        <f>VLOOKUP($C1374,'Customer_Dim Cleaned'!$A$1:$H$501,5,FALSE)</f>
        <v>Burkefurt</v>
      </c>
      <c r="F1374" s="10" t="str">
        <f>VLOOKUP($C1374,'Customer_Dim Cleaned'!$A$1:$H$501,6,FALSE)</f>
        <v>West Virginia</v>
      </c>
      <c r="G1374" s="10" t="s">
        <v>1690</v>
      </c>
      <c r="H1374" s="10" t="str">
        <f>VLOOKUP($G1374,'Product_Dim Cleaned'!$A$1:$G$101,2,FALSE)</f>
        <v>Hair Repair Oil Treatment</v>
      </c>
      <c r="I1374" s="10" t="str">
        <f>VLOOKUP($G1374,'Product_Dim Cleaned'!$A$1:$G$101,3,FALSE)</f>
        <v>Beauty</v>
      </c>
      <c r="J1374" s="10" t="str">
        <f>VLOOKUP($G1374,'Product_Dim Cleaned'!$A$1:$G$101,4,FALSE)</f>
        <v>Haircare</v>
      </c>
      <c r="K1374" s="10" t="s">
        <v>1786</v>
      </c>
      <c r="L1374" s="11">
        <v>2</v>
      </c>
      <c r="M1374" s="17">
        <v>409.26</v>
      </c>
      <c r="N1374" s="11">
        <v>0.1</v>
      </c>
      <c r="O1374" s="10" t="s">
        <v>1826</v>
      </c>
      <c r="P1374" s="34">
        <v>736.66800000000001</v>
      </c>
    </row>
    <row r="1375" spans="1:16" x14ac:dyDescent="0.3">
      <c r="A1375" s="9" t="s">
        <v>3199</v>
      </c>
      <c r="B1375" s="36">
        <v>45272</v>
      </c>
      <c r="C1375" s="10" t="s">
        <v>812</v>
      </c>
      <c r="D1375" s="10" t="str">
        <f>VLOOKUP($C1375,'Customer_Dim Cleaned'!$A$1:$H$501,4,FALSE)</f>
        <v>Male</v>
      </c>
      <c r="E1375" s="10" t="str">
        <f>VLOOKUP($C1375,'Customer_Dim Cleaned'!$A$1:$H$501,5,FALSE)</f>
        <v>Masseyland</v>
      </c>
      <c r="F1375" s="10" t="str">
        <f>VLOOKUP($C1375,'Customer_Dim Cleaned'!$A$1:$H$501,6,FALSE)</f>
        <v>Alaska</v>
      </c>
      <c r="G1375" s="10" t="s">
        <v>1690</v>
      </c>
      <c r="H1375" s="10" t="str">
        <f>VLOOKUP($G1375,'Product_Dim Cleaned'!$A$1:$G$101,2,FALSE)</f>
        <v>Hair Repair Oil Treatment</v>
      </c>
      <c r="I1375" s="10" t="str">
        <f>VLOOKUP($G1375,'Product_Dim Cleaned'!$A$1:$G$101,3,FALSE)</f>
        <v>Beauty</v>
      </c>
      <c r="J1375" s="10" t="str">
        <f>VLOOKUP($G1375,'Product_Dim Cleaned'!$A$1:$G$101,4,FALSE)</f>
        <v>Haircare</v>
      </c>
      <c r="K1375" s="10" t="s">
        <v>1779</v>
      </c>
      <c r="L1375" s="11">
        <v>2</v>
      </c>
      <c r="M1375" s="17">
        <v>608.46</v>
      </c>
      <c r="N1375" s="11">
        <v>0.16</v>
      </c>
      <c r="O1375" s="10" t="s">
        <v>1824</v>
      </c>
      <c r="P1375" s="34">
        <v>1022.2128</v>
      </c>
    </row>
    <row r="1376" spans="1:16" x14ac:dyDescent="0.3">
      <c r="A1376" s="9" t="s">
        <v>3200</v>
      </c>
      <c r="B1376" s="36">
        <v>45785</v>
      </c>
      <c r="C1376" s="10" t="s">
        <v>690</v>
      </c>
      <c r="D1376" s="10" t="str">
        <f>VLOOKUP($C1376,'Customer_Dim Cleaned'!$A$1:$H$501,4,FALSE)</f>
        <v>Female</v>
      </c>
      <c r="E1376" s="10" t="str">
        <f>VLOOKUP($C1376,'Customer_Dim Cleaned'!$A$1:$H$501,5,FALSE)</f>
        <v>Lyonsfort</v>
      </c>
      <c r="F1376" s="10" t="str">
        <f>VLOOKUP($C1376,'Customer_Dim Cleaned'!$A$1:$H$501,6,FALSE)</f>
        <v>Washington</v>
      </c>
      <c r="G1376" s="10" t="s">
        <v>1690</v>
      </c>
      <c r="H1376" s="10" t="str">
        <f>VLOOKUP($G1376,'Product_Dim Cleaned'!$A$1:$G$101,2,FALSE)</f>
        <v>Hair Repair Oil Treatment</v>
      </c>
      <c r="I1376" s="10" t="str">
        <f>VLOOKUP($G1376,'Product_Dim Cleaned'!$A$1:$G$101,3,FALSE)</f>
        <v>Beauty</v>
      </c>
      <c r="J1376" s="10" t="str">
        <f>VLOOKUP($G1376,'Product_Dim Cleaned'!$A$1:$G$101,4,FALSE)</f>
        <v>Haircare</v>
      </c>
      <c r="K1376" s="10" t="s">
        <v>1813</v>
      </c>
      <c r="L1376" s="11">
        <v>4</v>
      </c>
      <c r="M1376" s="17">
        <v>150.47999999999999</v>
      </c>
      <c r="N1376" s="11">
        <v>0.09</v>
      </c>
      <c r="O1376" s="10" t="s">
        <v>1824</v>
      </c>
      <c r="P1376" s="34">
        <v>547.74720000000002</v>
      </c>
    </row>
    <row r="1377" spans="1:16" x14ac:dyDescent="0.3">
      <c r="A1377" s="9" t="s">
        <v>3201</v>
      </c>
      <c r="B1377" s="36">
        <v>45534</v>
      </c>
      <c r="C1377" s="10" t="s">
        <v>785</v>
      </c>
      <c r="D1377" s="10" t="str">
        <f>VLOOKUP($C1377,'Customer_Dim Cleaned'!$A$1:$H$501,4,FALSE)</f>
        <v>Female</v>
      </c>
      <c r="E1377" s="10" t="str">
        <f>VLOOKUP($C1377,'Customer_Dim Cleaned'!$A$1:$H$501,5,FALSE)</f>
        <v>Rodriguezton</v>
      </c>
      <c r="F1377" s="10" t="str">
        <f>VLOOKUP($C1377,'Customer_Dim Cleaned'!$A$1:$H$501,6,FALSE)</f>
        <v>Michigan</v>
      </c>
      <c r="G1377" s="10" t="s">
        <v>1690</v>
      </c>
      <c r="H1377" s="10" t="str">
        <f>VLOOKUP($G1377,'Product_Dim Cleaned'!$A$1:$G$101,2,FALSE)</f>
        <v>Hair Repair Oil Treatment</v>
      </c>
      <c r="I1377" s="10" t="str">
        <f>VLOOKUP($G1377,'Product_Dim Cleaned'!$A$1:$G$101,3,FALSE)</f>
        <v>Beauty</v>
      </c>
      <c r="J1377" s="10" t="str">
        <f>VLOOKUP($G1377,'Product_Dim Cleaned'!$A$1:$G$101,4,FALSE)</f>
        <v>Haircare</v>
      </c>
      <c r="K1377" s="10" t="s">
        <v>1799</v>
      </c>
      <c r="L1377" s="11">
        <v>4</v>
      </c>
      <c r="M1377" s="17">
        <v>207.41</v>
      </c>
      <c r="N1377" s="11">
        <v>0.02</v>
      </c>
      <c r="O1377" s="10" t="s">
        <v>1824</v>
      </c>
      <c r="P1377" s="34">
        <v>813.04719999999998</v>
      </c>
    </row>
    <row r="1378" spans="1:16" x14ac:dyDescent="0.3">
      <c r="A1378" s="9" t="s">
        <v>3202</v>
      </c>
      <c r="B1378" s="36">
        <v>45803</v>
      </c>
      <c r="C1378" s="10" t="s">
        <v>571</v>
      </c>
      <c r="D1378" s="10" t="str">
        <f>VLOOKUP($C1378,'Customer_Dim Cleaned'!$A$1:$H$501,4,FALSE)</f>
        <v>Female</v>
      </c>
      <c r="E1378" s="10" t="str">
        <f>VLOOKUP($C1378,'Customer_Dim Cleaned'!$A$1:$H$501,5,FALSE)</f>
        <v>Port Richard</v>
      </c>
      <c r="F1378" s="10" t="str">
        <f>VLOOKUP($C1378,'Customer_Dim Cleaned'!$A$1:$H$501,6,FALSE)</f>
        <v>West Virginia</v>
      </c>
      <c r="G1378" s="10" t="s">
        <v>1690</v>
      </c>
      <c r="H1378" s="10" t="str">
        <f>VLOOKUP($G1378,'Product_Dim Cleaned'!$A$1:$G$101,2,FALSE)</f>
        <v>Hair Repair Oil Treatment</v>
      </c>
      <c r="I1378" s="10" t="str">
        <f>VLOOKUP($G1378,'Product_Dim Cleaned'!$A$1:$G$101,3,FALSE)</f>
        <v>Beauty</v>
      </c>
      <c r="J1378" s="10" t="str">
        <f>VLOOKUP($G1378,'Product_Dim Cleaned'!$A$1:$G$101,4,FALSE)</f>
        <v>Haircare</v>
      </c>
      <c r="K1378" s="10" t="s">
        <v>1776</v>
      </c>
      <c r="L1378" s="11">
        <v>1</v>
      </c>
      <c r="M1378" s="17">
        <v>56.59</v>
      </c>
      <c r="N1378" s="11">
        <v>0.15</v>
      </c>
      <c r="O1378" s="10" t="s">
        <v>1826</v>
      </c>
      <c r="P1378" s="34">
        <v>48.101500000000001</v>
      </c>
    </row>
    <row r="1379" spans="1:16" x14ac:dyDescent="0.3">
      <c r="A1379" s="9" t="s">
        <v>3203</v>
      </c>
      <c r="B1379" s="36">
        <v>45667</v>
      </c>
      <c r="C1379" s="10" t="s">
        <v>1260</v>
      </c>
      <c r="D1379" s="10" t="str">
        <f>VLOOKUP($C1379,'Customer_Dim Cleaned'!$A$1:$H$501,4,FALSE)</f>
        <v>Female</v>
      </c>
      <c r="E1379" s="10" t="str">
        <f>VLOOKUP($C1379,'Customer_Dim Cleaned'!$A$1:$H$501,5,FALSE)</f>
        <v>Garciaview</v>
      </c>
      <c r="F1379" s="10" t="str">
        <f>VLOOKUP($C1379,'Customer_Dim Cleaned'!$A$1:$H$501,6,FALSE)</f>
        <v>Louisiana</v>
      </c>
      <c r="G1379" s="10" t="s">
        <v>1690</v>
      </c>
      <c r="H1379" s="10" t="str">
        <f>VLOOKUP($G1379,'Product_Dim Cleaned'!$A$1:$G$101,2,FALSE)</f>
        <v>Hair Repair Oil Treatment</v>
      </c>
      <c r="I1379" s="10" t="str">
        <f>VLOOKUP($G1379,'Product_Dim Cleaned'!$A$1:$G$101,3,FALSE)</f>
        <v>Beauty</v>
      </c>
      <c r="J1379" s="10" t="str">
        <f>VLOOKUP($G1379,'Product_Dim Cleaned'!$A$1:$G$101,4,FALSE)</f>
        <v>Haircare</v>
      </c>
      <c r="K1379" s="10" t="s">
        <v>1769</v>
      </c>
      <c r="L1379" s="11">
        <v>4</v>
      </c>
      <c r="M1379" s="17">
        <v>995.4</v>
      </c>
      <c r="N1379" s="11">
        <v>0.27</v>
      </c>
      <c r="O1379" s="10" t="s">
        <v>1824</v>
      </c>
      <c r="P1379" s="34">
        <v>2906.5680000000002</v>
      </c>
    </row>
    <row r="1380" spans="1:16" x14ac:dyDescent="0.3">
      <c r="A1380" s="9" t="s">
        <v>3204</v>
      </c>
      <c r="B1380" s="36">
        <v>45656</v>
      </c>
      <c r="C1380" s="10" t="s">
        <v>238</v>
      </c>
      <c r="D1380" s="10" t="str">
        <f>VLOOKUP($C1380,'Customer_Dim Cleaned'!$A$1:$H$501,4,FALSE)</f>
        <v>Male</v>
      </c>
      <c r="E1380" s="10" t="str">
        <f>VLOOKUP($C1380,'Customer_Dim Cleaned'!$A$1:$H$501,5,FALSE)</f>
        <v>Port Kathrynhaven</v>
      </c>
      <c r="F1380" s="10" t="str">
        <f>VLOOKUP($C1380,'Customer_Dim Cleaned'!$A$1:$H$501,6,FALSE)</f>
        <v>Arizona</v>
      </c>
      <c r="G1380" s="10" t="s">
        <v>1690</v>
      </c>
      <c r="H1380" s="10" t="str">
        <f>VLOOKUP($G1380,'Product_Dim Cleaned'!$A$1:$G$101,2,FALSE)</f>
        <v>Hair Repair Oil Treatment</v>
      </c>
      <c r="I1380" s="10" t="str">
        <f>VLOOKUP($G1380,'Product_Dim Cleaned'!$A$1:$G$101,3,FALSE)</f>
        <v>Beauty</v>
      </c>
      <c r="J1380" s="10" t="str">
        <f>VLOOKUP($G1380,'Product_Dim Cleaned'!$A$1:$G$101,4,FALSE)</f>
        <v>Haircare</v>
      </c>
      <c r="K1380" s="10" t="s">
        <v>1794</v>
      </c>
      <c r="L1380" s="11">
        <v>2</v>
      </c>
      <c r="M1380" s="17">
        <v>591.33000000000004</v>
      </c>
      <c r="N1380" s="11">
        <v>0.24</v>
      </c>
      <c r="O1380" s="10" t="s">
        <v>1824</v>
      </c>
      <c r="P1380" s="34">
        <v>898.8216000000001</v>
      </c>
    </row>
    <row r="1381" spans="1:16" x14ac:dyDescent="0.3">
      <c r="A1381" s="9" t="s">
        <v>3205</v>
      </c>
      <c r="B1381" s="36">
        <v>45869</v>
      </c>
      <c r="C1381" s="10" t="s">
        <v>1181</v>
      </c>
      <c r="D1381" s="10" t="str">
        <f>VLOOKUP($C1381,'Customer_Dim Cleaned'!$A$1:$H$501,4,FALSE)</f>
        <v>Female</v>
      </c>
      <c r="E1381" s="10" t="str">
        <f>VLOOKUP($C1381,'Customer_Dim Cleaned'!$A$1:$H$501,5,FALSE)</f>
        <v>Fischerborough</v>
      </c>
      <c r="F1381" s="10" t="str">
        <f>VLOOKUP($C1381,'Customer_Dim Cleaned'!$A$1:$H$501,6,FALSE)</f>
        <v>Delaware</v>
      </c>
      <c r="G1381" s="10" t="s">
        <v>1690</v>
      </c>
      <c r="H1381" s="10" t="str">
        <f>VLOOKUP($G1381,'Product_Dim Cleaned'!$A$1:$G$101,2,FALSE)</f>
        <v>Hair Repair Oil Treatment</v>
      </c>
      <c r="I1381" s="10" t="str">
        <f>VLOOKUP($G1381,'Product_Dim Cleaned'!$A$1:$G$101,3,FALSE)</f>
        <v>Beauty</v>
      </c>
      <c r="J1381" s="10" t="str">
        <f>VLOOKUP($G1381,'Product_Dim Cleaned'!$A$1:$G$101,4,FALSE)</f>
        <v>Haircare</v>
      </c>
      <c r="K1381" s="10" t="s">
        <v>1807</v>
      </c>
      <c r="L1381" s="11">
        <v>2</v>
      </c>
      <c r="M1381" s="17">
        <v>204.89</v>
      </c>
      <c r="N1381" s="11">
        <v>0.24</v>
      </c>
      <c r="O1381" s="10" t="s">
        <v>1824</v>
      </c>
      <c r="P1381" s="34">
        <v>311.43279999999999</v>
      </c>
    </row>
    <row r="1382" spans="1:16" x14ac:dyDescent="0.3">
      <c r="A1382" s="9" t="s">
        <v>3206</v>
      </c>
      <c r="B1382" s="36">
        <v>45549</v>
      </c>
      <c r="C1382" s="10" t="s">
        <v>325</v>
      </c>
      <c r="D1382" s="10" t="str">
        <f>VLOOKUP($C1382,'Customer_Dim Cleaned'!$A$1:$H$501,4,FALSE)</f>
        <v>Female</v>
      </c>
      <c r="E1382" s="10" t="str">
        <f>VLOOKUP($C1382,'Customer_Dim Cleaned'!$A$1:$H$501,5,FALSE)</f>
        <v>West Cody</v>
      </c>
      <c r="F1382" s="10" t="str">
        <f>VLOOKUP($C1382,'Customer_Dim Cleaned'!$A$1:$H$501,6,FALSE)</f>
        <v>Louisiana</v>
      </c>
      <c r="G1382" s="10" t="s">
        <v>1690</v>
      </c>
      <c r="H1382" s="10" t="str">
        <f>VLOOKUP($G1382,'Product_Dim Cleaned'!$A$1:$G$101,2,FALSE)</f>
        <v>Hair Repair Oil Treatment</v>
      </c>
      <c r="I1382" s="10" t="str">
        <f>VLOOKUP($G1382,'Product_Dim Cleaned'!$A$1:$G$101,3,FALSE)</f>
        <v>Beauty</v>
      </c>
      <c r="J1382" s="10" t="str">
        <f>VLOOKUP($G1382,'Product_Dim Cleaned'!$A$1:$G$101,4,FALSE)</f>
        <v>Haircare</v>
      </c>
      <c r="K1382" s="10" t="s">
        <v>1799</v>
      </c>
      <c r="L1382" s="11">
        <v>2</v>
      </c>
      <c r="M1382" s="17">
        <v>546.41</v>
      </c>
      <c r="N1382" s="11">
        <v>0.08</v>
      </c>
      <c r="O1382" s="10" t="s">
        <v>1829</v>
      </c>
      <c r="P1382" s="34">
        <v>1005.3944</v>
      </c>
    </row>
    <row r="1383" spans="1:16" x14ac:dyDescent="0.3">
      <c r="A1383" s="9" t="s">
        <v>3207</v>
      </c>
      <c r="B1383" s="36">
        <v>45409</v>
      </c>
      <c r="C1383" s="10" t="s">
        <v>211</v>
      </c>
      <c r="D1383" s="10" t="str">
        <f>VLOOKUP($C1383,'Customer_Dim Cleaned'!$A$1:$H$501,4,FALSE)</f>
        <v>Female</v>
      </c>
      <c r="E1383" s="10" t="str">
        <f>VLOOKUP($C1383,'Customer_Dim Cleaned'!$A$1:$H$501,5,FALSE)</f>
        <v>Deborahberg</v>
      </c>
      <c r="F1383" s="10" t="str">
        <f>VLOOKUP($C1383,'Customer_Dim Cleaned'!$A$1:$H$501,6,FALSE)</f>
        <v>Pennsylvania</v>
      </c>
      <c r="G1383" s="10" t="s">
        <v>1690</v>
      </c>
      <c r="H1383" s="10" t="str">
        <f>VLOOKUP($G1383,'Product_Dim Cleaned'!$A$1:$G$101,2,FALSE)</f>
        <v>Hair Repair Oil Treatment</v>
      </c>
      <c r="I1383" s="10" t="str">
        <f>VLOOKUP($G1383,'Product_Dim Cleaned'!$A$1:$G$101,3,FALSE)</f>
        <v>Beauty</v>
      </c>
      <c r="J1383" s="10" t="str">
        <f>VLOOKUP($G1383,'Product_Dim Cleaned'!$A$1:$G$101,4,FALSE)</f>
        <v>Haircare</v>
      </c>
      <c r="K1383" s="10" t="s">
        <v>1794</v>
      </c>
      <c r="L1383" s="11">
        <v>4</v>
      </c>
      <c r="M1383" s="17">
        <v>455.49</v>
      </c>
      <c r="N1383" s="11">
        <v>0.17</v>
      </c>
      <c r="O1383" s="10" t="s">
        <v>1824</v>
      </c>
      <c r="P1383" s="34">
        <v>1512.2267999999999</v>
      </c>
    </row>
    <row r="1384" spans="1:16" x14ac:dyDescent="0.3">
      <c r="A1384" s="9" t="s">
        <v>3208</v>
      </c>
      <c r="B1384" s="36">
        <v>45374</v>
      </c>
      <c r="C1384" s="10" t="s">
        <v>1310</v>
      </c>
      <c r="D1384" s="10" t="str">
        <f>VLOOKUP($C1384,'Customer_Dim Cleaned'!$A$1:$H$501,4,FALSE)</f>
        <v>Female</v>
      </c>
      <c r="E1384" s="10" t="str">
        <f>VLOOKUP($C1384,'Customer_Dim Cleaned'!$A$1:$H$501,5,FALSE)</f>
        <v>Aliciahaven</v>
      </c>
      <c r="F1384" s="10" t="str">
        <f>VLOOKUP($C1384,'Customer_Dim Cleaned'!$A$1:$H$501,6,FALSE)</f>
        <v>Kansas</v>
      </c>
      <c r="G1384" s="10" t="s">
        <v>1692</v>
      </c>
      <c r="H1384" s="10" t="str">
        <f>VLOOKUP($G1384,'Product_Dim Cleaned'!$A$1:$G$101,2,FALSE)</f>
        <v>Professional Jump Rope</v>
      </c>
      <c r="I1384" s="10" t="str">
        <f>VLOOKUP($G1384,'Product_Dim Cleaned'!$A$1:$G$101,3,FALSE)</f>
        <v>Sports</v>
      </c>
      <c r="J1384" s="10" t="str">
        <f>VLOOKUP($G1384,'Product_Dim Cleaned'!$A$1:$G$101,4,FALSE)</f>
        <v>Fitness</v>
      </c>
      <c r="K1384" s="10" t="s">
        <v>1804</v>
      </c>
      <c r="L1384" s="11">
        <v>2</v>
      </c>
      <c r="M1384" s="17">
        <v>700.27</v>
      </c>
      <c r="N1384" s="11">
        <v>0.16</v>
      </c>
      <c r="O1384" s="10" t="s">
        <v>1824</v>
      </c>
      <c r="P1384" s="34">
        <v>1176.4536000000001</v>
      </c>
    </row>
    <row r="1385" spans="1:16" x14ac:dyDescent="0.3">
      <c r="A1385" s="9" t="s">
        <v>3209</v>
      </c>
      <c r="B1385" s="36">
        <v>45282</v>
      </c>
      <c r="C1385" s="10" t="s">
        <v>1083</v>
      </c>
      <c r="D1385" s="10" t="str">
        <f>VLOOKUP($C1385,'Customer_Dim Cleaned'!$A$1:$H$501,4,FALSE)</f>
        <v>Male</v>
      </c>
      <c r="E1385" s="10" t="str">
        <f>VLOOKUP($C1385,'Customer_Dim Cleaned'!$A$1:$H$501,5,FALSE)</f>
        <v>North Jonathan</v>
      </c>
      <c r="F1385" s="10" t="str">
        <f>VLOOKUP($C1385,'Customer_Dim Cleaned'!$A$1:$H$501,6,FALSE)</f>
        <v>Oklahoma</v>
      </c>
      <c r="G1385" s="10" t="s">
        <v>1692</v>
      </c>
      <c r="H1385" s="10" t="str">
        <f>VLOOKUP($G1385,'Product_Dim Cleaned'!$A$1:$G$101,2,FALSE)</f>
        <v>Professional Jump Rope</v>
      </c>
      <c r="I1385" s="10" t="str">
        <f>VLOOKUP($G1385,'Product_Dim Cleaned'!$A$1:$G$101,3,FALSE)</f>
        <v>Sports</v>
      </c>
      <c r="J1385" s="10" t="str">
        <f>VLOOKUP($G1385,'Product_Dim Cleaned'!$A$1:$G$101,4,FALSE)</f>
        <v>Fitness</v>
      </c>
      <c r="K1385" s="10" t="s">
        <v>1807</v>
      </c>
      <c r="L1385" s="11">
        <v>2</v>
      </c>
      <c r="M1385" s="17">
        <v>160.21</v>
      </c>
      <c r="N1385" s="11">
        <v>0.09</v>
      </c>
      <c r="O1385" s="10" t="s">
        <v>1824</v>
      </c>
      <c r="P1385" s="34">
        <v>291.5822</v>
      </c>
    </row>
    <row r="1386" spans="1:16" x14ac:dyDescent="0.3">
      <c r="A1386" s="9" t="s">
        <v>3210</v>
      </c>
      <c r="B1386" s="36">
        <v>45742</v>
      </c>
      <c r="C1386" s="10" t="s">
        <v>127</v>
      </c>
      <c r="D1386" s="10" t="str">
        <f>VLOOKUP($C1386,'Customer_Dim Cleaned'!$A$1:$H$501,4,FALSE)</f>
        <v>Male</v>
      </c>
      <c r="E1386" s="10" t="str">
        <f>VLOOKUP($C1386,'Customer_Dim Cleaned'!$A$1:$H$501,5,FALSE)</f>
        <v>Johnsonville</v>
      </c>
      <c r="F1386" s="10" t="str">
        <f>VLOOKUP($C1386,'Customer_Dim Cleaned'!$A$1:$H$501,6,FALSE)</f>
        <v>Oregon</v>
      </c>
      <c r="G1386" s="10" t="s">
        <v>1692</v>
      </c>
      <c r="H1386" s="10" t="str">
        <f>VLOOKUP($G1386,'Product_Dim Cleaned'!$A$1:$G$101,2,FALSE)</f>
        <v>Professional Jump Rope</v>
      </c>
      <c r="I1386" s="10" t="str">
        <f>VLOOKUP($G1386,'Product_Dim Cleaned'!$A$1:$G$101,3,FALSE)</f>
        <v>Sports</v>
      </c>
      <c r="J1386" s="10" t="str">
        <f>VLOOKUP($G1386,'Product_Dim Cleaned'!$A$1:$G$101,4,FALSE)</f>
        <v>Fitness</v>
      </c>
      <c r="K1386" s="10" t="s">
        <v>1792</v>
      </c>
      <c r="L1386" s="11">
        <v>1</v>
      </c>
      <c r="M1386" s="17">
        <v>713.63</v>
      </c>
      <c r="N1386" s="11">
        <v>0.28000000000000003</v>
      </c>
      <c r="O1386" s="10" t="s">
        <v>1829</v>
      </c>
      <c r="P1386" s="34">
        <v>513.81359999999995</v>
      </c>
    </row>
    <row r="1387" spans="1:16" x14ac:dyDescent="0.3">
      <c r="A1387" s="9" t="s">
        <v>3211</v>
      </c>
      <c r="B1387" s="36">
        <v>45447</v>
      </c>
      <c r="C1387" s="10" t="s">
        <v>732</v>
      </c>
      <c r="D1387" s="10" t="str">
        <f>VLOOKUP($C1387,'Customer_Dim Cleaned'!$A$1:$H$501,4,FALSE)</f>
        <v>Female</v>
      </c>
      <c r="E1387" s="10" t="str">
        <f>VLOOKUP($C1387,'Customer_Dim Cleaned'!$A$1:$H$501,5,FALSE)</f>
        <v>Pollardton</v>
      </c>
      <c r="F1387" s="10" t="str">
        <f>VLOOKUP($C1387,'Customer_Dim Cleaned'!$A$1:$H$501,6,FALSE)</f>
        <v>Kansas</v>
      </c>
      <c r="G1387" s="10" t="s">
        <v>1692</v>
      </c>
      <c r="H1387" s="10" t="str">
        <f>VLOOKUP($G1387,'Product_Dim Cleaned'!$A$1:$G$101,2,FALSE)</f>
        <v>Professional Jump Rope</v>
      </c>
      <c r="I1387" s="10" t="str">
        <f>VLOOKUP($G1387,'Product_Dim Cleaned'!$A$1:$G$101,3,FALSE)</f>
        <v>Sports</v>
      </c>
      <c r="J1387" s="10" t="str">
        <f>VLOOKUP($G1387,'Product_Dim Cleaned'!$A$1:$G$101,4,FALSE)</f>
        <v>Fitness</v>
      </c>
      <c r="K1387" s="10" t="s">
        <v>1779</v>
      </c>
      <c r="L1387" s="11">
        <v>2</v>
      </c>
      <c r="M1387" s="17">
        <v>224.69</v>
      </c>
      <c r="N1387" s="11">
        <v>0.2</v>
      </c>
      <c r="O1387" s="10" t="s">
        <v>1829</v>
      </c>
      <c r="P1387" s="34">
        <v>359.50400000000002</v>
      </c>
    </row>
    <row r="1388" spans="1:16" x14ac:dyDescent="0.3">
      <c r="A1388" s="9" t="s">
        <v>3212</v>
      </c>
      <c r="B1388" s="36">
        <v>45733</v>
      </c>
      <c r="C1388" s="10" t="s">
        <v>1400</v>
      </c>
      <c r="D1388" s="10" t="str">
        <f>VLOOKUP($C1388,'Customer_Dim Cleaned'!$A$1:$H$501,4,FALSE)</f>
        <v>Female</v>
      </c>
      <c r="E1388" s="10" t="str">
        <f>VLOOKUP($C1388,'Customer_Dim Cleaned'!$A$1:$H$501,5,FALSE)</f>
        <v>Lake Carolyn</v>
      </c>
      <c r="F1388" s="10" t="str">
        <f>VLOOKUP($C1388,'Customer_Dim Cleaned'!$A$1:$H$501,6,FALSE)</f>
        <v>Hawaii</v>
      </c>
      <c r="G1388" s="10" t="s">
        <v>1692</v>
      </c>
      <c r="H1388" s="10" t="str">
        <f>VLOOKUP($G1388,'Product_Dim Cleaned'!$A$1:$G$101,2,FALSE)</f>
        <v>Professional Jump Rope</v>
      </c>
      <c r="I1388" s="10" t="str">
        <f>VLOOKUP($G1388,'Product_Dim Cleaned'!$A$1:$G$101,3,FALSE)</f>
        <v>Sports</v>
      </c>
      <c r="J1388" s="10" t="str">
        <f>VLOOKUP($G1388,'Product_Dim Cleaned'!$A$1:$G$101,4,FALSE)</f>
        <v>Fitness</v>
      </c>
      <c r="K1388" s="10" t="s">
        <v>1799</v>
      </c>
      <c r="L1388" s="11">
        <v>2</v>
      </c>
      <c r="M1388" s="17">
        <v>740.57</v>
      </c>
      <c r="N1388" s="11">
        <v>0.06</v>
      </c>
      <c r="O1388" s="10" t="s">
        <v>1824</v>
      </c>
      <c r="P1388" s="34">
        <v>1392.2716</v>
      </c>
    </row>
    <row r="1389" spans="1:16" x14ac:dyDescent="0.3">
      <c r="A1389" s="9" t="s">
        <v>3213</v>
      </c>
      <c r="B1389" s="36">
        <v>45373</v>
      </c>
      <c r="C1389" s="10" t="s">
        <v>481</v>
      </c>
      <c r="D1389" s="10" t="str">
        <f>VLOOKUP($C1389,'Customer_Dim Cleaned'!$A$1:$H$501,4,FALSE)</f>
        <v>Male</v>
      </c>
      <c r="E1389" s="10" t="str">
        <f>VLOOKUP($C1389,'Customer_Dim Cleaned'!$A$1:$H$501,5,FALSE)</f>
        <v>West Brandon</v>
      </c>
      <c r="F1389" s="10" t="str">
        <f>VLOOKUP($C1389,'Customer_Dim Cleaned'!$A$1:$H$501,6,FALSE)</f>
        <v>Montana</v>
      </c>
      <c r="G1389" s="10" t="s">
        <v>1692</v>
      </c>
      <c r="H1389" s="10" t="str">
        <f>VLOOKUP($G1389,'Product_Dim Cleaned'!$A$1:$G$101,2,FALSE)</f>
        <v>Professional Jump Rope</v>
      </c>
      <c r="I1389" s="10" t="str">
        <f>VLOOKUP($G1389,'Product_Dim Cleaned'!$A$1:$G$101,3,FALSE)</f>
        <v>Sports</v>
      </c>
      <c r="J1389" s="10" t="str">
        <f>VLOOKUP($G1389,'Product_Dim Cleaned'!$A$1:$G$101,4,FALSE)</f>
        <v>Fitness</v>
      </c>
      <c r="K1389" s="10" t="s">
        <v>1766</v>
      </c>
      <c r="L1389" s="11">
        <v>3</v>
      </c>
      <c r="M1389" s="17">
        <v>250.14</v>
      </c>
      <c r="N1389" s="11">
        <v>0.23</v>
      </c>
      <c r="O1389" s="10" t="s">
        <v>1826</v>
      </c>
      <c r="P1389" s="34">
        <v>577.82339999999999</v>
      </c>
    </row>
    <row r="1390" spans="1:16" x14ac:dyDescent="0.3">
      <c r="A1390" s="9" t="s">
        <v>3214</v>
      </c>
      <c r="B1390" s="36">
        <v>45655</v>
      </c>
      <c r="C1390" s="10" t="s">
        <v>89</v>
      </c>
      <c r="D1390" s="10" t="str">
        <f>VLOOKUP($C1390,'Customer_Dim Cleaned'!$A$1:$H$501,4,FALSE)</f>
        <v>Male</v>
      </c>
      <c r="E1390" s="10" t="str">
        <f>VLOOKUP($C1390,'Customer_Dim Cleaned'!$A$1:$H$501,5,FALSE)</f>
        <v>Lake Shaneburgh</v>
      </c>
      <c r="F1390" s="10" t="str">
        <f>VLOOKUP($C1390,'Customer_Dim Cleaned'!$A$1:$H$501,6,FALSE)</f>
        <v>Delaware</v>
      </c>
      <c r="G1390" s="10" t="s">
        <v>1692</v>
      </c>
      <c r="H1390" s="10" t="str">
        <f>VLOOKUP($G1390,'Product_Dim Cleaned'!$A$1:$G$101,2,FALSE)</f>
        <v>Professional Jump Rope</v>
      </c>
      <c r="I1390" s="10" t="str">
        <f>VLOOKUP($G1390,'Product_Dim Cleaned'!$A$1:$G$101,3,FALSE)</f>
        <v>Sports</v>
      </c>
      <c r="J1390" s="10" t="str">
        <f>VLOOKUP($G1390,'Product_Dim Cleaned'!$A$1:$G$101,4,FALSE)</f>
        <v>Fitness</v>
      </c>
      <c r="K1390" s="10" t="s">
        <v>1813</v>
      </c>
      <c r="L1390" s="11">
        <v>3</v>
      </c>
      <c r="M1390" s="17">
        <v>34.97</v>
      </c>
      <c r="N1390" s="11">
        <v>0.01</v>
      </c>
      <c r="O1390" s="10" t="s">
        <v>1824</v>
      </c>
      <c r="P1390" s="34">
        <v>103.8609</v>
      </c>
    </row>
    <row r="1391" spans="1:16" x14ac:dyDescent="0.3">
      <c r="A1391" s="9" t="s">
        <v>3215</v>
      </c>
      <c r="B1391" s="36">
        <v>45868</v>
      </c>
      <c r="C1391" s="10" t="s">
        <v>960</v>
      </c>
      <c r="D1391" s="10" t="str">
        <f>VLOOKUP($C1391,'Customer_Dim Cleaned'!$A$1:$H$501,4,FALSE)</f>
        <v>Male</v>
      </c>
      <c r="E1391" s="10" t="str">
        <f>VLOOKUP($C1391,'Customer_Dim Cleaned'!$A$1:$H$501,5,FALSE)</f>
        <v>Port Jenniferton</v>
      </c>
      <c r="F1391" s="10" t="str">
        <f>VLOOKUP($C1391,'Customer_Dim Cleaned'!$A$1:$H$501,6,FALSE)</f>
        <v>Kansas</v>
      </c>
      <c r="G1391" s="10" t="s">
        <v>1692</v>
      </c>
      <c r="H1391" s="10" t="str">
        <f>VLOOKUP($G1391,'Product_Dim Cleaned'!$A$1:$G$101,2,FALSE)</f>
        <v>Professional Jump Rope</v>
      </c>
      <c r="I1391" s="10" t="str">
        <f>VLOOKUP($G1391,'Product_Dim Cleaned'!$A$1:$G$101,3,FALSE)</f>
        <v>Sports</v>
      </c>
      <c r="J1391" s="10" t="str">
        <f>VLOOKUP($G1391,'Product_Dim Cleaned'!$A$1:$G$101,4,FALSE)</f>
        <v>Fitness</v>
      </c>
      <c r="K1391" s="10" t="s">
        <v>1804</v>
      </c>
      <c r="L1391" s="11">
        <v>1</v>
      </c>
      <c r="M1391" s="17">
        <v>653.91</v>
      </c>
      <c r="N1391" s="11">
        <v>0.3</v>
      </c>
      <c r="O1391" s="10" t="s">
        <v>1826</v>
      </c>
      <c r="P1391" s="34">
        <v>457.73700000000002</v>
      </c>
    </row>
    <row r="1392" spans="1:16" x14ac:dyDescent="0.3">
      <c r="A1392" s="9" t="s">
        <v>3216</v>
      </c>
      <c r="B1392" s="36">
        <v>45338</v>
      </c>
      <c r="C1392" s="10" t="s">
        <v>1136</v>
      </c>
      <c r="D1392" s="10" t="str">
        <f>VLOOKUP($C1392,'Customer_Dim Cleaned'!$A$1:$H$501,4,FALSE)</f>
        <v>Male</v>
      </c>
      <c r="E1392" s="10" t="str">
        <f>VLOOKUP($C1392,'Customer_Dim Cleaned'!$A$1:$H$501,5,FALSE)</f>
        <v>Murphytown</v>
      </c>
      <c r="F1392" s="10" t="str">
        <f>VLOOKUP($C1392,'Customer_Dim Cleaned'!$A$1:$H$501,6,FALSE)</f>
        <v>Ohio</v>
      </c>
      <c r="G1392" s="10" t="s">
        <v>1692</v>
      </c>
      <c r="H1392" s="10" t="str">
        <f>VLOOKUP($G1392,'Product_Dim Cleaned'!$A$1:$G$101,2,FALSE)</f>
        <v>Professional Jump Rope</v>
      </c>
      <c r="I1392" s="10" t="str">
        <f>VLOOKUP($G1392,'Product_Dim Cleaned'!$A$1:$G$101,3,FALSE)</f>
        <v>Sports</v>
      </c>
      <c r="J1392" s="10" t="str">
        <f>VLOOKUP($G1392,'Product_Dim Cleaned'!$A$1:$G$101,4,FALSE)</f>
        <v>Fitness</v>
      </c>
      <c r="K1392" s="10" t="s">
        <v>1766</v>
      </c>
      <c r="L1392" s="11">
        <v>1</v>
      </c>
      <c r="M1392" s="17">
        <v>997.87</v>
      </c>
      <c r="N1392" s="11">
        <v>0.24</v>
      </c>
      <c r="O1392" s="10" t="s">
        <v>1824</v>
      </c>
      <c r="P1392" s="34">
        <v>758.38120000000004</v>
      </c>
    </row>
    <row r="1393" spans="1:16" x14ac:dyDescent="0.3">
      <c r="A1393" s="9" t="s">
        <v>3217</v>
      </c>
      <c r="B1393" s="36">
        <v>45349</v>
      </c>
      <c r="C1393" s="10" t="s">
        <v>678</v>
      </c>
      <c r="D1393" s="10" t="str">
        <f>VLOOKUP($C1393,'Customer_Dim Cleaned'!$A$1:$H$501,4,FALSE)</f>
        <v>Male</v>
      </c>
      <c r="E1393" s="10" t="str">
        <f>VLOOKUP($C1393,'Customer_Dim Cleaned'!$A$1:$H$501,5,FALSE)</f>
        <v>Kathrynview</v>
      </c>
      <c r="F1393" s="10" t="str">
        <f>VLOOKUP($C1393,'Customer_Dim Cleaned'!$A$1:$H$501,6,FALSE)</f>
        <v>Louisiana</v>
      </c>
      <c r="G1393" s="10" t="s">
        <v>1692</v>
      </c>
      <c r="H1393" s="10" t="str">
        <f>VLOOKUP($G1393,'Product_Dim Cleaned'!$A$1:$G$101,2,FALSE)</f>
        <v>Professional Jump Rope</v>
      </c>
      <c r="I1393" s="10" t="str">
        <f>VLOOKUP($G1393,'Product_Dim Cleaned'!$A$1:$G$101,3,FALSE)</f>
        <v>Sports</v>
      </c>
      <c r="J1393" s="10" t="str">
        <f>VLOOKUP($G1393,'Product_Dim Cleaned'!$A$1:$G$101,4,FALSE)</f>
        <v>Fitness</v>
      </c>
      <c r="K1393" s="10" t="s">
        <v>1799</v>
      </c>
      <c r="L1393" s="11">
        <v>1</v>
      </c>
      <c r="M1393" s="17">
        <v>174.27</v>
      </c>
      <c r="N1393" s="11">
        <v>0.27</v>
      </c>
      <c r="O1393" s="10" t="s">
        <v>1829</v>
      </c>
      <c r="P1393" s="34">
        <v>127.2171</v>
      </c>
    </row>
    <row r="1394" spans="1:16" x14ac:dyDescent="0.3">
      <c r="A1394" s="9" t="s">
        <v>3218</v>
      </c>
      <c r="B1394" s="36">
        <v>45368</v>
      </c>
      <c r="C1394" s="10" t="s">
        <v>402</v>
      </c>
      <c r="D1394" s="10" t="str">
        <f>VLOOKUP($C1394,'Customer_Dim Cleaned'!$A$1:$H$501,4,FALSE)</f>
        <v>Female</v>
      </c>
      <c r="E1394" s="10" t="str">
        <f>VLOOKUP($C1394,'Customer_Dim Cleaned'!$A$1:$H$501,5,FALSE)</f>
        <v>North Curtischester</v>
      </c>
      <c r="F1394" s="10" t="str">
        <f>VLOOKUP($C1394,'Customer_Dim Cleaned'!$A$1:$H$501,6,FALSE)</f>
        <v>North Dakota</v>
      </c>
      <c r="G1394" s="10" t="s">
        <v>1692</v>
      </c>
      <c r="H1394" s="10" t="str">
        <f>VLOOKUP($G1394,'Product_Dim Cleaned'!$A$1:$G$101,2,FALSE)</f>
        <v>Professional Jump Rope</v>
      </c>
      <c r="I1394" s="10" t="str">
        <f>VLOOKUP($G1394,'Product_Dim Cleaned'!$A$1:$G$101,3,FALSE)</f>
        <v>Sports</v>
      </c>
      <c r="J1394" s="10" t="str">
        <f>VLOOKUP($G1394,'Product_Dim Cleaned'!$A$1:$G$101,4,FALSE)</f>
        <v>Fitness</v>
      </c>
      <c r="K1394" s="10" t="s">
        <v>1779</v>
      </c>
      <c r="L1394" s="11">
        <v>3</v>
      </c>
      <c r="M1394" s="17">
        <v>847.44</v>
      </c>
      <c r="N1394" s="11">
        <v>0.17</v>
      </c>
      <c r="O1394" s="10" t="s">
        <v>1824</v>
      </c>
      <c r="P1394" s="34">
        <v>2110.1255999999998</v>
      </c>
    </row>
    <row r="1395" spans="1:16" x14ac:dyDescent="0.3">
      <c r="A1395" s="9" t="s">
        <v>3219</v>
      </c>
      <c r="B1395" s="36">
        <v>45243</v>
      </c>
      <c r="C1395" s="10" t="s">
        <v>1328</v>
      </c>
      <c r="D1395" s="10" t="str">
        <f>VLOOKUP($C1395,'Customer_Dim Cleaned'!$A$1:$H$501,4,FALSE)</f>
        <v>Female</v>
      </c>
      <c r="E1395" s="10" t="str">
        <f>VLOOKUP($C1395,'Customer_Dim Cleaned'!$A$1:$H$501,5,FALSE)</f>
        <v>Hartmouth</v>
      </c>
      <c r="F1395" s="10" t="str">
        <f>VLOOKUP($C1395,'Customer_Dim Cleaned'!$A$1:$H$501,6,FALSE)</f>
        <v>Louisiana</v>
      </c>
      <c r="G1395" s="10" t="s">
        <v>1692</v>
      </c>
      <c r="H1395" s="10" t="str">
        <f>VLOOKUP($G1395,'Product_Dim Cleaned'!$A$1:$G$101,2,FALSE)</f>
        <v>Professional Jump Rope</v>
      </c>
      <c r="I1395" s="10" t="str">
        <f>VLOOKUP($G1395,'Product_Dim Cleaned'!$A$1:$G$101,3,FALSE)</f>
        <v>Sports</v>
      </c>
      <c r="J1395" s="10" t="str">
        <f>VLOOKUP($G1395,'Product_Dim Cleaned'!$A$1:$G$101,4,FALSE)</f>
        <v>Fitness</v>
      </c>
      <c r="K1395" s="10" t="s">
        <v>1761</v>
      </c>
      <c r="L1395" s="11">
        <v>1</v>
      </c>
      <c r="M1395" s="17">
        <v>493.45</v>
      </c>
      <c r="N1395" s="11">
        <v>0.09</v>
      </c>
      <c r="O1395" s="10" t="s">
        <v>1824</v>
      </c>
      <c r="P1395" s="34">
        <v>449.03949999999998</v>
      </c>
    </row>
    <row r="1396" spans="1:16" x14ac:dyDescent="0.3">
      <c r="A1396" s="9" t="s">
        <v>3220</v>
      </c>
      <c r="B1396" s="36">
        <v>45577</v>
      </c>
      <c r="C1396" s="10" t="s">
        <v>746</v>
      </c>
      <c r="D1396" s="10" t="str">
        <f>VLOOKUP($C1396,'Customer_Dim Cleaned'!$A$1:$H$501,4,FALSE)</f>
        <v>Female</v>
      </c>
      <c r="E1396" s="10" t="str">
        <f>VLOOKUP($C1396,'Customer_Dim Cleaned'!$A$1:$H$501,5,FALSE)</f>
        <v>Tammyton</v>
      </c>
      <c r="F1396" s="10" t="str">
        <f>VLOOKUP($C1396,'Customer_Dim Cleaned'!$A$1:$H$501,6,FALSE)</f>
        <v>New Jersey</v>
      </c>
      <c r="G1396" s="10" t="s">
        <v>1692</v>
      </c>
      <c r="H1396" s="10" t="str">
        <f>VLOOKUP($G1396,'Product_Dim Cleaned'!$A$1:$G$101,2,FALSE)</f>
        <v>Professional Jump Rope</v>
      </c>
      <c r="I1396" s="10" t="str">
        <f>VLOOKUP($G1396,'Product_Dim Cleaned'!$A$1:$G$101,3,FALSE)</f>
        <v>Sports</v>
      </c>
      <c r="J1396" s="10" t="str">
        <f>VLOOKUP($G1396,'Product_Dim Cleaned'!$A$1:$G$101,4,FALSE)</f>
        <v>Fitness</v>
      </c>
      <c r="K1396" s="10" t="s">
        <v>1761</v>
      </c>
      <c r="L1396" s="11">
        <v>4</v>
      </c>
      <c r="M1396" s="17">
        <v>111.66</v>
      </c>
      <c r="N1396" s="11">
        <v>0.14000000000000001</v>
      </c>
      <c r="O1396" s="10" t="s">
        <v>1824</v>
      </c>
      <c r="P1396" s="34">
        <v>384.11040000000003</v>
      </c>
    </row>
    <row r="1397" spans="1:16" x14ac:dyDescent="0.3">
      <c r="A1397" s="9" t="s">
        <v>3221</v>
      </c>
      <c r="B1397" s="36">
        <v>45343</v>
      </c>
      <c r="C1397" s="10" t="s">
        <v>884</v>
      </c>
      <c r="D1397" s="10" t="str">
        <f>VLOOKUP($C1397,'Customer_Dim Cleaned'!$A$1:$H$501,4,FALSE)</f>
        <v>Female</v>
      </c>
      <c r="E1397" s="10" t="str">
        <f>VLOOKUP($C1397,'Customer_Dim Cleaned'!$A$1:$H$501,5,FALSE)</f>
        <v>Port Mariastad</v>
      </c>
      <c r="F1397" s="10" t="str">
        <f>VLOOKUP($C1397,'Customer_Dim Cleaned'!$A$1:$H$501,6,FALSE)</f>
        <v>Rhode Island</v>
      </c>
      <c r="G1397" s="10" t="s">
        <v>1692</v>
      </c>
      <c r="H1397" s="10" t="str">
        <f>VLOOKUP($G1397,'Product_Dim Cleaned'!$A$1:$G$101,2,FALSE)</f>
        <v>Professional Jump Rope</v>
      </c>
      <c r="I1397" s="10" t="str">
        <f>VLOOKUP($G1397,'Product_Dim Cleaned'!$A$1:$G$101,3,FALSE)</f>
        <v>Sports</v>
      </c>
      <c r="J1397" s="10" t="str">
        <f>VLOOKUP($G1397,'Product_Dim Cleaned'!$A$1:$G$101,4,FALSE)</f>
        <v>Fitness</v>
      </c>
      <c r="K1397" s="10" t="s">
        <v>1792</v>
      </c>
      <c r="L1397" s="11">
        <v>1</v>
      </c>
      <c r="M1397" s="17">
        <v>413.65</v>
      </c>
      <c r="N1397" s="11">
        <v>0.1</v>
      </c>
      <c r="O1397" s="10" t="s">
        <v>1829</v>
      </c>
      <c r="P1397" s="34">
        <v>372.28500000000003</v>
      </c>
    </row>
    <row r="1398" spans="1:16" x14ac:dyDescent="0.3">
      <c r="A1398" s="9" t="s">
        <v>3222</v>
      </c>
      <c r="B1398" s="36">
        <v>45744</v>
      </c>
      <c r="C1398" s="10" t="s">
        <v>1464</v>
      </c>
      <c r="D1398" s="10" t="str">
        <f>VLOOKUP($C1398,'Customer_Dim Cleaned'!$A$1:$H$501,4,FALSE)</f>
        <v>Female</v>
      </c>
      <c r="E1398" s="10" t="str">
        <f>VLOOKUP($C1398,'Customer_Dim Cleaned'!$A$1:$H$501,5,FALSE)</f>
        <v>Lake Michael</v>
      </c>
      <c r="F1398" s="10" t="str">
        <f>VLOOKUP($C1398,'Customer_Dim Cleaned'!$A$1:$H$501,6,FALSE)</f>
        <v>Vermont</v>
      </c>
      <c r="G1398" s="10" t="s">
        <v>1692</v>
      </c>
      <c r="H1398" s="10" t="str">
        <f>VLOOKUP($G1398,'Product_Dim Cleaned'!$A$1:$G$101,2,FALSE)</f>
        <v>Professional Jump Rope</v>
      </c>
      <c r="I1398" s="10" t="str">
        <f>VLOOKUP($G1398,'Product_Dim Cleaned'!$A$1:$G$101,3,FALSE)</f>
        <v>Sports</v>
      </c>
      <c r="J1398" s="10" t="str">
        <f>VLOOKUP($G1398,'Product_Dim Cleaned'!$A$1:$G$101,4,FALSE)</f>
        <v>Fitness</v>
      </c>
      <c r="K1398" s="10" t="s">
        <v>1786</v>
      </c>
      <c r="L1398" s="11">
        <v>1</v>
      </c>
      <c r="M1398" s="17">
        <v>317.14999999999998</v>
      </c>
      <c r="N1398" s="11">
        <v>0.24</v>
      </c>
      <c r="O1398" s="10" t="s">
        <v>1829</v>
      </c>
      <c r="P1398" s="34">
        <v>241.03399999999999</v>
      </c>
    </row>
    <row r="1399" spans="1:16" x14ac:dyDescent="0.3">
      <c r="A1399" s="9" t="s">
        <v>3223</v>
      </c>
      <c r="B1399" s="36">
        <v>45873</v>
      </c>
      <c r="C1399" s="10" t="s">
        <v>1124</v>
      </c>
      <c r="D1399" s="10" t="str">
        <f>VLOOKUP($C1399,'Customer_Dim Cleaned'!$A$1:$H$501,4,FALSE)</f>
        <v>Male</v>
      </c>
      <c r="E1399" s="10" t="str">
        <f>VLOOKUP($C1399,'Customer_Dim Cleaned'!$A$1:$H$501,5,FALSE)</f>
        <v>East Michaelton</v>
      </c>
      <c r="F1399" s="10" t="str">
        <f>VLOOKUP($C1399,'Customer_Dim Cleaned'!$A$1:$H$501,6,FALSE)</f>
        <v>Kansas</v>
      </c>
      <c r="G1399" s="10" t="s">
        <v>1692</v>
      </c>
      <c r="H1399" s="10" t="str">
        <f>VLOOKUP($G1399,'Product_Dim Cleaned'!$A$1:$G$101,2,FALSE)</f>
        <v>Professional Jump Rope</v>
      </c>
      <c r="I1399" s="10" t="str">
        <f>VLOOKUP($G1399,'Product_Dim Cleaned'!$A$1:$G$101,3,FALSE)</f>
        <v>Sports</v>
      </c>
      <c r="J1399" s="10" t="str">
        <f>VLOOKUP($G1399,'Product_Dim Cleaned'!$A$1:$G$101,4,FALSE)</f>
        <v>Fitness</v>
      </c>
      <c r="K1399" s="10" t="s">
        <v>1757</v>
      </c>
      <c r="L1399" s="11">
        <v>3</v>
      </c>
      <c r="M1399" s="17">
        <v>642.94000000000005</v>
      </c>
      <c r="N1399" s="11">
        <v>0.05</v>
      </c>
      <c r="O1399" s="10" t="s">
        <v>1829</v>
      </c>
      <c r="P1399" s="34">
        <v>1832.3789999999999</v>
      </c>
    </row>
    <row r="1400" spans="1:16" x14ac:dyDescent="0.3">
      <c r="A1400" s="9" t="s">
        <v>3224</v>
      </c>
      <c r="B1400" s="36">
        <v>45601</v>
      </c>
      <c r="C1400" s="10" t="s">
        <v>455</v>
      </c>
      <c r="D1400" s="10" t="str">
        <f>VLOOKUP($C1400,'Customer_Dim Cleaned'!$A$1:$H$501,4,FALSE)</f>
        <v>Female</v>
      </c>
      <c r="E1400" s="10" t="str">
        <f>VLOOKUP($C1400,'Customer_Dim Cleaned'!$A$1:$H$501,5,FALSE)</f>
        <v>West Stephenville</v>
      </c>
      <c r="F1400" s="10" t="str">
        <f>VLOOKUP($C1400,'Customer_Dim Cleaned'!$A$1:$H$501,6,FALSE)</f>
        <v>Florida</v>
      </c>
      <c r="G1400" s="10" t="s">
        <v>1692</v>
      </c>
      <c r="H1400" s="10" t="str">
        <f>VLOOKUP($G1400,'Product_Dim Cleaned'!$A$1:$G$101,2,FALSE)</f>
        <v>Professional Jump Rope</v>
      </c>
      <c r="I1400" s="10" t="str">
        <f>VLOOKUP($G1400,'Product_Dim Cleaned'!$A$1:$G$101,3,FALSE)</f>
        <v>Sports</v>
      </c>
      <c r="J1400" s="10" t="str">
        <f>VLOOKUP($G1400,'Product_Dim Cleaned'!$A$1:$G$101,4,FALSE)</f>
        <v>Fitness</v>
      </c>
      <c r="K1400" s="10" t="s">
        <v>1789</v>
      </c>
      <c r="L1400" s="11">
        <v>4</v>
      </c>
      <c r="M1400" s="17">
        <v>559.59</v>
      </c>
      <c r="N1400" s="11">
        <v>0.19</v>
      </c>
      <c r="O1400" s="10" t="s">
        <v>1829</v>
      </c>
      <c r="P1400" s="34">
        <v>1813.0716</v>
      </c>
    </row>
    <row r="1401" spans="1:16" x14ac:dyDescent="0.3">
      <c r="A1401" s="9" t="s">
        <v>3225</v>
      </c>
      <c r="B1401" s="36">
        <v>45458</v>
      </c>
      <c r="C1401" s="10" t="s">
        <v>399</v>
      </c>
      <c r="D1401" s="10" t="str">
        <f>VLOOKUP($C1401,'Customer_Dim Cleaned'!$A$1:$H$501,4,FALSE)</f>
        <v>Male</v>
      </c>
      <c r="E1401" s="10" t="str">
        <f>VLOOKUP($C1401,'Customer_Dim Cleaned'!$A$1:$H$501,5,FALSE)</f>
        <v>East Donna</v>
      </c>
      <c r="F1401" s="10" t="str">
        <f>VLOOKUP($C1401,'Customer_Dim Cleaned'!$A$1:$H$501,6,FALSE)</f>
        <v>Nevada</v>
      </c>
      <c r="G1401" s="10" t="s">
        <v>1692</v>
      </c>
      <c r="H1401" s="10" t="str">
        <f>VLOOKUP($G1401,'Product_Dim Cleaned'!$A$1:$G$101,2,FALSE)</f>
        <v>Professional Jump Rope</v>
      </c>
      <c r="I1401" s="10" t="str">
        <f>VLOOKUP($G1401,'Product_Dim Cleaned'!$A$1:$G$101,3,FALSE)</f>
        <v>Sports</v>
      </c>
      <c r="J1401" s="10" t="str">
        <f>VLOOKUP($G1401,'Product_Dim Cleaned'!$A$1:$G$101,4,FALSE)</f>
        <v>Fitness</v>
      </c>
      <c r="K1401" s="10" t="s">
        <v>1810</v>
      </c>
      <c r="L1401" s="11">
        <v>1</v>
      </c>
      <c r="M1401" s="17">
        <v>758.54</v>
      </c>
      <c r="N1401" s="11">
        <v>0.28999999999999998</v>
      </c>
      <c r="O1401" s="10" t="s">
        <v>1826</v>
      </c>
      <c r="P1401" s="34">
        <v>538.5634</v>
      </c>
    </row>
    <row r="1402" spans="1:16" x14ac:dyDescent="0.3">
      <c r="A1402" s="9" t="s">
        <v>3226</v>
      </c>
      <c r="B1402" s="36">
        <v>45649</v>
      </c>
      <c r="C1402" s="10" t="s">
        <v>1425</v>
      </c>
      <c r="D1402" s="10" t="str">
        <f>VLOOKUP($C1402,'Customer_Dim Cleaned'!$A$1:$H$501,4,FALSE)</f>
        <v>Female</v>
      </c>
      <c r="E1402" s="10" t="str">
        <f>VLOOKUP($C1402,'Customer_Dim Cleaned'!$A$1:$H$501,5,FALSE)</f>
        <v>Burkefurt</v>
      </c>
      <c r="F1402" s="10" t="str">
        <f>VLOOKUP($C1402,'Customer_Dim Cleaned'!$A$1:$H$501,6,FALSE)</f>
        <v>West Virginia</v>
      </c>
      <c r="G1402" s="10" t="s">
        <v>1692</v>
      </c>
      <c r="H1402" s="10" t="str">
        <f>VLOOKUP($G1402,'Product_Dim Cleaned'!$A$1:$G$101,2,FALSE)</f>
        <v>Professional Jump Rope</v>
      </c>
      <c r="I1402" s="10" t="str">
        <f>VLOOKUP($G1402,'Product_Dim Cleaned'!$A$1:$G$101,3,FALSE)</f>
        <v>Sports</v>
      </c>
      <c r="J1402" s="10" t="str">
        <f>VLOOKUP($G1402,'Product_Dim Cleaned'!$A$1:$G$101,4,FALSE)</f>
        <v>Fitness</v>
      </c>
      <c r="K1402" s="10" t="s">
        <v>1801</v>
      </c>
      <c r="L1402" s="11">
        <v>4</v>
      </c>
      <c r="M1402" s="17">
        <v>643.96</v>
      </c>
      <c r="N1402" s="11">
        <v>0.16</v>
      </c>
      <c r="O1402" s="10" t="s">
        <v>1826</v>
      </c>
      <c r="P1402" s="34">
        <v>2163.7055999999998</v>
      </c>
    </row>
    <row r="1403" spans="1:16" x14ac:dyDescent="0.3">
      <c r="A1403" s="9" t="s">
        <v>3227</v>
      </c>
      <c r="B1403" s="36">
        <v>45653</v>
      </c>
      <c r="C1403" s="10" t="s">
        <v>779</v>
      </c>
      <c r="D1403" s="10" t="str">
        <f>VLOOKUP($C1403,'Customer_Dim Cleaned'!$A$1:$H$501,4,FALSE)</f>
        <v>Female</v>
      </c>
      <c r="E1403" s="10" t="str">
        <f>VLOOKUP($C1403,'Customer_Dim Cleaned'!$A$1:$H$501,5,FALSE)</f>
        <v>North Nicholas</v>
      </c>
      <c r="F1403" s="10" t="str">
        <f>VLOOKUP($C1403,'Customer_Dim Cleaned'!$A$1:$H$501,6,FALSE)</f>
        <v>Texas</v>
      </c>
      <c r="G1403" s="10" t="s">
        <v>1692</v>
      </c>
      <c r="H1403" s="10" t="str">
        <f>VLOOKUP($G1403,'Product_Dim Cleaned'!$A$1:$G$101,2,FALSE)</f>
        <v>Professional Jump Rope</v>
      </c>
      <c r="I1403" s="10" t="str">
        <f>VLOOKUP($G1403,'Product_Dim Cleaned'!$A$1:$G$101,3,FALSE)</f>
        <v>Sports</v>
      </c>
      <c r="J1403" s="10" t="str">
        <f>VLOOKUP($G1403,'Product_Dim Cleaned'!$A$1:$G$101,4,FALSE)</f>
        <v>Fitness</v>
      </c>
      <c r="K1403" s="10" t="s">
        <v>1786</v>
      </c>
      <c r="L1403" s="11">
        <v>1</v>
      </c>
      <c r="M1403" s="17">
        <v>882.73</v>
      </c>
      <c r="N1403" s="11">
        <v>0.1</v>
      </c>
      <c r="O1403" s="10" t="s">
        <v>1824</v>
      </c>
      <c r="P1403" s="34">
        <v>794.45699999999999</v>
      </c>
    </row>
    <row r="1404" spans="1:16" x14ac:dyDescent="0.3">
      <c r="A1404" s="9" t="s">
        <v>3228</v>
      </c>
      <c r="B1404" s="36">
        <v>45378</v>
      </c>
      <c r="C1404" s="10" t="s">
        <v>1023</v>
      </c>
      <c r="D1404" s="10" t="str">
        <f>VLOOKUP($C1404,'Customer_Dim Cleaned'!$A$1:$H$501,4,FALSE)</f>
        <v>Male</v>
      </c>
      <c r="E1404" s="10" t="str">
        <f>VLOOKUP($C1404,'Customer_Dim Cleaned'!$A$1:$H$501,5,FALSE)</f>
        <v>East Matthew</v>
      </c>
      <c r="F1404" s="10" t="str">
        <f>VLOOKUP($C1404,'Customer_Dim Cleaned'!$A$1:$H$501,6,FALSE)</f>
        <v>Wisconsin</v>
      </c>
      <c r="G1404" s="10" t="s">
        <v>1694</v>
      </c>
      <c r="H1404" s="10" t="str">
        <f>VLOOKUP($G1404,'Product_Dim Cleaned'!$A$1:$G$101,2,FALSE)</f>
        <v>Shin Guards – Adult</v>
      </c>
      <c r="I1404" s="10" t="str">
        <f>VLOOKUP($G1404,'Product_Dim Cleaned'!$A$1:$G$101,3,FALSE)</f>
        <v>Sports</v>
      </c>
      <c r="J1404" s="10" t="str">
        <f>VLOOKUP($G1404,'Product_Dim Cleaned'!$A$1:$G$101,4,FALSE)</f>
        <v>Team Sports</v>
      </c>
      <c r="K1404" s="10" t="s">
        <v>1813</v>
      </c>
      <c r="L1404" s="11">
        <v>2</v>
      </c>
      <c r="M1404" s="17">
        <v>600.03</v>
      </c>
      <c r="N1404" s="11">
        <v>0.26</v>
      </c>
      <c r="O1404" s="10" t="s">
        <v>1826</v>
      </c>
      <c r="P1404" s="34">
        <v>888.0444</v>
      </c>
    </row>
    <row r="1405" spans="1:16" x14ac:dyDescent="0.3">
      <c r="A1405" s="9" t="s">
        <v>3229</v>
      </c>
      <c r="B1405" s="36">
        <v>45638</v>
      </c>
      <c r="C1405" s="10" t="s">
        <v>526</v>
      </c>
      <c r="D1405" s="10" t="str">
        <f>VLOOKUP($C1405,'Customer_Dim Cleaned'!$A$1:$H$501,4,FALSE)</f>
        <v>Male</v>
      </c>
      <c r="E1405" s="10" t="str">
        <f>VLOOKUP($C1405,'Customer_Dim Cleaned'!$A$1:$H$501,5,FALSE)</f>
        <v>North Larryfurt</v>
      </c>
      <c r="F1405" s="10" t="str">
        <f>VLOOKUP($C1405,'Customer_Dim Cleaned'!$A$1:$H$501,6,FALSE)</f>
        <v>North Dakota</v>
      </c>
      <c r="G1405" s="10" t="s">
        <v>1694</v>
      </c>
      <c r="H1405" s="10" t="str">
        <f>VLOOKUP($G1405,'Product_Dim Cleaned'!$A$1:$G$101,2,FALSE)</f>
        <v>Shin Guards – Adult</v>
      </c>
      <c r="I1405" s="10" t="str">
        <f>VLOOKUP($G1405,'Product_Dim Cleaned'!$A$1:$G$101,3,FALSE)</f>
        <v>Sports</v>
      </c>
      <c r="J1405" s="10" t="str">
        <f>VLOOKUP($G1405,'Product_Dim Cleaned'!$A$1:$G$101,4,FALSE)</f>
        <v>Team Sports</v>
      </c>
      <c r="K1405" s="10" t="s">
        <v>1773</v>
      </c>
      <c r="L1405" s="11">
        <v>2</v>
      </c>
      <c r="M1405" s="17">
        <v>628.83000000000004</v>
      </c>
      <c r="N1405" s="11">
        <v>7.0000000000000007E-2</v>
      </c>
      <c r="O1405" s="10" t="s">
        <v>1826</v>
      </c>
      <c r="P1405" s="34">
        <v>1169.6238000000001</v>
      </c>
    </row>
    <row r="1406" spans="1:16" x14ac:dyDescent="0.3">
      <c r="A1406" s="9" t="s">
        <v>3230</v>
      </c>
      <c r="B1406" s="36">
        <v>45277</v>
      </c>
      <c r="C1406" s="10" t="s">
        <v>579</v>
      </c>
      <c r="D1406" s="10" t="str">
        <f>VLOOKUP($C1406,'Customer_Dim Cleaned'!$A$1:$H$501,4,FALSE)</f>
        <v>Male</v>
      </c>
      <c r="E1406" s="10" t="str">
        <f>VLOOKUP($C1406,'Customer_Dim Cleaned'!$A$1:$H$501,5,FALSE)</f>
        <v>East Jessicaborough</v>
      </c>
      <c r="F1406" s="10" t="str">
        <f>VLOOKUP($C1406,'Customer_Dim Cleaned'!$A$1:$H$501,6,FALSE)</f>
        <v>Hawaii</v>
      </c>
      <c r="G1406" s="10" t="s">
        <v>1694</v>
      </c>
      <c r="H1406" s="10" t="str">
        <f>VLOOKUP($G1406,'Product_Dim Cleaned'!$A$1:$G$101,2,FALSE)</f>
        <v>Shin Guards – Adult</v>
      </c>
      <c r="I1406" s="10" t="str">
        <f>VLOOKUP($G1406,'Product_Dim Cleaned'!$A$1:$G$101,3,FALSE)</f>
        <v>Sports</v>
      </c>
      <c r="J1406" s="10" t="str">
        <f>VLOOKUP($G1406,'Product_Dim Cleaned'!$A$1:$G$101,4,FALSE)</f>
        <v>Team Sports</v>
      </c>
      <c r="K1406" s="10" t="s">
        <v>1786</v>
      </c>
      <c r="L1406" s="11">
        <v>3</v>
      </c>
      <c r="M1406" s="17">
        <v>113.87</v>
      </c>
      <c r="N1406" s="11">
        <v>0.21</v>
      </c>
      <c r="O1406" s="10" t="s">
        <v>1829</v>
      </c>
      <c r="P1406" s="34">
        <v>269.87189999999998</v>
      </c>
    </row>
    <row r="1407" spans="1:16" x14ac:dyDescent="0.3">
      <c r="A1407" s="9" t="s">
        <v>3231</v>
      </c>
      <c r="B1407" s="36">
        <v>45351</v>
      </c>
      <c r="C1407" s="10" t="s">
        <v>1298</v>
      </c>
      <c r="D1407" s="10" t="str">
        <f>VLOOKUP($C1407,'Customer_Dim Cleaned'!$A$1:$H$501,4,FALSE)</f>
        <v>Female</v>
      </c>
      <c r="E1407" s="10" t="str">
        <f>VLOOKUP($C1407,'Customer_Dim Cleaned'!$A$1:$H$501,5,FALSE)</f>
        <v>West Mario</v>
      </c>
      <c r="F1407" s="10" t="str">
        <f>VLOOKUP($C1407,'Customer_Dim Cleaned'!$A$1:$H$501,6,FALSE)</f>
        <v>New Hampshire</v>
      </c>
      <c r="G1407" s="10" t="s">
        <v>1694</v>
      </c>
      <c r="H1407" s="10" t="str">
        <f>VLOOKUP($G1407,'Product_Dim Cleaned'!$A$1:$G$101,2,FALSE)</f>
        <v>Shin Guards – Adult</v>
      </c>
      <c r="I1407" s="10" t="str">
        <f>VLOOKUP($G1407,'Product_Dim Cleaned'!$A$1:$G$101,3,FALSE)</f>
        <v>Sports</v>
      </c>
      <c r="J1407" s="10" t="str">
        <f>VLOOKUP($G1407,'Product_Dim Cleaned'!$A$1:$G$101,4,FALSE)</f>
        <v>Team Sports</v>
      </c>
      <c r="K1407" s="10" t="s">
        <v>1779</v>
      </c>
      <c r="L1407" s="11">
        <v>4</v>
      </c>
      <c r="M1407" s="17">
        <v>282.07</v>
      </c>
      <c r="N1407" s="11">
        <v>0.18</v>
      </c>
      <c r="O1407" s="10" t="s">
        <v>1826</v>
      </c>
      <c r="P1407" s="34">
        <v>925.18960000000004</v>
      </c>
    </row>
    <row r="1408" spans="1:16" x14ac:dyDescent="0.3">
      <c r="A1408" s="9" t="s">
        <v>3232</v>
      </c>
      <c r="B1408" s="36">
        <v>45290</v>
      </c>
      <c r="C1408" s="10" t="s">
        <v>523</v>
      </c>
      <c r="D1408" s="10" t="str">
        <f>VLOOKUP($C1408,'Customer_Dim Cleaned'!$A$1:$H$501,4,FALSE)</f>
        <v>Male</v>
      </c>
      <c r="E1408" s="10" t="str">
        <f>VLOOKUP($C1408,'Customer_Dim Cleaned'!$A$1:$H$501,5,FALSE)</f>
        <v>East Peterbury</v>
      </c>
      <c r="F1408" s="10" t="str">
        <f>VLOOKUP($C1408,'Customer_Dim Cleaned'!$A$1:$H$501,6,FALSE)</f>
        <v>North Dakota</v>
      </c>
      <c r="G1408" s="10" t="s">
        <v>1694</v>
      </c>
      <c r="H1408" s="10" t="str">
        <f>VLOOKUP($G1408,'Product_Dim Cleaned'!$A$1:$G$101,2,FALSE)</f>
        <v>Shin Guards – Adult</v>
      </c>
      <c r="I1408" s="10" t="str">
        <f>VLOOKUP($G1408,'Product_Dim Cleaned'!$A$1:$G$101,3,FALSE)</f>
        <v>Sports</v>
      </c>
      <c r="J1408" s="10" t="str">
        <f>VLOOKUP($G1408,'Product_Dim Cleaned'!$A$1:$G$101,4,FALSE)</f>
        <v>Team Sports</v>
      </c>
      <c r="K1408" s="10" t="s">
        <v>1776</v>
      </c>
      <c r="L1408" s="11">
        <v>3</v>
      </c>
      <c r="M1408" s="17">
        <v>676.77</v>
      </c>
      <c r="N1408" s="11">
        <v>0.17</v>
      </c>
      <c r="O1408" s="10" t="s">
        <v>1826</v>
      </c>
      <c r="P1408" s="34">
        <v>1685.1573000000001</v>
      </c>
    </row>
    <row r="1409" spans="1:16" x14ac:dyDescent="0.3">
      <c r="A1409" s="9" t="s">
        <v>3233</v>
      </c>
      <c r="B1409" s="36">
        <v>45638</v>
      </c>
      <c r="C1409" s="10" t="s">
        <v>713</v>
      </c>
      <c r="D1409" s="10" t="str">
        <f>VLOOKUP($C1409,'Customer_Dim Cleaned'!$A$1:$H$501,4,FALSE)</f>
        <v>Female</v>
      </c>
      <c r="E1409" s="10" t="str">
        <f>VLOOKUP($C1409,'Customer_Dim Cleaned'!$A$1:$H$501,5,FALSE)</f>
        <v>Lake Lisa</v>
      </c>
      <c r="F1409" s="10" t="str">
        <f>VLOOKUP($C1409,'Customer_Dim Cleaned'!$A$1:$H$501,6,FALSE)</f>
        <v>Massachusetts</v>
      </c>
      <c r="G1409" s="10" t="s">
        <v>1694</v>
      </c>
      <c r="H1409" s="10" t="str">
        <f>VLOOKUP($G1409,'Product_Dim Cleaned'!$A$1:$G$101,2,FALSE)</f>
        <v>Shin Guards – Adult</v>
      </c>
      <c r="I1409" s="10" t="str">
        <f>VLOOKUP($G1409,'Product_Dim Cleaned'!$A$1:$G$101,3,FALSE)</f>
        <v>Sports</v>
      </c>
      <c r="J1409" s="10" t="str">
        <f>VLOOKUP($G1409,'Product_Dim Cleaned'!$A$1:$G$101,4,FALSE)</f>
        <v>Team Sports</v>
      </c>
      <c r="K1409" s="10" t="s">
        <v>1804</v>
      </c>
      <c r="L1409" s="11">
        <v>2</v>
      </c>
      <c r="M1409" s="17">
        <v>362.7</v>
      </c>
      <c r="N1409" s="11">
        <v>0.09</v>
      </c>
      <c r="O1409" s="10" t="s">
        <v>1824</v>
      </c>
      <c r="P1409" s="34">
        <v>660.11400000000003</v>
      </c>
    </row>
    <row r="1410" spans="1:16" x14ac:dyDescent="0.3">
      <c r="A1410" s="9" t="s">
        <v>3234</v>
      </c>
      <c r="B1410" s="36">
        <v>45679</v>
      </c>
      <c r="C1410" s="10" t="s">
        <v>461</v>
      </c>
      <c r="D1410" s="10" t="str">
        <f>VLOOKUP($C1410,'Customer_Dim Cleaned'!$A$1:$H$501,4,FALSE)</f>
        <v>Female</v>
      </c>
      <c r="E1410" s="10" t="str">
        <f>VLOOKUP($C1410,'Customer_Dim Cleaned'!$A$1:$H$501,5,FALSE)</f>
        <v>Gonzalezbury</v>
      </c>
      <c r="F1410" s="10" t="str">
        <f>VLOOKUP($C1410,'Customer_Dim Cleaned'!$A$1:$H$501,6,FALSE)</f>
        <v>Michigan</v>
      </c>
      <c r="G1410" s="10" t="s">
        <v>1694</v>
      </c>
      <c r="H1410" s="10" t="str">
        <f>VLOOKUP($G1410,'Product_Dim Cleaned'!$A$1:$G$101,2,FALSE)</f>
        <v>Shin Guards – Adult</v>
      </c>
      <c r="I1410" s="10" t="str">
        <f>VLOOKUP($G1410,'Product_Dim Cleaned'!$A$1:$G$101,3,FALSE)</f>
        <v>Sports</v>
      </c>
      <c r="J1410" s="10" t="str">
        <f>VLOOKUP($G1410,'Product_Dim Cleaned'!$A$1:$G$101,4,FALSE)</f>
        <v>Team Sports</v>
      </c>
      <c r="K1410" s="10" t="s">
        <v>1761</v>
      </c>
      <c r="L1410" s="11">
        <v>1</v>
      </c>
      <c r="M1410" s="17">
        <v>908.5</v>
      </c>
      <c r="N1410" s="11">
        <v>0.2</v>
      </c>
      <c r="O1410" s="10" t="s">
        <v>1829</v>
      </c>
      <c r="P1410" s="34">
        <v>726.80000000000007</v>
      </c>
    </row>
    <row r="1411" spans="1:16" x14ac:dyDescent="0.3">
      <c r="A1411" s="9" t="s">
        <v>3235</v>
      </c>
      <c r="B1411" s="36">
        <v>45296</v>
      </c>
      <c r="C1411" s="10" t="s">
        <v>247</v>
      </c>
      <c r="D1411" s="10" t="str">
        <f>VLOOKUP($C1411,'Customer_Dim Cleaned'!$A$1:$H$501,4,FALSE)</f>
        <v>Male</v>
      </c>
      <c r="E1411" s="10" t="str">
        <f>VLOOKUP($C1411,'Customer_Dim Cleaned'!$A$1:$H$501,5,FALSE)</f>
        <v>Brendaburgh</v>
      </c>
      <c r="F1411" s="10" t="str">
        <f>VLOOKUP($C1411,'Customer_Dim Cleaned'!$A$1:$H$501,6,FALSE)</f>
        <v>Florida</v>
      </c>
      <c r="G1411" s="10" t="s">
        <v>1694</v>
      </c>
      <c r="H1411" s="10" t="str">
        <f>VLOOKUP($G1411,'Product_Dim Cleaned'!$A$1:$G$101,2,FALSE)</f>
        <v>Shin Guards – Adult</v>
      </c>
      <c r="I1411" s="10" t="str">
        <f>VLOOKUP($G1411,'Product_Dim Cleaned'!$A$1:$G$101,3,FALSE)</f>
        <v>Sports</v>
      </c>
      <c r="J1411" s="10" t="str">
        <f>VLOOKUP($G1411,'Product_Dim Cleaned'!$A$1:$G$101,4,FALSE)</f>
        <v>Team Sports</v>
      </c>
      <c r="K1411" s="10" t="s">
        <v>1801</v>
      </c>
      <c r="L1411" s="11">
        <v>2</v>
      </c>
      <c r="M1411" s="17">
        <v>795.37</v>
      </c>
      <c r="N1411" s="11">
        <v>0.2</v>
      </c>
      <c r="O1411" s="10" t="s">
        <v>1829</v>
      </c>
      <c r="P1411" s="34">
        <v>1272.5920000000001</v>
      </c>
    </row>
    <row r="1412" spans="1:16" x14ac:dyDescent="0.3">
      <c r="A1412" s="9" t="s">
        <v>3236</v>
      </c>
      <c r="B1412" s="36">
        <v>45760</v>
      </c>
      <c r="C1412" s="10" t="s">
        <v>487</v>
      </c>
      <c r="D1412" s="10" t="str">
        <f>VLOOKUP($C1412,'Customer_Dim Cleaned'!$A$1:$H$501,4,FALSE)</f>
        <v>Female</v>
      </c>
      <c r="E1412" s="10" t="str">
        <f>VLOOKUP($C1412,'Customer_Dim Cleaned'!$A$1:$H$501,5,FALSE)</f>
        <v>North Anthonychester</v>
      </c>
      <c r="F1412" s="10" t="str">
        <f>VLOOKUP($C1412,'Customer_Dim Cleaned'!$A$1:$H$501,6,FALSE)</f>
        <v>Nevada</v>
      </c>
      <c r="G1412" s="10" t="s">
        <v>1694</v>
      </c>
      <c r="H1412" s="10" t="str">
        <f>VLOOKUP($G1412,'Product_Dim Cleaned'!$A$1:$G$101,2,FALSE)</f>
        <v>Shin Guards – Adult</v>
      </c>
      <c r="I1412" s="10" t="str">
        <f>VLOOKUP($G1412,'Product_Dim Cleaned'!$A$1:$G$101,3,FALSE)</f>
        <v>Sports</v>
      </c>
      <c r="J1412" s="10" t="str">
        <f>VLOOKUP($G1412,'Product_Dim Cleaned'!$A$1:$G$101,4,FALSE)</f>
        <v>Team Sports</v>
      </c>
      <c r="K1412" s="10" t="s">
        <v>1769</v>
      </c>
      <c r="L1412" s="11">
        <v>2</v>
      </c>
      <c r="M1412" s="17">
        <v>326.85000000000002</v>
      </c>
      <c r="N1412" s="11">
        <v>0.17</v>
      </c>
      <c r="O1412" s="10" t="s">
        <v>1829</v>
      </c>
      <c r="P1412" s="34">
        <v>542.57100000000003</v>
      </c>
    </row>
    <row r="1413" spans="1:16" x14ac:dyDescent="0.3">
      <c r="A1413" s="9" t="s">
        <v>3237</v>
      </c>
      <c r="B1413" s="36">
        <v>45603</v>
      </c>
      <c r="C1413" s="10" t="s">
        <v>1098</v>
      </c>
      <c r="D1413" s="10" t="str">
        <f>VLOOKUP($C1413,'Customer_Dim Cleaned'!$A$1:$H$501,4,FALSE)</f>
        <v>Male</v>
      </c>
      <c r="E1413" s="10" t="str">
        <f>VLOOKUP($C1413,'Customer_Dim Cleaned'!$A$1:$H$501,5,FALSE)</f>
        <v>Lake Allisonborough</v>
      </c>
      <c r="F1413" s="10" t="str">
        <f>VLOOKUP($C1413,'Customer_Dim Cleaned'!$A$1:$H$501,6,FALSE)</f>
        <v>Iowa</v>
      </c>
      <c r="G1413" s="10" t="s">
        <v>1694</v>
      </c>
      <c r="H1413" s="10" t="str">
        <f>VLOOKUP($G1413,'Product_Dim Cleaned'!$A$1:$G$101,2,FALSE)</f>
        <v>Shin Guards – Adult</v>
      </c>
      <c r="I1413" s="10" t="str">
        <f>VLOOKUP($G1413,'Product_Dim Cleaned'!$A$1:$G$101,3,FALSE)</f>
        <v>Sports</v>
      </c>
      <c r="J1413" s="10" t="str">
        <f>VLOOKUP($G1413,'Product_Dim Cleaned'!$A$1:$G$101,4,FALSE)</f>
        <v>Team Sports</v>
      </c>
      <c r="K1413" s="10" t="s">
        <v>1799</v>
      </c>
      <c r="L1413" s="11">
        <v>3</v>
      </c>
      <c r="M1413" s="17">
        <v>169.43</v>
      </c>
      <c r="N1413" s="11">
        <v>0.19</v>
      </c>
      <c r="O1413" s="10" t="s">
        <v>1824</v>
      </c>
      <c r="P1413" s="34">
        <v>411.71490000000011</v>
      </c>
    </row>
    <row r="1414" spans="1:16" x14ac:dyDescent="0.3">
      <c r="A1414" s="9" t="s">
        <v>3238</v>
      </c>
      <c r="B1414" s="36">
        <v>45413</v>
      </c>
      <c r="C1414" s="10" t="s">
        <v>544</v>
      </c>
      <c r="D1414" s="10" t="str">
        <f>VLOOKUP($C1414,'Customer_Dim Cleaned'!$A$1:$H$501,4,FALSE)</f>
        <v>Male</v>
      </c>
      <c r="E1414" s="10" t="str">
        <f>VLOOKUP($C1414,'Customer_Dim Cleaned'!$A$1:$H$501,5,FALSE)</f>
        <v>North Matthew</v>
      </c>
      <c r="F1414" s="10" t="str">
        <f>VLOOKUP($C1414,'Customer_Dim Cleaned'!$A$1:$H$501,6,FALSE)</f>
        <v>Illinois</v>
      </c>
      <c r="G1414" s="10" t="s">
        <v>1694</v>
      </c>
      <c r="H1414" s="10" t="str">
        <f>VLOOKUP($G1414,'Product_Dim Cleaned'!$A$1:$G$101,2,FALSE)</f>
        <v>Shin Guards – Adult</v>
      </c>
      <c r="I1414" s="10" t="str">
        <f>VLOOKUP($G1414,'Product_Dim Cleaned'!$A$1:$G$101,3,FALSE)</f>
        <v>Sports</v>
      </c>
      <c r="J1414" s="10" t="str">
        <f>VLOOKUP($G1414,'Product_Dim Cleaned'!$A$1:$G$101,4,FALSE)</f>
        <v>Team Sports</v>
      </c>
      <c r="K1414" s="10" t="s">
        <v>1776</v>
      </c>
      <c r="L1414" s="11">
        <v>1</v>
      </c>
      <c r="M1414" s="17">
        <v>254.47</v>
      </c>
      <c r="N1414" s="11">
        <v>0.1</v>
      </c>
      <c r="O1414" s="10" t="s">
        <v>1824</v>
      </c>
      <c r="P1414" s="34">
        <v>229.023</v>
      </c>
    </row>
    <row r="1415" spans="1:16" x14ac:dyDescent="0.3">
      <c r="A1415" s="9" t="s">
        <v>3239</v>
      </c>
      <c r="B1415" s="36">
        <v>45506</v>
      </c>
      <c r="C1415" s="10" t="s">
        <v>1298</v>
      </c>
      <c r="D1415" s="10" t="str">
        <f>VLOOKUP($C1415,'Customer_Dim Cleaned'!$A$1:$H$501,4,FALSE)</f>
        <v>Female</v>
      </c>
      <c r="E1415" s="10" t="str">
        <f>VLOOKUP($C1415,'Customer_Dim Cleaned'!$A$1:$H$501,5,FALSE)</f>
        <v>West Mario</v>
      </c>
      <c r="F1415" s="10" t="str">
        <f>VLOOKUP($C1415,'Customer_Dim Cleaned'!$A$1:$H$501,6,FALSE)</f>
        <v>New Hampshire</v>
      </c>
      <c r="G1415" s="10" t="s">
        <v>1694</v>
      </c>
      <c r="H1415" s="10" t="str">
        <f>VLOOKUP($G1415,'Product_Dim Cleaned'!$A$1:$G$101,2,FALSE)</f>
        <v>Shin Guards – Adult</v>
      </c>
      <c r="I1415" s="10" t="str">
        <f>VLOOKUP($G1415,'Product_Dim Cleaned'!$A$1:$G$101,3,FALSE)</f>
        <v>Sports</v>
      </c>
      <c r="J1415" s="10" t="str">
        <f>VLOOKUP($G1415,'Product_Dim Cleaned'!$A$1:$G$101,4,FALSE)</f>
        <v>Team Sports</v>
      </c>
      <c r="K1415" s="10" t="s">
        <v>1804</v>
      </c>
      <c r="L1415" s="11">
        <v>4</v>
      </c>
      <c r="M1415" s="17">
        <v>627.73</v>
      </c>
      <c r="N1415" s="11">
        <v>0.11</v>
      </c>
      <c r="O1415" s="10" t="s">
        <v>1829</v>
      </c>
      <c r="P1415" s="34">
        <v>2234.7188000000001</v>
      </c>
    </row>
    <row r="1416" spans="1:16" x14ac:dyDescent="0.3">
      <c r="A1416" s="9" t="s">
        <v>3240</v>
      </c>
      <c r="B1416" s="36">
        <v>45394</v>
      </c>
      <c r="C1416" s="10" t="s">
        <v>1160</v>
      </c>
      <c r="D1416" s="10" t="str">
        <f>VLOOKUP($C1416,'Customer_Dim Cleaned'!$A$1:$H$501,4,FALSE)</f>
        <v>Female</v>
      </c>
      <c r="E1416" s="10" t="str">
        <f>VLOOKUP($C1416,'Customer_Dim Cleaned'!$A$1:$H$501,5,FALSE)</f>
        <v>Port Crystal</v>
      </c>
      <c r="F1416" s="10" t="str">
        <f>VLOOKUP($C1416,'Customer_Dim Cleaned'!$A$1:$H$501,6,FALSE)</f>
        <v>New Hampshire</v>
      </c>
      <c r="G1416" s="10" t="s">
        <v>1694</v>
      </c>
      <c r="H1416" s="10" t="str">
        <f>VLOOKUP($G1416,'Product_Dim Cleaned'!$A$1:$G$101,2,FALSE)</f>
        <v>Shin Guards – Adult</v>
      </c>
      <c r="I1416" s="10" t="str">
        <f>VLOOKUP($G1416,'Product_Dim Cleaned'!$A$1:$G$101,3,FALSE)</f>
        <v>Sports</v>
      </c>
      <c r="J1416" s="10" t="str">
        <f>VLOOKUP($G1416,'Product_Dim Cleaned'!$A$1:$G$101,4,FALSE)</f>
        <v>Team Sports</v>
      </c>
      <c r="K1416" s="10" t="s">
        <v>1813</v>
      </c>
      <c r="L1416" s="11">
        <v>4</v>
      </c>
      <c r="M1416" s="17">
        <v>327.25</v>
      </c>
      <c r="N1416" s="11">
        <v>0.13</v>
      </c>
      <c r="O1416" s="10" t="s">
        <v>1829</v>
      </c>
      <c r="P1416" s="34">
        <v>1138.83</v>
      </c>
    </row>
    <row r="1417" spans="1:16" x14ac:dyDescent="0.3">
      <c r="A1417" s="9" t="s">
        <v>3241</v>
      </c>
      <c r="B1417" s="36">
        <v>45755</v>
      </c>
      <c r="C1417" s="10" t="s">
        <v>490</v>
      </c>
      <c r="D1417" s="10" t="str">
        <f>VLOOKUP($C1417,'Customer_Dim Cleaned'!$A$1:$H$501,4,FALSE)</f>
        <v>Male</v>
      </c>
      <c r="E1417" s="10" t="str">
        <f>VLOOKUP($C1417,'Customer_Dim Cleaned'!$A$1:$H$501,5,FALSE)</f>
        <v>Michaelfort</v>
      </c>
      <c r="F1417" s="10" t="str">
        <f>VLOOKUP($C1417,'Customer_Dim Cleaned'!$A$1:$H$501,6,FALSE)</f>
        <v>Indiana</v>
      </c>
      <c r="G1417" s="10" t="s">
        <v>1694</v>
      </c>
      <c r="H1417" s="10" t="str">
        <f>VLOOKUP($G1417,'Product_Dim Cleaned'!$A$1:$G$101,2,FALSE)</f>
        <v>Shin Guards – Adult</v>
      </c>
      <c r="I1417" s="10" t="str">
        <f>VLOOKUP($G1417,'Product_Dim Cleaned'!$A$1:$G$101,3,FALSE)</f>
        <v>Sports</v>
      </c>
      <c r="J1417" s="10" t="str">
        <f>VLOOKUP($G1417,'Product_Dim Cleaned'!$A$1:$G$101,4,FALSE)</f>
        <v>Team Sports</v>
      </c>
      <c r="K1417" s="10" t="s">
        <v>1792</v>
      </c>
      <c r="L1417" s="11">
        <v>4</v>
      </c>
      <c r="M1417" s="17">
        <v>511.43</v>
      </c>
      <c r="N1417" s="11">
        <v>0.18</v>
      </c>
      <c r="O1417" s="10" t="s">
        <v>1829</v>
      </c>
      <c r="P1417" s="34">
        <v>1677.4903999999999</v>
      </c>
    </row>
    <row r="1418" spans="1:16" x14ac:dyDescent="0.3">
      <c r="A1418" s="9" t="s">
        <v>3242</v>
      </c>
      <c r="B1418" s="36">
        <v>45473</v>
      </c>
      <c r="C1418" s="10" t="s">
        <v>550</v>
      </c>
      <c r="D1418" s="10" t="str">
        <f>VLOOKUP($C1418,'Customer_Dim Cleaned'!$A$1:$H$501,4,FALSE)</f>
        <v>Female</v>
      </c>
      <c r="E1418" s="10" t="str">
        <f>VLOOKUP($C1418,'Customer_Dim Cleaned'!$A$1:$H$501,5,FALSE)</f>
        <v>Carolview</v>
      </c>
      <c r="F1418" s="10" t="str">
        <f>VLOOKUP($C1418,'Customer_Dim Cleaned'!$A$1:$H$501,6,FALSE)</f>
        <v>Illinois</v>
      </c>
      <c r="G1418" s="10" t="s">
        <v>1694</v>
      </c>
      <c r="H1418" s="10" t="str">
        <f>VLOOKUP($G1418,'Product_Dim Cleaned'!$A$1:$G$101,2,FALSE)</f>
        <v>Shin Guards – Adult</v>
      </c>
      <c r="I1418" s="10" t="str">
        <f>VLOOKUP($G1418,'Product_Dim Cleaned'!$A$1:$G$101,3,FALSE)</f>
        <v>Sports</v>
      </c>
      <c r="J1418" s="10" t="str">
        <f>VLOOKUP($G1418,'Product_Dim Cleaned'!$A$1:$G$101,4,FALSE)</f>
        <v>Team Sports</v>
      </c>
      <c r="K1418" s="10" t="s">
        <v>1807</v>
      </c>
      <c r="L1418" s="11">
        <v>4</v>
      </c>
      <c r="M1418" s="17">
        <v>194.67</v>
      </c>
      <c r="N1418" s="11">
        <v>0.23</v>
      </c>
      <c r="O1418" s="10" t="s">
        <v>1826</v>
      </c>
      <c r="P1418" s="34">
        <v>599.58359999999993</v>
      </c>
    </row>
    <row r="1419" spans="1:16" x14ac:dyDescent="0.3">
      <c r="A1419" s="9" t="s">
        <v>3243</v>
      </c>
      <c r="B1419" s="36">
        <v>45304</v>
      </c>
      <c r="C1419" s="10" t="s">
        <v>221</v>
      </c>
      <c r="D1419" s="10" t="str">
        <f>VLOOKUP($C1419,'Customer_Dim Cleaned'!$A$1:$H$501,4,FALSE)</f>
        <v>Male</v>
      </c>
      <c r="E1419" s="10" t="str">
        <f>VLOOKUP($C1419,'Customer_Dim Cleaned'!$A$1:$H$501,5,FALSE)</f>
        <v>New Kathrynland</v>
      </c>
      <c r="F1419" s="10" t="str">
        <f>VLOOKUP($C1419,'Customer_Dim Cleaned'!$A$1:$H$501,6,FALSE)</f>
        <v>Montana</v>
      </c>
      <c r="G1419" s="10" t="s">
        <v>1694</v>
      </c>
      <c r="H1419" s="10" t="str">
        <f>VLOOKUP($G1419,'Product_Dim Cleaned'!$A$1:$G$101,2,FALSE)</f>
        <v>Shin Guards – Adult</v>
      </c>
      <c r="I1419" s="10" t="str">
        <f>VLOOKUP($G1419,'Product_Dim Cleaned'!$A$1:$G$101,3,FALSE)</f>
        <v>Sports</v>
      </c>
      <c r="J1419" s="10" t="str">
        <f>VLOOKUP($G1419,'Product_Dim Cleaned'!$A$1:$G$101,4,FALSE)</f>
        <v>Team Sports</v>
      </c>
      <c r="K1419" s="10" t="s">
        <v>1757</v>
      </c>
      <c r="L1419" s="11">
        <v>2</v>
      </c>
      <c r="M1419" s="17">
        <v>54.51</v>
      </c>
      <c r="N1419" s="11">
        <v>7.0000000000000007E-2</v>
      </c>
      <c r="O1419" s="10" t="s">
        <v>1824</v>
      </c>
      <c r="P1419" s="34">
        <v>101.3886</v>
      </c>
    </row>
    <row r="1420" spans="1:16" x14ac:dyDescent="0.3">
      <c r="A1420" s="9" t="s">
        <v>3244</v>
      </c>
      <c r="B1420" s="36">
        <v>45557</v>
      </c>
      <c r="C1420" s="10" t="s">
        <v>278</v>
      </c>
      <c r="D1420" s="10" t="str">
        <f>VLOOKUP($C1420,'Customer_Dim Cleaned'!$A$1:$H$501,4,FALSE)</f>
        <v>Male</v>
      </c>
      <c r="E1420" s="10" t="str">
        <f>VLOOKUP($C1420,'Customer_Dim Cleaned'!$A$1:$H$501,5,FALSE)</f>
        <v>Rodrigueztown</v>
      </c>
      <c r="F1420" s="10" t="str">
        <f>VLOOKUP($C1420,'Customer_Dim Cleaned'!$A$1:$H$501,6,FALSE)</f>
        <v>Oklahoma</v>
      </c>
      <c r="G1420" s="10" t="s">
        <v>1694</v>
      </c>
      <c r="H1420" s="10" t="str">
        <f>VLOOKUP($G1420,'Product_Dim Cleaned'!$A$1:$G$101,2,FALSE)</f>
        <v>Shin Guards – Adult</v>
      </c>
      <c r="I1420" s="10" t="str">
        <f>VLOOKUP($G1420,'Product_Dim Cleaned'!$A$1:$G$101,3,FALSE)</f>
        <v>Sports</v>
      </c>
      <c r="J1420" s="10" t="str">
        <f>VLOOKUP($G1420,'Product_Dim Cleaned'!$A$1:$G$101,4,FALSE)</f>
        <v>Team Sports</v>
      </c>
      <c r="K1420" s="10" t="s">
        <v>1792</v>
      </c>
      <c r="L1420" s="11">
        <v>4</v>
      </c>
      <c r="M1420" s="17">
        <v>964</v>
      </c>
      <c r="N1420" s="11">
        <v>0.14000000000000001</v>
      </c>
      <c r="O1420" s="10" t="s">
        <v>1826</v>
      </c>
      <c r="P1420" s="34">
        <v>3316.16</v>
      </c>
    </row>
    <row r="1421" spans="1:16" x14ac:dyDescent="0.3">
      <c r="A1421" s="9" t="s">
        <v>3245</v>
      </c>
      <c r="B1421" s="36">
        <v>45527</v>
      </c>
      <c r="C1421" s="10" t="s">
        <v>157</v>
      </c>
      <c r="D1421" s="10" t="str">
        <f>VLOOKUP($C1421,'Customer_Dim Cleaned'!$A$1:$H$501,4,FALSE)</f>
        <v>Male</v>
      </c>
      <c r="E1421" s="10" t="str">
        <f>VLOOKUP($C1421,'Customer_Dim Cleaned'!$A$1:$H$501,5,FALSE)</f>
        <v>Williamsonland</v>
      </c>
      <c r="F1421" s="10" t="str">
        <f>VLOOKUP($C1421,'Customer_Dim Cleaned'!$A$1:$H$501,6,FALSE)</f>
        <v>Kansas</v>
      </c>
      <c r="G1421" s="10" t="s">
        <v>1694</v>
      </c>
      <c r="H1421" s="10" t="str">
        <f>VLOOKUP($G1421,'Product_Dim Cleaned'!$A$1:$G$101,2,FALSE)</f>
        <v>Shin Guards – Adult</v>
      </c>
      <c r="I1421" s="10" t="str">
        <f>VLOOKUP($G1421,'Product_Dim Cleaned'!$A$1:$G$101,3,FALSE)</f>
        <v>Sports</v>
      </c>
      <c r="J1421" s="10" t="str">
        <f>VLOOKUP($G1421,'Product_Dim Cleaned'!$A$1:$G$101,4,FALSE)</f>
        <v>Team Sports</v>
      </c>
      <c r="K1421" s="10" t="s">
        <v>1769</v>
      </c>
      <c r="L1421" s="11">
        <v>1</v>
      </c>
      <c r="M1421" s="17">
        <v>170.12</v>
      </c>
      <c r="N1421" s="11">
        <v>0.26</v>
      </c>
      <c r="O1421" s="10" t="s">
        <v>1826</v>
      </c>
      <c r="P1421" s="34">
        <v>125.8888</v>
      </c>
    </row>
    <row r="1422" spans="1:16" x14ac:dyDescent="0.3">
      <c r="A1422" s="9" t="s">
        <v>3246</v>
      </c>
      <c r="B1422" s="36">
        <v>45875</v>
      </c>
      <c r="C1422" s="10" t="s">
        <v>511</v>
      </c>
      <c r="D1422" s="10" t="str">
        <f>VLOOKUP($C1422,'Customer_Dim Cleaned'!$A$1:$H$501,4,FALSE)</f>
        <v>Female</v>
      </c>
      <c r="E1422" s="10" t="str">
        <f>VLOOKUP($C1422,'Customer_Dim Cleaned'!$A$1:$H$501,5,FALSE)</f>
        <v>Jaredville</v>
      </c>
      <c r="F1422" s="10" t="str">
        <f>VLOOKUP($C1422,'Customer_Dim Cleaned'!$A$1:$H$501,6,FALSE)</f>
        <v>Missouri</v>
      </c>
      <c r="G1422" s="10" t="s">
        <v>1694</v>
      </c>
      <c r="H1422" s="10" t="str">
        <f>VLOOKUP($G1422,'Product_Dim Cleaned'!$A$1:$G$101,2,FALSE)</f>
        <v>Shin Guards – Adult</v>
      </c>
      <c r="I1422" s="10" t="str">
        <f>VLOOKUP($G1422,'Product_Dim Cleaned'!$A$1:$G$101,3,FALSE)</f>
        <v>Sports</v>
      </c>
      <c r="J1422" s="10" t="str">
        <f>VLOOKUP($G1422,'Product_Dim Cleaned'!$A$1:$G$101,4,FALSE)</f>
        <v>Team Sports</v>
      </c>
      <c r="K1422" s="10" t="s">
        <v>1813</v>
      </c>
      <c r="L1422" s="11">
        <v>2</v>
      </c>
      <c r="M1422" s="17">
        <v>664.5</v>
      </c>
      <c r="N1422" s="11">
        <v>0.23</v>
      </c>
      <c r="O1422" s="10" t="s">
        <v>1824</v>
      </c>
      <c r="P1422" s="34">
        <v>1023.33</v>
      </c>
    </row>
    <row r="1423" spans="1:16" x14ac:dyDescent="0.3">
      <c r="A1423" s="9" t="s">
        <v>3247</v>
      </c>
      <c r="B1423" s="36">
        <v>45936</v>
      </c>
      <c r="C1423" s="10" t="s">
        <v>1160</v>
      </c>
      <c r="D1423" s="10" t="str">
        <f>VLOOKUP($C1423,'Customer_Dim Cleaned'!$A$1:$H$501,4,FALSE)</f>
        <v>Female</v>
      </c>
      <c r="E1423" s="10" t="str">
        <f>VLOOKUP($C1423,'Customer_Dim Cleaned'!$A$1:$H$501,5,FALSE)</f>
        <v>Port Crystal</v>
      </c>
      <c r="F1423" s="10" t="str">
        <f>VLOOKUP($C1423,'Customer_Dim Cleaned'!$A$1:$H$501,6,FALSE)</f>
        <v>New Hampshire</v>
      </c>
      <c r="G1423" s="10" t="s">
        <v>1694</v>
      </c>
      <c r="H1423" s="10" t="str">
        <f>VLOOKUP($G1423,'Product_Dim Cleaned'!$A$1:$G$101,2,FALSE)</f>
        <v>Shin Guards – Adult</v>
      </c>
      <c r="I1423" s="10" t="str">
        <f>VLOOKUP($G1423,'Product_Dim Cleaned'!$A$1:$G$101,3,FALSE)</f>
        <v>Sports</v>
      </c>
      <c r="J1423" s="10" t="str">
        <f>VLOOKUP($G1423,'Product_Dim Cleaned'!$A$1:$G$101,4,FALSE)</f>
        <v>Team Sports</v>
      </c>
      <c r="K1423" s="10" t="s">
        <v>1789</v>
      </c>
      <c r="L1423" s="11">
        <v>4</v>
      </c>
      <c r="M1423" s="17">
        <v>557.51</v>
      </c>
      <c r="N1423" s="11">
        <v>0.11</v>
      </c>
      <c r="O1423" s="10" t="s">
        <v>1824</v>
      </c>
      <c r="P1423" s="34">
        <v>1984.7356</v>
      </c>
    </row>
    <row r="1424" spans="1:16" x14ac:dyDescent="0.3">
      <c r="A1424" s="9" t="s">
        <v>3248</v>
      </c>
      <c r="B1424" s="36">
        <v>45807</v>
      </c>
      <c r="C1424" s="10" t="s">
        <v>1238</v>
      </c>
      <c r="D1424" s="10" t="str">
        <f>VLOOKUP($C1424,'Customer_Dim Cleaned'!$A$1:$H$501,4,FALSE)</f>
        <v>Female</v>
      </c>
      <c r="E1424" s="10" t="str">
        <f>VLOOKUP($C1424,'Customer_Dim Cleaned'!$A$1:$H$501,5,FALSE)</f>
        <v>East Jennifer</v>
      </c>
      <c r="F1424" s="10" t="str">
        <f>VLOOKUP($C1424,'Customer_Dim Cleaned'!$A$1:$H$501,6,FALSE)</f>
        <v>Kansas</v>
      </c>
      <c r="G1424" s="10" t="s">
        <v>1694</v>
      </c>
      <c r="H1424" s="10" t="str">
        <f>VLOOKUP($G1424,'Product_Dim Cleaned'!$A$1:$G$101,2,FALSE)</f>
        <v>Shin Guards – Adult</v>
      </c>
      <c r="I1424" s="10" t="str">
        <f>VLOOKUP($G1424,'Product_Dim Cleaned'!$A$1:$G$101,3,FALSE)</f>
        <v>Sports</v>
      </c>
      <c r="J1424" s="10" t="str">
        <f>VLOOKUP($G1424,'Product_Dim Cleaned'!$A$1:$G$101,4,FALSE)</f>
        <v>Team Sports</v>
      </c>
      <c r="K1424" s="10" t="s">
        <v>1757</v>
      </c>
      <c r="L1424" s="11">
        <v>2</v>
      </c>
      <c r="M1424" s="17">
        <v>410</v>
      </c>
      <c r="N1424" s="11">
        <v>0.13</v>
      </c>
      <c r="O1424" s="10" t="s">
        <v>1829</v>
      </c>
      <c r="P1424" s="34">
        <v>713.4</v>
      </c>
    </row>
    <row r="1425" spans="1:16" x14ac:dyDescent="0.3">
      <c r="A1425" s="9" t="s">
        <v>3249</v>
      </c>
      <c r="B1425" s="36">
        <v>45473</v>
      </c>
      <c r="C1425" s="10" t="s">
        <v>966</v>
      </c>
      <c r="D1425" s="10" t="str">
        <f>VLOOKUP($C1425,'Customer_Dim Cleaned'!$A$1:$H$501,4,FALSE)</f>
        <v>Male</v>
      </c>
      <c r="E1425" s="10" t="str">
        <f>VLOOKUP($C1425,'Customer_Dim Cleaned'!$A$1:$H$501,5,FALSE)</f>
        <v>New Nicholasstad</v>
      </c>
      <c r="F1425" s="10" t="str">
        <f>VLOOKUP($C1425,'Customer_Dim Cleaned'!$A$1:$H$501,6,FALSE)</f>
        <v>Tennessee</v>
      </c>
      <c r="G1425" s="10" t="s">
        <v>1694</v>
      </c>
      <c r="H1425" s="10" t="str">
        <f>VLOOKUP($G1425,'Product_Dim Cleaned'!$A$1:$G$101,2,FALSE)</f>
        <v>Shin Guards – Adult</v>
      </c>
      <c r="I1425" s="10" t="str">
        <f>VLOOKUP($G1425,'Product_Dim Cleaned'!$A$1:$G$101,3,FALSE)</f>
        <v>Sports</v>
      </c>
      <c r="J1425" s="10" t="str">
        <f>VLOOKUP($G1425,'Product_Dim Cleaned'!$A$1:$G$101,4,FALSE)</f>
        <v>Team Sports</v>
      </c>
      <c r="K1425" s="10" t="s">
        <v>1773</v>
      </c>
      <c r="L1425" s="11">
        <v>2</v>
      </c>
      <c r="M1425" s="17">
        <v>879.93</v>
      </c>
      <c r="N1425" s="11">
        <v>0.28999999999999998</v>
      </c>
      <c r="O1425" s="10" t="s">
        <v>1829</v>
      </c>
      <c r="P1425" s="34">
        <v>1249.5006000000001</v>
      </c>
    </row>
    <row r="1426" spans="1:16" x14ac:dyDescent="0.3">
      <c r="A1426" s="9" t="s">
        <v>3250</v>
      </c>
      <c r="B1426" s="36">
        <v>45664</v>
      </c>
      <c r="C1426" s="10" t="s">
        <v>40</v>
      </c>
      <c r="D1426" s="10" t="str">
        <f>VLOOKUP($C1426,'Customer_Dim Cleaned'!$A$1:$H$501,4,FALSE)</f>
        <v>Female</v>
      </c>
      <c r="E1426" s="10" t="str">
        <f>VLOOKUP($C1426,'Customer_Dim Cleaned'!$A$1:$H$501,5,FALSE)</f>
        <v>West Pamelafurt</v>
      </c>
      <c r="F1426" s="10" t="str">
        <f>VLOOKUP($C1426,'Customer_Dim Cleaned'!$A$1:$H$501,6,FALSE)</f>
        <v>West Virginia</v>
      </c>
      <c r="G1426" s="10" t="s">
        <v>1694</v>
      </c>
      <c r="H1426" s="10" t="str">
        <f>VLOOKUP($G1426,'Product_Dim Cleaned'!$A$1:$G$101,2,FALSE)</f>
        <v>Shin Guards – Adult</v>
      </c>
      <c r="I1426" s="10" t="str">
        <f>VLOOKUP($G1426,'Product_Dim Cleaned'!$A$1:$G$101,3,FALSE)</f>
        <v>Sports</v>
      </c>
      <c r="J1426" s="10" t="str">
        <f>VLOOKUP($G1426,'Product_Dim Cleaned'!$A$1:$G$101,4,FALSE)</f>
        <v>Team Sports</v>
      </c>
      <c r="K1426" s="10" t="s">
        <v>1810</v>
      </c>
      <c r="L1426" s="11">
        <v>1</v>
      </c>
      <c r="M1426" s="17">
        <v>350.58</v>
      </c>
      <c r="N1426" s="11">
        <v>0.03</v>
      </c>
      <c r="O1426" s="10" t="s">
        <v>1829</v>
      </c>
      <c r="P1426" s="34">
        <v>340.06259999999997</v>
      </c>
    </row>
    <row r="1427" spans="1:16" x14ac:dyDescent="0.3">
      <c r="A1427" s="9" t="s">
        <v>3251</v>
      </c>
      <c r="B1427" s="36">
        <v>45633</v>
      </c>
      <c r="C1427" s="10" t="s">
        <v>1098</v>
      </c>
      <c r="D1427" s="10" t="str">
        <f>VLOOKUP($C1427,'Customer_Dim Cleaned'!$A$1:$H$501,4,FALSE)</f>
        <v>Male</v>
      </c>
      <c r="E1427" s="10" t="str">
        <f>VLOOKUP($C1427,'Customer_Dim Cleaned'!$A$1:$H$501,5,FALSE)</f>
        <v>Lake Allisonborough</v>
      </c>
      <c r="F1427" s="10" t="str">
        <f>VLOOKUP($C1427,'Customer_Dim Cleaned'!$A$1:$H$501,6,FALSE)</f>
        <v>Iowa</v>
      </c>
      <c r="G1427" s="10" t="s">
        <v>1694</v>
      </c>
      <c r="H1427" s="10" t="str">
        <f>VLOOKUP($G1427,'Product_Dim Cleaned'!$A$1:$G$101,2,FALSE)</f>
        <v>Shin Guards – Adult</v>
      </c>
      <c r="I1427" s="10" t="str">
        <f>VLOOKUP($G1427,'Product_Dim Cleaned'!$A$1:$G$101,3,FALSE)</f>
        <v>Sports</v>
      </c>
      <c r="J1427" s="10" t="str">
        <f>VLOOKUP($G1427,'Product_Dim Cleaned'!$A$1:$G$101,4,FALSE)</f>
        <v>Team Sports</v>
      </c>
      <c r="K1427" s="10" t="s">
        <v>1766</v>
      </c>
      <c r="L1427" s="11">
        <v>4</v>
      </c>
      <c r="M1427" s="17">
        <v>348.58</v>
      </c>
      <c r="N1427" s="11">
        <v>0.16</v>
      </c>
      <c r="O1427" s="10" t="s">
        <v>1824</v>
      </c>
      <c r="P1427" s="34">
        <v>1171.2288000000001</v>
      </c>
    </row>
    <row r="1428" spans="1:16" x14ac:dyDescent="0.3">
      <c r="A1428" s="9" t="s">
        <v>3252</v>
      </c>
      <c r="B1428" s="36">
        <v>45548</v>
      </c>
      <c r="C1428" s="10" t="s">
        <v>1417</v>
      </c>
      <c r="D1428" s="10" t="str">
        <f>VLOOKUP($C1428,'Customer_Dim Cleaned'!$A$1:$H$501,4,FALSE)</f>
        <v>Female</v>
      </c>
      <c r="E1428" s="10" t="str">
        <f>VLOOKUP($C1428,'Customer_Dim Cleaned'!$A$1:$H$501,5,FALSE)</f>
        <v>Brandontown</v>
      </c>
      <c r="F1428" s="10" t="str">
        <f>VLOOKUP($C1428,'Customer_Dim Cleaned'!$A$1:$H$501,6,FALSE)</f>
        <v>South Carolina</v>
      </c>
      <c r="G1428" s="10" t="s">
        <v>1694</v>
      </c>
      <c r="H1428" s="10" t="str">
        <f>VLOOKUP($G1428,'Product_Dim Cleaned'!$A$1:$G$101,2,FALSE)</f>
        <v>Shin Guards – Adult</v>
      </c>
      <c r="I1428" s="10" t="str">
        <f>VLOOKUP($G1428,'Product_Dim Cleaned'!$A$1:$G$101,3,FALSE)</f>
        <v>Sports</v>
      </c>
      <c r="J1428" s="10" t="str">
        <f>VLOOKUP($G1428,'Product_Dim Cleaned'!$A$1:$G$101,4,FALSE)</f>
        <v>Team Sports</v>
      </c>
      <c r="K1428" s="10" t="s">
        <v>1766</v>
      </c>
      <c r="L1428" s="11">
        <v>3</v>
      </c>
      <c r="M1428" s="17">
        <v>247.66</v>
      </c>
      <c r="N1428" s="11">
        <v>0.02</v>
      </c>
      <c r="O1428" s="10" t="s">
        <v>1829</v>
      </c>
      <c r="P1428" s="34">
        <v>728.12040000000002</v>
      </c>
    </row>
    <row r="1429" spans="1:16" x14ac:dyDescent="0.3">
      <c r="A1429" s="9" t="s">
        <v>3253</v>
      </c>
      <c r="B1429" s="36">
        <v>45244</v>
      </c>
      <c r="C1429" s="10" t="s">
        <v>1211</v>
      </c>
      <c r="D1429" s="10" t="str">
        <f>VLOOKUP($C1429,'Customer_Dim Cleaned'!$A$1:$H$501,4,FALSE)</f>
        <v>Male</v>
      </c>
      <c r="E1429" s="10" t="str">
        <f>VLOOKUP($C1429,'Customer_Dim Cleaned'!$A$1:$H$501,5,FALSE)</f>
        <v>Stevensshire</v>
      </c>
      <c r="F1429" s="10" t="str">
        <f>VLOOKUP($C1429,'Customer_Dim Cleaned'!$A$1:$H$501,6,FALSE)</f>
        <v>Missouri</v>
      </c>
      <c r="G1429" s="10" t="s">
        <v>1694</v>
      </c>
      <c r="H1429" s="10" t="str">
        <f>VLOOKUP($G1429,'Product_Dim Cleaned'!$A$1:$G$101,2,FALSE)</f>
        <v>Shin Guards – Adult</v>
      </c>
      <c r="I1429" s="10" t="str">
        <f>VLOOKUP($G1429,'Product_Dim Cleaned'!$A$1:$G$101,3,FALSE)</f>
        <v>Sports</v>
      </c>
      <c r="J1429" s="10" t="str">
        <f>VLOOKUP($G1429,'Product_Dim Cleaned'!$A$1:$G$101,4,FALSE)</f>
        <v>Team Sports</v>
      </c>
      <c r="K1429" s="10" t="s">
        <v>1801</v>
      </c>
      <c r="L1429" s="11">
        <v>3</v>
      </c>
      <c r="M1429" s="17">
        <v>836.27</v>
      </c>
      <c r="N1429" s="11">
        <v>0.16</v>
      </c>
      <c r="O1429" s="10" t="s">
        <v>1824</v>
      </c>
      <c r="P1429" s="34">
        <v>2107.4004</v>
      </c>
    </row>
    <row r="1430" spans="1:16" x14ac:dyDescent="0.3">
      <c r="A1430" s="9" t="s">
        <v>3254</v>
      </c>
      <c r="B1430" s="36">
        <v>45753</v>
      </c>
      <c r="C1430" s="10" t="s">
        <v>640</v>
      </c>
      <c r="D1430" s="10" t="str">
        <f>VLOOKUP($C1430,'Customer_Dim Cleaned'!$A$1:$H$501,4,FALSE)</f>
        <v>Male</v>
      </c>
      <c r="E1430" s="10" t="str">
        <f>VLOOKUP($C1430,'Customer_Dim Cleaned'!$A$1:$H$501,5,FALSE)</f>
        <v>Taraberg</v>
      </c>
      <c r="F1430" s="10" t="str">
        <f>VLOOKUP($C1430,'Customer_Dim Cleaned'!$A$1:$H$501,6,FALSE)</f>
        <v>Arizona</v>
      </c>
      <c r="G1430" s="10" t="s">
        <v>1696</v>
      </c>
      <c r="H1430" s="10" t="str">
        <f>VLOOKUP($G1430,'Product_Dim Cleaned'!$A$1:$G$101,2,FALSE)</f>
        <v>Bluetooth Car Audio System</v>
      </c>
      <c r="I1430" s="10" t="str">
        <f>VLOOKUP($G1430,'Product_Dim Cleaned'!$A$1:$G$101,3,FALSE)</f>
        <v>Electronics</v>
      </c>
      <c r="J1430" s="10" t="str">
        <f>VLOOKUP($G1430,'Product_Dim Cleaned'!$A$1:$G$101,4,FALSE)</f>
        <v>Audio</v>
      </c>
      <c r="K1430" s="10" t="s">
        <v>1789</v>
      </c>
      <c r="L1430" s="11">
        <v>3</v>
      </c>
      <c r="M1430" s="17">
        <v>696.74</v>
      </c>
      <c r="N1430" s="11">
        <v>0.13</v>
      </c>
      <c r="O1430" s="10" t="s">
        <v>1829</v>
      </c>
      <c r="P1430" s="34">
        <v>1818.4914000000001</v>
      </c>
    </row>
    <row r="1431" spans="1:16" x14ac:dyDescent="0.3">
      <c r="A1431" s="9" t="s">
        <v>3255</v>
      </c>
      <c r="B1431" s="36">
        <v>45804</v>
      </c>
      <c r="C1431" s="10" t="s">
        <v>785</v>
      </c>
      <c r="D1431" s="10" t="str">
        <f>VLOOKUP($C1431,'Customer_Dim Cleaned'!$A$1:$H$501,4,FALSE)</f>
        <v>Female</v>
      </c>
      <c r="E1431" s="10" t="str">
        <f>VLOOKUP($C1431,'Customer_Dim Cleaned'!$A$1:$H$501,5,FALSE)</f>
        <v>Rodriguezton</v>
      </c>
      <c r="F1431" s="10" t="str">
        <f>VLOOKUP($C1431,'Customer_Dim Cleaned'!$A$1:$H$501,6,FALSE)</f>
        <v>Michigan</v>
      </c>
      <c r="G1431" s="10" t="s">
        <v>1696</v>
      </c>
      <c r="H1431" s="10" t="str">
        <f>VLOOKUP($G1431,'Product_Dim Cleaned'!$A$1:$G$101,2,FALSE)</f>
        <v>Bluetooth Car Audio System</v>
      </c>
      <c r="I1431" s="10" t="str">
        <f>VLOOKUP($G1431,'Product_Dim Cleaned'!$A$1:$G$101,3,FALSE)</f>
        <v>Electronics</v>
      </c>
      <c r="J1431" s="10" t="str">
        <f>VLOOKUP($G1431,'Product_Dim Cleaned'!$A$1:$G$101,4,FALSE)</f>
        <v>Audio</v>
      </c>
      <c r="K1431" s="10" t="s">
        <v>1797</v>
      </c>
      <c r="L1431" s="11">
        <v>2</v>
      </c>
      <c r="M1431" s="17">
        <v>822.59</v>
      </c>
      <c r="N1431" s="11">
        <v>0.22</v>
      </c>
      <c r="O1431" s="10" t="s">
        <v>1826</v>
      </c>
      <c r="P1431" s="34">
        <v>1283.2403999999999</v>
      </c>
    </row>
    <row r="1432" spans="1:16" x14ac:dyDescent="0.3">
      <c r="A1432" s="9" t="s">
        <v>3256</v>
      </c>
      <c r="B1432" s="36">
        <v>45263</v>
      </c>
      <c r="C1432" s="10" t="s">
        <v>719</v>
      </c>
      <c r="D1432" s="10" t="str">
        <f>VLOOKUP($C1432,'Customer_Dim Cleaned'!$A$1:$H$501,4,FALSE)</f>
        <v>Male</v>
      </c>
      <c r="E1432" s="10" t="str">
        <f>VLOOKUP($C1432,'Customer_Dim Cleaned'!$A$1:$H$501,5,FALSE)</f>
        <v>East Crystalton</v>
      </c>
      <c r="F1432" s="10" t="str">
        <f>VLOOKUP($C1432,'Customer_Dim Cleaned'!$A$1:$H$501,6,FALSE)</f>
        <v>New Mexico</v>
      </c>
      <c r="G1432" s="10" t="s">
        <v>1696</v>
      </c>
      <c r="H1432" s="10" t="str">
        <f>VLOOKUP($G1432,'Product_Dim Cleaned'!$A$1:$G$101,2,FALSE)</f>
        <v>Bluetooth Car Audio System</v>
      </c>
      <c r="I1432" s="10" t="str">
        <f>VLOOKUP($G1432,'Product_Dim Cleaned'!$A$1:$G$101,3,FALSE)</f>
        <v>Electronics</v>
      </c>
      <c r="J1432" s="10" t="str">
        <f>VLOOKUP($G1432,'Product_Dim Cleaned'!$A$1:$G$101,4,FALSE)</f>
        <v>Audio</v>
      </c>
      <c r="K1432" s="10" t="s">
        <v>1761</v>
      </c>
      <c r="L1432" s="11">
        <v>1</v>
      </c>
      <c r="M1432" s="17">
        <v>462.23</v>
      </c>
      <c r="N1432" s="11">
        <v>0.3</v>
      </c>
      <c r="O1432" s="10" t="s">
        <v>1826</v>
      </c>
      <c r="P1432" s="34">
        <v>323.56099999999998</v>
      </c>
    </row>
    <row r="1433" spans="1:16" x14ac:dyDescent="0.3">
      <c r="A1433" s="9" t="s">
        <v>3257</v>
      </c>
      <c r="B1433" s="36">
        <v>45906</v>
      </c>
      <c r="C1433" s="10" t="s">
        <v>1383</v>
      </c>
      <c r="D1433" s="10" t="str">
        <f>VLOOKUP($C1433,'Customer_Dim Cleaned'!$A$1:$H$501,4,FALSE)</f>
        <v>Male</v>
      </c>
      <c r="E1433" s="10" t="str">
        <f>VLOOKUP($C1433,'Customer_Dim Cleaned'!$A$1:$H$501,5,FALSE)</f>
        <v>Paulside</v>
      </c>
      <c r="F1433" s="10" t="str">
        <f>VLOOKUP($C1433,'Customer_Dim Cleaned'!$A$1:$H$501,6,FALSE)</f>
        <v>North Carolina</v>
      </c>
      <c r="G1433" s="10" t="s">
        <v>1696</v>
      </c>
      <c r="H1433" s="10" t="str">
        <f>VLOOKUP($G1433,'Product_Dim Cleaned'!$A$1:$G$101,2,FALSE)</f>
        <v>Bluetooth Car Audio System</v>
      </c>
      <c r="I1433" s="10" t="str">
        <f>VLOOKUP($G1433,'Product_Dim Cleaned'!$A$1:$G$101,3,FALSE)</f>
        <v>Electronics</v>
      </c>
      <c r="J1433" s="10" t="str">
        <f>VLOOKUP($G1433,'Product_Dim Cleaned'!$A$1:$G$101,4,FALSE)</f>
        <v>Audio</v>
      </c>
      <c r="K1433" s="10" t="s">
        <v>1807</v>
      </c>
      <c r="L1433" s="11">
        <v>1</v>
      </c>
      <c r="M1433" s="17">
        <v>361.09</v>
      </c>
      <c r="N1433" s="11">
        <v>0.06</v>
      </c>
      <c r="O1433" s="10" t="s">
        <v>1826</v>
      </c>
      <c r="P1433" s="34">
        <v>339.42459999999988</v>
      </c>
    </row>
    <row r="1434" spans="1:16" x14ac:dyDescent="0.3">
      <c r="A1434" s="9" t="s">
        <v>3258</v>
      </c>
      <c r="B1434" s="36">
        <v>45243</v>
      </c>
      <c r="C1434" s="10" t="s">
        <v>1196</v>
      </c>
      <c r="D1434" s="10" t="str">
        <f>VLOOKUP($C1434,'Customer_Dim Cleaned'!$A$1:$H$501,4,FALSE)</f>
        <v>Female</v>
      </c>
      <c r="E1434" s="10" t="str">
        <f>VLOOKUP($C1434,'Customer_Dim Cleaned'!$A$1:$H$501,5,FALSE)</f>
        <v>Jennifertown</v>
      </c>
      <c r="F1434" s="10" t="str">
        <f>VLOOKUP($C1434,'Customer_Dim Cleaned'!$A$1:$H$501,6,FALSE)</f>
        <v>South Carolina</v>
      </c>
      <c r="G1434" s="10" t="s">
        <v>1696</v>
      </c>
      <c r="H1434" s="10" t="str">
        <f>VLOOKUP($G1434,'Product_Dim Cleaned'!$A$1:$G$101,2,FALSE)</f>
        <v>Bluetooth Car Audio System</v>
      </c>
      <c r="I1434" s="10" t="str">
        <f>VLOOKUP($G1434,'Product_Dim Cleaned'!$A$1:$G$101,3,FALSE)</f>
        <v>Electronics</v>
      </c>
      <c r="J1434" s="10" t="str">
        <f>VLOOKUP($G1434,'Product_Dim Cleaned'!$A$1:$G$101,4,FALSE)</f>
        <v>Audio</v>
      </c>
      <c r="K1434" s="10" t="s">
        <v>1813</v>
      </c>
      <c r="L1434" s="11">
        <v>3</v>
      </c>
      <c r="M1434" s="17">
        <v>59.37</v>
      </c>
      <c r="N1434" s="11">
        <v>0.03</v>
      </c>
      <c r="O1434" s="10" t="s">
        <v>1826</v>
      </c>
      <c r="P1434" s="34">
        <v>172.76669999999999</v>
      </c>
    </row>
    <row r="1435" spans="1:16" x14ac:dyDescent="0.3">
      <c r="A1435" s="9" t="s">
        <v>3259</v>
      </c>
      <c r="B1435" s="36">
        <v>45686</v>
      </c>
      <c r="C1435" s="10" t="s">
        <v>144</v>
      </c>
      <c r="D1435" s="10" t="str">
        <f>VLOOKUP($C1435,'Customer_Dim Cleaned'!$A$1:$H$501,4,FALSE)</f>
        <v>Female</v>
      </c>
      <c r="E1435" s="10" t="str">
        <f>VLOOKUP($C1435,'Customer_Dim Cleaned'!$A$1:$H$501,5,FALSE)</f>
        <v>Luisfurt</v>
      </c>
      <c r="F1435" s="10" t="str">
        <f>VLOOKUP($C1435,'Customer_Dim Cleaned'!$A$1:$H$501,6,FALSE)</f>
        <v>Georgia</v>
      </c>
      <c r="G1435" s="10" t="s">
        <v>1696</v>
      </c>
      <c r="H1435" s="10" t="str">
        <f>VLOOKUP($G1435,'Product_Dim Cleaned'!$A$1:$G$101,2,FALSE)</f>
        <v>Bluetooth Car Audio System</v>
      </c>
      <c r="I1435" s="10" t="str">
        <f>VLOOKUP($G1435,'Product_Dim Cleaned'!$A$1:$G$101,3,FALSE)</f>
        <v>Electronics</v>
      </c>
      <c r="J1435" s="10" t="str">
        <f>VLOOKUP($G1435,'Product_Dim Cleaned'!$A$1:$G$101,4,FALSE)</f>
        <v>Audio</v>
      </c>
      <c r="K1435" s="10" t="s">
        <v>1757</v>
      </c>
      <c r="L1435" s="11">
        <v>3</v>
      </c>
      <c r="M1435" s="17">
        <v>765.21</v>
      </c>
      <c r="N1435" s="11">
        <v>0.14000000000000001</v>
      </c>
      <c r="O1435" s="10" t="s">
        <v>1829</v>
      </c>
      <c r="P1435" s="34">
        <v>1974.2418</v>
      </c>
    </row>
    <row r="1436" spans="1:16" x14ac:dyDescent="0.3">
      <c r="A1436" s="9" t="s">
        <v>3260</v>
      </c>
      <c r="B1436" s="36">
        <v>45472</v>
      </c>
      <c r="C1436" s="10" t="s">
        <v>779</v>
      </c>
      <c r="D1436" s="10" t="str">
        <f>VLOOKUP($C1436,'Customer_Dim Cleaned'!$A$1:$H$501,4,FALSE)</f>
        <v>Female</v>
      </c>
      <c r="E1436" s="10" t="str">
        <f>VLOOKUP($C1436,'Customer_Dim Cleaned'!$A$1:$H$501,5,FALSE)</f>
        <v>North Nicholas</v>
      </c>
      <c r="F1436" s="10" t="str">
        <f>VLOOKUP($C1436,'Customer_Dim Cleaned'!$A$1:$H$501,6,FALSE)</f>
        <v>Texas</v>
      </c>
      <c r="G1436" s="10" t="s">
        <v>1696</v>
      </c>
      <c r="H1436" s="10" t="str">
        <f>VLOOKUP($G1436,'Product_Dim Cleaned'!$A$1:$G$101,2,FALSE)</f>
        <v>Bluetooth Car Audio System</v>
      </c>
      <c r="I1436" s="10" t="str">
        <f>VLOOKUP($G1436,'Product_Dim Cleaned'!$A$1:$G$101,3,FALSE)</f>
        <v>Electronics</v>
      </c>
      <c r="J1436" s="10" t="str">
        <f>VLOOKUP($G1436,'Product_Dim Cleaned'!$A$1:$G$101,4,FALSE)</f>
        <v>Audio</v>
      </c>
      <c r="K1436" s="10" t="s">
        <v>1794</v>
      </c>
      <c r="L1436" s="11">
        <v>4</v>
      </c>
      <c r="M1436" s="17">
        <v>303.56</v>
      </c>
      <c r="N1436" s="11">
        <v>0.2</v>
      </c>
      <c r="O1436" s="10" t="s">
        <v>1829</v>
      </c>
      <c r="P1436" s="34">
        <v>971.39200000000005</v>
      </c>
    </row>
    <row r="1437" spans="1:16" x14ac:dyDescent="0.3">
      <c r="A1437" s="9" t="s">
        <v>3261</v>
      </c>
      <c r="B1437" s="36">
        <v>45779</v>
      </c>
      <c r="C1437" s="10" t="s">
        <v>1371</v>
      </c>
      <c r="D1437" s="10" t="str">
        <f>VLOOKUP($C1437,'Customer_Dim Cleaned'!$A$1:$H$501,4,FALSE)</f>
        <v>Male</v>
      </c>
      <c r="E1437" s="10" t="str">
        <f>VLOOKUP($C1437,'Customer_Dim Cleaned'!$A$1:$H$501,5,FALSE)</f>
        <v>New Donnabury</v>
      </c>
      <c r="F1437" s="10" t="str">
        <f>VLOOKUP($C1437,'Customer_Dim Cleaned'!$A$1:$H$501,6,FALSE)</f>
        <v>Texas</v>
      </c>
      <c r="G1437" s="10" t="s">
        <v>1696</v>
      </c>
      <c r="H1437" s="10" t="str">
        <f>VLOOKUP($G1437,'Product_Dim Cleaned'!$A$1:$G$101,2,FALSE)</f>
        <v>Bluetooth Car Audio System</v>
      </c>
      <c r="I1437" s="10" t="str">
        <f>VLOOKUP($G1437,'Product_Dim Cleaned'!$A$1:$G$101,3,FALSE)</f>
        <v>Electronics</v>
      </c>
      <c r="J1437" s="10" t="str">
        <f>VLOOKUP($G1437,'Product_Dim Cleaned'!$A$1:$G$101,4,FALSE)</f>
        <v>Audio</v>
      </c>
      <c r="K1437" s="10" t="s">
        <v>1752</v>
      </c>
      <c r="L1437" s="11">
        <v>1</v>
      </c>
      <c r="M1437" s="17">
        <v>640.92999999999995</v>
      </c>
      <c r="N1437" s="11">
        <v>0.19</v>
      </c>
      <c r="O1437" s="10" t="s">
        <v>1826</v>
      </c>
      <c r="P1437" s="34">
        <v>519.15329999999994</v>
      </c>
    </row>
    <row r="1438" spans="1:16" x14ac:dyDescent="0.3">
      <c r="A1438" s="9" t="s">
        <v>3262</v>
      </c>
      <c r="B1438" s="36">
        <v>45830</v>
      </c>
      <c r="C1438" s="10" t="s">
        <v>576</v>
      </c>
      <c r="D1438" s="10" t="str">
        <f>VLOOKUP($C1438,'Customer_Dim Cleaned'!$A$1:$H$501,4,FALSE)</f>
        <v>Female</v>
      </c>
      <c r="E1438" s="10" t="str">
        <f>VLOOKUP($C1438,'Customer_Dim Cleaned'!$A$1:$H$501,5,FALSE)</f>
        <v>Avilahaven</v>
      </c>
      <c r="F1438" s="10" t="str">
        <f>VLOOKUP($C1438,'Customer_Dim Cleaned'!$A$1:$H$501,6,FALSE)</f>
        <v>Vermont</v>
      </c>
      <c r="G1438" s="10" t="s">
        <v>1696</v>
      </c>
      <c r="H1438" s="10" t="str">
        <f>VLOOKUP($G1438,'Product_Dim Cleaned'!$A$1:$G$101,2,FALSE)</f>
        <v>Bluetooth Car Audio System</v>
      </c>
      <c r="I1438" s="10" t="str">
        <f>VLOOKUP($G1438,'Product_Dim Cleaned'!$A$1:$G$101,3,FALSE)</f>
        <v>Electronics</v>
      </c>
      <c r="J1438" s="10" t="str">
        <f>VLOOKUP($G1438,'Product_Dim Cleaned'!$A$1:$G$101,4,FALSE)</f>
        <v>Audio</v>
      </c>
      <c r="K1438" s="10" t="s">
        <v>1789</v>
      </c>
      <c r="L1438" s="11">
        <v>2</v>
      </c>
      <c r="M1438" s="17">
        <v>611.25</v>
      </c>
      <c r="N1438" s="11">
        <v>0.22</v>
      </c>
      <c r="O1438" s="10" t="s">
        <v>1824</v>
      </c>
      <c r="P1438" s="34">
        <v>953.55000000000007</v>
      </c>
    </row>
    <row r="1439" spans="1:16" x14ac:dyDescent="0.3">
      <c r="A1439" s="9" t="s">
        <v>3263</v>
      </c>
      <c r="B1439" s="36">
        <v>45756</v>
      </c>
      <c r="C1439" s="10" t="s">
        <v>1422</v>
      </c>
      <c r="D1439" s="10" t="str">
        <f>VLOOKUP($C1439,'Customer_Dim Cleaned'!$A$1:$H$501,4,FALSE)</f>
        <v>Female</v>
      </c>
      <c r="E1439" s="10" t="str">
        <f>VLOOKUP($C1439,'Customer_Dim Cleaned'!$A$1:$H$501,5,FALSE)</f>
        <v>East Julie</v>
      </c>
      <c r="F1439" s="10" t="str">
        <f>VLOOKUP($C1439,'Customer_Dim Cleaned'!$A$1:$H$501,6,FALSE)</f>
        <v>Kansas</v>
      </c>
      <c r="G1439" s="10" t="s">
        <v>1696</v>
      </c>
      <c r="H1439" s="10" t="str">
        <f>VLOOKUP($G1439,'Product_Dim Cleaned'!$A$1:$G$101,2,FALSE)</f>
        <v>Bluetooth Car Audio System</v>
      </c>
      <c r="I1439" s="10" t="str">
        <f>VLOOKUP($G1439,'Product_Dim Cleaned'!$A$1:$G$101,3,FALSE)</f>
        <v>Electronics</v>
      </c>
      <c r="J1439" s="10" t="str">
        <f>VLOOKUP($G1439,'Product_Dim Cleaned'!$A$1:$G$101,4,FALSE)</f>
        <v>Audio</v>
      </c>
      <c r="K1439" s="10" t="s">
        <v>1757</v>
      </c>
      <c r="L1439" s="11">
        <v>1</v>
      </c>
      <c r="M1439" s="17">
        <v>209.93</v>
      </c>
      <c r="N1439" s="11">
        <v>0.21</v>
      </c>
      <c r="O1439" s="10" t="s">
        <v>1824</v>
      </c>
      <c r="P1439" s="34">
        <v>165.84469999999999</v>
      </c>
    </row>
    <row r="1440" spans="1:16" x14ac:dyDescent="0.3">
      <c r="A1440" s="9" t="s">
        <v>3264</v>
      </c>
      <c r="B1440" s="36">
        <v>45847</v>
      </c>
      <c r="C1440" s="10" t="s">
        <v>387</v>
      </c>
      <c r="D1440" s="10" t="str">
        <f>VLOOKUP($C1440,'Customer_Dim Cleaned'!$A$1:$H$501,4,FALSE)</f>
        <v>Female</v>
      </c>
      <c r="E1440" s="10" t="str">
        <f>VLOOKUP($C1440,'Customer_Dim Cleaned'!$A$1:$H$501,5,FALSE)</f>
        <v>New Dawnton</v>
      </c>
      <c r="F1440" s="10" t="str">
        <f>VLOOKUP($C1440,'Customer_Dim Cleaned'!$A$1:$H$501,6,FALSE)</f>
        <v>Maryland</v>
      </c>
      <c r="G1440" s="10" t="s">
        <v>1696</v>
      </c>
      <c r="H1440" s="10" t="str">
        <f>VLOOKUP($G1440,'Product_Dim Cleaned'!$A$1:$G$101,2,FALSE)</f>
        <v>Bluetooth Car Audio System</v>
      </c>
      <c r="I1440" s="10" t="str">
        <f>VLOOKUP($G1440,'Product_Dim Cleaned'!$A$1:$G$101,3,FALSE)</f>
        <v>Electronics</v>
      </c>
      <c r="J1440" s="10" t="str">
        <f>VLOOKUP($G1440,'Product_Dim Cleaned'!$A$1:$G$101,4,FALSE)</f>
        <v>Audio</v>
      </c>
      <c r="K1440" s="10" t="s">
        <v>1789</v>
      </c>
      <c r="L1440" s="11">
        <v>3</v>
      </c>
      <c r="M1440" s="17">
        <v>130.38999999999999</v>
      </c>
      <c r="N1440" s="11">
        <v>0.24</v>
      </c>
      <c r="O1440" s="10" t="s">
        <v>1826</v>
      </c>
      <c r="P1440" s="34">
        <v>297.28919999999999</v>
      </c>
    </row>
    <row r="1441" spans="1:16" x14ac:dyDescent="0.3">
      <c r="A1441" s="9" t="s">
        <v>3265</v>
      </c>
      <c r="B1441" s="36">
        <v>45322</v>
      </c>
      <c r="C1441" s="10" t="s">
        <v>923</v>
      </c>
      <c r="D1441" s="10" t="str">
        <f>VLOOKUP($C1441,'Customer_Dim Cleaned'!$A$1:$H$501,4,FALSE)</f>
        <v>Female</v>
      </c>
      <c r="E1441" s="10" t="str">
        <f>VLOOKUP($C1441,'Customer_Dim Cleaned'!$A$1:$H$501,5,FALSE)</f>
        <v>West Beverlymouth</v>
      </c>
      <c r="F1441" s="10" t="str">
        <f>VLOOKUP($C1441,'Customer_Dim Cleaned'!$A$1:$H$501,6,FALSE)</f>
        <v>Missouri</v>
      </c>
      <c r="G1441" s="10" t="s">
        <v>1696</v>
      </c>
      <c r="H1441" s="10" t="str">
        <f>VLOOKUP($G1441,'Product_Dim Cleaned'!$A$1:$G$101,2,FALSE)</f>
        <v>Bluetooth Car Audio System</v>
      </c>
      <c r="I1441" s="10" t="str">
        <f>VLOOKUP($G1441,'Product_Dim Cleaned'!$A$1:$G$101,3,FALSE)</f>
        <v>Electronics</v>
      </c>
      <c r="J1441" s="10" t="str">
        <f>VLOOKUP($G1441,'Product_Dim Cleaned'!$A$1:$G$101,4,FALSE)</f>
        <v>Audio</v>
      </c>
      <c r="K1441" s="10" t="s">
        <v>1779</v>
      </c>
      <c r="L1441" s="11">
        <v>2</v>
      </c>
      <c r="M1441" s="17">
        <v>846.18</v>
      </c>
      <c r="N1441" s="11">
        <v>0.1</v>
      </c>
      <c r="O1441" s="10" t="s">
        <v>1829</v>
      </c>
      <c r="P1441" s="34">
        <v>1523.124</v>
      </c>
    </row>
    <row r="1442" spans="1:16" x14ac:dyDescent="0.3">
      <c r="A1442" s="9" t="s">
        <v>3266</v>
      </c>
      <c r="B1442" s="36">
        <v>45829</v>
      </c>
      <c r="C1442" s="10" t="s">
        <v>1109</v>
      </c>
      <c r="D1442" s="10" t="str">
        <f>VLOOKUP($C1442,'Customer_Dim Cleaned'!$A$1:$H$501,4,FALSE)</f>
        <v>Male</v>
      </c>
      <c r="E1442" s="10" t="str">
        <f>VLOOKUP($C1442,'Customer_Dim Cleaned'!$A$1:$H$501,5,FALSE)</f>
        <v>Guerreroport</v>
      </c>
      <c r="F1442" s="10" t="str">
        <f>VLOOKUP($C1442,'Customer_Dim Cleaned'!$A$1:$H$501,6,FALSE)</f>
        <v>Connecticut</v>
      </c>
      <c r="G1442" s="10" t="s">
        <v>1696</v>
      </c>
      <c r="H1442" s="10" t="str">
        <f>VLOOKUP($G1442,'Product_Dim Cleaned'!$A$1:$G$101,2,FALSE)</f>
        <v>Bluetooth Car Audio System</v>
      </c>
      <c r="I1442" s="10" t="str">
        <f>VLOOKUP($G1442,'Product_Dim Cleaned'!$A$1:$G$101,3,FALSE)</f>
        <v>Electronics</v>
      </c>
      <c r="J1442" s="10" t="str">
        <f>VLOOKUP($G1442,'Product_Dim Cleaned'!$A$1:$G$101,4,FALSE)</f>
        <v>Audio</v>
      </c>
      <c r="K1442" s="10" t="s">
        <v>1799</v>
      </c>
      <c r="L1442" s="11">
        <v>2</v>
      </c>
      <c r="M1442" s="17">
        <v>424.53</v>
      </c>
      <c r="N1442" s="11">
        <v>0.14000000000000001</v>
      </c>
      <c r="O1442" s="10" t="s">
        <v>1829</v>
      </c>
      <c r="P1442" s="34">
        <v>730.19159999999999</v>
      </c>
    </row>
    <row r="1443" spans="1:16" x14ac:dyDescent="0.3">
      <c r="A1443" s="9" t="s">
        <v>3267</v>
      </c>
      <c r="B1443" s="36">
        <v>45539</v>
      </c>
      <c r="C1443" s="10" t="s">
        <v>824</v>
      </c>
      <c r="D1443" s="10" t="str">
        <f>VLOOKUP($C1443,'Customer_Dim Cleaned'!$A$1:$H$501,4,FALSE)</f>
        <v>Female</v>
      </c>
      <c r="E1443" s="10" t="str">
        <f>VLOOKUP($C1443,'Customer_Dim Cleaned'!$A$1:$H$501,5,FALSE)</f>
        <v>East Richard</v>
      </c>
      <c r="F1443" s="10" t="str">
        <f>VLOOKUP($C1443,'Customer_Dim Cleaned'!$A$1:$H$501,6,FALSE)</f>
        <v>Texas</v>
      </c>
      <c r="G1443" s="10" t="s">
        <v>1696</v>
      </c>
      <c r="H1443" s="10" t="str">
        <f>VLOOKUP($G1443,'Product_Dim Cleaned'!$A$1:$G$101,2,FALSE)</f>
        <v>Bluetooth Car Audio System</v>
      </c>
      <c r="I1443" s="10" t="str">
        <f>VLOOKUP($G1443,'Product_Dim Cleaned'!$A$1:$G$101,3,FALSE)</f>
        <v>Electronics</v>
      </c>
      <c r="J1443" s="10" t="str">
        <f>VLOOKUP($G1443,'Product_Dim Cleaned'!$A$1:$G$101,4,FALSE)</f>
        <v>Audio</v>
      </c>
      <c r="K1443" s="10" t="s">
        <v>1799</v>
      </c>
      <c r="L1443" s="11">
        <v>4</v>
      </c>
      <c r="M1443" s="17">
        <v>450.42</v>
      </c>
      <c r="N1443" s="11">
        <v>0.08</v>
      </c>
      <c r="O1443" s="10" t="s">
        <v>1829</v>
      </c>
      <c r="P1443" s="34">
        <v>1657.5455999999999</v>
      </c>
    </row>
    <row r="1444" spans="1:16" x14ac:dyDescent="0.3">
      <c r="A1444" s="9" t="s">
        <v>3268</v>
      </c>
      <c r="B1444" s="36">
        <v>45893</v>
      </c>
      <c r="C1444" s="10" t="s">
        <v>523</v>
      </c>
      <c r="D1444" s="10" t="str">
        <f>VLOOKUP($C1444,'Customer_Dim Cleaned'!$A$1:$H$501,4,FALSE)</f>
        <v>Male</v>
      </c>
      <c r="E1444" s="10" t="str">
        <f>VLOOKUP($C1444,'Customer_Dim Cleaned'!$A$1:$H$501,5,FALSE)</f>
        <v>East Peterbury</v>
      </c>
      <c r="F1444" s="10" t="str">
        <f>VLOOKUP($C1444,'Customer_Dim Cleaned'!$A$1:$H$501,6,FALSE)</f>
        <v>North Dakota</v>
      </c>
      <c r="G1444" s="10" t="s">
        <v>1696</v>
      </c>
      <c r="H1444" s="10" t="str">
        <f>VLOOKUP($G1444,'Product_Dim Cleaned'!$A$1:$G$101,2,FALSE)</f>
        <v>Bluetooth Car Audio System</v>
      </c>
      <c r="I1444" s="10" t="str">
        <f>VLOOKUP($G1444,'Product_Dim Cleaned'!$A$1:$G$101,3,FALSE)</f>
        <v>Electronics</v>
      </c>
      <c r="J1444" s="10" t="str">
        <f>VLOOKUP($G1444,'Product_Dim Cleaned'!$A$1:$G$101,4,FALSE)</f>
        <v>Audio</v>
      </c>
      <c r="K1444" s="10" t="s">
        <v>1786</v>
      </c>
      <c r="L1444" s="11">
        <v>4</v>
      </c>
      <c r="M1444" s="17">
        <v>896.91</v>
      </c>
      <c r="N1444" s="11">
        <v>0.1</v>
      </c>
      <c r="O1444" s="10" t="s">
        <v>1824</v>
      </c>
      <c r="P1444" s="34">
        <v>3228.8760000000002</v>
      </c>
    </row>
    <row r="1445" spans="1:16" x14ac:dyDescent="0.3">
      <c r="A1445" s="9" t="s">
        <v>3269</v>
      </c>
      <c r="B1445" s="36">
        <v>45814</v>
      </c>
      <c r="C1445" s="10" t="s">
        <v>1492</v>
      </c>
      <c r="D1445" s="10" t="str">
        <f>VLOOKUP($C1445,'Customer_Dim Cleaned'!$A$1:$H$501,4,FALSE)</f>
        <v>Female</v>
      </c>
      <c r="E1445" s="10" t="str">
        <f>VLOOKUP($C1445,'Customer_Dim Cleaned'!$A$1:$H$501,5,FALSE)</f>
        <v>East Dillonview</v>
      </c>
      <c r="F1445" s="10" t="str">
        <f>VLOOKUP($C1445,'Customer_Dim Cleaned'!$A$1:$H$501,6,FALSE)</f>
        <v>Virginia</v>
      </c>
      <c r="G1445" s="10" t="s">
        <v>1696</v>
      </c>
      <c r="H1445" s="10" t="str">
        <f>VLOOKUP($G1445,'Product_Dim Cleaned'!$A$1:$G$101,2,FALSE)</f>
        <v>Bluetooth Car Audio System</v>
      </c>
      <c r="I1445" s="10" t="str">
        <f>VLOOKUP($G1445,'Product_Dim Cleaned'!$A$1:$G$101,3,FALSE)</f>
        <v>Electronics</v>
      </c>
      <c r="J1445" s="10" t="str">
        <f>VLOOKUP($G1445,'Product_Dim Cleaned'!$A$1:$G$101,4,FALSE)</f>
        <v>Audio</v>
      </c>
      <c r="K1445" s="10" t="s">
        <v>1789</v>
      </c>
      <c r="L1445" s="11">
        <v>3</v>
      </c>
      <c r="M1445" s="17">
        <v>679.38</v>
      </c>
      <c r="N1445" s="11">
        <v>0.3</v>
      </c>
      <c r="O1445" s="10" t="s">
        <v>1829</v>
      </c>
      <c r="P1445" s="34">
        <v>1426.6980000000001</v>
      </c>
    </row>
    <row r="1446" spans="1:16" x14ac:dyDescent="0.3">
      <c r="A1446" s="9" t="s">
        <v>3270</v>
      </c>
      <c r="B1446" s="36">
        <v>45571</v>
      </c>
      <c r="C1446" s="10" t="s">
        <v>75</v>
      </c>
      <c r="D1446" s="10" t="str">
        <f>VLOOKUP($C1446,'Customer_Dim Cleaned'!$A$1:$H$501,4,FALSE)</f>
        <v>Female</v>
      </c>
      <c r="E1446" s="10" t="str">
        <f>VLOOKUP($C1446,'Customer_Dim Cleaned'!$A$1:$H$501,5,FALSE)</f>
        <v>South Christopher</v>
      </c>
      <c r="F1446" s="10" t="str">
        <f>VLOOKUP($C1446,'Customer_Dim Cleaned'!$A$1:$H$501,6,FALSE)</f>
        <v>Pennsylvania</v>
      </c>
      <c r="G1446" s="10" t="s">
        <v>1696</v>
      </c>
      <c r="H1446" s="10" t="str">
        <f>VLOOKUP($G1446,'Product_Dim Cleaned'!$A$1:$G$101,2,FALSE)</f>
        <v>Bluetooth Car Audio System</v>
      </c>
      <c r="I1446" s="10" t="str">
        <f>VLOOKUP($G1446,'Product_Dim Cleaned'!$A$1:$G$101,3,FALSE)</f>
        <v>Electronics</v>
      </c>
      <c r="J1446" s="10" t="str">
        <f>VLOOKUP($G1446,'Product_Dim Cleaned'!$A$1:$G$101,4,FALSE)</f>
        <v>Audio</v>
      </c>
      <c r="K1446" s="10" t="s">
        <v>1804</v>
      </c>
      <c r="L1446" s="11">
        <v>3</v>
      </c>
      <c r="M1446" s="17">
        <v>483.63</v>
      </c>
      <c r="N1446" s="11">
        <v>0</v>
      </c>
      <c r="O1446" s="10" t="s">
        <v>1824</v>
      </c>
      <c r="P1446" s="34">
        <v>1450.89</v>
      </c>
    </row>
    <row r="1447" spans="1:16" x14ac:dyDescent="0.3">
      <c r="A1447" s="9" t="s">
        <v>3271</v>
      </c>
      <c r="B1447" s="36">
        <v>45542</v>
      </c>
      <c r="C1447" s="10" t="s">
        <v>124</v>
      </c>
      <c r="D1447" s="10" t="str">
        <f>VLOOKUP($C1447,'Customer_Dim Cleaned'!$A$1:$H$501,4,FALSE)</f>
        <v>Female</v>
      </c>
      <c r="E1447" s="10" t="str">
        <f>VLOOKUP($C1447,'Customer_Dim Cleaned'!$A$1:$H$501,5,FALSE)</f>
        <v>Amybury</v>
      </c>
      <c r="F1447" s="10" t="str">
        <f>VLOOKUP($C1447,'Customer_Dim Cleaned'!$A$1:$H$501,6,FALSE)</f>
        <v>Pennsylvania</v>
      </c>
      <c r="G1447" s="10" t="s">
        <v>1696</v>
      </c>
      <c r="H1447" s="10" t="str">
        <f>VLOOKUP($G1447,'Product_Dim Cleaned'!$A$1:$G$101,2,FALSE)</f>
        <v>Bluetooth Car Audio System</v>
      </c>
      <c r="I1447" s="10" t="str">
        <f>VLOOKUP($G1447,'Product_Dim Cleaned'!$A$1:$G$101,3,FALSE)</f>
        <v>Electronics</v>
      </c>
      <c r="J1447" s="10" t="str">
        <f>VLOOKUP($G1447,'Product_Dim Cleaned'!$A$1:$G$101,4,FALSE)</f>
        <v>Audio</v>
      </c>
      <c r="K1447" s="10" t="s">
        <v>1752</v>
      </c>
      <c r="L1447" s="11">
        <v>3</v>
      </c>
      <c r="M1447" s="17">
        <v>158.27000000000001</v>
      </c>
      <c r="N1447" s="11">
        <v>0.24</v>
      </c>
      <c r="O1447" s="10" t="s">
        <v>1829</v>
      </c>
      <c r="P1447" s="34">
        <v>360.85559999999998</v>
      </c>
    </row>
    <row r="1448" spans="1:16" x14ac:dyDescent="0.3">
      <c r="A1448" s="9" t="s">
        <v>3272</v>
      </c>
      <c r="B1448" s="36">
        <v>45758</v>
      </c>
      <c r="C1448" s="10" t="s">
        <v>402</v>
      </c>
      <c r="D1448" s="10" t="str">
        <f>VLOOKUP($C1448,'Customer_Dim Cleaned'!$A$1:$H$501,4,FALSE)</f>
        <v>Female</v>
      </c>
      <c r="E1448" s="10" t="str">
        <f>VLOOKUP($C1448,'Customer_Dim Cleaned'!$A$1:$H$501,5,FALSE)</f>
        <v>North Curtischester</v>
      </c>
      <c r="F1448" s="10" t="str">
        <f>VLOOKUP($C1448,'Customer_Dim Cleaned'!$A$1:$H$501,6,FALSE)</f>
        <v>North Dakota</v>
      </c>
      <c r="G1448" s="10" t="s">
        <v>1696</v>
      </c>
      <c r="H1448" s="10" t="str">
        <f>VLOOKUP($G1448,'Product_Dim Cleaned'!$A$1:$G$101,2,FALSE)</f>
        <v>Bluetooth Car Audio System</v>
      </c>
      <c r="I1448" s="10" t="str">
        <f>VLOOKUP($G1448,'Product_Dim Cleaned'!$A$1:$G$101,3,FALSE)</f>
        <v>Electronics</v>
      </c>
      <c r="J1448" s="10" t="str">
        <f>VLOOKUP($G1448,'Product_Dim Cleaned'!$A$1:$G$101,4,FALSE)</f>
        <v>Audio</v>
      </c>
      <c r="K1448" s="10" t="s">
        <v>1801</v>
      </c>
      <c r="L1448" s="11">
        <v>4</v>
      </c>
      <c r="M1448" s="17">
        <v>601.5</v>
      </c>
      <c r="N1448" s="11">
        <v>0.18</v>
      </c>
      <c r="O1448" s="10" t="s">
        <v>1824</v>
      </c>
      <c r="P1448" s="34">
        <v>1972.92</v>
      </c>
    </row>
    <row r="1449" spans="1:16" x14ac:dyDescent="0.3">
      <c r="A1449" s="9" t="s">
        <v>3273</v>
      </c>
      <c r="B1449" s="36">
        <v>45709</v>
      </c>
      <c r="C1449" s="10" t="s">
        <v>255</v>
      </c>
      <c r="D1449" s="10" t="str">
        <f>VLOOKUP($C1449,'Customer_Dim Cleaned'!$A$1:$H$501,4,FALSE)</f>
        <v>Female</v>
      </c>
      <c r="E1449" s="10" t="str">
        <f>VLOOKUP($C1449,'Customer_Dim Cleaned'!$A$1:$H$501,5,FALSE)</f>
        <v>North Cynthiatown</v>
      </c>
      <c r="F1449" s="10" t="str">
        <f>VLOOKUP($C1449,'Customer_Dim Cleaned'!$A$1:$H$501,6,FALSE)</f>
        <v>New Jersey</v>
      </c>
      <c r="G1449" s="10" t="s">
        <v>1696</v>
      </c>
      <c r="H1449" s="10" t="str">
        <f>VLOOKUP($G1449,'Product_Dim Cleaned'!$A$1:$G$101,2,FALSE)</f>
        <v>Bluetooth Car Audio System</v>
      </c>
      <c r="I1449" s="10" t="str">
        <f>VLOOKUP($G1449,'Product_Dim Cleaned'!$A$1:$G$101,3,FALSE)</f>
        <v>Electronics</v>
      </c>
      <c r="J1449" s="10" t="str">
        <f>VLOOKUP($G1449,'Product_Dim Cleaned'!$A$1:$G$101,4,FALSE)</f>
        <v>Audio</v>
      </c>
      <c r="K1449" s="10" t="s">
        <v>1810</v>
      </c>
      <c r="L1449" s="11">
        <v>2</v>
      </c>
      <c r="M1449" s="17">
        <v>46.39</v>
      </c>
      <c r="N1449" s="11">
        <v>7.0000000000000007E-2</v>
      </c>
      <c r="O1449" s="10" t="s">
        <v>1824</v>
      </c>
      <c r="P1449" s="34">
        <v>86.285399999999996</v>
      </c>
    </row>
    <row r="1450" spans="1:16" x14ac:dyDescent="0.3">
      <c r="A1450" s="9" t="s">
        <v>3274</v>
      </c>
      <c r="B1450" s="36">
        <v>45587</v>
      </c>
      <c r="C1450" s="10" t="s">
        <v>414</v>
      </c>
      <c r="D1450" s="10" t="str">
        <f>VLOOKUP($C1450,'Customer_Dim Cleaned'!$A$1:$H$501,4,FALSE)</f>
        <v>Male</v>
      </c>
      <c r="E1450" s="10" t="str">
        <f>VLOOKUP($C1450,'Customer_Dim Cleaned'!$A$1:$H$501,5,FALSE)</f>
        <v>North Edwardton</v>
      </c>
      <c r="F1450" s="10" t="str">
        <f>VLOOKUP($C1450,'Customer_Dim Cleaned'!$A$1:$H$501,6,FALSE)</f>
        <v>Tennessee</v>
      </c>
      <c r="G1450" s="10" t="s">
        <v>1696</v>
      </c>
      <c r="H1450" s="10" t="str">
        <f>VLOOKUP($G1450,'Product_Dim Cleaned'!$A$1:$G$101,2,FALSE)</f>
        <v>Bluetooth Car Audio System</v>
      </c>
      <c r="I1450" s="10" t="str">
        <f>VLOOKUP($G1450,'Product_Dim Cleaned'!$A$1:$G$101,3,FALSE)</f>
        <v>Electronics</v>
      </c>
      <c r="J1450" s="10" t="str">
        <f>VLOOKUP($G1450,'Product_Dim Cleaned'!$A$1:$G$101,4,FALSE)</f>
        <v>Audio</v>
      </c>
      <c r="K1450" s="10" t="s">
        <v>1782</v>
      </c>
      <c r="L1450" s="11">
        <v>4</v>
      </c>
      <c r="M1450" s="17">
        <v>892.28</v>
      </c>
      <c r="N1450" s="11">
        <v>0.23</v>
      </c>
      <c r="O1450" s="10" t="s">
        <v>1824</v>
      </c>
      <c r="P1450" s="34">
        <v>2748.2224000000001</v>
      </c>
    </row>
    <row r="1451" spans="1:16" x14ac:dyDescent="0.3">
      <c r="A1451" s="9" t="s">
        <v>3275</v>
      </c>
      <c r="B1451" s="36">
        <v>45494</v>
      </c>
      <c r="C1451" s="10" t="s">
        <v>716</v>
      </c>
      <c r="D1451" s="10" t="str">
        <f>VLOOKUP($C1451,'Customer_Dim Cleaned'!$A$1:$H$501,4,FALSE)</f>
        <v>Male</v>
      </c>
      <c r="E1451" s="10" t="str">
        <f>VLOOKUP($C1451,'Customer_Dim Cleaned'!$A$1:$H$501,5,FALSE)</f>
        <v>Maybury</v>
      </c>
      <c r="F1451" s="10" t="str">
        <f>VLOOKUP($C1451,'Customer_Dim Cleaned'!$A$1:$H$501,6,FALSE)</f>
        <v>Georgia</v>
      </c>
      <c r="G1451" s="10" t="s">
        <v>1696</v>
      </c>
      <c r="H1451" s="10" t="str">
        <f>VLOOKUP($G1451,'Product_Dim Cleaned'!$A$1:$G$101,2,FALSE)</f>
        <v>Bluetooth Car Audio System</v>
      </c>
      <c r="I1451" s="10" t="str">
        <f>VLOOKUP($G1451,'Product_Dim Cleaned'!$A$1:$G$101,3,FALSE)</f>
        <v>Electronics</v>
      </c>
      <c r="J1451" s="10" t="str">
        <f>VLOOKUP($G1451,'Product_Dim Cleaned'!$A$1:$G$101,4,FALSE)</f>
        <v>Audio</v>
      </c>
      <c r="K1451" s="10" t="s">
        <v>1779</v>
      </c>
      <c r="L1451" s="11">
        <v>2</v>
      </c>
      <c r="M1451" s="17">
        <v>164.23</v>
      </c>
      <c r="N1451" s="11">
        <v>0.17</v>
      </c>
      <c r="O1451" s="10" t="s">
        <v>1824</v>
      </c>
      <c r="P1451" s="34">
        <v>272.62180000000001</v>
      </c>
    </row>
    <row r="1452" spans="1:16" x14ac:dyDescent="0.3">
      <c r="A1452" s="9" t="s">
        <v>3276</v>
      </c>
      <c r="B1452" s="36">
        <v>45305</v>
      </c>
      <c r="C1452" s="10" t="s">
        <v>1397</v>
      </c>
      <c r="D1452" s="10" t="str">
        <f>VLOOKUP($C1452,'Customer_Dim Cleaned'!$A$1:$H$501,4,FALSE)</f>
        <v>Female</v>
      </c>
      <c r="E1452" s="10" t="str">
        <f>VLOOKUP($C1452,'Customer_Dim Cleaned'!$A$1:$H$501,5,FALSE)</f>
        <v>New Laura</v>
      </c>
      <c r="F1452" s="10" t="str">
        <f>VLOOKUP($C1452,'Customer_Dim Cleaned'!$A$1:$H$501,6,FALSE)</f>
        <v>Mississippi</v>
      </c>
      <c r="G1452" s="10" t="s">
        <v>1696</v>
      </c>
      <c r="H1452" s="10" t="str">
        <f>VLOOKUP($G1452,'Product_Dim Cleaned'!$A$1:$G$101,2,FALSE)</f>
        <v>Bluetooth Car Audio System</v>
      </c>
      <c r="I1452" s="10" t="str">
        <f>VLOOKUP($G1452,'Product_Dim Cleaned'!$A$1:$G$101,3,FALSE)</f>
        <v>Electronics</v>
      </c>
      <c r="J1452" s="10" t="str">
        <f>VLOOKUP($G1452,'Product_Dim Cleaned'!$A$1:$G$101,4,FALSE)</f>
        <v>Audio</v>
      </c>
      <c r="K1452" s="10" t="s">
        <v>1779</v>
      </c>
      <c r="L1452" s="11">
        <v>1</v>
      </c>
      <c r="M1452" s="17">
        <v>484.23</v>
      </c>
      <c r="N1452" s="11">
        <v>0.12</v>
      </c>
      <c r="O1452" s="10" t="s">
        <v>1829</v>
      </c>
      <c r="P1452" s="34">
        <v>426.12240000000003</v>
      </c>
    </row>
    <row r="1453" spans="1:16" x14ac:dyDescent="0.3">
      <c r="A1453" s="9" t="s">
        <v>3277</v>
      </c>
      <c r="B1453" s="36">
        <v>45383</v>
      </c>
      <c r="C1453" s="10" t="s">
        <v>32</v>
      </c>
      <c r="D1453" s="10" t="str">
        <f>VLOOKUP($C1453,'Customer_Dim Cleaned'!$A$1:$H$501,4,FALSE)</f>
        <v>Male</v>
      </c>
      <c r="E1453" s="10" t="str">
        <f>VLOOKUP($C1453,'Customer_Dim Cleaned'!$A$1:$H$501,5,FALSE)</f>
        <v>East Amandamouth</v>
      </c>
      <c r="F1453" s="10" t="str">
        <f>VLOOKUP($C1453,'Customer_Dim Cleaned'!$A$1:$H$501,6,FALSE)</f>
        <v>Oregon</v>
      </c>
      <c r="G1453" s="10" t="s">
        <v>1696</v>
      </c>
      <c r="H1453" s="10" t="str">
        <f>VLOOKUP($G1453,'Product_Dim Cleaned'!$A$1:$G$101,2,FALSE)</f>
        <v>Bluetooth Car Audio System</v>
      </c>
      <c r="I1453" s="10" t="str">
        <f>VLOOKUP($G1453,'Product_Dim Cleaned'!$A$1:$G$101,3,FALSE)</f>
        <v>Electronics</v>
      </c>
      <c r="J1453" s="10" t="str">
        <f>VLOOKUP($G1453,'Product_Dim Cleaned'!$A$1:$G$101,4,FALSE)</f>
        <v>Audio</v>
      </c>
      <c r="K1453" s="10" t="s">
        <v>1810</v>
      </c>
      <c r="L1453" s="11">
        <v>3</v>
      </c>
      <c r="M1453" s="17">
        <v>341.51</v>
      </c>
      <c r="N1453" s="11">
        <v>0.22</v>
      </c>
      <c r="O1453" s="10" t="s">
        <v>1829</v>
      </c>
      <c r="P1453" s="34">
        <v>799.13340000000005</v>
      </c>
    </row>
    <row r="1454" spans="1:16" x14ac:dyDescent="0.3">
      <c r="A1454" s="9" t="s">
        <v>3278</v>
      </c>
      <c r="B1454" s="36">
        <v>45788</v>
      </c>
      <c r="C1454" s="10" t="s">
        <v>384</v>
      </c>
      <c r="D1454" s="10" t="str">
        <f>VLOOKUP($C1454,'Customer_Dim Cleaned'!$A$1:$H$501,4,FALSE)</f>
        <v>Male</v>
      </c>
      <c r="E1454" s="10" t="str">
        <f>VLOOKUP($C1454,'Customer_Dim Cleaned'!$A$1:$H$501,5,FALSE)</f>
        <v>Smithland</v>
      </c>
      <c r="F1454" s="10" t="str">
        <f>VLOOKUP($C1454,'Customer_Dim Cleaned'!$A$1:$H$501,6,FALSE)</f>
        <v>West Virginia</v>
      </c>
      <c r="G1454" s="10" t="s">
        <v>1698</v>
      </c>
      <c r="H1454" s="10" t="str">
        <f>VLOOKUP($G1454,'Product_Dim Cleaned'!$A$1:$G$101,2,FALSE)</f>
        <v>Women's Ankle Boots</v>
      </c>
      <c r="I1454" s="10" t="str">
        <f>VLOOKUP($G1454,'Product_Dim Cleaned'!$A$1:$G$101,3,FALSE)</f>
        <v>Clothing</v>
      </c>
      <c r="J1454" s="10" t="str">
        <f>VLOOKUP($G1454,'Product_Dim Cleaned'!$A$1:$G$101,4,FALSE)</f>
        <v>Footwear</v>
      </c>
      <c r="K1454" s="10" t="s">
        <v>1797</v>
      </c>
      <c r="L1454" s="11">
        <v>3</v>
      </c>
      <c r="M1454" s="17">
        <v>758.87</v>
      </c>
      <c r="N1454" s="11">
        <v>0.11</v>
      </c>
      <c r="O1454" s="10" t="s">
        <v>1826</v>
      </c>
      <c r="P1454" s="34">
        <v>2026.1829</v>
      </c>
    </row>
    <row r="1455" spans="1:16" x14ac:dyDescent="0.3">
      <c r="A1455" s="9" t="s">
        <v>3279</v>
      </c>
      <c r="B1455" s="36">
        <v>45855</v>
      </c>
      <c r="C1455" s="10" t="s">
        <v>1449</v>
      </c>
      <c r="D1455" s="10" t="str">
        <f>VLOOKUP($C1455,'Customer_Dim Cleaned'!$A$1:$H$501,4,FALSE)</f>
        <v>Female</v>
      </c>
      <c r="E1455" s="10" t="str">
        <f>VLOOKUP($C1455,'Customer_Dim Cleaned'!$A$1:$H$501,5,FALSE)</f>
        <v>Kanebury</v>
      </c>
      <c r="F1455" s="10" t="str">
        <f>VLOOKUP($C1455,'Customer_Dim Cleaned'!$A$1:$H$501,6,FALSE)</f>
        <v>New Hampshire</v>
      </c>
      <c r="G1455" s="10" t="s">
        <v>1698</v>
      </c>
      <c r="H1455" s="10" t="str">
        <f>VLOOKUP($G1455,'Product_Dim Cleaned'!$A$1:$G$101,2,FALSE)</f>
        <v>Women's Ankle Boots</v>
      </c>
      <c r="I1455" s="10" t="str">
        <f>VLOOKUP($G1455,'Product_Dim Cleaned'!$A$1:$G$101,3,FALSE)</f>
        <v>Clothing</v>
      </c>
      <c r="J1455" s="10" t="str">
        <f>VLOOKUP($G1455,'Product_Dim Cleaned'!$A$1:$G$101,4,FALSE)</f>
        <v>Footwear</v>
      </c>
      <c r="K1455" s="10" t="s">
        <v>1794</v>
      </c>
      <c r="L1455" s="11">
        <v>3</v>
      </c>
      <c r="M1455" s="17">
        <v>560.52</v>
      </c>
      <c r="N1455" s="11">
        <v>0.17</v>
      </c>
      <c r="O1455" s="10" t="s">
        <v>1824</v>
      </c>
      <c r="P1455" s="34">
        <v>1395.6948</v>
      </c>
    </row>
    <row r="1456" spans="1:16" x14ac:dyDescent="0.3">
      <c r="A1456" s="9" t="s">
        <v>3280</v>
      </c>
      <c r="B1456" s="36">
        <v>45533</v>
      </c>
      <c r="C1456" s="10" t="s">
        <v>1101</v>
      </c>
      <c r="D1456" s="10" t="str">
        <f>VLOOKUP($C1456,'Customer_Dim Cleaned'!$A$1:$H$501,4,FALSE)</f>
        <v>Female</v>
      </c>
      <c r="E1456" s="10" t="str">
        <f>VLOOKUP($C1456,'Customer_Dim Cleaned'!$A$1:$H$501,5,FALSE)</f>
        <v>North Samuel</v>
      </c>
      <c r="F1456" s="10" t="str">
        <f>VLOOKUP($C1456,'Customer_Dim Cleaned'!$A$1:$H$501,6,FALSE)</f>
        <v>Nebraska</v>
      </c>
      <c r="G1456" s="10" t="s">
        <v>1698</v>
      </c>
      <c r="H1456" s="10" t="str">
        <f>VLOOKUP($G1456,'Product_Dim Cleaned'!$A$1:$G$101,2,FALSE)</f>
        <v>Women's Ankle Boots</v>
      </c>
      <c r="I1456" s="10" t="str">
        <f>VLOOKUP($G1456,'Product_Dim Cleaned'!$A$1:$G$101,3,FALSE)</f>
        <v>Clothing</v>
      </c>
      <c r="J1456" s="10" t="str">
        <f>VLOOKUP($G1456,'Product_Dim Cleaned'!$A$1:$G$101,4,FALSE)</f>
        <v>Footwear</v>
      </c>
      <c r="K1456" s="10" t="s">
        <v>1807</v>
      </c>
      <c r="L1456" s="11">
        <v>2</v>
      </c>
      <c r="M1456" s="17">
        <v>977.18</v>
      </c>
      <c r="N1456" s="11">
        <v>0.19</v>
      </c>
      <c r="O1456" s="10" t="s">
        <v>1824</v>
      </c>
      <c r="P1456" s="34">
        <v>1583.0316</v>
      </c>
    </row>
    <row r="1457" spans="1:16" x14ac:dyDescent="0.3">
      <c r="A1457" s="9" t="s">
        <v>3281</v>
      </c>
      <c r="B1457" s="36">
        <v>45763</v>
      </c>
      <c r="C1457" s="10" t="s">
        <v>758</v>
      </c>
      <c r="D1457" s="10" t="str">
        <f>VLOOKUP($C1457,'Customer_Dim Cleaned'!$A$1:$H$501,4,FALSE)</f>
        <v>Female</v>
      </c>
      <c r="E1457" s="10" t="str">
        <f>VLOOKUP($C1457,'Customer_Dim Cleaned'!$A$1:$H$501,5,FALSE)</f>
        <v>North Larryport</v>
      </c>
      <c r="F1457" s="10" t="str">
        <f>VLOOKUP($C1457,'Customer_Dim Cleaned'!$A$1:$H$501,6,FALSE)</f>
        <v>Virginia</v>
      </c>
      <c r="G1457" s="10" t="s">
        <v>1698</v>
      </c>
      <c r="H1457" s="10" t="str">
        <f>VLOOKUP($G1457,'Product_Dim Cleaned'!$A$1:$G$101,2,FALSE)</f>
        <v>Women's Ankle Boots</v>
      </c>
      <c r="I1457" s="10" t="str">
        <f>VLOOKUP($G1457,'Product_Dim Cleaned'!$A$1:$G$101,3,FALSE)</f>
        <v>Clothing</v>
      </c>
      <c r="J1457" s="10" t="str">
        <f>VLOOKUP($G1457,'Product_Dim Cleaned'!$A$1:$G$101,4,FALSE)</f>
        <v>Footwear</v>
      </c>
      <c r="K1457" s="10" t="s">
        <v>1799</v>
      </c>
      <c r="L1457" s="11">
        <v>4</v>
      </c>
      <c r="M1457" s="17">
        <v>761.35</v>
      </c>
      <c r="N1457" s="11">
        <v>0.08</v>
      </c>
      <c r="O1457" s="10" t="s">
        <v>1824</v>
      </c>
      <c r="P1457" s="34">
        <v>2801.768</v>
      </c>
    </row>
    <row r="1458" spans="1:16" x14ac:dyDescent="0.3">
      <c r="A1458" s="9" t="s">
        <v>3282</v>
      </c>
      <c r="B1458" s="36">
        <v>45900</v>
      </c>
      <c r="C1458" s="10" t="s">
        <v>592</v>
      </c>
      <c r="D1458" s="10" t="str">
        <f>VLOOKUP($C1458,'Customer_Dim Cleaned'!$A$1:$H$501,4,FALSE)</f>
        <v>Female</v>
      </c>
      <c r="E1458" s="10" t="str">
        <f>VLOOKUP($C1458,'Customer_Dim Cleaned'!$A$1:$H$501,5,FALSE)</f>
        <v>Murphyfurt</v>
      </c>
      <c r="F1458" s="10" t="str">
        <f>VLOOKUP($C1458,'Customer_Dim Cleaned'!$A$1:$H$501,6,FALSE)</f>
        <v>Utah</v>
      </c>
      <c r="G1458" s="10" t="s">
        <v>1698</v>
      </c>
      <c r="H1458" s="10" t="str">
        <f>VLOOKUP($G1458,'Product_Dim Cleaned'!$A$1:$G$101,2,FALSE)</f>
        <v>Women's Ankle Boots</v>
      </c>
      <c r="I1458" s="10" t="str">
        <f>VLOOKUP($G1458,'Product_Dim Cleaned'!$A$1:$G$101,3,FALSE)</f>
        <v>Clothing</v>
      </c>
      <c r="J1458" s="10" t="str">
        <f>VLOOKUP($G1458,'Product_Dim Cleaned'!$A$1:$G$101,4,FALSE)</f>
        <v>Footwear</v>
      </c>
      <c r="K1458" s="10" t="s">
        <v>1810</v>
      </c>
      <c r="L1458" s="11">
        <v>2</v>
      </c>
      <c r="M1458" s="17">
        <v>947.56</v>
      </c>
      <c r="N1458" s="11">
        <v>0.02</v>
      </c>
      <c r="O1458" s="10" t="s">
        <v>1829</v>
      </c>
      <c r="P1458" s="34">
        <v>1857.2175999999999</v>
      </c>
    </row>
    <row r="1459" spans="1:16" x14ac:dyDescent="0.3">
      <c r="A1459" s="9" t="s">
        <v>3283</v>
      </c>
      <c r="B1459" s="36">
        <v>45943</v>
      </c>
      <c r="C1459" s="10" t="s">
        <v>764</v>
      </c>
      <c r="D1459" s="10" t="str">
        <f>VLOOKUP($C1459,'Customer_Dim Cleaned'!$A$1:$H$501,4,FALSE)</f>
        <v>Male</v>
      </c>
      <c r="E1459" s="10" t="str">
        <f>VLOOKUP($C1459,'Customer_Dim Cleaned'!$A$1:$H$501,5,FALSE)</f>
        <v>Port Krista</v>
      </c>
      <c r="F1459" s="10" t="str">
        <f>VLOOKUP($C1459,'Customer_Dim Cleaned'!$A$1:$H$501,6,FALSE)</f>
        <v>West Virginia</v>
      </c>
      <c r="G1459" s="10" t="s">
        <v>1698</v>
      </c>
      <c r="H1459" s="10" t="str">
        <f>VLOOKUP($G1459,'Product_Dim Cleaned'!$A$1:$G$101,2,FALSE)</f>
        <v>Women's Ankle Boots</v>
      </c>
      <c r="I1459" s="10" t="str">
        <f>VLOOKUP($G1459,'Product_Dim Cleaned'!$A$1:$G$101,3,FALSE)</f>
        <v>Clothing</v>
      </c>
      <c r="J1459" s="10" t="str">
        <f>VLOOKUP($G1459,'Product_Dim Cleaned'!$A$1:$G$101,4,FALSE)</f>
        <v>Footwear</v>
      </c>
      <c r="K1459" s="10" t="s">
        <v>1810</v>
      </c>
      <c r="L1459" s="11">
        <v>4</v>
      </c>
      <c r="M1459" s="17">
        <v>975.47</v>
      </c>
      <c r="N1459" s="11">
        <v>0.04</v>
      </c>
      <c r="O1459" s="10" t="s">
        <v>1824</v>
      </c>
      <c r="P1459" s="34">
        <v>3745.8047999999999</v>
      </c>
    </row>
    <row r="1460" spans="1:16" x14ac:dyDescent="0.3">
      <c r="A1460" s="9" t="s">
        <v>3284</v>
      </c>
      <c r="B1460" s="36">
        <v>45448</v>
      </c>
      <c r="C1460" s="10" t="s">
        <v>1469</v>
      </c>
      <c r="D1460" s="10" t="str">
        <f>VLOOKUP($C1460,'Customer_Dim Cleaned'!$A$1:$H$501,4,FALSE)</f>
        <v>Female</v>
      </c>
      <c r="E1460" s="10" t="str">
        <f>VLOOKUP($C1460,'Customer_Dim Cleaned'!$A$1:$H$501,5,FALSE)</f>
        <v>West Kelseyberg</v>
      </c>
      <c r="F1460" s="10" t="str">
        <f>VLOOKUP($C1460,'Customer_Dim Cleaned'!$A$1:$H$501,6,FALSE)</f>
        <v>Kansas</v>
      </c>
      <c r="G1460" s="10" t="s">
        <v>1698</v>
      </c>
      <c r="H1460" s="10" t="str">
        <f>VLOOKUP($G1460,'Product_Dim Cleaned'!$A$1:$G$101,2,FALSE)</f>
        <v>Women's Ankle Boots</v>
      </c>
      <c r="I1460" s="10" t="str">
        <f>VLOOKUP($G1460,'Product_Dim Cleaned'!$A$1:$G$101,3,FALSE)</f>
        <v>Clothing</v>
      </c>
      <c r="J1460" s="10" t="str">
        <f>VLOOKUP($G1460,'Product_Dim Cleaned'!$A$1:$G$101,4,FALSE)</f>
        <v>Footwear</v>
      </c>
      <c r="K1460" s="10" t="s">
        <v>1786</v>
      </c>
      <c r="L1460" s="11">
        <v>3</v>
      </c>
      <c r="M1460" s="17">
        <v>769.06</v>
      </c>
      <c r="N1460" s="11">
        <v>0.23</v>
      </c>
      <c r="O1460" s="10" t="s">
        <v>1829</v>
      </c>
      <c r="P1460" s="34">
        <v>1776.5286000000001</v>
      </c>
    </row>
    <row r="1461" spans="1:16" x14ac:dyDescent="0.3">
      <c r="A1461" s="9" t="s">
        <v>3285</v>
      </c>
      <c r="B1461" s="36">
        <v>45929</v>
      </c>
      <c r="C1461" s="10" t="s">
        <v>1495</v>
      </c>
      <c r="D1461" s="10" t="str">
        <f>VLOOKUP($C1461,'Customer_Dim Cleaned'!$A$1:$H$501,4,FALSE)</f>
        <v>Female</v>
      </c>
      <c r="E1461" s="10" t="str">
        <f>VLOOKUP($C1461,'Customer_Dim Cleaned'!$A$1:$H$501,5,FALSE)</f>
        <v>Lake April</v>
      </c>
      <c r="F1461" s="10" t="str">
        <f>VLOOKUP($C1461,'Customer_Dim Cleaned'!$A$1:$H$501,6,FALSE)</f>
        <v>Vermont</v>
      </c>
      <c r="G1461" s="10" t="s">
        <v>1698</v>
      </c>
      <c r="H1461" s="10" t="str">
        <f>VLOOKUP($G1461,'Product_Dim Cleaned'!$A$1:$G$101,2,FALSE)</f>
        <v>Women's Ankle Boots</v>
      </c>
      <c r="I1461" s="10" t="str">
        <f>VLOOKUP($G1461,'Product_Dim Cleaned'!$A$1:$G$101,3,FALSE)</f>
        <v>Clothing</v>
      </c>
      <c r="J1461" s="10" t="str">
        <f>VLOOKUP($G1461,'Product_Dim Cleaned'!$A$1:$G$101,4,FALSE)</f>
        <v>Footwear</v>
      </c>
      <c r="K1461" s="10" t="s">
        <v>1761</v>
      </c>
      <c r="L1461" s="11">
        <v>3</v>
      </c>
      <c r="M1461" s="17">
        <v>824.75</v>
      </c>
      <c r="N1461" s="11">
        <v>0.23</v>
      </c>
      <c r="O1461" s="10" t="s">
        <v>1824</v>
      </c>
      <c r="P1461" s="34">
        <v>1905.1724999999999</v>
      </c>
    </row>
    <row r="1462" spans="1:16" x14ac:dyDescent="0.3">
      <c r="A1462" s="9" t="s">
        <v>3286</v>
      </c>
      <c r="B1462" s="36">
        <v>45478</v>
      </c>
      <c r="C1462" s="10" t="s">
        <v>1249</v>
      </c>
      <c r="D1462" s="10" t="str">
        <f>VLOOKUP($C1462,'Customer_Dim Cleaned'!$A$1:$H$501,4,FALSE)</f>
        <v>Female</v>
      </c>
      <c r="E1462" s="10" t="str">
        <f>VLOOKUP($C1462,'Customer_Dim Cleaned'!$A$1:$H$501,5,FALSE)</f>
        <v>Leahmouth</v>
      </c>
      <c r="F1462" s="10" t="str">
        <f>VLOOKUP($C1462,'Customer_Dim Cleaned'!$A$1:$H$501,6,FALSE)</f>
        <v>Nevada</v>
      </c>
      <c r="G1462" s="10" t="s">
        <v>1698</v>
      </c>
      <c r="H1462" s="10" t="str">
        <f>VLOOKUP($G1462,'Product_Dim Cleaned'!$A$1:$G$101,2,FALSE)</f>
        <v>Women's Ankle Boots</v>
      </c>
      <c r="I1462" s="10" t="str">
        <f>VLOOKUP($G1462,'Product_Dim Cleaned'!$A$1:$G$101,3,FALSE)</f>
        <v>Clothing</v>
      </c>
      <c r="J1462" s="10" t="str">
        <f>VLOOKUP($G1462,'Product_Dim Cleaned'!$A$1:$G$101,4,FALSE)</f>
        <v>Footwear</v>
      </c>
      <c r="K1462" s="10" t="s">
        <v>1769</v>
      </c>
      <c r="L1462" s="11">
        <v>2</v>
      </c>
      <c r="M1462" s="17">
        <v>821.35</v>
      </c>
      <c r="N1462" s="11">
        <v>0.11</v>
      </c>
      <c r="O1462" s="10" t="s">
        <v>1826</v>
      </c>
      <c r="P1462" s="34">
        <v>1462.0029999999999</v>
      </c>
    </row>
    <row r="1463" spans="1:16" x14ac:dyDescent="0.3">
      <c r="A1463" s="9" t="s">
        <v>3287</v>
      </c>
      <c r="B1463" s="36">
        <v>45723</v>
      </c>
      <c r="C1463" s="10" t="s">
        <v>1260</v>
      </c>
      <c r="D1463" s="10" t="str">
        <f>VLOOKUP($C1463,'Customer_Dim Cleaned'!$A$1:$H$501,4,FALSE)</f>
        <v>Female</v>
      </c>
      <c r="E1463" s="10" t="str">
        <f>VLOOKUP($C1463,'Customer_Dim Cleaned'!$A$1:$H$501,5,FALSE)</f>
        <v>Garciaview</v>
      </c>
      <c r="F1463" s="10" t="str">
        <f>VLOOKUP($C1463,'Customer_Dim Cleaned'!$A$1:$H$501,6,FALSE)</f>
        <v>Louisiana</v>
      </c>
      <c r="G1463" s="10" t="s">
        <v>1698</v>
      </c>
      <c r="H1463" s="10" t="str">
        <f>VLOOKUP($G1463,'Product_Dim Cleaned'!$A$1:$G$101,2,FALSE)</f>
        <v>Women's Ankle Boots</v>
      </c>
      <c r="I1463" s="10" t="str">
        <f>VLOOKUP($G1463,'Product_Dim Cleaned'!$A$1:$G$101,3,FALSE)</f>
        <v>Clothing</v>
      </c>
      <c r="J1463" s="10" t="str">
        <f>VLOOKUP($G1463,'Product_Dim Cleaned'!$A$1:$G$101,4,FALSE)</f>
        <v>Footwear</v>
      </c>
      <c r="K1463" s="10" t="s">
        <v>1789</v>
      </c>
      <c r="L1463" s="11">
        <v>1</v>
      </c>
      <c r="M1463" s="17">
        <v>120.57</v>
      </c>
      <c r="N1463" s="11">
        <v>0.06</v>
      </c>
      <c r="O1463" s="10" t="s">
        <v>1826</v>
      </c>
      <c r="P1463" s="34">
        <v>113.33580000000001</v>
      </c>
    </row>
    <row r="1464" spans="1:16" x14ac:dyDescent="0.3">
      <c r="A1464" s="9" t="s">
        <v>3288</v>
      </c>
      <c r="B1464" s="36">
        <v>45240</v>
      </c>
      <c r="C1464" s="10" t="s">
        <v>1053</v>
      </c>
      <c r="D1464" s="10" t="str">
        <f>VLOOKUP($C1464,'Customer_Dim Cleaned'!$A$1:$H$501,4,FALSE)</f>
        <v>Male</v>
      </c>
      <c r="E1464" s="10" t="str">
        <f>VLOOKUP($C1464,'Customer_Dim Cleaned'!$A$1:$H$501,5,FALSE)</f>
        <v>West Brendamouth</v>
      </c>
      <c r="F1464" s="10" t="str">
        <f>VLOOKUP($C1464,'Customer_Dim Cleaned'!$A$1:$H$501,6,FALSE)</f>
        <v>North Carolina</v>
      </c>
      <c r="G1464" s="10" t="s">
        <v>1698</v>
      </c>
      <c r="H1464" s="10" t="str">
        <f>VLOOKUP($G1464,'Product_Dim Cleaned'!$A$1:$G$101,2,FALSE)</f>
        <v>Women's Ankle Boots</v>
      </c>
      <c r="I1464" s="10" t="str">
        <f>VLOOKUP($G1464,'Product_Dim Cleaned'!$A$1:$G$101,3,FALSE)</f>
        <v>Clothing</v>
      </c>
      <c r="J1464" s="10" t="str">
        <f>VLOOKUP($G1464,'Product_Dim Cleaned'!$A$1:$G$101,4,FALSE)</f>
        <v>Footwear</v>
      </c>
      <c r="K1464" s="10" t="s">
        <v>1757</v>
      </c>
      <c r="L1464" s="11">
        <v>1</v>
      </c>
      <c r="M1464" s="17">
        <v>122.27</v>
      </c>
      <c r="N1464" s="11">
        <v>0.26</v>
      </c>
      <c r="O1464" s="10" t="s">
        <v>1826</v>
      </c>
      <c r="P1464" s="34">
        <v>90.479799999999997</v>
      </c>
    </row>
    <row r="1465" spans="1:16" x14ac:dyDescent="0.3">
      <c r="A1465" s="9" t="s">
        <v>3289</v>
      </c>
      <c r="B1465" s="36">
        <v>45890</v>
      </c>
      <c r="C1465" s="10" t="s">
        <v>565</v>
      </c>
      <c r="D1465" s="10" t="str">
        <f>VLOOKUP($C1465,'Customer_Dim Cleaned'!$A$1:$H$501,4,FALSE)</f>
        <v>Male</v>
      </c>
      <c r="E1465" s="10" t="str">
        <f>VLOOKUP($C1465,'Customer_Dim Cleaned'!$A$1:$H$501,5,FALSE)</f>
        <v>New Joseph</v>
      </c>
      <c r="F1465" s="10" t="str">
        <f>VLOOKUP($C1465,'Customer_Dim Cleaned'!$A$1:$H$501,6,FALSE)</f>
        <v>Missouri</v>
      </c>
      <c r="G1465" s="10" t="s">
        <v>1698</v>
      </c>
      <c r="H1465" s="10" t="str">
        <f>VLOOKUP($G1465,'Product_Dim Cleaned'!$A$1:$G$101,2,FALSE)</f>
        <v>Women's Ankle Boots</v>
      </c>
      <c r="I1465" s="10" t="str">
        <f>VLOOKUP($G1465,'Product_Dim Cleaned'!$A$1:$G$101,3,FALSE)</f>
        <v>Clothing</v>
      </c>
      <c r="J1465" s="10" t="str">
        <f>VLOOKUP($G1465,'Product_Dim Cleaned'!$A$1:$G$101,4,FALSE)</f>
        <v>Footwear</v>
      </c>
      <c r="K1465" s="10" t="s">
        <v>1761</v>
      </c>
      <c r="L1465" s="11">
        <v>2</v>
      </c>
      <c r="M1465" s="17">
        <v>182.89</v>
      </c>
      <c r="N1465" s="11">
        <v>0.11</v>
      </c>
      <c r="O1465" s="10" t="s">
        <v>1824</v>
      </c>
      <c r="P1465" s="34">
        <v>325.54419999999999</v>
      </c>
    </row>
    <row r="1466" spans="1:16" x14ac:dyDescent="0.3">
      <c r="A1466" s="9" t="s">
        <v>3290</v>
      </c>
      <c r="B1466" s="36">
        <v>45796</v>
      </c>
      <c r="C1466" s="10" t="s">
        <v>1160</v>
      </c>
      <c r="D1466" s="10" t="str">
        <f>VLOOKUP($C1466,'Customer_Dim Cleaned'!$A$1:$H$501,4,FALSE)</f>
        <v>Female</v>
      </c>
      <c r="E1466" s="10" t="str">
        <f>VLOOKUP($C1466,'Customer_Dim Cleaned'!$A$1:$H$501,5,FALSE)</f>
        <v>Port Crystal</v>
      </c>
      <c r="F1466" s="10" t="str">
        <f>VLOOKUP($C1466,'Customer_Dim Cleaned'!$A$1:$H$501,6,FALSE)</f>
        <v>New Hampshire</v>
      </c>
      <c r="G1466" s="10" t="s">
        <v>1698</v>
      </c>
      <c r="H1466" s="10" t="str">
        <f>VLOOKUP($G1466,'Product_Dim Cleaned'!$A$1:$G$101,2,FALSE)</f>
        <v>Women's Ankle Boots</v>
      </c>
      <c r="I1466" s="10" t="str">
        <f>VLOOKUP($G1466,'Product_Dim Cleaned'!$A$1:$G$101,3,FALSE)</f>
        <v>Clothing</v>
      </c>
      <c r="J1466" s="10" t="str">
        <f>VLOOKUP($G1466,'Product_Dim Cleaned'!$A$1:$G$101,4,FALSE)</f>
        <v>Footwear</v>
      </c>
      <c r="K1466" s="10" t="s">
        <v>1769</v>
      </c>
      <c r="L1466" s="11">
        <v>1</v>
      </c>
      <c r="M1466" s="17">
        <v>695.26</v>
      </c>
      <c r="N1466" s="11">
        <v>0.23</v>
      </c>
      <c r="O1466" s="10" t="s">
        <v>1826</v>
      </c>
      <c r="P1466" s="34">
        <v>535.35019999999997</v>
      </c>
    </row>
    <row r="1467" spans="1:16" x14ac:dyDescent="0.3">
      <c r="A1467" s="9" t="s">
        <v>3291</v>
      </c>
      <c r="B1467" s="36">
        <v>45895</v>
      </c>
      <c r="C1467" s="10" t="s">
        <v>114</v>
      </c>
      <c r="D1467" s="10" t="str">
        <f>VLOOKUP($C1467,'Customer_Dim Cleaned'!$A$1:$H$501,4,FALSE)</f>
        <v>Male</v>
      </c>
      <c r="E1467" s="10" t="str">
        <f>VLOOKUP($C1467,'Customer_Dim Cleaned'!$A$1:$H$501,5,FALSE)</f>
        <v>Mollyshire</v>
      </c>
      <c r="F1467" s="10" t="str">
        <f>VLOOKUP($C1467,'Customer_Dim Cleaned'!$A$1:$H$501,6,FALSE)</f>
        <v>Utah</v>
      </c>
      <c r="G1467" s="10" t="s">
        <v>1698</v>
      </c>
      <c r="H1467" s="10" t="str">
        <f>VLOOKUP($G1467,'Product_Dim Cleaned'!$A$1:$G$101,2,FALSE)</f>
        <v>Women's Ankle Boots</v>
      </c>
      <c r="I1467" s="10" t="str">
        <f>VLOOKUP($G1467,'Product_Dim Cleaned'!$A$1:$G$101,3,FALSE)</f>
        <v>Clothing</v>
      </c>
      <c r="J1467" s="10" t="str">
        <f>VLOOKUP($G1467,'Product_Dim Cleaned'!$A$1:$G$101,4,FALSE)</f>
        <v>Footwear</v>
      </c>
      <c r="K1467" s="10" t="s">
        <v>1776</v>
      </c>
      <c r="L1467" s="11">
        <v>2</v>
      </c>
      <c r="M1467" s="17">
        <v>408.8</v>
      </c>
      <c r="N1467" s="11">
        <v>0.17</v>
      </c>
      <c r="O1467" s="10" t="s">
        <v>1829</v>
      </c>
      <c r="P1467" s="34">
        <v>678.60799999999995</v>
      </c>
    </row>
    <row r="1468" spans="1:16" x14ac:dyDescent="0.3">
      <c r="A1468" s="9" t="s">
        <v>3292</v>
      </c>
      <c r="B1468" s="36">
        <v>45676</v>
      </c>
      <c r="C1468" s="10" t="s">
        <v>730</v>
      </c>
      <c r="D1468" s="10" t="str">
        <f>VLOOKUP($C1468,'Customer_Dim Cleaned'!$A$1:$H$501,4,FALSE)</f>
        <v>Male</v>
      </c>
      <c r="E1468" s="10" t="str">
        <f>VLOOKUP($C1468,'Customer_Dim Cleaned'!$A$1:$H$501,5,FALSE)</f>
        <v>Morrisbury</v>
      </c>
      <c r="F1468" s="10" t="str">
        <f>VLOOKUP($C1468,'Customer_Dim Cleaned'!$A$1:$H$501,6,FALSE)</f>
        <v>Alaska</v>
      </c>
      <c r="G1468" s="10" t="s">
        <v>1698</v>
      </c>
      <c r="H1468" s="10" t="str">
        <f>VLOOKUP($G1468,'Product_Dim Cleaned'!$A$1:$G$101,2,FALSE)</f>
        <v>Women's Ankle Boots</v>
      </c>
      <c r="I1468" s="10" t="str">
        <f>VLOOKUP($G1468,'Product_Dim Cleaned'!$A$1:$G$101,3,FALSE)</f>
        <v>Clothing</v>
      </c>
      <c r="J1468" s="10" t="str">
        <f>VLOOKUP($G1468,'Product_Dim Cleaned'!$A$1:$G$101,4,FALSE)</f>
        <v>Footwear</v>
      </c>
      <c r="K1468" s="10" t="s">
        <v>1782</v>
      </c>
      <c r="L1468" s="11">
        <v>3</v>
      </c>
      <c r="M1468" s="17">
        <v>512.15</v>
      </c>
      <c r="N1468" s="11">
        <v>0.12</v>
      </c>
      <c r="O1468" s="10" t="s">
        <v>1824</v>
      </c>
      <c r="P1468" s="34">
        <v>1352.076</v>
      </c>
    </row>
    <row r="1469" spans="1:16" x14ac:dyDescent="0.3">
      <c r="A1469" s="9" t="s">
        <v>3293</v>
      </c>
      <c r="B1469" s="36">
        <v>45568</v>
      </c>
      <c r="C1469" s="10" t="s">
        <v>1272</v>
      </c>
      <c r="D1469" s="10" t="str">
        <f>VLOOKUP($C1469,'Customer_Dim Cleaned'!$A$1:$H$501,4,FALSE)</f>
        <v>Male</v>
      </c>
      <c r="E1469" s="10" t="str">
        <f>VLOOKUP($C1469,'Customer_Dim Cleaned'!$A$1:$H$501,5,FALSE)</f>
        <v>Kathleenport</v>
      </c>
      <c r="F1469" s="10" t="str">
        <f>VLOOKUP($C1469,'Customer_Dim Cleaned'!$A$1:$H$501,6,FALSE)</f>
        <v>Wyoming</v>
      </c>
      <c r="G1469" s="10" t="s">
        <v>1698</v>
      </c>
      <c r="H1469" s="10" t="str">
        <f>VLOOKUP($G1469,'Product_Dim Cleaned'!$A$1:$G$101,2,FALSE)</f>
        <v>Women's Ankle Boots</v>
      </c>
      <c r="I1469" s="10" t="str">
        <f>VLOOKUP($G1469,'Product_Dim Cleaned'!$A$1:$G$101,3,FALSE)</f>
        <v>Clothing</v>
      </c>
      <c r="J1469" s="10" t="str">
        <f>VLOOKUP($G1469,'Product_Dim Cleaned'!$A$1:$G$101,4,FALSE)</f>
        <v>Footwear</v>
      </c>
      <c r="K1469" s="10" t="s">
        <v>1782</v>
      </c>
      <c r="L1469" s="11">
        <v>3</v>
      </c>
      <c r="M1469" s="17">
        <v>136.4</v>
      </c>
      <c r="N1469" s="11">
        <v>0.15</v>
      </c>
      <c r="O1469" s="10" t="s">
        <v>1826</v>
      </c>
      <c r="P1469" s="34">
        <v>347.82000000000011</v>
      </c>
    </row>
    <row r="1470" spans="1:16" x14ac:dyDescent="0.3">
      <c r="A1470" s="9" t="s">
        <v>3294</v>
      </c>
      <c r="B1470" s="36">
        <v>45272</v>
      </c>
      <c r="C1470" s="10" t="s">
        <v>579</v>
      </c>
      <c r="D1470" s="10" t="str">
        <f>VLOOKUP($C1470,'Customer_Dim Cleaned'!$A$1:$H$501,4,FALSE)</f>
        <v>Male</v>
      </c>
      <c r="E1470" s="10" t="str">
        <f>VLOOKUP($C1470,'Customer_Dim Cleaned'!$A$1:$H$501,5,FALSE)</f>
        <v>East Jessicaborough</v>
      </c>
      <c r="F1470" s="10" t="str">
        <f>VLOOKUP($C1470,'Customer_Dim Cleaned'!$A$1:$H$501,6,FALSE)</f>
        <v>Hawaii</v>
      </c>
      <c r="G1470" s="10" t="s">
        <v>1698</v>
      </c>
      <c r="H1470" s="10" t="str">
        <f>VLOOKUP($G1470,'Product_Dim Cleaned'!$A$1:$G$101,2,FALSE)</f>
        <v>Women's Ankle Boots</v>
      </c>
      <c r="I1470" s="10" t="str">
        <f>VLOOKUP($G1470,'Product_Dim Cleaned'!$A$1:$G$101,3,FALSE)</f>
        <v>Clothing</v>
      </c>
      <c r="J1470" s="10" t="str">
        <f>VLOOKUP($G1470,'Product_Dim Cleaned'!$A$1:$G$101,4,FALSE)</f>
        <v>Footwear</v>
      </c>
      <c r="K1470" s="10" t="s">
        <v>1766</v>
      </c>
      <c r="L1470" s="11">
        <v>2</v>
      </c>
      <c r="M1470" s="17">
        <v>42.51</v>
      </c>
      <c r="N1470" s="11">
        <v>0.04</v>
      </c>
      <c r="O1470" s="10" t="s">
        <v>1829</v>
      </c>
      <c r="P1470" s="34">
        <v>81.619199999999992</v>
      </c>
    </row>
    <row r="1471" spans="1:16" x14ac:dyDescent="0.3">
      <c r="A1471" s="9" t="s">
        <v>3295</v>
      </c>
      <c r="B1471" s="36">
        <v>45718</v>
      </c>
      <c r="C1471" s="10" t="s">
        <v>1124</v>
      </c>
      <c r="D1471" s="10" t="str">
        <f>VLOOKUP($C1471,'Customer_Dim Cleaned'!$A$1:$H$501,4,FALSE)</f>
        <v>Male</v>
      </c>
      <c r="E1471" s="10" t="str">
        <f>VLOOKUP($C1471,'Customer_Dim Cleaned'!$A$1:$H$501,5,FALSE)</f>
        <v>East Michaelton</v>
      </c>
      <c r="F1471" s="10" t="str">
        <f>VLOOKUP($C1471,'Customer_Dim Cleaned'!$A$1:$H$501,6,FALSE)</f>
        <v>Kansas</v>
      </c>
      <c r="G1471" s="10" t="s">
        <v>1698</v>
      </c>
      <c r="H1471" s="10" t="str">
        <f>VLOOKUP($G1471,'Product_Dim Cleaned'!$A$1:$G$101,2,FALSE)</f>
        <v>Women's Ankle Boots</v>
      </c>
      <c r="I1471" s="10" t="str">
        <f>VLOOKUP($G1471,'Product_Dim Cleaned'!$A$1:$G$101,3,FALSE)</f>
        <v>Clothing</v>
      </c>
      <c r="J1471" s="10" t="str">
        <f>VLOOKUP($G1471,'Product_Dim Cleaned'!$A$1:$G$101,4,FALSE)</f>
        <v>Footwear</v>
      </c>
      <c r="K1471" s="10" t="s">
        <v>1779</v>
      </c>
      <c r="L1471" s="11">
        <v>3</v>
      </c>
      <c r="M1471" s="17">
        <v>582.1</v>
      </c>
      <c r="N1471" s="11">
        <v>0.12</v>
      </c>
      <c r="O1471" s="10" t="s">
        <v>1826</v>
      </c>
      <c r="P1471" s="34">
        <v>1536.7439999999999</v>
      </c>
    </row>
    <row r="1472" spans="1:16" x14ac:dyDescent="0.3">
      <c r="A1472" s="9" t="s">
        <v>3296</v>
      </c>
      <c r="B1472" s="36">
        <v>45356</v>
      </c>
      <c r="C1472" s="10" t="s">
        <v>711</v>
      </c>
      <c r="D1472" s="10" t="str">
        <f>VLOOKUP($C1472,'Customer_Dim Cleaned'!$A$1:$H$501,4,FALSE)</f>
        <v>Female</v>
      </c>
      <c r="E1472" s="10" t="str">
        <f>VLOOKUP($C1472,'Customer_Dim Cleaned'!$A$1:$H$501,5,FALSE)</f>
        <v>Phillipschester</v>
      </c>
      <c r="F1472" s="10" t="str">
        <f>VLOOKUP($C1472,'Customer_Dim Cleaned'!$A$1:$H$501,6,FALSE)</f>
        <v>New Jersey</v>
      </c>
      <c r="G1472" s="10" t="s">
        <v>1700</v>
      </c>
      <c r="H1472" s="10" t="str">
        <f>VLOOKUP($G1472,'Product_Dim Cleaned'!$A$1:$G$101,2,FALSE)</f>
        <v>Wireless Mouse</v>
      </c>
      <c r="I1472" s="10" t="str">
        <f>VLOOKUP($G1472,'Product_Dim Cleaned'!$A$1:$G$101,3,FALSE)</f>
        <v>Electronics</v>
      </c>
      <c r="J1472" s="10" t="str">
        <f>VLOOKUP($G1472,'Product_Dim Cleaned'!$A$1:$G$101,4,FALSE)</f>
        <v>Computer</v>
      </c>
      <c r="K1472" s="10" t="s">
        <v>1807</v>
      </c>
      <c r="L1472" s="11">
        <v>4</v>
      </c>
      <c r="M1472" s="17">
        <v>461.52</v>
      </c>
      <c r="N1472" s="11">
        <v>0</v>
      </c>
      <c r="O1472" s="10" t="s">
        <v>1829</v>
      </c>
      <c r="P1472" s="34">
        <v>1846.08</v>
      </c>
    </row>
    <row r="1473" spans="1:16" x14ac:dyDescent="0.3">
      <c r="A1473" s="9" t="s">
        <v>3297</v>
      </c>
      <c r="B1473" s="36">
        <v>45552</v>
      </c>
      <c r="C1473" s="10" t="s">
        <v>1524</v>
      </c>
      <c r="D1473" s="10" t="str">
        <f>VLOOKUP($C1473,'Customer_Dim Cleaned'!$A$1:$H$501,4,FALSE)</f>
        <v>Male</v>
      </c>
      <c r="E1473" s="10" t="str">
        <f>VLOOKUP($C1473,'Customer_Dim Cleaned'!$A$1:$H$501,5,FALSE)</f>
        <v>North Seanfurt</v>
      </c>
      <c r="F1473" s="10" t="str">
        <f>VLOOKUP($C1473,'Customer_Dim Cleaned'!$A$1:$H$501,6,FALSE)</f>
        <v>Ohio</v>
      </c>
      <c r="G1473" s="10" t="s">
        <v>1700</v>
      </c>
      <c r="H1473" s="10" t="str">
        <f>VLOOKUP($G1473,'Product_Dim Cleaned'!$A$1:$G$101,2,FALSE)</f>
        <v>Wireless Mouse</v>
      </c>
      <c r="I1473" s="10" t="str">
        <f>VLOOKUP($G1473,'Product_Dim Cleaned'!$A$1:$G$101,3,FALSE)</f>
        <v>Electronics</v>
      </c>
      <c r="J1473" s="10" t="str">
        <f>VLOOKUP($G1473,'Product_Dim Cleaned'!$A$1:$G$101,4,FALSE)</f>
        <v>Computer</v>
      </c>
      <c r="K1473" s="10" t="s">
        <v>1792</v>
      </c>
      <c r="L1473" s="11">
        <v>1</v>
      </c>
      <c r="M1473" s="17">
        <v>558.41999999999996</v>
      </c>
      <c r="N1473" s="11">
        <v>0.03</v>
      </c>
      <c r="O1473" s="10" t="s">
        <v>1824</v>
      </c>
      <c r="P1473" s="34">
        <v>541.66739999999993</v>
      </c>
    </row>
    <row r="1474" spans="1:16" x14ac:dyDescent="0.3">
      <c r="A1474" s="9" t="s">
        <v>3298</v>
      </c>
      <c r="B1474" s="36">
        <v>45288</v>
      </c>
      <c r="C1474" s="10" t="s">
        <v>839</v>
      </c>
      <c r="D1474" s="10" t="str">
        <f>VLOOKUP($C1474,'Customer_Dim Cleaned'!$A$1:$H$501,4,FALSE)</f>
        <v>Male</v>
      </c>
      <c r="E1474" s="10" t="str">
        <f>VLOOKUP($C1474,'Customer_Dim Cleaned'!$A$1:$H$501,5,FALSE)</f>
        <v>Sallymouth</v>
      </c>
      <c r="F1474" s="10" t="str">
        <f>VLOOKUP($C1474,'Customer_Dim Cleaned'!$A$1:$H$501,6,FALSE)</f>
        <v>Louisiana</v>
      </c>
      <c r="G1474" s="10" t="s">
        <v>1700</v>
      </c>
      <c r="H1474" s="10" t="str">
        <f>VLOOKUP($G1474,'Product_Dim Cleaned'!$A$1:$G$101,2,FALSE)</f>
        <v>Wireless Mouse</v>
      </c>
      <c r="I1474" s="10" t="str">
        <f>VLOOKUP($G1474,'Product_Dim Cleaned'!$A$1:$G$101,3,FALSE)</f>
        <v>Electronics</v>
      </c>
      <c r="J1474" s="10" t="str">
        <f>VLOOKUP($G1474,'Product_Dim Cleaned'!$A$1:$G$101,4,FALSE)</f>
        <v>Computer</v>
      </c>
      <c r="K1474" s="10" t="s">
        <v>1810</v>
      </c>
      <c r="L1474" s="11">
        <v>4</v>
      </c>
      <c r="M1474" s="17">
        <v>700.98</v>
      </c>
      <c r="N1474" s="11">
        <v>0.12</v>
      </c>
      <c r="O1474" s="10" t="s">
        <v>1826</v>
      </c>
      <c r="P1474" s="34">
        <v>2467.4495999999999</v>
      </c>
    </row>
    <row r="1475" spans="1:16" x14ac:dyDescent="0.3">
      <c r="A1475" s="9" t="s">
        <v>3299</v>
      </c>
      <c r="B1475" s="36">
        <v>45605</v>
      </c>
      <c r="C1475" s="10" t="s">
        <v>1260</v>
      </c>
      <c r="D1475" s="10" t="str">
        <f>VLOOKUP($C1475,'Customer_Dim Cleaned'!$A$1:$H$501,4,FALSE)</f>
        <v>Female</v>
      </c>
      <c r="E1475" s="10" t="str">
        <f>VLOOKUP($C1475,'Customer_Dim Cleaned'!$A$1:$H$501,5,FALSE)</f>
        <v>Garciaview</v>
      </c>
      <c r="F1475" s="10" t="str">
        <f>VLOOKUP($C1475,'Customer_Dim Cleaned'!$A$1:$H$501,6,FALSE)</f>
        <v>Louisiana</v>
      </c>
      <c r="G1475" s="10" t="s">
        <v>1700</v>
      </c>
      <c r="H1475" s="10" t="str">
        <f>VLOOKUP($G1475,'Product_Dim Cleaned'!$A$1:$G$101,2,FALSE)</f>
        <v>Wireless Mouse</v>
      </c>
      <c r="I1475" s="10" t="str">
        <f>VLOOKUP($G1475,'Product_Dim Cleaned'!$A$1:$G$101,3,FALSE)</f>
        <v>Electronics</v>
      </c>
      <c r="J1475" s="10" t="str">
        <f>VLOOKUP($G1475,'Product_Dim Cleaned'!$A$1:$G$101,4,FALSE)</f>
        <v>Computer</v>
      </c>
      <c r="K1475" s="10" t="s">
        <v>1810</v>
      </c>
      <c r="L1475" s="11">
        <v>2</v>
      </c>
      <c r="M1475" s="17">
        <v>227.97</v>
      </c>
      <c r="N1475" s="11">
        <v>0.08</v>
      </c>
      <c r="O1475" s="10" t="s">
        <v>1829</v>
      </c>
      <c r="P1475" s="34">
        <v>419.46480000000003</v>
      </c>
    </row>
    <row r="1476" spans="1:16" x14ac:dyDescent="0.3">
      <c r="A1476" s="9" t="s">
        <v>3300</v>
      </c>
      <c r="B1476" s="36">
        <v>45516</v>
      </c>
      <c r="C1476" s="10" t="s">
        <v>1461</v>
      </c>
      <c r="D1476" s="10" t="str">
        <f>VLOOKUP($C1476,'Customer_Dim Cleaned'!$A$1:$H$501,4,FALSE)</f>
        <v>Female</v>
      </c>
      <c r="E1476" s="10" t="str">
        <f>VLOOKUP($C1476,'Customer_Dim Cleaned'!$A$1:$H$501,5,FALSE)</f>
        <v>East Christopherhaven</v>
      </c>
      <c r="F1476" s="10" t="str">
        <f>VLOOKUP($C1476,'Customer_Dim Cleaned'!$A$1:$H$501,6,FALSE)</f>
        <v>South Dakota</v>
      </c>
      <c r="G1476" s="10" t="s">
        <v>1700</v>
      </c>
      <c r="H1476" s="10" t="str">
        <f>VLOOKUP($G1476,'Product_Dim Cleaned'!$A$1:$G$101,2,FALSE)</f>
        <v>Wireless Mouse</v>
      </c>
      <c r="I1476" s="10" t="str">
        <f>VLOOKUP($G1476,'Product_Dim Cleaned'!$A$1:$G$101,3,FALSE)</f>
        <v>Electronics</v>
      </c>
      <c r="J1476" s="10" t="str">
        <f>VLOOKUP($G1476,'Product_Dim Cleaned'!$A$1:$G$101,4,FALSE)</f>
        <v>Computer</v>
      </c>
      <c r="K1476" s="10" t="s">
        <v>1792</v>
      </c>
      <c r="L1476" s="11">
        <v>4</v>
      </c>
      <c r="M1476" s="17">
        <v>278.70999999999998</v>
      </c>
      <c r="N1476" s="11">
        <v>0.2</v>
      </c>
      <c r="O1476" s="10" t="s">
        <v>1826</v>
      </c>
      <c r="P1476" s="34">
        <v>891.87199999999996</v>
      </c>
    </row>
    <row r="1477" spans="1:16" x14ac:dyDescent="0.3">
      <c r="A1477" s="9" t="s">
        <v>3301</v>
      </c>
      <c r="B1477" s="36">
        <v>45379</v>
      </c>
      <c r="C1477" s="10" t="s">
        <v>827</v>
      </c>
      <c r="D1477" s="10" t="str">
        <f>VLOOKUP($C1477,'Customer_Dim Cleaned'!$A$1:$H$501,4,FALSE)</f>
        <v>Female</v>
      </c>
      <c r="E1477" s="10" t="str">
        <f>VLOOKUP($C1477,'Customer_Dim Cleaned'!$A$1:$H$501,5,FALSE)</f>
        <v>South Kathrynmouth</v>
      </c>
      <c r="F1477" s="10" t="str">
        <f>VLOOKUP($C1477,'Customer_Dim Cleaned'!$A$1:$H$501,6,FALSE)</f>
        <v>Oklahoma</v>
      </c>
      <c r="G1477" s="10" t="s">
        <v>1700</v>
      </c>
      <c r="H1477" s="10" t="str">
        <f>VLOOKUP($G1477,'Product_Dim Cleaned'!$A$1:$G$101,2,FALSE)</f>
        <v>Wireless Mouse</v>
      </c>
      <c r="I1477" s="10" t="str">
        <f>VLOOKUP($G1477,'Product_Dim Cleaned'!$A$1:$G$101,3,FALSE)</f>
        <v>Electronics</v>
      </c>
      <c r="J1477" s="10" t="str">
        <f>VLOOKUP($G1477,'Product_Dim Cleaned'!$A$1:$G$101,4,FALSE)</f>
        <v>Computer</v>
      </c>
      <c r="K1477" s="10" t="s">
        <v>1782</v>
      </c>
      <c r="L1477" s="11">
        <v>2</v>
      </c>
      <c r="M1477" s="17">
        <v>916.12</v>
      </c>
      <c r="N1477" s="11">
        <v>0.05</v>
      </c>
      <c r="O1477" s="10" t="s">
        <v>1826</v>
      </c>
      <c r="P1477" s="34">
        <v>1740.6279999999999</v>
      </c>
    </row>
    <row r="1478" spans="1:16" x14ac:dyDescent="0.3">
      <c r="A1478" s="9" t="s">
        <v>3302</v>
      </c>
      <c r="B1478" s="36">
        <v>45567</v>
      </c>
      <c r="C1478" s="10" t="s">
        <v>455</v>
      </c>
      <c r="D1478" s="10" t="str">
        <f>VLOOKUP($C1478,'Customer_Dim Cleaned'!$A$1:$H$501,4,FALSE)</f>
        <v>Female</v>
      </c>
      <c r="E1478" s="10" t="str">
        <f>VLOOKUP($C1478,'Customer_Dim Cleaned'!$A$1:$H$501,5,FALSE)</f>
        <v>West Stephenville</v>
      </c>
      <c r="F1478" s="10" t="str">
        <f>VLOOKUP($C1478,'Customer_Dim Cleaned'!$A$1:$H$501,6,FALSE)</f>
        <v>Florida</v>
      </c>
      <c r="G1478" s="10" t="s">
        <v>1700</v>
      </c>
      <c r="H1478" s="10" t="str">
        <f>VLOOKUP($G1478,'Product_Dim Cleaned'!$A$1:$G$101,2,FALSE)</f>
        <v>Wireless Mouse</v>
      </c>
      <c r="I1478" s="10" t="str">
        <f>VLOOKUP($G1478,'Product_Dim Cleaned'!$A$1:$G$101,3,FALSE)</f>
        <v>Electronics</v>
      </c>
      <c r="J1478" s="10" t="str">
        <f>VLOOKUP($G1478,'Product_Dim Cleaned'!$A$1:$G$101,4,FALSE)</f>
        <v>Computer</v>
      </c>
      <c r="K1478" s="10" t="s">
        <v>1794</v>
      </c>
      <c r="L1478" s="11">
        <v>4</v>
      </c>
      <c r="M1478" s="17">
        <v>228.98</v>
      </c>
      <c r="N1478" s="11">
        <v>0.22</v>
      </c>
      <c r="O1478" s="10" t="s">
        <v>1826</v>
      </c>
      <c r="P1478" s="34">
        <v>714.41759999999999</v>
      </c>
    </row>
    <row r="1479" spans="1:16" x14ac:dyDescent="0.3">
      <c r="A1479" s="9" t="s">
        <v>3303</v>
      </c>
      <c r="B1479" s="36">
        <v>45510</v>
      </c>
      <c r="C1479" s="10" t="s">
        <v>752</v>
      </c>
      <c r="D1479" s="10" t="str">
        <f>VLOOKUP($C1479,'Customer_Dim Cleaned'!$A$1:$H$501,4,FALSE)</f>
        <v>Female</v>
      </c>
      <c r="E1479" s="10" t="str">
        <f>VLOOKUP($C1479,'Customer_Dim Cleaned'!$A$1:$H$501,5,FALSE)</f>
        <v>Lake Mark</v>
      </c>
      <c r="F1479" s="10" t="str">
        <f>VLOOKUP($C1479,'Customer_Dim Cleaned'!$A$1:$H$501,6,FALSE)</f>
        <v>Kansas</v>
      </c>
      <c r="G1479" s="10" t="s">
        <v>1700</v>
      </c>
      <c r="H1479" s="10" t="str">
        <f>VLOOKUP($G1479,'Product_Dim Cleaned'!$A$1:$G$101,2,FALSE)</f>
        <v>Wireless Mouse</v>
      </c>
      <c r="I1479" s="10" t="str">
        <f>VLOOKUP($G1479,'Product_Dim Cleaned'!$A$1:$G$101,3,FALSE)</f>
        <v>Electronics</v>
      </c>
      <c r="J1479" s="10" t="str">
        <f>VLOOKUP($G1479,'Product_Dim Cleaned'!$A$1:$G$101,4,FALSE)</f>
        <v>Computer</v>
      </c>
      <c r="K1479" s="10" t="s">
        <v>1801</v>
      </c>
      <c r="L1479" s="11">
        <v>4</v>
      </c>
      <c r="M1479" s="17">
        <v>904.82</v>
      </c>
      <c r="N1479" s="11">
        <v>0.09</v>
      </c>
      <c r="O1479" s="10" t="s">
        <v>1826</v>
      </c>
      <c r="P1479" s="34">
        <v>3293.5448000000001</v>
      </c>
    </row>
    <row r="1480" spans="1:16" x14ac:dyDescent="0.3">
      <c r="A1480" s="9" t="s">
        <v>3304</v>
      </c>
      <c r="B1480" s="36">
        <v>45806</v>
      </c>
      <c r="C1480" s="10" t="s">
        <v>295</v>
      </c>
      <c r="D1480" s="10" t="str">
        <f>VLOOKUP($C1480,'Customer_Dim Cleaned'!$A$1:$H$501,4,FALSE)</f>
        <v>Female</v>
      </c>
      <c r="E1480" s="10" t="str">
        <f>VLOOKUP($C1480,'Customer_Dim Cleaned'!$A$1:$H$501,5,FALSE)</f>
        <v>South David</v>
      </c>
      <c r="F1480" s="10" t="str">
        <f>VLOOKUP($C1480,'Customer_Dim Cleaned'!$A$1:$H$501,6,FALSE)</f>
        <v>Arizona</v>
      </c>
      <c r="G1480" s="10" t="s">
        <v>1700</v>
      </c>
      <c r="H1480" s="10" t="str">
        <f>VLOOKUP($G1480,'Product_Dim Cleaned'!$A$1:$G$101,2,FALSE)</f>
        <v>Wireless Mouse</v>
      </c>
      <c r="I1480" s="10" t="str">
        <f>VLOOKUP($G1480,'Product_Dim Cleaned'!$A$1:$G$101,3,FALSE)</f>
        <v>Electronics</v>
      </c>
      <c r="J1480" s="10" t="str">
        <f>VLOOKUP($G1480,'Product_Dim Cleaned'!$A$1:$G$101,4,FALSE)</f>
        <v>Computer</v>
      </c>
      <c r="K1480" s="10" t="s">
        <v>1792</v>
      </c>
      <c r="L1480" s="11">
        <v>1</v>
      </c>
      <c r="M1480" s="17">
        <v>588.61</v>
      </c>
      <c r="N1480" s="11">
        <v>0.1</v>
      </c>
      <c r="O1480" s="10" t="s">
        <v>1826</v>
      </c>
      <c r="P1480" s="34">
        <v>529.74900000000002</v>
      </c>
    </row>
    <row r="1481" spans="1:16" x14ac:dyDescent="0.3">
      <c r="A1481" s="9" t="s">
        <v>3305</v>
      </c>
      <c r="B1481" s="36">
        <v>45240</v>
      </c>
      <c r="C1481" s="10" t="s">
        <v>396</v>
      </c>
      <c r="D1481" s="10" t="str">
        <f>VLOOKUP($C1481,'Customer_Dim Cleaned'!$A$1:$H$501,4,FALSE)</f>
        <v>Male</v>
      </c>
      <c r="E1481" s="10" t="str">
        <f>VLOOKUP($C1481,'Customer_Dim Cleaned'!$A$1:$H$501,5,FALSE)</f>
        <v>New William</v>
      </c>
      <c r="F1481" s="10" t="str">
        <f>VLOOKUP($C1481,'Customer_Dim Cleaned'!$A$1:$H$501,6,FALSE)</f>
        <v>New Mexico</v>
      </c>
      <c r="G1481" s="10" t="s">
        <v>1700</v>
      </c>
      <c r="H1481" s="10" t="str">
        <f>VLOOKUP($G1481,'Product_Dim Cleaned'!$A$1:$G$101,2,FALSE)</f>
        <v>Wireless Mouse</v>
      </c>
      <c r="I1481" s="10" t="str">
        <f>VLOOKUP($G1481,'Product_Dim Cleaned'!$A$1:$G$101,3,FALSE)</f>
        <v>Electronics</v>
      </c>
      <c r="J1481" s="10" t="str">
        <f>VLOOKUP($G1481,'Product_Dim Cleaned'!$A$1:$G$101,4,FALSE)</f>
        <v>Computer</v>
      </c>
      <c r="K1481" s="10" t="s">
        <v>1766</v>
      </c>
      <c r="L1481" s="11">
        <v>4</v>
      </c>
      <c r="M1481" s="17">
        <v>695.97</v>
      </c>
      <c r="N1481" s="11">
        <v>0.02</v>
      </c>
      <c r="O1481" s="10" t="s">
        <v>1824</v>
      </c>
      <c r="P1481" s="34">
        <v>2728.2024000000001</v>
      </c>
    </row>
    <row r="1482" spans="1:16" x14ac:dyDescent="0.3">
      <c r="A1482" s="9" t="s">
        <v>3306</v>
      </c>
      <c r="B1482" s="36">
        <v>45309</v>
      </c>
      <c r="C1482" s="10" t="s">
        <v>951</v>
      </c>
      <c r="D1482" s="10" t="str">
        <f>VLOOKUP($C1482,'Customer_Dim Cleaned'!$A$1:$H$501,4,FALSE)</f>
        <v>Male</v>
      </c>
      <c r="E1482" s="10" t="str">
        <f>VLOOKUP($C1482,'Customer_Dim Cleaned'!$A$1:$H$501,5,FALSE)</f>
        <v>West Bruceburgh</v>
      </c>
      <c r="F1482" s="10" t="str">
        <f>VLOOKUP($C1482,'Customer_Dim Cleaned'!$A$1:$H$501,6,FALSE)</f>
        <v>Virginia</v>
      </c>
      <c r="G1482" s="10" t="s">
        <v>1700</v>
      </c>
      <c r="H1482" s="10" t="str">
        <f>VLOOKUP($G1482,'Product_Dim Cleaned'!$A$1:$G$101,2,FALSE)</f>
        <v>Wireless Mouse</v>
      </c>
      <c r="I1482" s="10" t="str">
        <f>VLOOKUP($G1482,'Product_Dim Cleaned'!$A$1:$G$101,3,FALSE)</f>
        <v>Electronics</v>
      </c>
      <c r="J1482" s="10" t="str">
        <f>VLOOKUP($G1482,'Product_Dim Cleaned'!$A$1:$G$101,4,FALSE)</f>
        <v>Computer</v>
      </c>
      <c r="K1482" s="10" t="s">
        <v>1792</v>
      </c>
      <c r="L1482" s="11">
        <v>2</v>
      </c>
      <c r="M1482" s="17">
        <v>181.42</v>
      </c>
      <c r="N1482" s="11">
        <v>0.08</v>
      </c>
      <c r="O1482" s="10" t="s">
        <v>1826</v>
      </c>
      <c r="P1482" s="34">
        <v>333.81279999999998</v>
      </c>
    </row>
    <row r="1483" spans="1:16" x14ac:dyDescent="0.3">
      <c r="A1483" s="9" t="s">
        <v>3307</v>
      </c>
      <c r="B1483" s="36">
        <v>45375</v>
      </c>
      <c r="C1483" s="10" t="s">
        <v>100</v>
      </c>
      <c r="D1483" s="10" t="str">
        <f>VLOOKUP($C1483,'Customer_Dim Cleaned'!$A$1:$H$501,4,FALSE)</f>
        <v>Female</v>
      </c>
      <c r="E1483" s="10" t="str">
        <f>VLOOKUP($C1483,'Customer_Dim Cleaned'!$A$1:$H$501,5,FALSE)</f>
        <v>Molinabury</v>
      </c>
      <c r="F1483" s="10" t="str">
        <f>VLOOKUP($C1483,'Customer_Dim Cleaned'!$A$1:$H$501,6,FALSE)</f>
        <v>Oregon</v>
      </c>
      <c r="G1483" s="10" t="s">
        <v>1700</v>
      </c>
      <c r="H1483" s="10" t="str">
        <f>VLOOKUP($G1483,'Product_Dim Cleaned'!$A$1:$G$101,2,FALSE)</f>
        <v>Wireless Mouse</v>
      </c>
      <c r="I1483" s="10" t="str">
        <f>VLOOKUP($G1483,'Product_Dim Cleaned'!$A$1:$G$101,3,FALSE)</f>
        <v>Electronics</v>
      </c>
      <c r="J1483" s="10" t="str">
        <f>VLOOKUP($G1483,'Product_Dim Cleaned'!$A$1:$G$101,4,FALSE)</f>
        <v>Computer</v>
      </c>
      <c r="K1483" s="10" t="s">
        <v>1797</v>
      </c>
      <c r="L1483" s="11">
        <v>1</v>
      </c>
      <c r="M1483" s="17">
        <v>439.55</v>
      </c>
      <c r="N1483" s="11">
        <v>0.28999999999999998</v>
      </c>
      <c r="O1483" s="10" t="s">
        <v>1829</v>
      </c>
      <c r="P1483" s="34">
        <v>312.08049999999997</v>
      </c>
    </row>
    <row r="1484" spans="1:16" x14ac:dyDescent="0.3">
      <c r="A1484" s="9" t="s">
        <v>3308</v>
      </c>
      <c r="B1484" s="36">
        <v>45733</v>
      </c>
      <c r="C1484" s="10" t="s">
        <v>399</v>
      </c>
      <c r="D1484" s="10" t="str">
        <f>VLOOKUP($C1484,'Customer_Dim Cleaned'!$A$1:$H$501,4,FALSE)</f>
        <v>Male</v>
      </c>
      <c r="E1484" s="10" t="str">
        <f>VLOOKUP($C1484,'Customer_Dim Cleaned'!$A$1:$H$501,5,FALSE)</f>
        <v>East Donna</v>
      </c>
      <c r="F1484" s="10" t="str">
        <f>VLOOKUP($C1484,'Customer_Dim Cleaned'!$A$1:$H$501,6,FALSE)</f>
        <v>Nevada</v>
      </c>
      <c r="G1484" s="10" t="s">
        <v>1700</v>
      </c>
      <c r="H1484" s="10" t="str">
        <f>VLOOKUP($G1484,'Product_Dim Cleaned'!$A$1:$G$101,2,FALSE)</f>
        <v>Wireless Mouse</v>
      </c>
      <c r="I1484" s="10" t="str">
        <f>VLOOKUP($G1484,'Product_Dim Cleaned'!$A$1:$G$101,3,FALSE)</f>
        <v>Electronics</v>
      </c>
      <c r="J1484" s="10" t="str">
        <f>VLOOKUP($G1484,'Product_Dim Cleaned'!$A$1:$G$101,4,FALSE)</f>
        <v>Computer</v>
      </c>
      <c r="K1484" s="10" t="s">
        <v>1810</v>
      </c>
      <c r="L1484" s="11">
        <v>3</v>
      </c>
      <c r="M1484" s="17">
        <v>471.27</v>
      </c>
      <c r="N1484" s="11">
        <v>0.27</v>
      </c>
      <c r="O1484" s="10" t="s">
        <v>1829</v>
      </c>
      <c r="P1484" s="34">
        <v>1032.0813000000001</v>
      </c>
    </row>
    <row r="1485" spans="1:16" x14ac:dyDescent="0.3">
      <c r="A1485" s="9" t="s">
        <v>3309</v>
      </c>
      <c r="B1485" s="36">
        <v>45435</v>
      </c>
      <c r="C1485" s="10" t="s">
        <v>172</v>
      </c>
      <c r="D1485" s="10" t="str">
        <f>VLOOKUP($C1485,'Customer_Dim Cleaned'!$A$1:$H$501,4,FALSE)</f>
        <v>Male</v>
      </c>
      <c r="E1485" s="10" t="str">
        <f>VLOOKUP($C1485,'Customer_Dim Cleaned'!$A$1:$H$501,5,FALSE)</f>
        <v>Christianstad</v>
      </c>
      <c r="F1485" s="10" t="str">
        <f>VLOOKUP($C1485,'Customer_Dim Cleaned'!$A$1:$H$501,6,FALSE)</f>
        <v>Hawaii</v>
      </c>
      <c r="G1485" s="10" t="s">
        <v>1700</v>
      </c>
      <c r="H1485" s="10" t="str">
        <f>VLOOKUP($G1485,'Product_Dim Cleaned'!$A$1:$G$101,2,FALSE)</f>
        <v>Wireless Mouse</v>
      </c>
      <c r="I1485" s="10" t="str">
        <f>VLOOKUP($G1485,'Product_Dim Cleaned'!$A$1:$G$101,3,FALSE)</f>
        <v>Electronics</v>
      </c>
      <c r="J1485" s="10" t="str">
        <f>VLOOKUP($G1485,'Product_Dim Cleaned'!$A$1:$G$101,4,FALSE)</f>
        <v>Computer</v>
      </c>
      <c r="K1485" s="10" t="s">
        <v>1794</v>
      </c>
      <c r="L1485" s="11">
        <v>1</v>
      </c>
      <c r="M1485" s="17">
        <v>758.89</v>
      </c>
      <c r="N1485" s="11">
        <v>0.1</v>
      </c>
      <c r="O1485" s="10" t="s">
        <v>1824</v>
      </c>
      <c r="P1485" s="34">
        <v>683.00099999999998</v>
      </c>
    </row>
    <row r="1486" spans="1:16" x14ac:dyDescent="0.3">
      <c r="A1486" s="9" t="s">
        <v>3310</v>
      </c>
      <c r="B1486" s="36">
        <v>45864</v>
      </c>
      <c r="C1486" s="10" t="s">
        <v>1492</v>
      </c>
      <c r="D1486" s="10" t="str">
        <f>VLOOKUP($C1486,'Customer_Dim Cleaned'!$A$1:$H$501,4,FALSE)</f>
        <v>Female</v>
      </c>
      <c r="E1486" s="10" t="str">
        <f>VLOOKUP($C1486,'Customer_Dim Cleaned'!$A$1:$H$501,5,FALSE)</f>
        <v>East Dillonview</v>
      </c>
      <c r="F1486" s="10" t="str">
        <f>VLOOKUP($C1486,'Customer_Dim Cleaned'!$A$1:$H$501,6,FALSE)</f>
        <v>Virginia</v>
      </c>
      <c r="G1486" s="10" t="s">
        <v>1700</v>
      </c>
      <c r="H1486" s="10" t="str">
        <f>VLOOKUP($G1486,'Product_Dim Cleaned'!$A$1:$G$101,2,FALSE)</f>
        <v>Wireless Mouse</v>
      </c>
      <c r="I1486" s="10" t="str">
        <f>VLOOKUP($G1486,'Product_Dim Cleaned'!$A$1:$G$101,3,FALSE)</f>
        <v>Electronics</v>
      </c>
      <c r="J1486" s="10" t="str">
        <f>VLOOKUP($G1486,'Product_Dim Cleaned'!$A$1:$G$101,4,FALSE)</f>
        <v>Computer</v>
      </c>
      <c r="K1486" s="10" t="s">
        <v>1801</v>
      </c>
      <c r="L1486" s="11">
        <v>4</v>
      </c>
      <c r="M1486" s="17">
        <v>918.1</v>
      </c>
      <c r="N1486" s="11">
        <v>0.19</v>
      </c>
      <c r="O1486" s="10" t="s">
        <v>1829</v>
      </c>
      <c r="P1486" s="34">
        <v>2974.6439999999998</v>
      </c>
    </row>
    <row r="1487" spans="1:16" x14ac:dyDescent="0.3">
      <c r="A1487" s="9" t="s">
        <v>3311</v>
      </c>
      <c r="B1487" s="36">
        <v>45569</v>
      </c>
      <c r="C1487" s="10" t="s">
        <v>827</v>
      </c>
      <c r="D1487" s="10" t="str">
        <f>VLOOKUP($C1487,'Customer_Dim Cleaned'!$A$1:$H$501,4,FALSE)</f>
        <v>Female</v>
      </c>
      <c r="E1487" s="10" t="str">
        <f>VLOOKUP($C1487,'Customer_Dim Cleaned'!$A$1:$H$501,5,FALSE)</f>
        <v>South Kathrynmouth</v>
      </c>
      <c r="F1487" s="10" t="str">
        <f>VLOOKUP($C1487,'Customer_Dim Cleaned'!$A$1:$H$501,6,FALSE)</f>
        <v>Oklahoma</v>
      </c>
      <c r="G1487" s="10" t="s">
        <v>1700</v>
      </c>
      <c r="H1487" s="10" t="str">
        <f>VLOOKUP($G1487,'Product_Dim Cleaned'!$A$1:$G$101,2,FALSE)</f>
        <v>Wireless Mouse</v>
      </c>
      <c r="I1487" s="10" t="str">
        <f>VLOOKUP($G1487,'Product_Dim Cleaned'!$A$1:$G$101,3,FALSE)</f>
        <v>Electronics</v>
      </c>
      <c r="J1487" s="10" t="str">
        <f>VLOOKUP($G1487,'Product_Dim Cleaned'!$A$1:$G$101,4,FALSE)</f>
        <v>Computer</v>
      </c>
      <c r="K1487" s="10" t="s">
        <v>1792</v>
      </c>
      <c r="L1487" s="11">
        <v>1</v>
      </c>
      <c r="M1487" s="17">
        <v>861.5</v>
      </c>
      <c r="N1487" s="11">
        <v>0.05</v>
      </c>
      <c r="O1487" s="10" t="s">
        <v>1829</v>
      </c>
      <c r="P1487" s="34">
        <v>818.42499999999995</v>
      </c>
    </row>
    <row r="1488" spans="1:16" x14ac:dyDescent="0.3">
      <c r="A1488" s="9" t="s">
        <v>3312</v>
      </c>
      <c r="B1488" s="36">
        <v>45664</v>
      </c>
      <c r="C1488" s="10" t="s">
        <v>1425</v>
      </c>
      <c r="D1488" s="10" t="str">
        <f>VLOOKUP($C1488,'Customer_Dim Cleaned'!$A$1:$H$501,4,FALSE)</f>
        <v>Female</v>
      </c>
      <c r="E1488" s="10" t="str">
        <f>VLOOKUP($C1488,'Customer_Dim Cleaned'!$A$1:$H$501,5,FALSE)</f>
        <v>Burkefurt</v>
      </c>
      <c r="F1488" s="10" t="str">
        <f>VLOOKUP($C1488,'Customer_Dim Cleaned'!$A$1:$H$501,6,FALSE)</f>
        <v>West Virginia</v>
      </c>
      <c r="G1488" s="10" t="s">
        <v>1700</v>
      </c>
      <c r="H1488" s="10" t="str">
        <f>VLOOKUP($G1488,'Product_Dim Cleaned'!$A$1:$G$101,2,FALSE)</f>
        <v>Wireless Mouse</v>
      </c>
      <c r="I1488" s="10" t="str">
        <f>VLOOKUP($G1488,'Product_Dim Cleaned'!$A$1:$G$101,3,FALSE)</f>
        <v>Electronics</v>
      </c>
      <c r="J1488" s="10" t="str">
        <f>VLOOKUP($G1488,'Product_Dim Cleaned'!$A$1:$G$101,4,FALSE)</f>
        <v>Computer</v>
      </c>
      <c r="K1488" s="10" t="s">
        <v>1799</v>
      </c>
      <c r="L1488" s="11">
        <v>1</v>
      </c>
      <c r="M1488" s="17">
        <v>588.29999999999995</v>
      </c>
      <c r="N1488" s="11">
        <v>0.26</v>
      </c>
      <c r="O1488" s="10" t="s">
        <v>1829</v>
      </c>
      <c r="P1488" s="34">
        <v>435.34199999999998</v>
      </c>
    </row>
    <row r="1489" spans="1:16" x14ac:dyDescent="0.3">
      <c r="A1489" s="9" t="s">
        <v>3313</v>
      </c>
      <c r="B1489" s="36">
        <v>45645</v>
      </c>
      <c r="C1489" s="10" t="s">
        <v>1425</v>
      </c>
      <c r="D1489" s="10" t="str">
        <f>VLOOKUP($C1489,'Customer_Dim Cleaned'!$A$1:$H$501,4,FALSE)</f>
        <v>Female</v>
      </c>
      <c r="E1489" s="10" t="str">
        <f>VLOOKUP($C1489,'Customer_Dim Cleaned'!$A$1:$H$501,5,FALSE)</f>
        <v>Burkefurt</v>
      </c>
      <c r="F1489" s="10" t="str">
        <f>VLOOKUP($C1489,'Customer_Dim Cleaned'!$A$1:$H$501,6,FALSE)</f>
        <v>West Virginia</v>
      </c>
      <c r="G1489" s="10" t="s">
        <v>1700</v>
      </c>
      <c r="H1489" s="10" t="str">
        <f>VLOOKUP($G1489,'Product_Dim Cleaned'!$A$1:$G$101,2,FALSE)</f>
        <v>Wireless Mouse</v>
      </c>
      <c r="I1489" s="10" t="str">
        <f>VLOOKUP($G1489,'Product_Dim Cleaned'!$A$1:$G$101,3,FALSE)</f>
        <v>Electronics</v>
      </c>
      <c r="J1489" s="10" t="str">
        <f>VLOOKUP($G1489,'Product_Dim Cleaned'!$A$1:$G$101,4,FALSE)</f>
        <v>Computer</v>
      </c>
      <c r="K1489" s="10" t="s">
        <v>1779</v>
      </c>
      <c r="L1489" s="11">
        <v>1</v>
      </c>
      <c r="M1489" s="17">
        <v>917.26</v>
      </c>
      <c r="N1489" s="11">
        <v>0.05</v>
      </c>
      <c r="O1489" s="10" t="s">
        <v>1826</v>
      </c>
      <c r="P1489" s="34">
        <v>871.39699999999993</v>
      </c>
    </row>
    <row r="1490" spans="1:16" x14ac:dyDescent="0.3">
      <c r="A1490" s="9" t="s">
        <v>3314</v>
      </c>
      <c r="B1490" s="36">
        <v>45449</v>
      </c>
      <c r="C1490" s="10" t="s">
        <v>749</v>
      </c>
      <c r="D1490" s="10" t="str">
        <f>VLOOKUP($C1490,'Customer_Dim Cleaned'!$A$1:$H$501,4,FALSE)</f>
        <v>Male</v>
      </c>
      <c r="E1490" s="10" t="str">
        <f>VLOOKUP($C1490,'Customer_Dim Cleaned'!$A$1:$H$501,5,FALSE)</f>
        <v>Clarkport</v>
      </c>
      <c r="F1490" s="10" t="str">
        <f>VLOOKUP($C1490,'Customer_Dim Cleaned'!$A$1:$H$501,6,FALSE)</f>
        <v>West Virginia</v>
      </c>
      <c r="G1490" s="10" t="s">
        <v>1700</v>
      </c>
      <c r="H1490" s="10" t="str">
        <f>VLOOKUP($G1490,'Product_Dim Cleaned'!$A$1:$G$101,2,FALSE)</f>
        <v>Wireless Mouse</v>
      </c>
      <c r="I1490" s="10" t="str">
        <f>VLOOKUP($G1490,'Product_Dim Cleaned'!$A$1:$G$101,3,FALSE)</f>
        <v>Electronics</v>
      </c>
      <c r="J1490" s="10" t="str">
        <f>VLOOKUP($G1490,'Product_Dim Cleaned'!$A$1:$G$101,4,FALSE)</f>
        <v>Computer</v>
      </c>
      <c r="K1490" s="10" t="s">
        <v>1810</v>
      </c>
      <c r="L1490" s="11">
        <v>4</v>
      </c>
      <c r="M1490" s="17">
        <v>96.78</v>
      </c>
      <c r="N1490" s="11">
        <v>0.11</v>
      </c>
      <c r="O1490" s="10" t="s">
        <v>1826</v>
      </c>
      <c r="P1490" s="34">
        <v>344.53680000000003</v>
      </c>
    </row>
    <row r="1491" spans="1:16" x14ac:dyDescent="0.3">
      <c r="A1491" s="9" t="s">
        <v>3315</v>
      </c>
      <c r="B1491" s="36">
        <v>45629</v>
      </c>
      <c r="C1491" s="10" t="s">
        <v>1472</v>
      </c>
      <c r="D1491" s="10" t="str">
        <f>VLOOKUP($C1491,'Customer_Dim Cleaned'!$A$1:$H$501,4,FALSE)</f>
        <v>Male</v>
      </c>
      <c r="E1491" s="10" t="str">
        <f>VLOOKUP($C1491,'Customer_Dim Cleaned'!$A$1:$H$501,5,FALSE)</f>
        <v>West Sarah</v>
      </c>
      <c r="F1491" s="10" t="str">
        <f>VLOOKUP($C1491,'Customer_Dim Cleaned'!$A$1:$H$501,6,FALSE)</f>
        <v>South Dakota</v>
      </c>
      <c r="G1491" s="10" t="s">
        <v>1700</v>
      </c>
      <c r="H1491" s="10" t="str">
        <f>VLOOKUP($G1491,'Product_Dim Cleaned'!$A$1:$G$101,2,FALSE)</f>
        <v>Wireless Mouse</v>
      </c>
      <c r="I1491" s="10" t="str">
        <f>VLOOKUP($G1491,'Product_Dim Cleaned'!$A$1:$G$101,3,FALSE)</f>
        <v>Electronics</v>
      </c>
      <c r="J1491" s="10" t="str">
        <f>VLOOKUP($G1491,'Product_Dim Cleaned'!$A$1:$G$101,4,FALSE)</f>
        <v>Computer</v>
      </c>
      <c r="K1491" s="10" t="s">
        <v>1769</v>
      </c>
      <c r="L1491" s="11">
        <v>3</v>
      </c>
      <c r="M1491" s="17">
        <v>199.41</v>
      </c>
      <c r="N1491" s="11">
        <v>0.16</v>
      </c>
      <c r="O1491" s="10" t="s">
        <v>1829</v>
      </c>
      <c r="P1491" s="34">
        <v>502.51319999999998</v>
      </c>
    </row>
    <row r="1492" spans="1:16" x14ac:dyDescent="0.3">
      <c r="A1492" s="9" t="s">
        <v>3316</v>
      </c>
      <c r="B1492" s="36">
        <v>45739</v>
      </c>
      <c r="C1492" s="10" t="s">
        <v>85</v>
      </c>
      <c r="D1492" s="10" t="str">
        <f>VLOOKUP($C1492,'Customer_Dim Cleaned'!$A$1:$H$501,4,FALSE)</f>
        <v>Female</v>
      </c>
      <c r="E1492" s="10" t="str">
        <f>VLOOKUP($C1492,'Customer_Dim Cleaned'!$A$1:$H$501,5,FALSE)</f>
        <v>Gonzalezfort</v>
      </c>
      <c r="F1492" s="10" t="str">
        <f>VLOOKUP($C1492,'Customer_Dim Cleaned'!$A$1:$H$501,6,FALSE)</f>
        <v>New Jersey</v>
      </c>
      <c r="G1492" s="10" t="s">
        <v>1700</v>
      </c>
      <c r="H1492" s="10" t="str">
        <f>VLOOKUP($G1492,'Product_Dim Cleaned'!$A$1:$G$101,2,FALSE)</f>
        <v>Wireless Mouse</v>
      </c>
      <c r="I1492" s="10" t="str">
        <f>VLOOKUP($G1492,'Product_Dim Cleaned'!$A$1:$G$101,3,FALSE)</f>
        <v>Electronics</v>
      </c>
      <c r="J1492" s="10" t="str">
        <f>VLOOKUP($G1492,'Product_Dim Cleaned'!$A$1:$G$101,4,FALSE)</f>
        <v>Computer</v>
      </c>
      <c r="K1492" s="10" t="s">
        <v>1786</v>
      </c>
      <c r="L1492" s="11">
        <v>1</v>
      </c>
      <c r="M1492" s="17">
        <v>687.91</v>
      </c>
      <c r="N1492" s="11">
        <v>0.25</v>
      </c>
      <c r="O1492" s="10" t="s">
        <v>1824</v>
      </c>
      <c r="P1492" s="34">
        <v>515.9325</v>
      </c>
    </row>
    <row r="1493" spans="1:16" x14ac:dyDescent="0.3">
      <c r="A1493" s="9" t="s">
        <v>3317</v>
      </c>
      <c r="B1493" s="36">
        <v>45849</v>
      </c>
      <c r="C1493" s="10" t="s">
        <v>153</v>
      </c>
      <c r="D1493" s="10" t="str">
        <f>VLOOKUP($C1493,'Customer_Dim Cleaned'!$A$1:$H$501,4,FALSE)</f>
        <v>Female</v>
      </c>
      <c r="E1493" s="10" t="str">
        <f>VLOOKUP($C1493,'Customer_Dim Cleaned'!$A$1:$H$501,5,FALSE)</f>
        <v>Darleneton</v>
      </c>
      <c r="F1493" s="10" t="str">
        <f>VLOOKUP($C1493,'Customer_Dim Cleaned'!$A$1:$H$501,6,FALSE)</f>
        <v>Michigan</v>
      </c>
      <c r="G1493" s="10" t="s">
        <v>1700</v>
      </c>
      <c r="H1493" s="10" t="str">
        <f>VLOOKUP($G1493,'Product_Dim Cleaned'!$A$1:$G$101,2,FALSE)</f>
        <v>Wireless Mouse</v>
      </c>
      <c r="I1493" s="10" t="str">
        <f>VLOOKUP($G1493,'Product_Dim Cleaned'!$A$1:$G$101,3,FALSE)</f>
        <v>Electronics</v>
      </c>
      <c r="J1493" s="10" t="str">
        <f>VLOOKUP($G1493,'Product_Dim Cleaned'!$A$1:$G$101,4,FALSE)</f>
        <v>Computer</v>
      </c>
      <c r="K1493" s="10" t="s">
        <v>1761</v>
      </c>
      <c r="L1493" s="11">
        <v>3</v>
      </c>
      <c r="M1493" s="17">
        <v>769.62</v>
      </c>
      <c r="N1493" s="11">
        <v>0.09</v>
      </c>
      <c r="O1493" s="10" t="s">
        <v>1826</v>
      </c>
      <c r="P1493" s="34">
        <v>2101.0626000000002</v>
      </c>
    </row>
    <row r="1494" spans="1:16" x14ac:dyDescent="0.3">
      <c r="A1494" s="9" t="s">
        <v>3318</v>
      </c>
      <c r="B1494" s="36">
        <v>45230</v>
      </c>
      <c r="C1494" s="10" t="s">
        <v>713</v>
      </c>
      <c r="D1494" s="10" t="str">
        <f>VLOOKUP($C1494,'Customer_Dim Cleaned'!$A$1:$H$501,4,FALSE)</f>
        <v>Female</v>
      </c>
      <c r="E1494" s="10" t="str">
        <f>VLOOKUP($C1494,'Customer_Dim Cleaned'!$A$1:$H$501,5,FALSE)</f>
        <v>Lake Lisa</v>
      </c>
      <c r="F1494" s="10" t="str">
        <f>VLOOKUP($C1494,'Customer_Dim Cleaned'!$A$1:$H$501,6,FALSE)</f>
        <v>Massachusetts</v>
      </c>
      <c r="G1494" s="10" t="s">
        <v>1700</v>
      </c>
      <c r="H1494" s="10" t="str">
        <f>VLOOKUP($G1494,'Product_Dim Cleaned'!$A$1:$G$101,2,FALSE)</f>
        <v>Wireless Mouse</v>
      </c>
      <c r="I1494" s="10" t="str">
        <f>VLOOKUP($G1494,'Product_Dim Cleaned'!$A$1:$G$101,3,FALSE)</f>
        <v>Electronics</v>
      </c>
      <c r="J1494" s="10" t="str">
        <f>VLOOKUP($G1494,'Product_Dim Cleaned'!$A$1:$G$101,4,FALSE)</f>
        <v>Computer</v>
      </c>
      <c r="K1494" s="10" t="s">
        <v>1766</v>
      </c>
      <c r="L1494" s="11">
        <v>1</v>
      </c>
      <c r="M1494" s="17">
        <v>492.05</v>
      </c>
      <c r="N1494" s="11">
        <v>0.27</v>
      </c>
      <c r="O1494" s="10" t="s">
        <v>1824</v>
      </c>
      <c r="P1494" s="34">
        <v>359.19650000000001</v>
      </c>
    </row>
    <row r="1495" spans="1:16" x14ac:dyDescent="0.3">
      <c r="A1495" s="9" t="s">
        <v>3319</v>
      </c>
      <c r="B1495" s="36">
        <v>45292</v>
      </c>
      <c r="C1495" s="10" t="s">
        <v>369</v>
      </c>
      <c r="D1495" s="10" t="str">
        <f>VLOOKUP($C1495,'Customer_Dim Cleaned'!$A$1:$H$501,4,FALSE)</f>
        <v>Male</v>
      </c>
      <c r="E1495" s="10" t="str">
        <f>VLOOKUP($C1495,'Customer_Dim Cleaned'!$A$1:$H$501,5,FALSE)</f>
        <v>South Jenniferville</v>
      </c>
      <c r="F1495" s="10" t="str">
        <f>VLOOKUP($C1495,'Customer_Dim Cleaned'!$A$1:$H$501,6,FALSE)</f>
        <v>Georgia</v>
      </c>
      <c r="G1495" s="10" t="s">
        <v>1700</v>
      </c>
      <c r="H1495" s="10" t="str">
        <f>VLOOKUP($G1495,'Product_Dim Cleaned'!$A$1:$G$101,2,FALSE)</f>
        <v>Wireless Mouse</v>
      </c>
      <c r="I1495" s="10" t="str">
        <f>VLOOKUP($G1495,'Product_Dim Cleaned'!$A$1:$G$101,3,FALSE)</f>
        <v>Electronics</v>
      </c>
      <c r="J1495" s="10" t="str">
        <f>VLOOKUP($G1495,'Product_Dim Cleaned'!$A$1:$G$101,4,FALSE)</f>
        <v>Computer</v>
      </c>
      <c r="K1495" s="10" t="s">
        <v>1794</v>
      </c>
      <c r="L1495" s="11">
        <v>2</v>
      </c>
      <c r="M1495" s="17">
        <v>428.55</v>
      </c>
      <c r="N1495" s="11">
        <v>0</v>
      </c>
      <c r="O1495" s="10" t="s">
        <v>1826</v>
      </c>
      <c r="P1495" s="34">
        <v>857.1</v>
      </c>
    </row>
    <row r="1496" spans="1:16" x14ac:dyDescent="0.3">
      <c r="A1496" s="9" t="s">
        <v>3320</v>
      </c>
      <c r="B1496" s="36">
        <v>45251</v>
      </c>
      <c r="C1496" s="10" t="s">
        <v>737</v>
      </c>
      <c r="D1496" s="10" t="str">
        <f>VLOOKUP($C1496,'Customer_Dim Cleaned'!$A$1:$H$501,4,FALSE)</f>
        <v>Female</v>
      </c>
      <c r="E1496" s="10" t="str">
        <f>VLOOKUP($C1496,'Customer_Dim Cleaned'!$A$1:$H$501,5,FALSE)</f>
        <v>Port Lisashire</v>
      </c>
      <c r="F1496" s="10" t="str">
        <f>VLOOKUP($C1496,'Customer_Dim Cleaned'!$A$1:$H$501,6,FALSE)</f>
        <v>Maryland</v>
      </c>
      <c r="G1496" s="10" t="s">
        <v>1700</v>
      </c>
      <c r="H1496" s="10" t="str">
        <f>VLOOKUP($G1496,'Product_Dim Cleaned'!$A$1:$G$101,2,FALSE)</f>
        <v>Wireless Mouse</v>
      </c>
      <c r="I1496" s="10" t="str">
        <f>VLOOKUP($G1496,'Product_Dim Cleaned'!$A$1:$G$101,3,FALSE)</f>
        <v>Electronics</v>
      </c>
      <c r="J1496" s="10" t="str">
        <f>VLOOKUP($G1496,'Product_Dim Cleaned'!$A$1:$G$101,4,FALSE)</f>
        <v>Computer</v>
      </c>
      <c r="K1496" s="10" t="s">
        <v>1801</v>
      </c>
      <c r="L1496" s="11">
        <v>4</v>
      </c>
      <c r="M1496" s="17">
        <v>316.18</v>
      </c>
      <c r="N1496" s="11">
        <v>0.12</v>
      </c>
      <c r="O1496" s="10" t="s">
        <v>1824</v>
      </c>
      <c r="P1496" s="34">
        <v>1112.9536000000001</v>
      </c>
    </row>
    <row r="1497" spans="1:16" x14ac:dyDescent="0.3">
      <c r="A1497" s="9" t="s">
        <v>3321</v>
      </c>
      <c r="B1497" s="36">
        <v>45555</v>
      </c>
      <c r="C1497" s="10" t="s">
        <v>40</v>
      </c>
      <c r="D1497" s="10" t="str">
        <f>VLOOKUP($C1497,'Customer_Dim Cleaned'!$A$1:$H$501,4,FALSE)</f>
        <v>Female</v>
      </c>
      <c r="E1497" s="10" t="str">
        <f>VLOOKUP($C1497,'Customer_Dim Cleaned'!$A$1:$H$501,5,FALSE)</f>
        <v>West Pamelafurt</v>
      </c>
      <c r="F1497" s="10" t="str">
        <f>VLOOKUP($C1497,'Customer_Dim Cleaned'!$A$1:$H$501,6,FALSE)</f>
        <v>West Virginia</v>
      </c>
      <c r="G1497" s="10" t="s">
        <v>1700</v>
      </c>
      <c r="H1497" s="10" t="str">
        <f>VLOOKUP($G1497,'Product_Dim Cleaned'!$A$1:$G$101,2,FALSE)</f>
        <v>Wireless Mouse</v>
      </c>
      <c r="I1497" s="10" t="str">
        <f>VLOOKUP($G1497,'Product_Dim Cleaned'!$A$1:$G$101,3,FALSE)</f>
        <v>Electronics</v>
      </c>
      <c r="J1497" s="10" t="str">
        <f>VLOOKUP($G1497,'Product_Dim Cleaned'!$A$1:$G$101,4,FALSE)</f>
        <v>Computer</v>
      </c>
      <c r="K1497" s="10" t="s">
        <v>1766</v>
      </c>
      <c r="L1497" s="11">
        <v>3</v>
      </c>
      <c r="M1497" s="17">
        <v>162.16999999999999</v>
      </c>
      <c r="N1497" s="11">
        <v>0.15</v>
      </c>
      <c r="O1497" s="10" t="s">
        <v>1826</v>
      </c>
      <c r="P1497" s="34">
        <v>413.5335</v>
      </c>
    </row>
    <row r="1498" spans="1:16" x14ac:dyDescent="0.3">
      <c r="A1498" s="9" t="s">
        <v>3322</v>
      </c>
      <c r="B1498" s="36">
        <v>45385</v>
      </c>
      <c r="C1498" s="10" t="s">
        <v>1041</v>
      </c>
      <c r="D1498" s="10" t="str">
        <f>VLOOKUP($C1498,'Customer_Dim Cleaned'!$A$1:$H$501,4,FALSE)</f>
        <v>Female</v>
      </c>
      <c r="E1498" s="10" t="str">
        <f>VLOOKUP($C1498,'Customer_Dim Cleaned'!$A$1:$H$501,5,FALSE)</f>
        <v>North Kathytown</v>
      </c>
      <c r="F1498" s="10" t="str">
        <f>VLOOKUP($C1498,'Customer_Dim Cleaned'!$A$1:$H$501,6,FALSE)</f>
        <v>Montana</v>
      </c>
      <c r="G1498" s="10" t="s">
        <v>1702</v>
      </c>
      <c r="H1498" s="10" t="str">
        <f>VLOOKUP($G1498,'Product_Dim Cleaned'!$A$1:$G$101,2,FALSE)</f>
        <v>WiFi Mesh Router</v>
      </c>
      <c r="I1498" s="10" t="str">
        <f>VLOOKUP($G1498,'Product_Dim Cleaned'!$A$1:$G$101,3,FALSE)</f>
        <v>Electronics</v>
      </c>
      <c r="J1498" s="10" t="str">
        <f>VLOOKUP($G1498,'Product_Dim Cleaned'!$A$1:$G$101,4,FALSE)</f>
        <v>Appliances</v>
      </c>
      <c r="K1498" s="10" t="s">
        <v>1766</v>
      </c>
      <c r="L1498" s="11">
        <v>3</v>
      </c>
      <c r="M1498" s="17">
        <v>698.14</v>
      </c>
      <c r="N1498" s="11">
        <v>0.04</v>
      </c>
      <c r="O1498" s="10" t="s">
        <v>1826</v>
      </c>
      <c r="P1498" s="34">
        <v>2010.6432</v>
      </c>
    </row>
    <row r="1499" spans="1:16" x14ac:dyDescent="0.3">
      <c r="A1499" s="9" t="s">
        <v>3323</v>
      </c>
      <c r="B1499" s="36">
        <v>45787</v>
      </c>
      <c r="C1499" s="10" t="s">
        <v>978</v>
      </c>
      <c r="D1499" s="10" t="str">
        <f>VLOOKUP($C1499,'Customer_Dim Cleaned'!$A$1:$H$501,4,FALSE)</f>
        <v>Male</v>
      </c>
      <c r="E1499" s="10" t="str">
        <f>VLOOKUP($C1499,'Customer_Dim Cleaned'!$A$1:$H$501,5,FALSE)</f>
        <v>Joelside</v>
      </c>
      <c r="F1499" s="10" t="str">
        <f>VLOOKUP($C1499,'Customer_Dim Cleaned'!$A$1:$H$501,6,FALSE)</f>
        <v>Vermont</v>
      </c>
      <c r="G1499" s="10" t="s">
        <v>1702</v>
      </c>
      <c r="H1499" s="10" t="str">
        <f>VLOOKUP($G1499,'Product_Dim Cleaned'!$A$1:$G$101,2,FALSE)</f>
        <v>WiFi Mesh Router</v>
      </c>
      <c r="I1499" s="10" t="str">
        <f>VLOOKUP($G1499,'Product_Dim Cleaned'!$A$1:$G$101,3,FALSE)</f>
        <v>Electronics</v>
      </c>
      <c r="J1499" s="10" t="str">
        <f>VLOOKUP($G1499,'Product_Dim Cleaned'!$A$1:$G$101,4,FALSE)</f>
        <v>Appliances</v>
      </c>
      <c r="K1499" s="10" t="s">
        <v>1810</v>
      </c>
      <c r="L1499" s="11">
        <v>1</v>
      </c>
      <c r="M1499" s="17">
        <v>478.08</v>
      </c>
      <c r="N1499" s="11">
        <v>7.0000000000000007E-2</v>
      </c>
      <c r="O1499" s="10" t="s">
        <v>1829</v>
      </c>
      <c r="P1499" s="34">
        <v>444.61439999999988</v>
      </c>
    </row>
    <row r="1500" spans="1:16" x14ac:dyDescent="0.3">
      <c r="A1500" s="9" t="s">
        <v>3324</v>
      </c>
      <c r="B1500" s="36">
        <v>45822</v>
      </c>
      <c r="C1500" s="10" t="s">
        <v>678</v>
      </c>
      <c r="D1500" s="10" t="str">
        <f>VLOOKUP($C1500,'Customer_Dim Cleaned'!$A$1:$H$501,4,FALSE)</f>
        <v>Male</v>
      </c>
      <c r="E1500" s="10" t="str">
        <f>VLOOKUP($C1500,'Customer_Dim Cleaned'!$A$1:$H$501,5,FALSE)</f>
        <v>Kathrynview</v>
      </c>
      <c r="F1500" s="10" t="str">
        <f>VLOOKUP($C1500,'Customer_Dim Cleaned'!$A$1:$H$501,6,FALSE)</f>
        <v>Louisiana</v>
      </c>
      <c r="G1500" s="10" t="s">
        <v>1702</v>
      </c>
      <c r="H1500" s="10" t="str">
        <f>VLOOKUP($G1500,'Product_Dim Cleaned'!$A$1:$G$101,2,FALSE)</f>
        <v>WiFi Mesh Router</v>
      </c>
      <c r="I1500" s="10" t="str">
        <f>VLOOKUP($G1500,'Product_Dim Cleaned'!$A$1:$G$101,3,FALSE)</f>
        <v>Electronics</v>
      </c>
      <c r="J1500" s="10" t="str">
        <f>VLOOKUP($G1500,'Product_Dim Cleaned'!$A$1:$G$101,4,FALSE)</f>
        <v>Appliances</v>
      </c>
      <c r="K1500" s="10" t="s">
        <v>1779</v>
      </c>
      <c r="L1500" s="11">
        <v>2</v>
      </c>
      <c r="M1500" s="17">
        <v>958.64</v>
      </c>
      <c r="N1500" s="11">
        <v>0.2</v>
      </c>
      <c r="O1500" s="10" t="s">
        <v>1826</v>
      </c>
      <c r="P1500" s="34">
        <v>1533.8240000000001</v>
      </c>
    </row>
    <row r="1501" spans="1:16" x14ac:dyDescent="0.3">
      <c r="A1501" s="9" t="s">
        <v>3325</v>
      </c>
      <c r="B1501" s="36">
        <v>45590</v>
      </c>
      <c r="C1501" s="10" t="s">
        <v>1431</v>
      </c>
      <c r="D1501" s="10" t="str">
        <f>VLOOKUP($C1501,'Customer_Dim Cleaned'!$A$1:$H$501,4,FALSE)</f>
        <v>Female</v>
      </c>
      <c r="E1501" s="10" t="str">
        <f>VLOOKUP($C1501,'Customer_Dim Cleaned'!$A$1:$H$501,5,FALSE)</f>
        <v>Grayland</v>
      </c>
      <c r="F1501" s="10" t="str">
        <f>VLOOKUP($C1501,'Customer_Dim Cleaned'!$A$1:$H$501,6,FALSE)</f>
        <v>Washington</v>
      </c>
      <c r="G1501" s="10" t="s">
        <v>1702</v>
      </c>
      <c r="H1501" s="10" t="str">
        <f>VLOOKUP($G1501,'Product_Dim Cleaned'!$A$1:$G$101,2,FALSE)</f>
        <v>WiFi Mesh Router</v>
      </c>
      <c r="I1501" s="10" t="str">
        <f>VLOOKUP($G1501,'Product_Dim Cleaned'!$A$1:$G$101,3,FALSE)</f>
        <v>Electronics</v>
      </c>
      <c r="J1501" s="10" t="str">
        <f>VLOOKUP($G1501,'Product_Dim Cleaned'!$A$1:$G$101,4,FALSE)</f>
        <v>Appliances</v>
      </c>
      <c r="K1501" s="10" t="s">
        <v>1794</v>
      </c>
      <c r="L1501" s="11">
        <v>2</v>
      </c>
      <c r="M1501" s="17">
        <v>581.19000000000005</v>
      </c>
      <c r="N1501" s="11">
        <v>7.0000000000000007E-2</v>
      </c>
      <c r="O1501" s="10" t="s">
        <v>1829</v>
      </c>
      <c r="P1501" s="34">
        <v>1081.0134</v>
      </c>
    </row>
    <row r="1502" spans="1:16" x14ac:dyDescent="0.3">
      <c r="A1502" s="9" t="s">
        <v>3326</v>
      </c>
      <c r="B1502" s="36">
        <v>45618</v>
      </c>
      <c r="C1502" s="10" t="s">
        <v>393</v>
      </c>
      <c r="D1502" s="10" t="str">
        <f>VLOOKUP($C1502,'Customer_Dim Cleaned'!$A$1:$H$501,4,FALSE)</f>
        <v>Female</v>
      </c>
      <c r="E1502" s="10" t="str">
        <f>VLOOKUP($C1502,'Customer_Dim Cleaned'!$A$1:$H$501,5,FALSE)</f>
        <v>Lake Michael</v>
      </c>
      <c r="F1502" s="10" t="str">
        <f>VLOOKUP($C1502,'Customer_Dim Cleaned'!$A$1:$H$501,6,FALSE)</f>
        <v>Michigan</v>
      </c>
      <c r="G1502" s="10" t="s">
        <v>1702</v>
      </c>
      <c r="H1502" s="10" t="str">
        <f>VLOOKUP($G1502,'Product_Dim Cleaned'!$A$1:$G$101,2,FALSE)</f>
        <v>WiFi Mesh Router</v>
      </c>
      <c r="I1502" s="10" t="str">
        <f>VLOOKUP($G1502,'Product_Dim Cleaned'!$A$1:$G$101,3,FALSE)</f>
        <v>Electronics</v>
      </c>
      <c r="J1502" s="10" t="str">
        <f>VLOOKUP($G1502,'Product_Dim Cleaned'!$A$1:$G$101,4,FALSE)</f>
        <v>Appliances</v>
      </c>
      <c r="K1502" s="10" t="s">
        <v>1792</v>
      </c>
      <c r="L1502" s="11">
        <v>1</v>
      </c>
      <c r="M1502" s="17">
        <v>736.54</v>
      </c>
      <c r="N1502" s="11">
        <v>0.16</v>
      </c>
      <c r="O1502" s="10" t="s">
        <v>1826</v>
      </c>
      <c r="P1502" s="34">
        <v>618.69359999999995</v>
      </c>
    </row>
    <row r="1503" spans="1:16" x14ac:dyDescent="0.3">
      <c r="A1503" s="9" t="s">
        <v>3327</v>
      </c>
      <c r="B1503" s="36">
        <v>45586</v>
      </c>
      <c r="C1503" s="10" t="s">
        <v>1249</v>
      </c>
      <c r="D1503" s="10" t="str">
        <f>VLOOKUP($C1503,'Customer_Dim Cleaned'!$A$1:$H$501,4,FALSE)</f>
        <v>Female</v>
      </c>
      <c r="E1503" s="10" t="str">
        <f>VLOOKUP($C1503,'Customer_Dim Cleaned'!$A$1:$H$501,5,FALSE)</f>
        <v>Leahmouth</v>
      </c>
      <c r="F1503" s="10" t="str">
        <f>VLOOKUP($C1503,'Customer_Dim Cleaned'!$A$1:$H$501,6,FALSE)</f>
        <v>Nevada</v>
      </c>
      <c r="G1503" s="10" t="s">
        <v>1702</v>
      </c>
      <c r="H1503" s="10" t="str">
        <f>VLOOKUP($G1503,'Product_Dim Cleaned'!$A$1:$G$101,2,FALSE)</f>
        <v>WiFi Mesh Router</v>
      </c>
      <c r="I1503" s="10" t="str">
        <f>VLOOKUP($G1503,'Product_Dim Cleaned'!$A$1:$G$101,3,FALSE)</f>
        <v>Electronics</v>
      </c>
      <c r="J1503" s="10" t="str">
        <f>VLOOKUP($G1503,'Product_Dim Cleaned'!$A$1:$G$101,4,FALSE)</f>
        <v>Appliances</v>
      </c>
      <c r="K1503" s="10" t="s">
        <v>1801</v>
      </c>
      <c r="L1503" s="11">
        <v>1</v>
      </c>
      <c r="M1503" s="17">
        <v>524</v>
      </c>
      <c r="N1503" s="11">
        <v>0.28000000000000003</v>
      </c>
      <c r="O1503" s="10" t="s">
        <v>1824</v>
      </c>
      <c r="P1503" s="34">
        <v>377.28</v>
      </c>
    </row>
    <row r="1504" spans="1:16" x14ac:dyDescent="0.3">
      <c r="A1504" s="9" t="s">
        <v>3328</v>
      </c>
      <c r="B1504" s="36">
        <v>45548</v>
      </c>
      <c r="C1504" s="10" t="s">
        <v>178</v>
      </c>
      <c r="D1504" s="10" t="str">
        <f>VLOOKUP($C1504,'Customer_Dim Cleaned'!$A$1:$H$501,4,FALSE)</f>
        <v>Female</v>
      </c>
      <c r="E1504" s="10" t="str">
        <f>VLOOKUP($C1504,'Customer_Dim Cleaned'!$A$1:$H$501,5,FALSE)</f>
        <v>Perezbury</v>
      </c>
      <c r="F1504" s="10" t="str">
        <f>VLOOKUP($C1504,'Customer_Dim Cleaned'!$A$1:$H$501,6,FALSE)</f>
        <v>Ohio</v>
      </c>
      <c r="G1504" s="10" t="s">
        <v>1702</v>
      </c>
      <c r="H1504" s="10" t="str">
        <f>VLOOKUP($G1504,'Product_Dim Cleaned'!$A$1:$G$101,2,FALSE)</f>
        <v>WiFi Mesh Router</v>
      </c>
      <c r="I1504" s="10" t="str">
        <f>VLOOKUP($G1504,'Product_Dim Cleaned'!$A$1:$G$101,3,FALSE)</f>
        <v>Electronics</v>
      </c>
      <c r="J1504" s="10" t="str">
        <f>VLOOKUP($G1504,'Product_Dim Cleaned'!$A$1:$G$101,4,FALSE)</f>
        <v>Appliances</v>
      </c>
      <c r="K1504" s="10" t="s">
        <v>1766</v>
      </c>
      <c r="L1504" s="11">
        <v>4</v>
      </c>
      <c r="M1504" s="17">
        <v>566.09</v>
      </c>
      <c r="N1504" s="11">
        <v>0.28000000000000003</v>
      </c>
      <c r="O1504" s="10" t="s">
        <v>1829</v>
      </c>
      <c r="P1504" s="34">
        <v>1630.3391999999999</v>
      </c>
    </row>
    <row r="1505" spans="1:16" x14ac:dyDescent="0.3">
      <c r="A1505" s="9" t="s">
        <v>3329</v>
      </c>
      <c r="B1505" s="36">
        <v>45772</v>
      </c>
      <c r="C1505" s="10" t="s">
        <v>827</v>
      </c>
      <c r="D1505" s="10" t="str">
        <f>VLOOKUP($C1505,'Customer_Dim Cleaned'!$A$1:$H$501,4,FALSE)</f>
        <v>Female</v>
      </c>
      <c r="E1505" s="10" t="str">
        <f>VLOOKUP($C1505,'Customer_Dim Cleaned'!$A$1:$H$501,5,FALSE)</f>
        <v>South Kathrynmouth</v>
      </c>
      <c r="F1505" s="10" t="str">
        <f>VLOOKUP($C1505,'Customer_Dim Cleaned'!$A$1:$H$501,6,FALSE)</f>
        <v>Oklahoma</v>
      </c>
      <c r="G1505" s="10" t="s">
        <v>1702</v>
      </c>
      <c r="H1505" s="10" t="str">
        <f>VLOOKUP($G1505,'Product_Dim Cleaned'!$A$1:$G$101,2,FALSE)</f>
        <v>WiFi Mesh Router</v>
      </c>
      <c r="I1505" s="10" t="str">
        <f>VLOOKUP($G1505,'Product_Dim Cleaned'!$A$1:$G$101,3,FALSE)</f>
        <v>Electronics</v>
      </c>
      <c r="J1505" s="10" t="str">
        <f>VLOOKUP($G1505,'Product_Dim Cleaned'!$A$1:$G$101,4,FALSE)</f>
        <v>Appliances</v>
      </c>
      <c r="K1505" s="10" t="s">
        <v>1789</v>
      </c>
      <c r="L1505" s="11">
        <v>1</v>
      </c>
      <c r="M1505" s="17">
        <v>251.99</v>
      </c>
      <c r="N1505" s="11">
        <v>0.09</v>
      </c>
      <c r="O1505" s="10" t="s">
        <v>1824</v>
      </c>
      <c r="P1505" s="34">
        <v>229.3109</v>
      </c>
    </row>
    <row r="1506" spans="1:16" x14ac:dyDescent="0.3">
      <c r="A1506" s="9" t="s">
        <v>3330</v>
      </c>
      <c r="B1506" s="36">
        <v>45361</v>
      </c>
      <c r="C1506" s="10" t="s">
        <v>716</v>
      </c>
      <c r="D1506" s="10" t="str">
        <f>VLOOKUP($C1506,'Customer_Dim Cleaned'!$A$1:$H$501,4,FALSE)</f>
        <v>Male</v>
      </c>
      <c r="E1506" s="10" t="str">
        <f>VLOOKUP($C1506,'Customer_Dim Cleaned'!$A$1:$H$501,5,FALSE)</f>
        <v>Maybury</v>
      </c>
      <c r="F1506" s="10" t="str">
        <f>VLOOKUP($C1506,'Customer_Dim Cleaned'!$A$1:$H$501,6,FALSE)</f>
        <v>Georgia</v>
      </c>
      <c r="G1506" s="10" t="s">
        <v>1702</v>
      </c>
      <c r="H1506" s="10" t="str">
        <f>VLOOKUP($G1506,'Product_Dim Cleaned'!$A$1:$G$101,2,FALSE)</f>
        <v>WiFi Mesh Router</v>
      </c>
      <c r="I1506" s="10" t="str">
        <f>VLOOKUP($G1506,'Product_Dim Cleaned'!$A$1:$G$101,3,FALSE)</f>
        <v>Electronics</v>
      </c>
      <c r="J1506" s="10" t="str">
        <f>VLOOKUP($G1506,'Product_Dim Cleaned'!$A$1:$G$101,4,FALSE)</f>
        <v>Appliances</v>
      </c>
      <c r="K1506" s="10" t="s">
        <v>1813</v>
      </c>
      <c r="L1506" s="11">
        <v>1</v>
      </c>
      <c r="M1506" s="17">
        <v>259.2</v>
      </c>
      <c r="N1506" s="11">
        <v>0.27</v>
      </c>
      <c r="O1506" s="10" t="s">
        <v>1829</v>
      </c>
      <c r="P1506" s="34">
        <v>189.21600000000001</v>
      </c>
    </row>
    <row r="1507" spans="1:16" x14ac:dyDescent="0.3">
      <c r="A1507" s="9" t="s">
        <v>3331</v>
      </c>
      <c r="B1507" s="36">
        <v>45235</v>
      </c>
      <c r="C1507" s="10" t="s">
        <v>1380</v>
      </c>
      <c r="D1507" s="10" t="str">
        <f>VLOOKUP($C1507,'Customer_Dim Cleaned'!$A$1:$H$501,4,FALSE)</f>
        <v>Male</v>
      </c>
      <c r="E1507" s="10" t="str">
        <f>VLOOKUP($C1507,'Customer_Dim Cleaned'!$A$1:$H$501,5,FALSE)</f>
        <v>West Jorge</v>
      </c>
      <c r="F1507" s="10" t="str">
        <f>VLOOKUP($C1507,'Customer_Dim Cleaned'!$A$1:$H$501,6,FALSE)</f>
        <v>Oklahoma</v>
      </c>
      <c r="G1507" s="10" t="s">
        <v>1702</v>
      </c>
      <c r="H1507" s="10" t="str">
        <f>VLOOKUP($G1507,'Product_Dim Cleaned'!$A$1:$G$101,2,FALSE)</f>
        <v>WiFi Mesh Router</v>
      </c>
      <c r="I1507" s="10" t="str">
        <f>VLOOKUP($G1507,'Product_Dim Cleaned'!$A$1:$G$101,3,FALSE)</f>
        <v>Electronics</v>
      </c>
      <c r="J1507" s="10" t="str">
        <f>VLOOKUP($G1507,'Product_Dim Cleaned'!$A$1:$G$101,4,FALSE)</f>
        <v>Appliances</v>
      </c>
      <c r="K1507" s="10" t="s">
        <v>1801</v>
      </c>
      <c r="L1507" s="11">
        <v>1</v>
      </c>
      <c r="M1507" s="17">
        <v>935.66</v>
      </c>
      <c r="N1507" s="11">
        <v>0.26</v>
      </c>
      <c r="O1507" s="10" t="s">
        <v>1826</v>
      </c>
      <c r="P1507" s="34">
        <v>692.38839999999993</v>
      </c>
    </row>
    <row r="1508" spans="1:16" x14ac:dyDescent="0.3">
      <c r="A1508" s="9" t="s">
        <v>3332</v>
      </c>
      <c r="B1508" s="36">
        <v>45864</v>
      </c>
      <c r="C1508" s="10" t="s">
        <v>1446</v>
      </c>
      <c r="D1508" s="10" t="str">
        <f>VLOOKUP($C1508,'Customer_Dim Cleaned'!$A$1:$H$501,4,FALSE)</f>
        <v>Male</v>
      </c>
      <c r="E1508" s="10" t="str">
        <f>VLOOKUP($C1508,'Customer_Dim Cleaned'!$A$1:$H$501,5,FALSE)</f>
        <v>East Audrey</v>
      </c>
      <c r="F1508" s="10" t="str">
        <f>VLOOKUP($C1508,'Customer_Dim Cleaned'!$A$1:$H$501,6,FALSE)</f>
        <v>Utah</v>
      </c>
      <c r="G1508" s="10" t="s">
        <v>1702</v>
      </c>
      <c r="H1508" s="10" t="str">
        <f>VLOOKUP($G1508,'Product_Dim Cleaned'!$A$1:$G$101,2,FALSE)</f>
        <v>WiFi Mesh Router</v>
      </c>
      <c r="I1508" s="10" t="str">
        <f>VLOOKUP($G1508,'Product_Dim Cleaned'!$A$1:$G$101,3,FALSE)</f>
        <v>Electronics</v>
      </c>
      <c r="J1508" s="10" t="str">
        <f>VLOOKUP($G1508,'Product_Dim Cleaned'!$A$1:$G$101,4,FALSE)</f>
        <v>Appliances</v>
      </c>
      <c r="K1508" s="10" t="s">
        <v>1782</v>
      </c>
      <c r="L1508" s="11">
        <v>4</v>
      </c>
      <c r="M1508" s="17">
        <v>480.75</v>
      </c>
      <c r="N1508" s="11">
        <v>0.02</v>
      </c>
      <c r="O1508" s="10" t="s">
        <v>1824</v>
      </c>
      <c r="P1508" s="34">
        <v>1884.54</v>
      </c>
    </row>
    <row r="1509" spans="1:16" x14ac:dyDescent="0.3">
      <c r="A1509" s="9" t="s">
        <v>3333</v>
      </c>
      <c r="B1509" s="36">
        <v>45681</v>
      </c>
      <c r="C1509" s="10" t="s">
        <v>1154</v>
      </c>
      <c r="D1509" s="10" t="str">
        <f>VLOOKUP($C1509,'Customer_Dim Cleaned'!$A$1:$H$501,4,FALSE)</f>
        <v>Female</v>
      </c>
      <c r="E1509" s="10" t="str">
        <f>VLOOKUP($C1509,'Customer_Dim Cleaned'!$A$1:$H$501,5,FALSE)</f>
        <v>West Bruce</v>
      </c>
      <c r="F1509" s="10" t="str">
        <f>VLOOKUP($C1509,'Customer_Dim Cleaned'!$A$1:$H$501,6,FALSE)</f>
        <v>Vermont</v>
      </c>
      <c r="G1509" s="10" t="s">
        <v>1702</v>
      </c>
      <c r="H1509" s="10" t="str">
        <f>VLOOKUP($G1509,'Product_Dim Cleaned'!$A$1:$G$101,2,FALSE)</f>
        <v>WiFi Mesh Router</v>
      </c>
      <c r="I1509" s="10" t="str">
        <f>VLOOKUP($G1509,'Product_Dim Cleaned'!$A$1:$G$101,3,FALSE)</f>
        <v>Electronics</v>
      </c>
      <c r="J1509" s="10" t="str">
        <f>VLOOKUP($G1509,'Product_Dim Cleaned'!$A$1:$G$101,4,FALSE)</f>
        <v>Appliances</v>
      </c>
      <c r="K1509" s="10" t="s">
        <v>1801</v>
      </c>
      <c r="L1509" s="11">
        <v>2</v>
      </c>
      <c r="M1509" s="17">
        <v>457.83</v>
      </c>
      <c r="N1509" s="11">
        <v>0.01</v>
      </c>
      <c r="O1509" s="10" t="s">
        <v>1829</v>
      </c>
      <c r="P1509" s="34">
        <v>906.50339999999994</v>
      </c>
    </row>
    <row r="1510" spans="1:16" x14ac:dyDescent="0.3">
      <c r="A1510" s="9" t="s">
        <v>3334</v>
      </c>
      <c r="B1510" s="36">
        <v>45905</v>
      </c>
      <c r="C1510" s="10" t="s">
        <v>547</v>
      </c>
      <c r="D1510" s="10" t="str">
        <f>VLOOKUP($C1510,'Customer_Dim Cleaned'!$A$1:$H$501,4,FALSE)</f>
        <v>Female</v>
      </c>
      <c r="E1510" s="10" t="str">
        <f>VLOOKUP($C1510,'Customer_Dim Cleaned'!$A$1:$H$501,5,FALSE)</f>
        <v>Dominiquefort</v>
      </c>
      <c r="F1510" s="10" t="str">
        <f>VLOOKUP($C1510,'Customer_Dim Cleaned'!$A$1:$H$501,6,FALSE)</f>
        <v>Georgia</v>
      </c>
      <c r="G1510" s="10" t="s">
        <v>1702</v>
      </c>
      <c r="H1510" s="10" t="str">
        <f>VLOOKUP($G1510,'Product_Dim Cleaned'!$A$1:$G$101,2,FALSE)</f>
        <v>WiFi Mesh Router</v>
      </c>
      <c r="I1510" s="10" t="str">
        <f>VLOOKUP($G1510,'Product_Dim Cleaned'!$A$1:$G$101,3,FALSE)</f>
        <v>Electronics</v>
      </c>
      <c r="J1510" s="10" t="str">
        <f>VLOOKUP($G1510,'Product_Dim Cleaned'!$A$1:$G$101,4,FALSE)</f>
        <v>Appliances</v>
      </c>
      <c r="K1510" s="10" t="s">
        <v>1799</v>
      </c>
      <c r="L1510" s="11">
        <v>1</v>
      </c>
      <c r="M1510" s="17">
        <v>994.63</v>
      </c>
      <c r="N1510" s="11">
        <v>0.28000000000000003</v>
      </c>
      <c r="O1510" s="10" t="s">
        <v>1824</v>
      </c>
      <c r="P1510" s="34">
        <v>716.1336</v>
      </c>
    </row>
    <row r="1511" spans="1:16" x14ac:dyDescent="0.3">
      <c r="A1511" s="9" t="s">
        <v>3335</v>
      </c>
      <c r="B1511" s="36">
        <v>45765</v>
      </c>
      <c r="C1511" s="10" t="s">
        <v>785</v>
      </c>
      <c r="D1511" s="10" t="str">
        <f>VLOOKUP($C1511,'Customer_Dim Cleaned'!$A$1:$H$501,4,FALSE)</f>
        <v>Female</v>
      </c>
      <c r="E1511" s="10" t="str">
        <f>VLOOKUP($C1511,'Customer_Dim Cleaned'!$A$1:$H$501,5,FALSE)</f>
        <v>Rodriguezton</v>
      </c>
      <c r="F1511" s="10" t="str">
        <f>VLOOKUP($C1511,'Customer_Dim Cleaned'!$A$1:$H$501,6,FALSE)</f>
        <v>Michigan</v>
      </c>
      <c r="G1511" s="10" t="s">
        <v>1702</v>
      </c>
      <c r="H1511" s="10" t="str">
        <f>VLOOKUP($G1511,'Product_Dim Cleaned'!$A$1:$G$101,2,FALSE)</f>
        <v>WiFi Mesh Router</v>
      </c>
      <c r="I1511" s="10" t="str">
        <f>VLOOKUP($G1511,'Product_Dim Cleaned'!$A$1:$G$101,3,FALSE)</f>
        <v>Electronics</v>
      </c>
      <c r="J1511" s="10" t="str">
        <f>VLOOKUP($G1511,'Product_Dim Cleaned'!$A$1:$G$101,4,FALSE)</f>
        <v>Appliances</v>
      </c>
      <c r="K1511" s="10" t="s">
        <v>1752</v>
      </c>
      <c r="L1511" s="11">
        <v>3</v>
      </c>
      <c r="M1511" s="17">
        <v>65.569999999999993</v>
      </c>
      <c r="N1511" s="11">
        <v>0.3</v>
      </c>
      <c r="O1511" s="10" t="s">
        <v>1829</v>
      </c>
      <c r="P1511" s="34">
        <v>137.697</v>
      </c>
    </row>
    <row r="1512" spans="1:16" x14ac:dyDescent="0.3">
      <c r="A1512" s="9" t="s">
        <v>3336</v>
      </c>
      <c r="B1512" s="36">
        <v>45821</v>
      </c>
      <c r="C1512" s="10" t="s">
        <v>535</v>
      </c>
      <c r="D1512" s="10" t="str">
        <f>VLOOKUP($C1512,'Customer_Dim Cleaned'!$A$1:$H$501,4,FALSE)</f>
        <v>Female</v>
      </c>
      <c r="E1512" s="10" t="str">
        <f>VLOOKUP($C1512,'Customer_Dim Cleaned'!$A$1:$H$501,5,FALSE)</f>
        <v>New Juliemouth</v>
      </c>
      <c r="F1512" s="10" t="str">
        <f>VLOOKUP($C1512,'Customer_Dim Cleaned'!$A$1:$H$501,6,FALSE)</f>
        <v>North Carolina</v>
      </c>
      <c r="G1512" s="10" t="s">
        <v>1702</v>
      </c>
      <c r="H1512" s="10" t="str">
        <f>VLOOKUP($G1512,'Product_Dim Cleaned'!$A$1:$G$101,2,FALSE)</f>
        <v>WiFi Mesh Router</v>
      </c>
      <c r="I1512" s="10" t="str">
        <f>VLOOKUP($G1512,'Product_Dim Cleaned'!$A$1:$G$101,3,FALSE)</f>
        <v>Electronics</v>
      </c>
      <c r="J1512" s="10" t="str">
        <f>VLOOKUP($G1512,'Product_Dim Cleaned'!$A$1:$G$101,4,FALSE)</f>
        <v>Appliances</v>
      </c>
      <c r="K1512" s="10" t="s">
        <v>1807</v>
      </c>
      <c r="L1512" s="11">
        <v>3</v>
      </c>
      <c r="M1512" s="17">
        <v>622.98</v>
      </c>
      <c r="N1512" s="11">
        <v>0.28000000000000003</v>
      </c>
      <c r="O1512" s="10" t="s">
        <v>1826</v>
      </c>
      <c r="P1512" s="34">
        <v>1345.6368</v>
      </c>
    </row>
    <row r="1513" spans="1:16" x14ac:dyDescent="0.3">
      <c r="A1513" s="9" t="s">
        <v>3337</v>
      </c>
      <c r="B1513" s="36">
        <v>45691</v>
      </c>
      <c r="C1513" s="10" t="s">
        <v>800</v>
      </c>
      <c r="D1513" s="10" t="str">
        <f>VLOOKUP($C1513,'Customer_Dim Cleaned'!$A$1:$H$501,4,FALSE)</f>
        <v>Male</v>
      </c>
      <c r="E1513" s="10" t="str">
        <f>VLOOKUP($C1513,'Customer_Dim Cleaned'!$A$1:$H$501,5,FALSE)</f>
        <v>New Daniel</v>
      </c>
      <c r="F1513" s="10" t="str">
        <f>VLOOKUP($C1513,'Customer_Dim Cleaned'!$A$1:$H$501,6,FALSE)</f>
        <v>Delaware</v>
      </c>
      <c r="G1513" s="10" t="s">
        <v>1702</v>
      </c>
      <c r="H1513" s="10" t="str">
        <f>VLOOKUP($G1513,'Product_Dim Cleaned'!$A$1:$G$101,2,FALSE)</f>
        <v>WiFi Mesh Router</v>
      </c>
      <c r="I1513" s="10" t="str">
        <f>VLOOKUP($G1513,'Product_Dim Cleaned'!$A$1:$G$101,3,FALSE)</f>
        <v>Electronics</v>
      </c>
      <c r="J1513" s="10" t="str">
        <f>VLOOKUP($G1513,'Product_Dim Cleaned'!$A$1:$G$101,4,FALSE)</f>
        <v>Appliances</v>
      </c>
      <c r="K1513" s="10" t="s">
        <v>1797</v>
      </c>
      <c r="L1513" s="11">
        <v>1</v>
      </c>
      <c r="M1513" s="17">
        <v>170.68</v>
      </c>
      <c r="N1513" s="11">
        <v>0.13</v>
      </c>
      <c r="O1513" s="10" t="s">
        <v>1826</v>
      </c>
      <c r="P1513" s="34">
        <v>148.49160000000001</v>
      </c>
    </row>
    <row r="1514" spans="1:16" x14ac:dyDescent="0.3">
      <c r="A1514" s="9" t="s">
        <v>3338</v>
      </c>
      <c r="B1514" s="36">
        <v>45860</v>
      </c>
      <c r="C1514" s="10" t="s">
        <v>344</v>
      </c>
      <c r="D1514" s="10" t="str">
        <f>VLOOKUP($C1514,'Customer_Dim Cleaned'!$A$1:$H$501,4,FALSE)</f>
        <v>Female</v>
      </c>
      <c r="E1514" s="10" t="str">
        <f>VLOOKUP($C1514,'Customer_Dim Cleaned'!$A$1:$H$501,5,FALSE)</f>
        <v>Timothyburgh</v>
      </c>
      <c r="F1514" s="10" t="str">
        <f>VLOOKUP($C1514,'Customer_Dim Cleaned'!$A$1:$H$501,6,FALSE)</f>
        <v>Louisiana</v>
      </c>
      <c r="G1514" s="10" t="s">
        <v>1702</v>
      </c>
      <c r="H1514" s="10" t="str">
        <f>VLOOKUP($G1514,'Product_Dim Cleaned'!$A$1:$G$101,2,FALSE)</f>
        <v>WiFi Mesh Router</v>
      </c>
      <c r="I1514" s="10" t="str">
        <f>VLOOKUP($G1514,'Product_Dim Cleaned'!$A$1:$G$101,3,FALSE)</f>
        <v>Electronics</v>
      </c>
      <c r="J1514" s="10" t="str">
        <f>VLOOKUP($G1514,'Product_Dim Cleaned'!$A$1:$G$101,4,FALSE)</f>
        <v>Appliances</v>
      </c>
      <c r="K1514" s="10" t="s">
        <v>1782</v>
      </c>
      <c r="L1514" s="11">
        <v>4</v>
      </c>
      <c r="M1514" s="17">
        <v>797.83</v>
      </c>
      <c r="N1514" s="11">
        <v>0.08</v>
      </c>
      <c r="O1514" s="10" t="s">
        <v>1824</v>
      </c>
      <c r="P1514" s="34">
        <v>2936.0144</v>
      </c>
    </row>
    <row r="1515" spans="1:16" x14ac:dyDescent="0.3">
      <c r="A1515" s="9" t="s">
        <v>3339</v>
      </c>
      <c r="B1515" s="36">
        <v>45922</v>
      </c>
      <c r="C1515" s="10" t="s">
        <v>350</v>
      </c>
      <c r="D1515" s="10" t="str">
        <f>VLOOKUP($C1515,'Customer_Dim Cleaned'!$A$1:$H$501,4,FALSE)</f>
        <v>Male</v>
      </c>
      <c r="E1515" s="10" t="str">
        <f>VLOOKUP($C1515,'Customer_Dim Cleaned'!$A$1:$H$501,5,FALSE)</f>
        <v>Lake Kaylahaven</v>
      </c>
      <c r="F1515" s="10" t="str">
        <f>VLOOKUP($C1515,'Customer_Dim Cleaned'!$A$1:$H$501,6,FALSE)</f>
        <v>Alaska</v>
      </c>
      <c r="G1515" s="10" t="s">
        <v>1704</v>
      </c>
      <c r="H1515" s="10" t="str">
        <f>VLOOKUP($G1515,'Product_Dim Cleaned'!$A$1:$G$101,2,FALSE)</f>
        <v>Essential Oil Diffuser</v>
      </c>
      <c r="I1515" s="10" t="str">
        <f>VLOOKUP($G1515,'Product_Dim Cleaned'!$A$1:$G$101,3,FALSE)</f>
        <v>Home</v>
      </c>
      <c r="J1515" s="10" t="str">
        <f>VLOOKUP($G1515,'Product_Dim Cleaned'!$A$1:$G$101,4,FALSE)</f>
        <v>Decor</v>
      </c>
      <c r="K1515" s="10" t="s">
        <v>1804</v>
      </c>
      <c r="L1515" s="11">
        <v>1</v>
      </c>
      <c r="M1515" s="17">
        <v>372.75</v>
      </c>
      <c r="N1515" s="11">
        <v>0.12</v>
      </c>
      <c r="O1515" s="10" t="s">
        <v>1824</v>
      </c>
      <c r="P1515" s="34">
        <v>328.02</v>
      </c>
    </row>
    <row r="1516" spans="1:16" x14ac:dyDescent="0.3">
      <c r="A1516" s="9" t="s">
        <v>3340</v>
      </c>
      <c r="B1516" s="36">
        <v>45477</v>
      </c>
      <c r="C1516" s="10" t="s">
        <v>1235</v>
      </c>
      <c r="D1516" s="10" t="str">
        <f>VLOOKUP($C1516,'Customer_Dim Cleaned'!$A$1:$H$501,4,FALSE)</f>
        <v>Female</v>
      </c>
      <c r="E1516" s="10" t="str">
        <f>VLOOKUP($C1516,'Customer_Dim Cleaned'!$A$1:$H$501,5,FALSE)</f>
        <v>Parkerview</v>
      </c>
      <c r="F1516" s="10" t="str">
        <f>VLOOKUP($C1516,'Customer_Dim Cleaned'!$A$1:$H$501,6,FALSE)</f>
        <v>New York</v>
      </c>
      <c r="G1516" s="10" t="s">
        <v>1704</v>
      </c>
      <c r="H1516" s="10" t="str">
        <f>VLOOKUP($G1516,'Product_Dim Cleaned'!$A$1:$G$101,2,FALSE)</f>
        <v>Essential Oil Diffuser</v>
      </c>
      <c r="I1516" s="10" t="str">
        <f>VLOOKUP($G1516,'Product_Dim Cleaned'!$A$1:$G$101,3,FALSE)</f>
        <v>Home</v>
      </c>
      <c r="J1516" s="10" t="str">
        <f>VLOOKUP($G1516,'Product_Dim Cleaned'!$A$1:$G$101,4,FALSE)</f>
        <v>Decor</v>
      </c>
      <c r="K1516" s="10" t="s">
        <v>1769</v>
      </c>
      <c r="L1516" s="11">
        <v>1</v>
      </c>
      <c r="M1516" s="17">
        <v>994.18</v>
      </c>
      <c r="N1516" s="11">
        <v>0.05</v>
      </c>
      <c r="O1516" s="10" t="s">
        <v>1826</v>
      </c>
      <c r="P1516" s="34">
        <v>944.47099999999989</v>
      </c>
    </row>
    <row r="1517" spans="1:16" x14ac:dyDescent="0.3">
      <c r="A1517" s="9" t="s">
        <v>3341</v>
      </c>
      <c r="B1517" s="36">
        <v>45504</v>
      </c>
      <c r="C1517" s="10" t="s">
        <v>1310</v>
      </c>
      <c r="D1517" s="10" t="str">
        <f>VLOOKUP($C1517,'Customer_Dim Cleaned'!$A$1:$H$501,4,FALSE)</f>
        <v>Female</v>
      </c>
      <c r="E1517" s="10" t="str">
        <f>VLOOKUP($C1517,'Customer_Dim Cleaned'!$A$1:$H$501,5,FALSE)</f>
        <v>Aliciahaven</v>
      </c>
      <c r="F1517" s="10" t="str">
        <f>VLOOKUP($C1517,'Customer_Dim Cleaned'!$A$1:$H$501,6,FALSE)</f>
        <v>Kansas</v>
      </c>
      <c r="G1517" s="10" t="s">
        <v>1704</v>
      </c>
      <c r="H1517" s="10" t="str">
        <f>VLOOKUP($G1517,'Product_Dim Cleaned'!$A$1:$G$101,2,FALSE)</f>
        <v>Essential Oil Diffuser</v>
      </c>
      <c r="I1517" s="10" t="str">
        <f>VLOOKUP($G1517,'Product_Dim Cleaned'!$A$1:$G$101,3,FALSE)</f>
        <v>Home</v>
      </c>
      <c r="J1517" s="10" t="str">
        <f>VLOOKUP($G1517,'Product_Dim Cleaned'!$A$1:$G$101,4,FALSE)</f>
        <v>Decor</v>
      </c>
      <c r="K1517" s="10" t="s">
        <v>1797</v>
      </c>
      <c r="L1517" s="11">
        <v>1</v>
      </c>
      <c r="M1517" s="17">
        <v>136.12</v>
      </c>
      <c r="N1517" s="11">
        <v>7.0000000000000007E-2</v>
      </c>
      <c r="O1517" s="10" t="s">
        <v>1824</v>
      </c>
      <c r="P1517" s="34">
        <v>126.5916</v>
      </c>
    </row>
    <row r="1518" spans="1:16" x14ac:dyDescent="0.3">
      <c r="A1518" s="9" t="s">
        <v>3342</v>
      </c>
      <c r="B1518" s="36">
        <v>45862</v>
      </c>
      <c r="C1518" s="10" t="s">
        <v>124</v>
      </c>
      <c r="D1518" s="10" t="str">
        <f>VLOOKUP($C1518,'Customer_Dim Cleaned'!$A$1:$H$501,4,FALSE)</f>
        <v>Female</v>
      </c>
      <c r="E1518" s="10" t="str">
        <f>VLOOKUP($C1518,'Customer_Dim Cleaned'!$A$1:$H$501,5,FALSE)</f>
        <v>Amybury</v>
      </c>
      <c r="F1518" s="10" t="str">
        <f>VLOOKUP($C1518,'Customer_Dim Cleaned'!$A$1:$H$501,6,FALSE)</f>
        <v>Pennsylvania</v>
      </c>
      <c r="G1518" s="10" t="s">
        <v>1704</v>
      </c>
      <c r="H1518" s="10" t="str">
        <f>VLOOKUP($G1518,'Product_Dim Cleaned'!$A$1:$G$101,2,FALSE)</f>
        <v>Essential Oil Diffuser</v>
      </c>
      <c r="I1518" s="10" t="str">
        <f>VLOOKUP($G1518,'Product_Dim Cleaned'!$A$1:$G$101,3,FALSE)</f>
        <v>Home</v>
      </c>
      <c r="J1518" s="10" t="str">
        <f>VLOOKUP($G1518,'Product_Dim Cleaned'!$A$1:$G$101,4,FALSE)</f>
        <v>Decor</v>
      </c>
      <c r="K1518" s="10" t="s">
        <v>1810</v>
      </c>
      <c r="L1518" s="11">
        <v>3</v>
      </c>
      <c r="M1518" s="17">
        <v>634.45000000000005</v>
      </c>
      <c r="N1518" s="11">
        <v>0.17</v>
      </c>
      <c r="O1518" s="10" t="s">
        <v>1826</v>
      </c>
      <c r="P1518" s="34">
        <v>1579.7805000000001</v>
      </c>
    </row>
    <row r="1519" spans="1:16" x14ac:dyDescent="0.3">
      <c r="A1519" s="9" t="s">
        <v>3343</v>
      </c>
      <c r="B1519" s="36">
        <v>45579</v>
      </c>
      <c r="C1519" s="10" t="s">
        <v>1035</v>
      </c>
      <c r="D1519" s="10" t="str">
        <f>VLOOKUP($C1519,'Customer_Dim Cleaned'!$A$1:$H$501,4,FALSE)</f>
        <v>Female</v>
      </c>
      <c r="E1519" s="10" t="str">
        <f>VLOOKUP($C1519,'Customer_Dim Cleaned'!$A$1:$H$501,5,FALSE)</f>
        <v>Tiffanyshire</v>
      </c>
      <c r="F1519" s="10" t="str">
        <f>VLOOKUP($C1519,'Customer_Dim Cleaned'!$A$1:$H$501,6,FALSE)</f>
        <v>Minnesota</v>
      </c>
      <c r="G1519" s="10" t="s">
        <v>1704</v>
      </c>
      <c r="H1519" s="10" t="str">
        <f>VLOOKUP($G1519,'Product_Dim Cleaned'!$A$1:$G$101,2,FALSE)</f>
        <v>Essential Oil Diffuser</v>
      </c>
      <c r="I1519" s="10" t="str">
        <f>VLOOKUP($G1519,'Product_Dim Cleaned'!$A$1:$G$101,3,FALSE)</f>
        <v>Home</v>
      </c>
      <c r="J1519" s="10" t="str">
        <f>VLOOKUP($G1519,'Product_Dim Cleaned'!$A$1:$G$101,4,FALSE)</f>
        <v>Decor</v>
      </c>
      <c r="K1519" s="10" t="s">
        <v>1752</v>
      </c>
      <c r="L1519" s="11">
        <v>4</v>
      </c>
      <c r="M1519" s="17">
        <v>179.62</v>
      </c>
      <c r="N1519" s="11">
        <v>0.05</v>
      </c>
      <c r="O1519" s="10" t="s">
        <v>1824</v>
      </c>
      <c r="P1519" s="34">
        <v>682.55600000000004</v>
      </c>
    </row>
    <row r="1520" spans="1:16" x14ac:dyDescent="0.3">
      <c r="A1520" s="9" t="s">
        <v>3344</v>
      </c>
      <c r="B1520" s="36">
        <v>45658</v>
      </c>
      <c r="C1520" s="10" t="s">
        <v>932</v>
      </c>
      <c r="D1520" s="10" t="str">
        <f>VLOOKUP($C1520,'Customer_Dim Cleaned'!$A$1:$H$501,4,FALSE)</f>
        <v>Male</v>
      </c>
      <c r="E1520" s="10" t="str">
        <f>VLOOKUP($C1520,'Customer_Dim Cleaned'!$A$1:$H$501,5,FALSE)</f>
        <v>Port Richard</v>
      </c>
      <c r="F1520" s="10" t="str">
        <f>VLOOKUP($C1520,'Customer_Dim Cleaned'!$A$1:$H$501,6,FALSE)</f>
        <v>Montana</v>
      </c>
      <c r="G1520" s="10" t="s">
        <v>1704</v>
      </c>
      <c r="H1520" s="10" t="str">
        <f>VLOOKUP($G1520,'Product_Dim Cleaned'!$A$1:$G$101,2,FALSE)</f>
        <v>Essential Oil Diffuser</v>
      </c>
      <c r="I1520" s="10" t="str">
        <f>VLOOKUP($G1520,'Product_Dim Cleaned'!$A$1:$G$101,3,FALSE)</f>
        <v>Home</v>
      </c>
      <c r="J1520" s="10" t="str">
        <f>VLOOKUP($G1520,'Product_Dim Cleaned'!$A$1:$G$101,4,FALSE)</f>
        <v>Decor</v>
      </c>
      <c r="K1520" s="10" t="s">
        <v>1810</v>
      </c>
      <c r="L1520" s="11">
        <v>4</v>
      </c>
      <c r="M1520" s="17">
        <v>558.83000000000004</v>
      </c>
      <c r="N1520" s="11">
        <v>0.16</v>
      </c>
      <c r="O1520" s="10" t="s">
        <v>1826</v>
      </c>
      <c r="P1520" s="34">
        <v>1877.6687999999999</v>
      </c>
    </row>
    <row r="1521" spans="1:16" x14ac:dyDescent="0.3">
      <c r="A1521" s="9" t="s">
        <v>3345</v>
      </c>
      <c r="B1521" s="36">
        <v>45664</v>
      </c>
      <c r="C1521" s="10" t="s">
        <v>568</v>
      </c>
      <c r="D1521" s="10" t="str">
        <f>VLOOKUP($C1521,'Customer_Dim Cleaned'!$A$1:$H$501,4,FALSE)</f>
        <v>Female</v>
      </c>
      <c r="E1521" s="10" t="str">
        <f>VLOOKUP($C1521,'Customer_Dim Cleaned'!$A$1:$H$501,5,FALSE)</f>
        <v>Morrisburgh</v>
      </c>
      <c r="F1521" s="10" t="str">
        <f>VLOOKUP($C1521,'Customer_Dim Cleaned'!$A$1:$H$501,6,FALSE)</f>
        <v>Indiana</v>
      </c>
      <c r="G1521" s="10" t="s">
        <v>1704</v>
      </c>
      <c r="H1521" s="10" t="str">
        <f>VLOOKUP($G1521,'Product_Dim Cleaned'!$A$1:$G$101,2,FALSE)</f>
        <v>Essential Oil Diffuser</v>
      </c>
      <c r="I1521" s="10" t="str">
        <f>VLOOKUP($G1521,'Product_Dim Cleaned'!$A$1:$G$101,3,FALSE)</f>
        <v>Home</v>
      </c>
      <c r="J1521" s="10" t="str">
        <f>VLOOKUP($G1521,'Product_Dim Cleaned'!$A$1:$G$101,4,FALSE)</f>
        <v>Decor</v>
      </c>
      <c r="K1521" s="10" t="s">
        <v>1776</v>
      </c>
      <c r="L1521" s="11">
        <v>2</v>
      </c>
      <c r="M1521" s="17">
        <v>859.74</v>
      </c>
      <c r="N1521" s="11">
        <v>0.25</v>
      </c>
      <c r="O1521" s="10" t="s">
        <v>1829</v>
      </c>
      <c r="P1521" s="34">
        <v>1289.6099999999999</v>
      </c>
    </row>
    <row r="1522" spans="1:16" x14ac:dyDescent="0.3">
      <c r="A1522" s="9" t="s">
        <v>3346</v>
      </c>
      <c r="B1522" s="36">
        <v>45936</v>
      </c>
      <c r="C1522" s="10" t="s">
        <v>375</v>
      </c>
      <c r="D1522" s="10" t="str">
        <f>VLOOKUP($C1522,'Customer_Dim Cleaned'!$A$1:$H$501,4,FALSE)</f>
        <v>Female</v>
      </c>
      <c r="E1522" s="10" t="str">
        <f>VLOOKUP($C1522,'Customer_Dim Cleaned'!$A$1:$H$501,5,FALSE)</f>
        <v>East Linda</v>
      </c>
      <c r="F1522" s="10" t="str">
        <f>VLOOKUP($C1522,'Customer_Dim Cleaned'!$A$1:$H$501,6,FALSE)</f>
        <v>Rhode Island</v>
      </c>
      <c r="G1522" s="10" t="s">
        <v>1704</v>
      </c>
      <c r="H1522" s="10" t="str">
        <f>VLOOKUP($G1522,'Product_Dim Cleaned'!$A$1:$G$101,2,FALSE)</f>
        <v>Essential Oil Diffuser</v>
      </c>
      <c r="I1522" s="10" t="str">
        <f>VLOOKUP($G1522,'Product_Dim Cleaned'!$A$1:$G$101,3,FALSE)</f>
        <v>Home</v>
      </c>
      <c r="J1522" s="10" t="str">
        <f>VLOOKUP($G1522,'Product_Dim Cleaned'!$A$1:$G$101,4,FALSE)</f>
        <v>Decor</v>
      </c>
      <c r="K1522" s="10" t="s">
        <v>1804</v>
      </c>
      <c r="L1522" s="11">
        <v>3</v>
      </c>
      <c r="M1522" s="17">
        <v>578.47</v>
      </c>
      <c r="N1522" s="11">
        <v>0.06</v>
      </c>
      <c r="O1522" s="10" t="s">
        <v>1829</v>
      </c>
      <c r="P1522" s="34">
        <v>1631.2854</v>
      </c>
    </row>
    <row r="1523" spans="1:16" x14ac:dyDescent="0.3">
      <c r="A1523" s="9" t="s">
        <v>3347</v>
      </c>
      <c r="B1523" s="36">
        <v>45344</v>
      </c>
      <c r="C1523" s="10" t="s">
        <v>208</v>
      </c>
      <c r="D1523" s="10" t="str">
        <f>VLOOKUP($C1523,'Customer_Dim Cleaned'!$A$1:$H$501,4,FALSE)</f>
        <v>Female</v>
      </c>
      <c r="E1523" s="10" t="str">
        <f>VLOOKUP($C1523,'Customer_Dim Cleaned'!$A$1:$H$501,5,FALSE)</f>
        <v>Edwardsfort</v>
      </c>
      <c r="F1523" s="10" t="str">
        <f>VLOOKUP($C1523,'Customer_Dim Cleaned'!$A$1:$H$501,6,FALSE)</f>
        <v>Minnesota</v>
      </c>
      <c r="G1523" s="10" t="s">
        <v>1704</v>
      </c>
      <c r="H1523" s="10" t="str">
        <f>VLOOKUP($G1523,'Product_Dim Cleaned'!$A$1:$G$101,2,FALSE)</f>
        <v>Essential Oil Diffuser</v>
      </c>
      <c r="I1523" s="10" t="str">
        <f>VLOOKUP($G1523,'Product_Dim Cleaned'!$A$1:$G$101,3,FALSE)</f>
        <v>Home</v>
      </c>
      <c r="J1523" s="10" t="str">
        <f>VLOOKUP($G1523,'Product_Dim Cleaned'!$A$1:$G$101,4,FALSE)</f>
        <v>Decor</v>
      </c>
      <c r="K1523" s="10" t="s">
        <v>1794</v>
      </c>
      <c r="L1523" s="11">
        <v>1</v>
      </c>
      <c r="M1523" s="17">
        <v>440.48</v>
      </c>
      <c r="N1523" s="11">
        <v>0.11</v>
      </c>
      <c r="O1523" s="10" t="s">
        <v>1829</v>
      </c>
      <c r="P1523" s="34">
        <v>392.02720000000011</v>
      </c>
    </row>
    <row r="1524" spans="1:16" x14ac:dyDescent="0.3">
      <c r="A1524" s="9" t="s">
        <v>3348</v>
      </c>
      <c r="B1524" s="36">
        <v>45329</v>
      </c>
      <c r="C1524" s="10" t="s">
        <v>75</v>
      </c>
      <c r="D1524" s="10" t="str">
        <f>VLOOKUP($C1524,'Customer_Dim Cleaned'!$A$1:$H$501,4,FALSE)</f>
        <v>Female</v>
      </c>
      <c r="E1524" s="10" t="str">
        <f>VLOOKUP($C1524,'Customer_Dim Cleaned'!$A$1:$H$501,5,FALSE)</f>
        <v>South Christopher</v>
      </c>
      <c r="F1524" s="10" t="str">
        <f>VLOOKUP($C1524,'Customer_Dim Cleaned'!$A$1:$H$501,6,FALSE)</f>
        <v>Pennsylvania</v>
      </c>
      <c r="G1524" s="10" t="s">
        <v>1704</v>
      </c>
      <c r="H1524" s="10" t="str">
        <f>VLOOKUP($G1524,'Product_Dim Cleaned'!$A$1:$G$101,2,FALSE)</f>
        <v>Essential Oil Diffuser</v>
      </c>
      <c r="I1524" s="10" t="str">
        <f>VLOOKUP($G1524,'Product_Dim Cleaned'!$A$1:$G$101,3,FALSE)</f>
        <v>Home</v>
      </c>
      <c r="J1524" s="10" t="str">
        <f>VLOOKUP($G1524,'Product_Dim Cleaned'!$A$1:$G$101,4,FALSE)</f>
        <v>Decor</v>
      </c>
      <c r="K1524" s="10" t="s">
        <v>1813</v>
      </c>
      <c r="L1524" s="11">
        <v>2</v>
      </c>
      <c r="M1524" s="17">
        <v>303.67</v>
      </c>
      <c r="N1524" s="11">
        <v>0.05</v>
      </c>
      <c r="O1524" s="10" t="s">
        <v>1826</v>
      </c>
      <c r="P1524" s="34">
        <v>576.97299999999996</v>
      </c>
    </row>
    <row r="1525" spans="1:16" x14ac:dyDescent="0.3">
      <c r="A1525" s="9" t="s">
        <v>3349</v>
      </c>
      <c r="B1525" s="36">
        <v>45895</v>
      </c>
      <c r="C1525" s="10" t="s">
        <v>1056</v>
      </c>
      <c r="D1525" s="10" t="str">
        <f>VLOOKUP($C1525,'Customer_Dim Cleaned'!$A$1:$H$501,4,FALSE)</f>
        <v>Female</v>
      </c>
      <c r="E1525" s="10" t="str">
        <f>VLOOKUP($C1525,'Customer_Dim Cleaned'!$A$1:$H$501,5,FALSE)</f>
        <v>North Michaelborough</v>
      </c>
      <c r="F1525" s="10" t="str">
        <f>VLOOKUP($C1525,'Customer_Dim Cleaned'!$A$1:$H$501,6,FALSE)</f>
        <v>Oregon</v>
      </c>
      <c r="G1525" s="10" t="s">
        <v>1704</v>
      </c>
      <c r="H1525" s="10" t="str">
        <f>VLOOKUP($G1525,'Product_Dim Cleaned'!$A$1:$G$101,2,FALSE)</f>
        <v>Essential Oil Diffuser</v>
      </c>
      <c r="I1525" s="10" t="str">
        <f>VLOOKUP($G1525,'Product_Dim Cleaned'!$A$1:$G$101,3,FALSE)</f>
        <v>Home</v>
      </c>
      <c r="J1525" s="10" t="str">
        <f>VLOOKUP($G1525,'Product_Dim Cleaned'!$A$1:$G$101,4,FALSE)</f>
        <v>Decor</v>
      </c>
      <c r="K1525" s="10" t="s">
        <v>1799</v>
      </c>
      <c r="L1525" s="11">
        <v>2</v>
      </c>
      <c r="M1525" s="17">
        <v>611.21</v>
      </c>
      <c r="N1525" s="11">
        <v>0.22</v>
      </c>
      <c r="O1525" s="10" t="s">
        <v>1829</v>
      </c>
      <c r="P1525" s="34">
        <v>953.48760000000004</v>
      </c>
    </row>
    <row r="1526" spans="1:16" x14ac:dyDescent="0.3">
      <c r="A1526" s="9" t="s">
        <v>3350</v>
      </c>
      <c r="B1526" s="36">
        <v>45239</v>
      </c>
      <c r="C1526" s="10" t="s">
        <v>660</v>
      </c>
      <c r="D1526" s="10" t="str">
        <f>VLOOKUP($C1526,'Customer_Dim Cleaned'!$A$1:$H$501,4,FALSE)</f>
        <v>Female</v>
      </c>
      <c r="E1526" s="10" t="str">
        <f>VLOOKUP($C1526,'Customer_Dim Cleaned'!$A$1:$H$501,5,FALSE)</f>
        <v>Clarkeside</v>
      </c>
      <c r="F1526" s="10" t="str">
        <f>VLOOKUP($C1526,'Customer_Dim Cleaned'!$A$1:$H$501,6,FALSE)</f>
        <v>Kansas</v>
      </c>
      <c r="G1526" s="10" t="s">
        <v>1704</v>
      </c>
      <c r="H1526" s="10" t="str">
        <f>VLOOKUP($G1526,'Product_Dim Cleaned'!$A$1:$G$101,2,FALSE)</f>
        <v>Essential Oil Diffuser</v>
      </c>
      <c r="I1526" s="10" t="str">
        <f>VLOOKUP($G1526,'Product_Dim Cleaned'!$A$1:$G$101,3,FALSE)</f>
        <v>Home</v>
      </c>
      <c r="J1526" s="10" t="str">
        <f>VLOOKUP($G1526,'Product_Dim Cleaned'!$A$1:$G$101,4,FALSE)</f>
        <v>Decor</v>
      </c>
      <c r="K1526" s="10" t="s">
        <v>1801</v>
      </c>
      <c r="L1526" s="11">
        <v>2</v>
      </c>
      <c r="M1526" s="17">
        <v>768.08</v>
      </c>
      <c r="N1526" s="11">
        <v>0.26</v>
      </c>
      <c r="O1526" s="10" t="s">
        <v>1826</v>
      </c>
      <c r="P1526" s="34">
        <v>1136.7583999999999</v>
      </c>
    </row>
    <row r="1527" spans="1:16" x14ac:dyDescent="0.3">
      <c r="A1527" s="9" t="s">
        <v>3351</v>
      </c>
      <c r="B1527" s="36">
        <v>45296</v>
      </c>
      <c r="C1527" s="10" t="s">
        <v>937</v>
      </c>
      <c r="D1527" s="10" t="str">
        <f>VLOOKUP($C1527,'Customer_Dim Cleaned'!$A$1:$H$501,4,FALSE)</f>
        <v>Female</v>
      </c>
      <c r="E1527" s="10" t="str">
        <f>VLOOKUP($C1527,'Customer_Dim Cleaned'!$A$1:$H$501,5,FALSE)</f>
        <v>South David</v>
      </c>
      <c r="F1527" s="10" t="str">
        <f>VLOOKUP($C1527,'Customer_Dim Cleaned'!$A$1:$H$501,6,FALSE)</f>
        <v>West Virginia</v>
      </c>
      <c r="G1527" s="10" t="s">
        <v>1704</v>
      </c>
      <c r="H1527" s="10" t="str">
        <f>VLOOKUP($G1527,'Product_Dim Cleaned'!$A$1:$G$101,2,FALSE)</f>
        <v>Essential Oil Diffuser</v>
      </c>
      <c r="I1527" s="10" t="str">
        <f>VLOOKUP($G1527,'Product_Dim Cleaned'!$A$1:$G$101,3,FALSE)</f>
        <v>Home</v>
      </c>
      <c r="J1527" s="10" t="str">
        <f>VLOOKUP($G1527,'Product_Dim Cleaned'!$A$1:$G$101,4,FALSE)</f>
        <v>Decor</v>
      </c>
      <c r="K1527" s="10" t="s">
        <v>1810</v>
      </c>
      <c r="L1527" s="11">
        <v>1</v>
      </c>
      <c r="M1527" s="17">
        <v>616.82000000000005</v>
      </c>
      <c r="N1527" s="11">
        <v>0.24</v>
      </c>
      <c r="O1527" s="10" t="s">
        <v>1824</v>
      </c>
      <c r="P1527" s="34">
        <v>468.78320000000002</v>
      </c>
    </row>
    <row r="1528" spans="1:16" x14ac:dyDescent="0.3">
      <c r="A1528" s="9" t="s">
        <v>3352</v>
      </c>
      <c r="B1528" s="36">
        <v>45672</v>
      </c>
      <c r="C1528" s="10" t="s">
        <v>604</v>
      </c>
      <c r="D1528" s="10" t="str">
        <f>VLOOKUP($C1528,'Customer_Dim Cleaned'!$A$1:$H$501,4,FALSE)</f>
        <v>Male</v>
      </c>
      <c r="E1528" s="10" t="str">
        <f>VLOOKUP($C1528,'Customer_Dim Cleaned'!$A$1:$H$501,5,FALSE)</f>
        <v>Port James</v>
      </c>
      <c r="F1528" s="10" t="str">
        <f>VLOOKUP($C1528,'Customer_Dim Cleaned'!$A$1:$H$501,6,FALSE)</f>
        <v>New York</v>
      </c>
      <c r="G1528" s="10" t="s">
        <v>1704</v>
      </c>
      <c r="H1528" s="10" t="str">
        <f>VLOOKUP($G1528,'Product_Dim Cleaned'!$A$1:$G$101,2,FALSE)</f>
        <v>Essential Oil Diffuser</v>
      </c>
      <c r="I1528" s="10" t="str">
        <f>VLOOKUP($G1528,'Product_Dim Cleaned'!$A$1:$G$101,3,FALSE)</f>
        <v>Home</v>
      </c>
      <c r="J1528" s="10" t="str">
        <f>VLOOKUP($G1528,'Product_Dim Cleaned'!$A$1:$G$101,4,FALSE)</f>
        <v>Decor</v>
      </c>
      <c r="K1528" s="10" t="s">
        <v>1810</v>
      </c>
      <c r="L1528" s="11">
        <v>1</v>
      </c>
      <c r="M1528" s="17">
        <v>470.34</v>
      </c>
      <c r="N1528" s="11">
        <v>0.18</v>
      </c>
      <c r="O1528" s="10" t="s">
        <v>1829</v>
      </c>
      <c r="P1528" s="34">
        <v>385.67880000000002</v>
      </c>
    </row>
    <row r="1529" spans="1:16" x14ac:dyDescent="0.3">
      <c r="A1529" s="9" t="s">
        <v>3353</v>
      </c>
      <c r="B1529" s="36">
        <v>45499</v>
      </c>
      <c r="C1529" s="10" t="s">
        <v>711</v>
      </c>
      <c r="D1529" s="10" t="str">
        <f>VLOOKUP($C1529,'Customer_Dim Cleaned'!$A$1:$H$501,4,FALSE)</f>
        <v>Female</v>
      </c>
      <c r="E1529" s="10" t="str">
        <f>VLOOKUP($C1529,'Customer_Dim Cleaned'!$A$1:$H$501,5,FALSE)</f>
        <v>Phillipschester</v>
      </c>
      <c r="F1529" s="10" t="str">
        <f>VLOOKUP($C1529,'Customer_Dim Cleaned'!$A$1:$H$501,6,FALSE)</f>
        <v>New Jersey</v>
      </c>
      <c r="G1529" s="10" t="s">
        <v>1704</v>
      </c>
      <c r="H1529" s="10" t="str">
        <f>VLOOKUP($G1529,'Product_Dim Cleaned'!$A$1:$G$101,2,FALSE)</f>
        <v>Essential Oil Diffuser</v>
      </c>
      <c r="I1529" s="10" t="str">
        <f>VLOOKUP($G1529,'Product_Dim Cleaned'!$A$1:$G$101,3,FALSE)</f>
        <v>Home</v>
      </c>
      <c r="J1529" s="10" t="str">
        <f>VLOOKUP($G1529,'Product_Dim Cleaned'!$A$1:$G$101,4,FALSE)</f>
        <v>Decor</v>
      </c>
      <c r="K1529" s="10" t="s">
        <v>1782</v>
      </c>
      <c r="L1529" s="11">
        <v>2</v>
      </c>
      <c r="M1529" s="17">
        <v>616.36</v>
      </c>
      <c r="N1529" s="11">
        <v>0.12</v>
      </c>
      <c r="O1529" s="10" t="s">
        <v>1826</v>
      </c>
      <c r="P1529" s="34">
        <v>1084.7936</v>
      </c>
    </row>
    <row r="1530" spans="1:16" x14ac:dyDescent="0.3">
      <c r="A1530" s="9" t="s">
        <v>3354</v>
      </c>
      <c r="B1530" s="36">
        <v>45434</v>
      </c>
      <c r="C1530" s="10" t="s">
        <v>298</v>
      </c>
      <c r="D1530" s="10" t="str">
        <f>VLOOKUP($C1530,'Customer_Dim Cleaned'!$A$1:$H$501,4,FALSE)</f>
        <v>Male</v>
      </c>
      <c r="E1530" s="10" t="str">
        <f>VLOOKUP($C1530,'Customer_Dim Cleaned'!$A$1:$H$501,5,FALSE)</f>
        <v>Leburgh</v>
      </c>
      <c r="F1530" s="10" t="str">
        <f>VLOOKUP($C1530,'Customer_Dim Cleaned'!$A$1:$H$501,6,FALSE)</f>
        <v>Florida</v>
      </c>
      <c r="G1530" s="10" t="s">
        <v>1704</v>
      </c>
      <c r="H1530" s="10" t="str">
        <f>VLOOKUP($G1530,'Product_Dim Cleaned'!$A$1:$G$101,2,FALSE)</f>
        <v>Essential Oil Diffuser</v>
      </c>
      <c r="I1530" s="10" t="str">
        <f>VLOOKUP($G1530,'Product_Dim Cleaned'!$A$1:$G$101,3,FALSE)</f>
        <v>Home</v>
      </c>
      <c r="J1530" s="10" t="str">
        <f>VLOOKUP($G1530,'Product_Dim Cleaned'!$A$1:$G$101,4,FALSE)</f>
        <v>Decor</v>
      </c>
      <c r="K1530" s="10" t="s">
        <v>1786</v>
      </c>
      <c r="L1530" s="11">
        <v>3</v>
      </c>
      <c r="M1530" s="17">
        <v>657.24</v>
      </c>
      <c r="N1530" s="11">
        <v>0.18</v>
      </c>
      <c r="O1530" s="10" t="s">
        <v>1826</v>
      </c>
      <c r="P1530" s="34">
        <v>1616.8104000000001</v>
      </c>
    </row>
    <row r="1531" spans="1:16" x14ac:dyDescent="0.3">
      <c r="A1531" s="9" t="s">
        <v>3355</v>
      </c>
      <c r="B1531" s="36">
        <v>45893</v>
      </c>
      <c r="C1531" s="10" t="s">
        <v>137</v>
      </c>
      <c r="D1531" s="10" t="str">
        <f>VLOOKUP($C1531,'Customer_Dim Cleaned'!$A$1:$H$501,4,FALSE)</f>
        <v>Female</v>
      </c>
      <c r="E1531" s="10" t="str">
        <f>VLOOKUP($C1531,'Customer_Dim Cleaned'!$A$1:$H$501,5,FALSE)</f>
        <v>West Richard</v>
      </c>
      <c r="F1531" s="10" t="str">
        <f>VLOOKUP($C1531,'Customer_Dim Cleaned'!$A$1:$H$501,6,FALSE)</f>
        <v>Maryland</v>
      </c>
      <c r="G1531" s="10" t="s">
        <v>1704</v>
      </c>
      <c r="H1531" s="10" t="str">
        <f>VLOOKUP($G1531,'Product_Dim Cleaned'!$A$1:$G$101,2,FALSE)</f>
        <v>Essential Oil Diffuser</v>
      </c>
      <c r="I1531" s="10" t="str">
        <f>VLOOKUP($G1531,'Product_Dim Cleaned'!$A$1:$G$101,3,FALSE)</f>
        <v>Home</v>
      </c>
      <c r="J1531" s="10" t="str">
        <f>VLOOKUP($G1531,'Product_Dim Cleaned'!$A$1:$G$101,4,FALSE)</f>
        <v>Decor</v>
      </c>
      <c r="K1531" s="10" t="s">
        <v>1813</v>
      </c>
      <c r="L1531" s="11">
        <v>2</v>
      </c>
      <c r="M1531" s="17">
        <v>392.45</v>
      </c>
      <c r="N1531" s="11">
        <v>0.04</v>
      </c>
      <c r="O1531" s="10" t="s">
        <v>1826</v>
      </c>
      <c r="P1531" s="34">
        <v>753.50399999999991</v>
      </c>
    </row>
    <row r="1532" spans="1:16" x14ac:dyDescent="0.3">
      <c r="A1532" s="9" t="s">
        <v>3356</v>
      </c>
      <c r="B1532" s="36">
        <v>45346</v>
      </c>
      <c r="C1532" s="10" t="s">
        <v>785</v>
      </c>
      <c r="D1532" s="10" t="str">
        <f>VLOOKUP($C1532,'Customer_Dim Cleaned'!$A$1:$H$501,4,FALSE)</f>
        <v>Female</v>
      </c>
      <c r="E1532" s="10" t="str">
        <f>VLOOKUP($C1532,'Customer_Dim Cleaned'!$A$1:$H$501,5,FALSE)</f>
        <v>Rodriguezton</v>
      </c>
      <c r="F1532" s="10" t="str">
        <f>VLOOKUP($C1532,'Customer_Dim Cleaned'!$A$1:$H$501,6,FALSE)</f>
        <v>Michigan</v>
      </c>
      <c r="G1532" s="10" t="s">
        <v>1704</v>
      </c>
      <c r="H1532" s="10" t="str">
        <f>VLOOKUP($G1532,'Product_Dim Cleaned'!$A$1:$G$101,2,FALSE)</f>
        <v>Essential Oil Diffuser</v>
      </c>
      <c r="I1532" s="10" t="str">
        <f>VLOOKUP($G1532,'Product_Dim Cleaned'!$A$1:$G$101,3,FALSE)</f>
        <v>Home</v>
      </c>
      <c r="J1532" s="10" t="str">
        <f>VLOOKUP($G1532,'Product_Dim Cleaned'!$A$1:$G$101,4,FALSE)</f>
        <v>Decor</v>
      </c>
      <c r="K1532" s="10" t="s">
        <v>1799</v>
      </c>
      <c r="L1532" s="11">
        <v>3</v>
      </c>
      <c r="M1532" s="17">
        <v>62.03</v>
      </c>
      <c r="N1532" s="11">
        <v>0.01</v>
      </c>
      <c r="O1532" s="10" t="s">
        <v>1829</v>
      </c>
      <c r="P1532" s="34">
        <v>184.22909999999999</v>
      </c>
    </row>
    <row r="1533" spans="1:16" x14ac:dyDescent="0.3">
      <c r="A1533" s="9" t="s">
        <v>3357</v>
      </c>
      <c r="B1533" s="36">
        <v>45613</v>
      </c>
      <c r="C1533" s="10" t="s">
        <v>332</v>
      </c>
      <c r="D1533" s="10" t="str">
        <f>VLOOKUP($C1533,'Customer_Dim Cleaned'!$A$1:$H$501,4,FALSE)</f>
        <v>Female</v>
      </c>
      <c r="E1533" s="10" t="str">
        <f>VLOOKUP($C1533,'Customer_Dim Cleaned'!$A$1:$H$501,5,FALSE)</f>
        <v>Lake Brandy</v>
      </c>
      <c r="F1533" s="10" t="str">
        <f>VLOOKUP($C1533,'Customer_Dim Cleaned'!$A$1:$H$501,6,FALSE)</f>
        <v>Tennessee</v>
      </c>
      <c r="G1533" s="10" t="s">
        <v>1704</v>
      </c>
      <c r="H1533" s="10" t="str">
        <f>VLOOKUP($G1533,'Product_Dim Cleaned'!$A$1:$G$101,2,FALSE)</f>
        <v>Essential Oil Diffuser</v>
      </c>
      <c r="I1533" s="10" t="str">
        <f>VLOOKUP($G1533,'Product_Dim Cleaned'!$A$1:$G$101,3,FALSE)</f>
        <v>Home</v>
      </c>
      <c r="J1533" s="10" t="str">
        <f>VLOOKUP($G1533,'Product_Dim Cleaned'!$A$1:$G$101,4,FALSE)</f>
        <v>Decor</v>
      </c>
      <c r="K1533" s="10" t="s">
        <v>1766</v>
      </c>
      <c r="L1533" s="11">
        <v>4</v>
      </c>
      <c r="M1533" s="17">
        <v>933.73</v>
      </c>
      <c r="N1533" s="11">
        <v>0.25</v>
      </c>
      <c r="O1533" s="10" t="s">
        <v>1826</v>
      </c>
      <c r="P1533" s="34">
        <v>2801.19</v>
      </c>
    </row>
    <row r="1534" spans="1:16" x14ac:dyDescent="0.3">
      <c r="A1534" s="9" t="s">
        <v>3358</v>
      </c>
      <c r="B1534" s="36">
        <v>45928</v>
      </c>
      <c r="C1534" s="10" t="s">
        <v>520</v>
      </c>
      <c r="D1534" s="10" t="str">
        <f>VLOOKUP($C1534,'Customer_Dim Cleaned'!$A$1:$H$501,4,FALSE)</f>
        <v>Female</v>
      </c>
      <c r="E1534" s="10" t="str">
        <f>VLOOKUP($C1534,'Customer_Dim Cleaned'!$A$1:$H$501,5,FALSE)</f>
        <v>Estradaside</v>
      </c>
      <c r="F1534" s="10" t="str">
        <f>VLOOKUP($C1534,'Customer_Dim Cleaned'!$A$1:$H$501,6,FALSE)</f>
        <v>Iowa</v>
      </c>
      <c r="G1534" s="10" t="s">
        <v>1704</v>
      </c>
      <c r="H1534" s="10" t="str">
        <f>VLOOKUP($G1534,'Product_Dim Cleaned'!$A$1:$G$101,2,FALSE)</f>
        <v>Essential Oil Diffuser</v>
      </c>
      <c r="I1534" s="10" t="str">
        <f>VLOOKUP($G1534,'Product_Dim Cleaned'!$A$1:$G$101,3,FALSE)</f>
        <v>Home</v>
      </c>
      <c r="J1534" s="10" t="str">
        <f>VLOOKUP($G1534,'Product_Dim Cleaned'!$A$1:$G$101,4,FALSE)</f>
        <v>Decor</v>
      </c>
      <c r="K1534" s="10" t="s">
        <v>1804</v>
      </c>
      <c r="L1534" s="11">
        <v>3</v>
      </c>
      <c r="M1534" s="17">
        <v>615.30999999999995</v>
      </c>
      <c r="N1534" s="11">
        <v>0.14000000000000001</v>
      </c>
      <c r="O1534" s="10" t="s">
        <v>1826</v>
      </c>
      <c r="P1534" s="34">
        <v>1587.4998000000001</v>
      </c>
    </row>
    <row r="1535" spans="1:16" x14ac:dyDescent="0.3">
      <c r="A1535" s="9" t="s">
        <v>3359</v>
      </c>
      <c r="B1535" s="36">
        <v>45619</v>
      </c>
      <c r="C1535" s="10" t="s">
        <v>1166</v>
      </c>
      <c r="D1535" s="10" t="str">
        <f>VLOOKUP($C1535,'Customer_Dim Cleaned'!$A$1:$H$501,4,FALSE)</f>
        <v>Female</v>
      </c>
      <c r="E1535" s="10" t="str">
        <f>VLOOKUP($C1535,'Customer_Dim Cleaned'!$A$1:$H$501,5,FALSE)</f>
        <v>Simpsonfort</v>
      </c>
      <c r="F1535" s="10" t="str">
        <f>VLOOKUP($C1535,'Customer_Dim Cleaned'!$A$1:$H$501,6,FALSE)</f>
        <v>Maine</v>
      </c>
      <c r="G1535" s="10" t="s">
        <v>1704</v>
      </c>
      <c r="H1535" s="10" t="str">
        <f>VLOOKUP($G1535,'Product_Dim Cleaned'!$A$1:$G$101,2,FALSE)</f>
        <v>Essential Oil Diffuser</v>
      </c>
      <c r="I1535" s="10" t="str">
        <f>VLOOKUP($G1535,'Product_Dim Cleaned'!$A$1:$G$101,3,FALSE)</f>
        <v>Home</v>
      </c>
      <c r="J1535" s="10" t="str">
        <f>VLOOKUP($G1535,'Product_Dim Cleaned'!$A$1:$G$101,4,FALSE)</f>
        <v>Decor</v>
      </c>
      <c r="K1535" s="10" t="s">
        <v>1810</v>
      </c>
      <c r="L1535" s="11">
        <v>4</v>
      </c>
      <c r="M1535" s="17">
        <v>790.38</v>
      </c>
      <c r="N1535" s="11">
        <v>0.22</v>
      </c>
      <c r="O1535" s="10" t="s">
        <v>1829</v>
      </c>
      <c r="P1535" s="34">
        <v>2465.9856</v>
      </c>
    </row>
    <row r="1536" spans="1:16" x14ac:dyDescent="0.3">
      <c r="A1536" s="9" t="s">
        <v>3360</v>
      </c>
      <c r="B1536" s="36">
        <v>45533</v>
      </c>
      <c r="C1536" s="10" t="s">
        <v>857</v>
      </c>
      <c r="D1536" s="10" t="str">
        <f>VLOOKUP($C1536,'Customer_Dim Cleaned'!$A$1:$H$501,4,FALSE)</f>
        <v>Female</v>
      </c>
      <c r="E1536" s="10" t="str">
        <f>VLOOKUP($C1536,'Customer_Dim Cleaned'!$A$1:$H$501,5,FALSE)</f>
        <v>Emilytown</v>
      </c>
      <c r="F1536" s="10" t="str">
        <f>VLOOKUP($C1536,'Customer_Dim Cleaned'!$A$1:$H$501,6,FALSE)</f>
        <v>California</v>
      </c>
      <c r="G1536" s="10" t="s">
        <v>1704</v>
      </c>
      <c r="H1536" s="10" t="str">
        <f>VLOOKUP($G1536,'Product_Dim Cleaned'!$A$1:$G$101,2,FALSE)</f>
        <v>Essential Oil Diffuser</v>
      </c>
      <c r="I1536" s="10" t="str">
        <f>VLOOKUP($G1536,'Product_Dim Cleaned'!$A$1:$G$101,3,FALSE)</f>
        <v>Home</v>
      </c>
      <c r="J1536" s="10" t="str">
        <f>VLOOKUP($G1536,'Product_Dim Cleaned'!$A$1:$G$101,4,FALSE)</f>
        <v>Decor</v>
      </c>
      <c r="K1536" s="10" t="s">
        <v>1807</v>
      </c>
      <c r="L1536" s="11">
        <v>2</v>
      </c>
      <c r="M1536" s="17">
        <v>102.85</v>
      </c>
      <c r="N1536" s="11">
        <v>0.08</v>
      </c>
      <c r="O1536" s="10" t="s">
        <v>1826</v>
      </c>
      <c r="P1536" s="34">
        <v>189.244</v>
      </c>
    </row>
    <row r="1537" spans="1:16" x14ac:dyDescent="0.3">
      <c r="A1537" s="9" t="s">
        <v>3361</v>
      </c>
      <c r="B1537" s="36">
        <v>45781</v>
      </c>
      <c r="C1537" s="10" t="s">
        <v>153</v>
      </c>
      <c r="D1537" s="10" t="str">
        <f>VLOOKUP($C1537,'Customer_Dim Cleaned'!$A$1:$H$501,4,FALSE)</f>
        <v>Female</v>
      </c>
      <c r="E1537" s="10" t="str">
        <f>VLOOKUP($C1537,'Customer_Dim Cleaned'!$A$1:$H$501,5,FALSE)</f>
        <v>Darleneton</v>
      </c>
      <c r="F1537" s="10" t="str">
        <f>VLOOKUP($C1537,'Customer_Dim Cleaned'!$A$1:$H$501,6,FALSE)</f>
        <v>Michigan</v>
      </c>
      <c r="G1537" s="10" t="s">
        <v>1704</v>
      </c>
      <c r="H1537" s="10" t="str">
        <f>VLOOKUP($G1537,'Product_Dim Cleaned'!$A$1:$G$101,2,FALSE)</f>
        <v>Essential Oil Diffuser</v>
      </c>
      <c r="I1537" s="10" t="str">
        <f>VLOOKUP($G1537,'Product_Dim Cleaned'!$A$1:$G$101,3,FALSE)</f>
        <v>Home</v>
      </c>
      <c r="J1537" s="10" t="str">
        <f>VLOOKUP($G1537,'Product_Dim Cleaned'!$A$1:$G$101,4,FALSE)</f>
        <v>Decor</v>
      </c>
      <c r="K1537" s="10" t="s">
        <v>1804</v>
      </c>
      <c r="L1537" s="11">
        <v>3</v>
      </c>
      <c r="M1537" s="17">
        <v>866.78</v>
      </c>
      <c r="N1537" s="11">
        <v>0.27</v>
      </c>
      <c r="O1537" s="10" t="s">
        <v>1826</v>
      </c>
      <c r="P1537" s="34">
        <v>1898.2482</v>
      </c>
    </row>
    <row r="1538" spans="1:16" x14ac:dyDescent="0.3">
      <c r="A1538" s="9" t="s">
        <v>3362</v>
      </c>
      <c r="B1538" s="36">
        <v>45378</v>
      </c>
      <c r="C1538" s="10" t="s">
        <v>678</v>
      </c>
      <c r="D1538" s="10" t="str">
        <f>VLOOKUP($C1538,'Customer_Dim Cleaned'!$A$1:$H$501,4,FALSE)</f>
        <v>Male</v>
      </c>
      <c r="E1538" s="10" t="str">
        <f>VLOOKUP($C1538,'Customer_Dim Cleaned'!$A$1:$H$501,5,FALSE)</f>
        <v>Kathrynview</v>
      </c>
      <c r="F1538" s="10" t="str">
        <f>VLOOKUP($C1538,'Customer_Dim Cleaned'!$A$1:$H$501,6,FALSE)</f>
        <v>Louisiana</v>
      </c>
      <c r="G1538" s="10" t="s">
        <v>1704</v>
      </c>
      <c r="H1538" s="10" t="str">
        <f>VLOOKUP($G1538,'Product_Dim Cleaned'!$A$1:$G$101,2,FALSE)</f>
        <v>Essential Oil Diffuser</v>
      </c>
      <c r="I1538" s="10" t="str">
        <f>VLOOKUP($G1538,'Product_Dim Cleaned'!$A$1:$G$101,3,FALSE)</f>
        <v>Home</v>
      </c>
      <c r="J1538" s="10" t="str">
        <f>VLOOKUP($G1538,'Product_Dim Cleaned'!$A$1:$G$101,4,FALSE)</f>
        <v>Decor</v>
      </c>
      <c r="K1538" s="10" t="s">
        <v>1804</v>
      </c>
      <c r="L1538" s="11">
        <v>3</v>
      </c>
      <c r="M1538" s="17">
        <v>392.84</v>
      </c>
      <c r="N1538" s="11">
        <v>0.27</v>
      </c>
      <c r="O1538" s="10" t="s">
        <v>1826</v>
      </c>
      <c r="P1538" s="34">
        <v>860.31959999999992</v>
      </c>
    </row>
    <row r="1539" spans="1:16" x14ac:dyDescent="0.3">
      <c r="A1539" s="9" t="s">
        <v>3363</v>
      </c>
      <c r="B1539" s="36">
        <v>45688</v>
      </c>
      <c r="C1539" s="10" t="s">
        <v>1017</v>
      </c>
      <c r="D1539" s="10" t="str">
        <f>VLOOKUP($C1539,'Customer_Dim Cleaned'!$A$1:$H$501,4,FALSE)</f>
        <v>Female</v>
      </c>
      <c r="E1539" s="10" t="str">
        <f>VLOOKUP($C1539,'Customer_Dim Cleaned'!$A$1:$H$501,5,FALSE)</f>
        <v>Whiteport</v>
      </c>
      <c r="F1539" s="10" t="str">
        <f>VLOOKUP($C1539,'Customer_Dim Cleaned'!$A$1:$H$501,6,FALSE)</f>
        <v>North Carolina</v>
      </c>
      <c r="G1539" s="10" t="s">
        <v>1706</v>
      </c>
      <c r="H1539" s="10" t="str">
        <f>VLOOKUP($G1539,'Product_Dim Cleaned'!$A$1:$G$101,2,FALSE)</f>
        <v>Decorative Lamp Shade</v>
      </c>
      <c r="I1539" s="10" t="str">
        <f>VLOOKUP($G1539,'Product_Dim Cleaned'!$A$1:$G$101,3,FALSE)</f>
        <v>Home</v>
      </c>
      <c r="J1539" s="10" t="str">
        <f>VLOOKUP($G1539,'Product_Dim Cleaned'!$A$1:$G$101,4,FALSE)</f>
        <v>Lighting</v>
      </c>
      <c r="K1539" s="10" t="s">
        <v>1773</v>
      </c>
      <c r="L1539" s="11">
        <v>2</v>
      </c>
      <c r="M1539" s="17">
        <v>753.1</v>
      </c>
      <c r="N1539" s="11">
        <v>0.19</v>
      </c>
      <c r="O1539" s="10" t="s">
        <v>1826</v>
      </c>
      <c r="P1539" s="34">
        <v>1220.0219999999999</v>
      </c>
    </row>
    <row r="1540" spans="1:16" x14ac:dyDescent="0.3">
      <c r="A1540" s="9" t="s">
        <v>3364</v>
      </c>
      <c r="B1540" s="36">
        <v>45927</v>
      </c>
      <c r="C1540" s="10" t="s">
        <v>40</v>
      </c>
      <c r="D1540" s="10" t="str">
        <f>VLOOKUP($C1540,'Customer_Dim Cleaned'!$A$1:$H$501,4,FALSE)</f>
        <v>Female</v>
      </c>
      <c r="E1540" s="10" t="str">
        <f>VLOOKUP($C1540,'Customer_Dim Cleaned'!$A$1:$H$501,5,FALSE)</f>
        <v>West Pamelafurt</v>
      </c>
      <c r="F1540" s="10" t="str">
        <f>VLOOKUP($C1540,'Customer_Dim Cleaned'!$A$1:$H$501,6,FALSE)</f>
        <v>West Virginia</v>
      </c>
      <c r="G1540" s="10" t="s">
        <v>1706</v>
      </c>
      <c r="H1540" s="10" t="str">
        <f>VLOOKUP($G1540,'Product_Dim Cleaned'!$A$1:$G$101,2,FALSE)</f>
        <v>Decorative Lamp Shade</v>
      </c>
      <c r="I1540" s="10" t="str">
        <f>VLOOKUP($G1540,'Product_Dim Cleaned'!$A$1:$G$101,3,FALSE)</f>
        <v>Home</v>
      </c>
      <c r="J1540" s="10" t="str">
        <f>VLOOKUP($G1540,'Product_Dim Cleaned'!$A$1:$G$101,4,FALSE)</f>
        <v>Lighting</v>
      </c>
      <c r="K1540" s="10" t="s">
        <v>1807</v>
      </c>
      <c r="L1540" s="11">
        <v>2</v>
      </c>
      <c r="M1540" s="17">
        <v>700.91</v>
      </c>
      <c r="N1540" s="11">
        <v>0.1</v>
      </c>
      <c r="O1540" s="10" t="s">
        <v>1826</v>
      </c>
      <c r="P1540" s="34">
        <v>1261.6379999999999</v>
      </c>
    </row>
    <row r="1541" spans="1:16" x14ac:dyDescent="0.3">
      <c r="A1541" s="9" t="s">
        <v>3365</v>
      </c>
      <c r="B1541" s="36">
        <v>45775</v>
      </c>
      <c r="C1541" s="10" t="s">
        <v>264</v>
      </c>
      <c r="D1541" s="10" t="str">
        <f>VLOOKUP($C1541,'Customer_Dim Cleaned'!$A$1:$H$501,4,FALSE)</f>
        <v>Female</v>
      </c>
      <c r="E1541" s="10" t="str">
        <f>VLOOKUP($C1541,'Customer_Dim Cleaned'!$A$1:$H$501,5,FALSE)</f>
        <v>Olsonhaven</v>
      </c>
      <c r="F1541" s="10" t="str">
        <f>VLOOKUP($C1541,'Customer_Dim Cleaned'!$A$1:$H$501,6,FALSE)</f>
        <v>Iowa</v>
      </c>
      <c r="G1541" s="10" t="s">
        <v>1706</v>
      </c>
      <c r="H1541" s="10" t="str">
        <f>VLOOKUP($G1541,'Product_Dim Cleaned'!$A$1:$G$101,2,FALSE)</f>
        <v>Decorative Lamp Shade</v>
      </c>
      <c r="I1541" s="10" t="str">
        <f>VLOOKUP($G1541,'Product_Dim Cleaned'!$A$1:$G$101,3,FALSE)</f>
        <v>Home</v>
      </c>
      <c r="J1541" s="10" t="str">
        <f>VLOOKUP($G1541,'Product_Dim Cleaned'!$A$1:$G$101,4,FALSE)</f>
        <v>Lighting</v>
      </c>
      <c r="K1541" s="10" t="s">
        <v>1794</v>
      </c>
      <c r="L1541" s="11">
        <v>4</v>
      </c>
      <c r="M1541" s="17">
        <v>935.98</v>
      </c>
      <c r="N1541" s="11">
        <v>0.11</v>
      </c>
      <c r="O1541" s="10" t="s">
        <v>1826</v>
      </c>
      <c r="P1541" s="34">
        <v>3332.0888</v>
      </c>
    </row>
    <row r="1542" spans="1:16" x14ac:dyDescent="0.3">
      <c r="A1542" s="9" t="s">
        <v>3366</v>
      </c>
      <c r="B1542" s="36">
        <v>45849</v>
      </c>
      <c r="C1542" s="10" t="s">
        <v>1492</v>
      </c>
      <c r="D1542" s="10" t="str">
        <f>VLOOKUP($C1542,'Customer_Dim Cleaned'!$A$1:$H$501,4,FALSE)</f>
        <v>Female</v>
      </c>
      <c r="E1542" s="10" t="str">
        <f>VLOOKUP($C1542,'Customer_Dim Cleaned'!$A$1:$H$501,5,FALSE)</f>
        <v>East Dillonview</v>
      </c>
      <c r="F1542" s="10" t="str">
        <f>VLOOKUP($C1542,'Customer_Dim Cleaned'!$A$1:$H$501,6,FALSE)</f>
        <v>Virginia</v>
      </c>
      <c r="G1542" s="10" t="s">
        <v>1706</v>
      </c>
      <c r="H1542" s="10" t="str">
        <f>VLOOKUP($G1542,'Product_Dim Cleaned'!$A$1:$G$101,2,FALSE)</f>
        <v>Decorative Lamp Shade</v>
      </c>
      <c r="I1542" s="10" t="str">
        <f>VLOOKUP($G1542,'Product_Dim Cleaned'!$A$1:$G$101,3,FALSE)</f>
        <v>Home</v>
      </c>
      <c r="J1542" s="10" t="str">
        <f>VLOOKUP($G1542,'Product_Dim Cleaned'!$A$1:$G$101,4,FALSE)</f>
        <v>Lighting</v>
      </c>
      <c r="K1542" s="10" t="s">
        <v>1804</v>
      </c>
      <c r="L1542" s="11">
        <v>1</v>
      </c>
      <c r="M1542" s="17">
        <v>539.9</v>
      </c>
      <c r="N1542" s="11">
        <v>7.0000000000000007E-2</v>
      </c>
      <c r="O1542" s="10" t="s">
        <v>1824</v>
      </c>
      <c r="P1542" s="34">
        <v>502.10700000000003</v>
      </c>
    </row>
    <row r="1543" spans="1:16" x14ac:dyDescent="0.3">
      <c r="A1543" s="9" t="s">
        <v>3367</v>
      </c>
      <c r="B1543" s="36">
        <v>45573</v>
      </c>
      <c r="C1543" s="10" t="s">
        <v>568</v>
      </c>
      <c r="D1543" s="10" t="str">
        <f>VLOOKUP($C1543,'Customer_Dim Cleaned'!$A$1:$H$501,4,FALSE)</f>
        <v>Female</v>
      </c>
      <c r="E1543" s="10" t="str">
        <f>VLOOKUP($C1543,'Customer_Dim Cleaned'!$A$1:$H$501,5,FALSE)</f>
        <v>Morrisburgh</v>
      </c>
      <c r="F1543" s="10" t="str">
        <f>VLOOKUP($C1543,'Customer_Dim Cleaned'!$A$1:$H$501,6,FALSE)</f>
        <v>Indiana</v>
      </c>
      <c r="G1543" s="10" t="s">
        <v>1706</v>
      </c>
      <c r="H1543" s="10" t="str">
        <f>VLOOKUP($G1543,'Product_Dim Cleaned'!$A$1:$G$101,2,FALSE)</f>
        <v>Decorative Lamp Shade</v>
      </c>
      <c r="I1543" s="10" t="str">
        <f>VLOOKUP($G1543,'Product_Dim Cleaned'!$A$1:$G$101,3,FALSE)</f>
        <v>Home</v>
      </c>
      <c r="J1543" s="10" t="str">
        <f>VLOOKUP($G1543,'Product_Dim Cleaned'!$A$1:$G$101,4,FALSE)</f>
        <v>Lighting</v>
      </c>
      <c r="K1543" s="10" t="s">
        <v>1776</v>
      </c>
      <c r="L1543" s="11">
        <v>1</v>
      </c>
      <c r="M1543" s="17">
        <v>312.81</v>
      </c>
      <c r="N1543" s="11">
        <v>0.14000000000000001</v>
      </c>
      <c r="O1543" s="10" t="s">
        <v>1826</v>
      </c>
      <c r="P1543" s="34">
        <v>269.01659999999998</v>
      </c>
    </row>
    <row r="1544" spans="1:16" x14ac:dyDescent="0.3">
      <c r="A1544" s="9" t="s">
        <v>3368</v>
      </c>
      <c r="B1544" s="36">
        <v>45356</v>
      </c>
      <c r="C1544" s="10" t="s">
        <v>797</v>
      </c>
      <c r="D1544" s="10" t="str">
        <f>VLOOKUP($C1544,'Customer_Dim Cleaned'!$A$1:$H$501,4,FALSE)</f>
        <v>Female</v>
      </c>
      <c r="E1544" s="10" t="str">
        <f>VLOOKUP($C1544,'Customer_Dim Cleaned'!$A$1:$H$501,5,FALSE)</f>
        <v>Garciamouth</v>
      </c>
      <c r="F1544" s="10" t="str">
        <f>VLOOKUP($C1544,'Customer_Dim Cleaned'!$A$1:$H$501,6,FALSE)</f>
        <v>New York</v>
      </c>
      <c r="G1544" s="10" t="s">
        <v>1706</v>
      </c>
      <c r="H1544" s="10" t="str">
        <f>VLOOKUP($G1544,'Product_Dim Cleaned'!$A$1:$G$101,2,FALSE)</f>
        <v>Decorative Lamp Shade</v>
      </c>
      <c r="I1544" s="10" t="str">
        <f>VLOOKUP($G1544,'Product_Dim Cleaned'!$A$1:$G$101,3,FALSE)</f>
        <v>Home</v>
      </c>
      <c r="J1544" s="10" t="str">
        <f>VLOOKUP($G1544,'Product_Dim Cleaned'!$A$1:$G$101,4,FALSE)</f>
        <v>Lighting</v>
      </c>
      <c r="K1544" s="10" t="s">
        <v>1779</v>
      </c>
      <c r="L1544" s="11">
        <v>3</v>
      </c>
      <c r="M1544" s="17">
        <v>855.96</v>
      </c>
      <c r="N1544" s="11">
        <v>0.28999999999999998</v>
      </c>
      <c r="O1544" s="10" t="s">
        <v>1829</v>
      </c>
      <c r="P1544" s="34">
        <v>1823.1948</v>
      </c>
    </row>
    <row r="1545" spans="1:16" x14ac:dyDescent="0.3">
      <c r="A1545" s="9" t="s">
        <v>3369</v>
      </c>
      <c r="B1545" s="36">
        <v>45326</v>
      </c>
      <c r="C1545" s="10" t="s">
        <v>1112</v>
      </c>
      <c r="D1545" s="10" t="str">
        <f>VLOOKUP($C1545,'Customer_Dim Cleaned'!$A$1:$H$501,4,FALSE)</f>
        <v>Male</v>
      </c>
      <c r="E1545" s="10" t="str">
        <f>VLOOKUP($C1545,'Customer_Dim Cleaned'!$A$1:$H$501,5,FALSE)</f>
        <v>North Johnfurt</v>
      </c>
      <c r="F1545" s="10" t="str">
        <f>VLOOKUP($C1545,'Customer_Dim Cleaned'!$A$1:$H$501,6,FALSE)</f>
        <v>Washington</v>
      </c>
      <c r="G1545" s="10" t="s">
        <v>1706</v>
      </c>
      <c r="H1545" s="10" t="str">
        <f>VLOOKUP($G1545,'Product_Dim Cleaned'!$A$1:$G$101,2,FALSE)</f>
        <v>Decorative Lamp Shade</v>
      </c>
      <c r="I1545" s="10" t="str">
        <f>VLOOKUP($G1545,'Product_Dim Cleaned'!$A$1:$G$101,3,FALSE)</f>
        <v>Home</v>
      </c>
      <c r="J1545" s="10" t="str">
        <f>VLOOKUP($G1545,'Product_Dim Cleaned'!$A$1:$G$101,4,FALSE)</f>
        <v>Lighting</v>
      </c>
      <c r="K1545" s="10" t="s">
        <v>1792</v>
      </c>
      <c r="L1545" s="11">
        <v>3</v>
      </c>
      <c r="M1545" s="17">
        <v>305</v>
      </c>
      <c r="N1545" s="11">
        <v>0.01</v>
      </c>
      <c r="O1545" s="10" t="s">
        <v>1829</v>
      </c>
      <c r="P1545" s="34">
        <v>905.85</v>
      </c>
    </row>
    <row r="1546" spans="1:16" x14ac:dyDescent="0.3">
      <c r="A1546" s="9" t="s">
        <v>3370</v>
      </c>
      <c r="B1546" s="36">
        <v>45361</v>
      </c>
      <c r="C1546" s="10" t="s">
        <v>1443</v>
      </c>
      <c r="D1546" s="10" t="str">
        <f>VLOOKUP($C1546,'Customer_Dim Cleaned'!$A$1:$H$501,4,FALSE)</f>
        <v>Male</v>
      </c>
      <c r="E1546" s="10" t="str">
        <f>VLOOKUP($C1546,'Customer_Dim Cleaned'!$A$1:$H$501,5,FALSE)</f>
        <v>Bergermouth</v>
      </c>
      <c r="F1546" s="10" t="str">
        <f>VLOOKUP($C1546,'Customer_Dim Cleaned'!$A$1:$H$501,6,FALSE)</f>
        <v>Vermont</v>
      </c>
      <c r="G1546" s="10" t="s">
        <v>1706</v>
      </c>
      <c r="H1546" s="10" t="str">
        <f>VLOOKUP($G1546,'Product_Dim Cleaned'!$A$1:$G$101,2,FALSE)</f>
        <v>Decorative Lamp Shade</v>
      </c>
      <c r="I1546" s="10" t="str">
        <f>VLOOKUP($G1546,'Product_Dim Cleaned'!$A$1:$G$101,3,FALSE)</f>
        <v>Home</v>
      </c>
      <c r="J1546" s="10" t="str">
        <f>VLOOKUP($G1546,'Product_Dim Cleaned'!$A$1:$G$101,4,FALSE)</f>
        <v>Lighting</v>
      </c>
      <c r="K1546" s="10" t="s">
        <v>1794</v>
      </c>
      <c r="L1546" s="11">
        <v>3</v>
      </c>
      <c r="M1546" s="17">
        <v>831.15</v>
      </c>
      <c r="N1546" s="11">
        <v>0.19</v>
      </c>
      <c r="O1546" s="10" t="s">
        <v>1824</v>
      </c>
      <c r="P1546" s="34">
        <v>2019.6945000000001</v>
      </c>
    </row>
    <row r="1547" spans="1:16" x14ac:dyDescent="0.3">
      <c r="A1547" s="9" t="s">
        <v>3371</v>
      </c>
      <c r="B1547" s="36">
        <v>45926</v>
      </c>
      <c r="C1547" s="10" t="s">
        <v>675</v>
      </c>
      <c r="D1547" s="10" t="str">
        <f>VLOOKUP($C1547,'Customer_Dim Cleaned'!$A$1:$H$501,4,FALSE)</f>
        <v>Female</v>
      </c>
      <c r="E1547" s="10" t="str">
        <f>VLOOKUP($C1547,'Customer_Dim Cleaned'!$A$1:$H$501,5,FALSE)</f>
        <v>South Emily</v>
      </c>
      <c r="F1547" s="10" t="str">
        <f>VLOOKUP($C1547,'Customer_Dim Cleaned'!$A$1:$H$501,6,FALSE)</f>
        <v>New Jersey</v>
      </c>
      <c r="G1547" s="10" t="s">
        <v>1706</v>
      </c>
      <c r="H1547" s="10" t="str">
        <f>VLOOKUP($G1547,'Product_Dim Cleaned'!$A$1:$G$101,2,FALSE)</f>
        <v>Decorative Lamp Shade</v>
      </c>
      <c r="I1547" s="10" t="str">
        <f>VLOOKUP($G1547,'Product_Dim Cleaned'!$A$1:$G$101,3,FALSE)</f>
        <v>Home</v>
      </c>
      <c r="J1547" s="10" t="str">
        <f>VLOOKUP($G1547,'Product_Dim Cleaned'!$A$1:$G$101,4,FALSE)</f>
        <v>Lighting</v>
      </c>
      <c r="K1547" s="10" t="s">
        <v>1766</v>
      </c>
      <c r="L1547" s="11">
        <v>2</v>
      </c>
      <c r="M1547" s="17">
        <v>644.97</v>
      </c>
      <c r="N1547" s="11">
        <v>0.24</v>
      </c>
      <c r="O1547" s="10" t="s">
        <v>1829</v>
      </c>
      <c r="P1547" s="34">
        <v>980.35440000000006</v>
      </c>
    </row>
    <row r="1548" spans="1:16" x14ac:dyDescent="0.3">
      <c r="A1548" s="9" t="s">
        <v>3372</v>
      </c>
      <c r="B1548" s="36">
        <v>45839</v>
      </c>
      <c r="C1548" s="10" t="s">
        <v>341</v>
      </c>
      <c r="D1548" s="10" t="str">
        <f>VLOOKUP($C1548,'Customer_Dim Cleaned'!$A$1:$H$501,4,FALSE)</f>
        <v>Female</v>
      </c>
      <c r="E1548" s="10" t="str">
        <f>VLOOKUP($C1548,'Customer_Dim Cleaned'!$A$1:$H$501,5,FALSE)</f>
        <v>West Bobbyshire</v>
      </c>
      <c r="F1548" s="10" t="str">
        <f>VLOOKUP($C1548,'Customer_Dim Cleaned'!$A$1:$H$501,6,FALSE)</f>
        <v>New York</v>
      </c>
      <c r="G1548" s="10" t="s">
        <v>1706</v>
      </c>
      <c r="H1548" s="10" t="str">
        <f>VLOOKUP($G1548,'Product_Dim Cleaned'!$A$1:$G$101,2,FALSE)</f>
        <v>Decorative Lamp Shade</v>
      </c>
      <c r="I1548" s="10" t="str">
        <f>VLOOKUP($G1548,'Product_Dim Cleaned'!$A$1:$G$101,3,FALSE)</f>
        <v>Home</v>
      </c>
      <c r="J1548" s="10" t="str">
        <f>VLOOKUP($G1548,'Product_Dim Cleaned'!$A$1:$G$101,4,FALSE)</f>
        <v>Lighting</v>
      </c>
      <c r="K1548" s="10" t="s">
        <v>1757</v>
      </c>
      <c r="L1548" s="11">
        <v>1</v>
      </c>
      <c r="M1548" s="17">
        <v>149.56</v>
      </c>
      <c r="N1548" s="11">
        <v>0.09</v>
      </c>
      <c r="O1548" s="10" t="s">
        <v>1824</v>
      </c>
      <c r="P1548" s="34">
        <v>136.09960000000001</v>
      </c>
    </row>
    <row r="1549" spans="1:16" x14ac:dyDescent="0.3">
      <c r="A1549" s="9" t="s">
        <v>3373</v>
      </c>
      <c r="B1549" s="36">
        <v>45434</v>
      </c>
      <c r="C1549" s="10" t="s">
        <v>705</v>
      </c>
      <c r="D1549" s="10" t="str">
        <f>VLOOKUP($C1549,'Customer_Dim Cleaned'!$A$1:$H$501,4,FALSE)</f>
        <v>Male</v>
      </c>
      <c r="E1549" s="10" t="str">
        <f>VLOOKUP($C1549,'Customer_Dim Cleaned'!$A$1:$H$501,5,FALSE)</f>
        <v>North Christinemouth</v>
      </c>
      <c r="F1549" s="10" t="str">
        <f>VLOOKUP($C1549,'Customer_Dim Cleaned'!$A$1:$H$501,6,FALSE)</f>
        <v>Missouri</v>
      </c>
      <c r="G1549" s="10" t="s">
        <v>1706</v>
      </c>
      <c r="H1549" s="10" t="str">
        <f>VLOOKUP($G1549,'Product_Dim Cleaned'!$A$1:$G$101,2,FALSE)</f>
        <v>Decorative Lamp Shade</v>
      </c>
      <c r="I1549" s="10" t="str">
        <f>VLOOKUP($G1549,'Product_Dim Cleaned'!$A$1:$G$101,3,FALSE)</f>
        <v>Home</v>
      </c>
      <c r="J1549" s="10" t="str">
        <f>VLOOKUP($G1549,'Product_Dim Cleaned'!$A$1:$G$101,4,FALSE)</f>
        <v>Lighting</v>
      </c>
      <c r="K1549" s="10" t="s">
        <v>1813</v>
      </c>
      <c r="L1549" s="11">
        <v>1</v>
      </c>
      <c r="M1549" s="17">
        <v>661.77</v>
      </c>
      <c r="N1549" s="11">
        <v>0.03</v>
      </c>
      <c r="O1549" s="10" t="s">
        <v>1826</v>
      </c>
      <c r="P1549" s="34">
        <v>641.91689999999994</v>
      </c>
    </row>
    <row r="1550" spans="1:16" x14ac:dyDescent="0.3">
      <c r="A1550" s="9" t="s">
        <v>3374</v>
      </c>
      <c r="B1550" s="36">
        <v>45819</v>
      </c>
      <c r="C1550" s="10" t="s">
        <v>381</v>
      </c>
      <c r="D1550" s="10" t="str">
        <f>VLOOKUP($C1550,'Customer_Dim Cleaned'!$A$1:$H$501,4,FALSE)</f>
        <v>Male</v>
      </c>
      <c r="E1550" s="10" t="str">
        <f>VLOOKUP($C1550,'Customer_Dim Cleaned'!$A$1:$H$501,5,FALSE)</f>
        <v>Webstermouth</v>
      </c>
      <c r="F1550" s="10" t="str">
        <f>VLOOKUP($C1550,'Customer_Dim Cleaned'!$A$1:$H$501,6,FALSE)</f>
        <v>New Hampshire</v>
      </c>
      <c r="G1550" s="10" t="s">
        <v>1706</v>
      </c>
      <c r="H1550" s="10" t="str">
        <f>VLOOKUP($G1550,'Product_Dim Cleaned'!$A$1:$G$101,2,FALSE)</f>
        <v>Decorative Lamp Shade</v>
      </c>
      <c r="I1550" s="10" t="str">
        <f>VLOOKUP($G1550,'Product_Dim Cleaned'!$A$1:$G$101,3,FALSE)</f>
        <v>Home</v>
      </c>
      <c r="J1550" s="10" t="str">
        <f>VLOOKUP($G1550,'Product_Dim Cleaned'!$A$1:$G$101,4,FALSE)</f>
        <v>Lighting</v>
      </c>
      <c r="K1550" s="10" t="s">
        <v>1779</v>
      </c>
      <c r="L1550" s="11">
        <v>3</v>
      </c>
      <c r="M1550" s="17">
        <v>99.67</v>
      </c>
      <c r="N1550" s="11">
        <v>0.17</v>
      </c>
      <c r="O1550" s="10" t="s">
        <v>1824</v>
      </c>
      <c r="P1550" s="34">
        <v>248.17830000000001</v>
      </c>
    </row>
    <row r="1551" spans="1:16" x14ac:dyDescent="0.3">
      <c r="A1551" s="9" t="s">
        <v>3375</v>
      </c>
      <c r="B1551" s="36">
        <v>45553</v>
      </c>
      <c r="C1551" s="10" t="s">
        <v>716</v>
      </c>
      <c r="D1551" s="10" t="str">
        <f>VLOOKUP($C1551,'Customer_Dim Cleaned'!$A$1:$H$501,4,FALSE)</f>
        <v>Male</v>
      </c>
      <c r="E1551" s="10" t="str">
        <f>VLOOKUP($C1551,'Customer_Dim Cleaned'!$A$1:$H$501,5,FALSE)</f>
        <v>Maybury</v>
      </c>
      <c r="F1551" s="10" t="str">
        <f>VLOOKUP($C1551,'Customer_Dim Cleaned'!$A$1:$H$501,6,FALSE)</f>
        <v>Georgia</v>
      </c>
      <c r="G1551" s="10" t="s">
        <v>1706</v>
      </c>
      <c r="H1551" s="10" t="str">
        <f>VLOOKUP($G1551,'Product_Dim Cleaned'!$A$1:$G$101,2,FALSE)</f>
        <v>Decorative Lamp Shade</v>
      </c>
      <c r="I1551" s="10" t="str">
        <f>VLOOKUP($G1551,'Product_Dim Cleaned'!$A$1:$G$101,3,FALSE)</f>
        <v>Home</v>
      </c>
      <c r="J1551" s="10" t="str">
        <f>VLOOKUP($G1551,'Product_Dim Cleaned'!$A$1:$G$101,4,FALSE)</f>
        <v>Lighting</v>
      </c>
      <c r="K1551" s="10" t="s">
        <v>1757</v>
      </c>
      <c r="L1551" s="11">
        <v>3</v>
      </c>
      <c r="M1551" s="17">
        <v>103.66</v>
      </c>
      <c r="N1551" s="11">
        <v>0.26</v>
      </c>
      <c r="O1551" s="10" t="s">
        <v>1829</v>
      </c>
      <c r="P1551" s="34">
        <v>230.12520000000001</v>
      </c>
    </row>
    <row r="1552" spans="1:16" x14ac:dyDescent="0.3">
      <c r="A1552" s="9" t="s">
        <v>3376</v>
      </c>
      <c r="B1552" s="36">
        <v>45258</v>
      </c>
      <c r="C1552" s="10" t="s">
        <v>1352</v>
      </c>
      <c r="D1552" s="10" t="str">
        <f>VLOOKUP($C1552,'Customer_Dim Cleaned'!$A$1:$H$501,4,FALSE)</f>
        <v>Male</v>
      </c>
      <c r="E1552" s="10" t="str">
        <f>VLOOKUP($C1552,'Customer_Dim Cleaned'!$A$1:$H$501,5,FALSE)</f>
        <v>South Michellebury</v>
      </c>
      <c r="F1552" s="10" t="str">
        <f>VLOOKUP($C1552,'Customer_Dim Cleaned'!$A$1:$H$501,6,FALSE)</f>
        <v>South Dakota</v>
      </c>
      <c r="G1552" s="10" t="s">
        <v>1706</v>
      </c>
      <c r="H1552" s="10" t="str">
        <f>VLOOKUP($G1552,'Product_Dim Cleaned'!$A$1:$G$101,2,FALSE)</f>
        <v>Decorative Lamp Shade</v>
      </c>
      <c r="I1552" s="10" t="str">
        <f>VLOOKUP($G1552,'Product_Dim Cleaned'!$A$1:$G$101,3,FALSE)</f>
        <v>Home</v>
      </c>
      <c r="J1552" s="10" t="str">
        <f>VLOOKUP($G1552,'Product_Dim Cleaned'!$A$1:$G$101,4,FALSE)</f>
        <v>Lighting</v>
      </c>
      <c r="K1552" s="10" t="s">
        <v>1761</v>
      </c>
      <c r="L1552" s="11">
        <v>4</v>
      </c>
      <c r="M1552" s="17">
        <v>54.4</v>
      </c>
      <c r="N1552" s="11">
        <v>0.22</v>
      </c>
      <c r="O1552" s="10" t="s">
        <v>1824</v>
      </c>
      <c r="P1552" s="34">
        <v>169.72800000000001</v>
      </c>
    </row>
    <row r="1553" spans="1:16" x14ac:dyDescent="0.3">
      <c r="A1553" s="9" t="s">
        <v>3377</v>
      </c>
      <c r="B1553" s="36">
        <v>45435</v>
      </c>
      <c r="C1553" s="10" t="s">
        <v>1507</v>
      </c>
      <c r="D1553" s="10" t="str">
        <f>VLOOKUP($C1553,'Customer_Dim Cleaned'!$A$1:$H$501,4,FALSE)</f>
        <v>Male</v>
      </c>
      <c r="E1553" s="10" t="str">
        <f>VLOOKUP($C1553,'Customer_Dim Cleaned'!$A$1:$H$501,5,FALSE)</f>
        <v>North Nataliemouth</v>
      </c>
      <c r="F1553" s="10" t="str">
        <f>VLOOKUP($C1553,'Customer_Dim Cleaned'!$A$1:$H$501,6,FALSE)</f>
        <v>Maryland</v>
      </c>
      <c r="G1553" s="10" t="s">
        <v>1706</v>
      </c>
      <c r="H1553" s="10" t="str">
        <f>VLOOKUP($G1553,'Product_Dim Cleaned'!$A$1:$G$101,2,FALSE)</f>
        <v>Decorative Lamp Shade</v>
      </c>
      <c r="I1553" s="10" t="str">
        <f>VLOOKUP($G1553,'Product_Dim Cleaned'!$A$1:$G$101,3,FALSE)</f>
        <v>Home</v>
      </c>
      <c r="J1553" s="10" t="str">
        <f>VLOOKUP($G1553,'Product_Dim Cleaned'!$A$1:$G$101,4,FALSE)</f>
        <v>Lighting</v>
      </c>
      <c r="K1553" s="10" t="s">
        <v>1799</v>
      </c>
      <c r="L1553" s="11">
        <v>1</v>
      </c>
      <c r="M1553" s="17">
        <v>46.66</v>
      </c>
      <c r="N1553" s="11">
        <v>0.2</v>
      </c>
      <c r="O1553" s="10" t="s">
        <v>1824</v>
      </c>
      <c r="P1553" s="34">
        <v>37.328000000000003</v>
      </c>
    </row>
    <row r="1554" spans="1:16" x14ac:dyDescent="0.3">
      <c r="A1554" s="9" t="s">
        <v>3378</v>
      </c>
      <c r="B1554" s="36">
        <v>45447</v>
      </c>
      <c r="C1554" s="10" t="s">
        <v>40</v>
      </c>
      <c r="D1554" s="10" t="str">
        <f>VLOOKUP($C1554,'Customer_Dim Cleaned'!$A$1:$H$501,4,FALSE)</f>
        <v>Female</v>
      </c>
      <c r="E1554" s="10" t="str">
        <f>VLOOKUP($C1554,'Customer_Dim Cleaned'!$A$1:$H$501,5,FALSE)</f>
        <v>West Pamelafurt</v>
      </c>
      <c r="F1554" s="10" t="str">
        <f>VLOOKUP($C1554,'Customer_Dim Cleaned'!$A$1:$H$501,6,FALSE)</f>
        <v>West Virginia</v>
      </c>
      <c r="G1554" s="10" t="s">
        <v>1706</v>
      </c>
      <c r="H1554" s="10" t="str">
        <f>VLOOKUP($G1554,'Product_Dim Cleaned'!$A$1:$G$101,2,FALSE)</f>
        <v>Decorative Lamp Shade</v>
      </c>
      <c r="I1554" s="10" t="str">
        <f>VLOOKUP($G1554,'Product_Dim Cleaned'!$A$1:$G$101,3,FALSE)</f>
        <v>Home</v>
      </c>
      <c r="J1554" s="10" t="str">
        <f>VLOOKUP($G1554,'Product_Dim Cleaned'!$A$1:$G$101,4,FALSE)</f>
        <v>Lighting</v>
      </c>
      <c r="K1554" s="10" t="s">
        <v>1792</v>
      </c>
      <c r="L1554" s="11">
        <v>4</v>
      </c>
      <c r="M1554" s="17">
        <v>871.2</v>
      </c>
      <c r="N1554" s="11">
        <v>0.28999999999999998</v>
      </c>
      <c r="O1554" s="10" t="s">
        <v>1824</v>
      </c>
      <c r="P1554" s="34">
        <v>2474.2080000000001</v>
      </c>
    </row>
    <row r="1555" spans="1:16" x14ac:dyDescent="0.3">
      <c r="A1555" s="9" t="s">
        <v>3379</v>
      </c>
      <c r="B1555" s="36">
        <v>45724</v>
      </c>
      <c r="C1555" s="10" t="s">
        <v>1184</v>
      </c>
      <c r="D1555" s="10" t="str">
        <f>VLOOKUP($C1555,'Customer_Dim Cleaned'!$A$1:$H$501,4,FALSE)</f>
        <v>Female</v>
      </c>
      <c r="E1555" s="10" t="str">
        <f>VLOOKUP($C1555,'Customer_Dim Cleaned'!$A$1:$H$501,5,FALSE)</f>
        <v>West Jeffreyburgh</v>
      </c>
      <c r="F1555" s="10" t="str">
        <f>VLOOKUP($C1555,'Customer_Dim Cleaned'!$A$1:$H$501,6,FALSE)</f>
        <v>Iowa</v>
      </c>
      <c r="G1555" s="10" t="s">
        <v>1706</v>
      </c>
      <c r="H1555" s="10" t="str">
        <f>VLOOKUP($G1555,'Product_Dim Cleaned'!$A$1:$G$101,2,FALSE)</f>
        <v>Decorative Lamp Shade</v>
      </c>
      <c r="I1555" s="10" t="str">
        <f>VLOOKUP($G1555,'Product_Dim Cleaned'!$A$1:$G$101,3,FALSE)</f>
        <v>Home</v>
      </c>
      <c r="J1555" s="10" t="str">
        <f>VLOOKUP($G1555,'Product_Dim Cleaned'!$A$1:$G$101,4,FALSE)</f>
        <v>Lighting</v>
      </c>
      <c r="K1555" s="10" t="s">
        <v>1799</v>
      </c>
      <c r="L1555" s="11">
        <v>4</v>
      </c>
      <c r="M1555" s="17">
        <v>317.11</v>
      </c>
      <c r="N1555" s="11">
        <v>0.16</v>
      </c>
      <c r="O1555" s="10" t="s">
        <v>1826</v>
      </c>
      <c r="P1555" s="34">
        <v>1065.4896000000001</v>
      </c>
    </row>
    <row r="1556" spans="1:16" x14ac:dyDescent="0.3">
      <c r="A1556" s="9" t="s">
        <v>3380</v>
      </c>
      <c r="B1556" s="36">
        <v>45338</v>
      </c>
      <c r="C1556" s="10" t="s">
        <v>824</v>
      </c>
      <c r="D1556" s="10" t="str">
        <f>VLOOKUP($C1556,'Customer_Dim Cleaned'!$A$1:$H$501,4,FALSE)</f>
        <v>Female</v>
      </c>
      <c r="E1556" s="10" t="str">
        <f>VLOOKUP($C1556,'Customer_Dim Cleaned'!$A$1:$H$501,5,FALSE)</f>
        <v>East Richard</v>
      </c>
      <c r="F1556" s="10" t="str">
        <f>VLOOKUP($C1556,'Customer_Dim Cleaned'!$A$1:$H$501,6,FALSE)</f>
        <v>Texas</v>
      </c>
      <c r="G1556" s="10" t="s">
        <v>1706</v>
      </c>
      <c r="H1556" s="10" t="str">
        <f>VLOOKUP($G1556,'Product_Dim Cleaned'!$A$1:$G$101,2,FALSE)</f>
        <v>Decorative Lamp Shade</v>
      </c>
      <c r="I1556" s="10" t="str">
        <f>VLOOKUP($G1556,'Product_Dim Cleaned'!$A$1:$G$101,3,FALSE)</f>
        <v>Home</v>
      </c>
      <c r="J1556" s="10" t="str">
        <f>VLOOKUP($G1556,'Product_Dim Cleaned'!$A$1:$G$101,4,FALSE)</f>
        <v>Lighting</v>
      </c>
      <c r="K1556" s="10" t="s">
        <v>1797</v>
      </c>
      <c r="L1556" s="11">
        <v>2</v>
      </c>
      <c r="M1556" s="17">
        <v>388.34</v>
      </c>
      <c r="N1556" s="11">
        <v>0.09</v>
      </c>
      <c r="O1556" s="10" t="s">
        <v>1826</v>
      </c>
      <c r="P1556" s="34">
        <v>706.77879999999993</v>
      </c>
    </row>
    <row r="1557" spans="1:16" x14ac:dyDescent="0.3">
      <c r="A1557" s="9" t="s">
        <v>3381</v>
      </c>
      <c r="B1557" s="36">
        <v>45252</v>
      </c>
      <c r="C1557" s="10" t="s">
        <v>1005</v>
      </c>
      <c r="D1557" s="10" t="str">
        <f>VLOOKUP($C1557,'Customer_Dim Cleaned'!$A$1:$H$501,4,FALSE)</f>
        <v>Male</v>
      </c>
      <c r="E1557" s="10" t="str">
        <f>VLOOKUP($C1557,'Customer_Dim Cleaned'!$A$1:$H$501,5,FALSE)</f>
        <v>West Mathewside</v>
      </c>
      <c r="F1557" s="10" t="str">
        <f>VLOOKUP($C1557,'Customer_Dim Cleaned'!$A$1:$H$501,6,FALSE)</f>
        <v>Mississippi</v>
      </c>
      <c r="G1557" s="10" t="s">
        <v>1706</v>
      </c>
      <c r="H1557" s="10" t="str">
        <f>VLOOKUP($G1557,'Product_Dim Cleaned'!$A$1:$G$101,2,FALSE)</f>
        <v>Decorative Lamp Shade</v>
      </c>
      <c r="I1557" s="10" t="str">
        <f>VLOOKUP($G1557,'Product_Dim Cleaned'!$A$1:$G$101,3,FALSE)</f>
        <v>Home</v>
      </c>
      <c r="J1557" s="10" t="str">
        <f>VLOOKUP($G1557,'Product_Dim Cleaned'!$A$1:$G$101,4,FALSE)</f>
        <v>Lighting</v>
      </c>
      <c r="K1557" s="10" t="s">
        <v>1776</v>
      </c>
      <c r="L1557" s="11">
        <v>4</v>
      </c>
      <c r="M1557" s="17">
        <v>998.2</v>
      </c>
      <c r="N1557" s="11">
        <v>0.15</v>
      </c>
      <c r="O1557" s="10" t="s">
        <v>1824</v>
      </c>
      <c r="P1557" s="34">
        <v>3393.88</v>
      </c>
    </row>
    <row r="1558" spans="1:16" x14ac:dyDescent="0.3">
      <c r="A1558" s="9" t="s">
        <v>3382</v>
      </c>
      <c r="B1558" s="36">
        <v>45606</v>
      </c>
      <c r="C1558" s="10" t="s">
        <v>1516</v>
      </c>
      <c r="D1558" s="10" t="str">
        <f>VLOOKUP($C1558,'Customer_Dim Cleaned'!$A$1:$H$501,4,FALSE)</f>
        <v>Male</v>
      </c>
      <c r="E1558" s="10" t="str">
        <f>VLOOKUP($C1558,'Customer_Dim Cleaned'!$A$1:$H$501,5,FALSE)</f>
        <v>South William</v>
      </c>
      <c r="F1558" s="10" t="str">
        <f>VLOOKUP($C1558,'Customer_Dim Cleaned'!$A$1:$H$501,6,FALSE)</f>
        <v>Alabama</v>
      </c>
      <c r="G1558" s="10" t="s">
        <v>1706</v>
      </c>
      <c r="H1558" s="10" t="str">
        <f>VLOOKUP($G1558,'Product_Dim Cleaned'!$A$1:$G$101,2,FALSE)</f>
        <v>Decorative Lamp Shade</v>
      </c>
      <c r="I1558" s="10" t="str">
        <f>VLOOKUP($G1558,'Product_Dim Cleaned'!$A$1:$G$101,3,FALSE)</f>
        <v>Home</v>
      </c>
      <c r="J1558" s="10" t="str">
        <f>VLOOKUP($G1558,'Product_Dim Cleaned'!$A$1:$G$101,4,FALSE)</f>
        <v>Lighting</v>
      </c>
      <c r="K1558" s="10" t="s">
        <v>1752</v>
      </c>
      <c r="L1558" s="11">
        <v>1</v>
      </c>
      <c r="M1558" s="17">
        <v>887.38</v>
      </c>
      <c r="N1558" s="11">
        <v>0.01</v>
      </c>
      <c r="O1558" s="10" t="s">
        <v>1829</v>
      </c>
      <c r="P1558" s="34">
        <v>878.50620000000004</v>
      </c>
    </row>
    <row r="1559" spans="1:16" x14ac:dyDescent="0.3">
      <c r="A1559" s="9" t="s">
        <v>3383</v>
      </c>
      <c r="B1559" s="36">
        <v>45524</v>
      </c>
      <c r="C1559" s="10" t="s">
        <v>984</v>
      </c>
      <c r="D1559" s="10" t="str">
        <f>VLOOKUP($C1559,'Customer_Dim Cleaned'!$A$1:$H$501,4,FALSE)</f>
        <v>Female</v>
      </c>
      <c r="E1559" s="10" t="str">
        <f>VLOOKUP($C1559,'Customer_Dim Cleaned'!$A$1:$H$501,5,FALSE)</f>
        <v>Brianchester</v>
      </c>
      <c r="F1559" s="10" t="str">
        <f>VLOOKUP($C1559,'Customer_Dim Cleaned'!$A$1:$H$501,6,FALSE)</f>
        <v>Delaware</v>
      </c>
      <c r="G1559" s="10" t="s">
        <v>1562</v>
      </c>
      <c r="H1559" s="10" t="str">
        <f>VLOOKUP($G1559,'Product_Dim Cleaned'!$A$1:$G$101,2,FALSE)</f>
        <v>Wireless Bluetooth Earbuds</v>
      </c>
      <c r="I1559" s="10" t="str">
        <f>VLOOKUP($G1559,'Product_Dim Cleaned'!$A$1:$G$101,3,FALSE)</f>
        <v>Electronics</v>
      </c>
      <c r="J1559" s="10" t="str">
        <f>VLOOKUP($G1559,'Product_Dim Cleaned'!$A$1:$G$101,4,FALSE)</f>
        <v>Audio</v>
      </c>
      <c r="K1559" s="10" t="s">
        <v>1794</v>
      </c>
      <c r="L1559" s="11">
        <v>4</v>
      </c>
      <c r="M1559" s="17">
        <v>332.97</v>
      </c>
      <c r="N1559" s="11">
        <v>0.28000000000000003</v>
      </c>
      <c r="O1559" s="10" t="s">
        <v>1824</v>
      </c>
      <c r="P1559" s="34">
        <v>958.95360000000005</v>
      </c>
    </row>
    <row r="1560" spans="1:16" x14ac:dyDescent="0.3">
      <c r="A1560" s="9" t="s">
        <v>3384</v>
      </c>
      <c r="B1560" s="36">
        <v>45934</v>
      </c>
      <c r="C1560" s="10" t="s">
        <v>93</v>
      </c>
      <c r="D1560" s="10" t="str">
        <f>VLOOKUP($C1560,'Customer_Dim Cleaned'!$A$1:$H$501,4,FALSE)</f>
        <v>Female</v>
      </c>
      <c r="E1560" s="10" t="str">
        <f>VLOOKUP($C1560,'Customer_Dim Cleaned'!$A$1:$H$501,5,FALSE)</f>
        <v>Smithburgh</v>
      </c>
      <c r="F1560" s="10" t="str">
        <f>VLOOKUP($C1560,'Customer_Dim Cleaned'!$A$1:$H$501,6,FALSE)</f>
        <v>Oklahoma</v>
      </c>
      <c r="G1560" s="10" t="s">
        <v>1562</v>
      </c>
      <c r="H1560" s="10" t="str">
        <f>VLOOKUP($G1560,'Product_Dim Cleaned'!$A$1:$G$101,2,FALSE)</f>
        <v>Wireless Bluetooth Earbuds</v>
      </c>
      <c r="I1560" s="10" t="str">
        <f>VLOOKUP($G1560,'Product_Dim Cleaned'!$A$1:$G$101,3,FALSE)</f>
        <v>Electronics</v>
      </c>
      <c r="J1560" s="10" t="str">
        <f>VLOOKUP($G1560,'Product_Dim Cleaned'!$A$1:$G$101,4,FALSE)</f>
        <v>Audio</v>
      </c>
      <c r="K1560" s="10" t="s">
        <v>1752</v>
      </c>
      <c r="L1560" s="11">
        <v>2</v>
      </c>
      <c r="M1560" s="17">
        <v>157.91</v>
      </c>
      <c r="N1560" s="11">
        <v>0.09</v>
      </c>
      <c r="O1560" s="10" t="s">
        <v>1829</v>
      </c>
      <c r="P1560" s="34">
        <v>287.39620000000002</v>
      </c>
    </row>
    <row r="1561" spans="1:16" x14ac:dyDescent="0.3">
      <c r="A1561" s="9" t="s">
        <v>3385</v>
      </c>
      <c r="B1561" s="36">
        <v>45539</v>
      </c>
      <c r="C1561" s="10" t="s">
        <v>1115</v>
      </c>
      <c r="D1561" s="10" t="str">
        <f>VLOOKUP($C1561,'Customer_Dim Cleaned'!$A$1:$H$501,4,FALSE)</f>
        <v>Male</v>
      </c>
      <c r="E1561" s="10" t="str">
        <f>VLOOKUP($C1561,'Customer_Dim Cleaned'!$A$1:$H$501,5,FALSE)</f>
        <v>North Richard</v>
      </c>
      <c r="F1561" s="10" t="str">
        <f>VLOOKUP($C1561,'Customer_Dim Cleaned'!$A$1:$H$501,6,FALSE)</f>
        <v>Virginia</v>
      </c>
      <c r="G1561" s="10" t="s">
        <v>1562</v>
      </c>
      <c r="H1561" s="10" t="str">
        <f>VLOOKUP($G1561,'Product_Dim Cleaned'!$A$1:$G$101,2,FALSE)</f>
        <v>Wireless Bluetooth Earbuds</v>
      </c>
      <c r="I1561" s="10" t="str">
        <f>VLOOKUP($G1561,'Product_Dim Cleaned'!$A$1:$G$101,3,FALSE)</f>
        <v>Electronics</v>
      </c>
      <c r="J1561" s="10" t="str">
        <f>VLOOKUP($G1561,'Product_Dim Cleaned'!$A$1:$G$101,4,FALSE)</f>
        <v>Audio</v>
      </c>
      <c r="K1561" s="10" t="s">
        <v>1810</v>
      </c>
      <c r="L1561" s="11">
        <v>1</v>
      </c>
      <c r="M1561" s="17">
        <v>548.15</v>
      </c>
      <c r="N1561" s="11">
        <v>0.11</v>
      </c>
      <c r="O1561" s="10" t="s">
        <v>1824</v>
      </c>
      <c r="P1561" s="34">
        <v>487.8535</v>
      </c>
    </row>
    <row r="1562" spans="1:16" x14ac:dyDescent="0.3">
      <c r="A1562" s="9" t="s">
        <v>3386</v>
      </c>
      <c r="B1562" s="36">
        <v>45555</v>
      </c>
      <c r="C1562" s="10" t="s">
        <v>681</v>
      </c>
      <c r="D1562" s="10" t="str">
        <f>VLOOKUP($C1562,'Customer_Dim Cleaned'!$A$1:$H$501,4,FALSE)</f>
        <v>Female</v>
      </c>
      <c r="E1562" s="10" t="str">
        <f>VLOOKUP($C1562,'Customer_Dim Cleaned'!$A$1:$H$501,5,FALSE)</f>
        <v>Lake Josephport</v>
      </c>
      <c r="F1562" s="10" t="str">
        <f>VLOOKUP($C1562,'Customer_Dim Cleaned'!$A$1:$H$501,6,FALSE)</f>
        <v>Maine</v>
      </c>
      <c r="G1562" s="10" t="s">
        <v>1562</v>
      </c>
      <c r="H1562" s="10" t="str">
        <f>VLOOKUP($G1562,'Product_Dim Cleaned'!$A$1:$G$101,2,FALSE)</f>
        <v>Wireless Bluetooth Earbuds</v>
      </c>
      <c r="I1562" s="10" t="str">
        <f>VLOOKUP($G1562,'Product_Dim Cleaned'!$A$1:$G$101,3,FALSE)</f>
        <v>Electronics</v>
      </c>
      <c r="J1562" s="10" t="str">
        <f>VLOOKUP($G1562,'Product_Dim Cleaned'!$A$1:$G$101,4,FALSE)</f>
        <v>Audio</v>
      </c>
      <c r="K1562" s="10" t="s">
        <v>1801</v>
      </c>
      <c r="L1562" s="11">
        <v>1</v>
      </c>
      <c r="M1562" s="17">
        <v>135.13</v>
      </c>
      <c r="N1562" s="11">
        <v>0.04</v>
      </c>
      <c r="O1562" s="10" t="s">
        <v>1824</v>
      </c>
      <c r="P1562" s="34">
        <v>129.72479999999999</v>
      </c>
    </row>
    <row r="1563" spans="1:16" x14ac:dyDescent="0.3">
      <c r="A1563" s="9" t="s">
        <v>3387</v>
      </c>
      <c r="B1563" s="36">
        <v>45281</v>
      </c>
      <c r="C1563" s="10" t="s">
        <v>711</v>
      </c>
      <c r="D1563" s="10" t="str">
        <f>VLOOKUP($C1563,'Customer_Dim Cleaned'!$A$1:$H$501,4,FALSE)</f>
        <v>Female</v>
      </c>
      <c r="E1563" s="10" t="str">
        <f>VLOOKUP($C1563,'Customer_Dim Cleaned'!$A$1:$H$501,5,FALSE)</f>
        <v>Phillipschester</v>
      </c>
      <c r="F1563" s="10" t="str">
        <f>VLOOKUP($C1563,'Customer_Dim Cleaned'!$A$1:$H$501,6,FALSE)</f>
        <v>New Jersey</v>
      </c>
      <c r="G1563" s="10" t="s">
        <v>1562</v>
      </c>
      <c r="H1563" s="10" t="str">
        <f>VLOOKUP($G1563,'Product_Dim Cleaned'!$A$1:$G$101,2,FALSE)</f>
        <v>Wireless Bluetooth Earbuds</v>
      </c>
      <c r="I1563" s="10" t="str">
        <f>VLOOKUP($G1563,'Product_Dim Cleaned'!$A$1:$G$101,3,FALSE)</f>
        <v>Electronics</v>
      </c>
      <c r="J1563" s="10" t="str">
        <f>VLOOKUP($G1563,'Product_Dim Cleaned'!$A$1:$G$101,4,FALSE)</f>
        <v>Audio</v>
      </c>
      <c r="K1563" s="10" t="s">
        <v>1766</v>
      </c>
      <c r="L1563" s="11">
        <v>3</v>
      </c>
      <c r="M1563" s="17">
        <v>579.26</v>
      </c>
      <c r="N1563" s="11">
        <v>0.19</v>
      </c>
      <c r="O1563" s="10" t="s">
        <v>1824</v>
      </c>
      <c r="P1563" s="34">
        <v>1407.6017999999999</v>
      </c>
    </row>
    <row r="1564" spans="1:16" x14ac:dyDescent="0.3">
      <c r="A1564" s="9" t="s">
        <v>3388</v>
      </c>
      <c r="B1564" s="36">
        <v>45582</v>
      </c>
      <c r="C1564" s="10" t="s">
        <v>1214</v>
      </c>
      <c r="D1564" s="10" t="str">
        <f>VLOOKUP($C1564,'Customer_Dim Cleaned'!$A$1:$H$501,4,FALSE)</f>
        <v>Male</v>
      </c>
      <c r="E1564" s="10" t="str">
        <f>VLOOKUP($C1564,'Customer_Dim Cleaned'!$A$1:$H$501,5,FALSE)</f>
        <v>Joseland</v>
      </c>
      <c r="F1564" s="10" t="str">
        <f>VLOOKUP($C1564,'Customer_Dim Cleaned'!$A$1:$H$501,6,FALSE)</f>
        <v>Nebraska</v>
      </c>
      <c r="G1564" s="10" t="s">
        <v>1562</v>
      </c>
      <c r="H1564" s="10" t="str">
        <f>VLOOKUP($G1564,'Product_Dim Cleaned'!$A$1:$G$101,2,FALSE)</f>
        <v>Wireless Bluetooth Earbuds</v>
      </c>
      <c r="I1564" s="10" t="str">
        <f>VLOOKUP($G1564,'Product_Dim Cleaned'!$A$1:$G$101,3,FALSE)</f>
        <v>Electronics</v>
      </c>
      <c r="J1564" s="10" t="str">
        <f>VLOOKUP($G1564,'Product_Dim Cleaned'!$A$1:$G$101,4,FALSE)</f>
        <v>Audio</v>
      </c>
      <c r="K1564" s="10" t="s">
        <v>1752</v>
      </c>
      <c r="L1564" s="11">
        <v>1</v>
      </c>
      <c r="M1564" s="17">
        <v>465.63</v>
      </c>
      <c r="N1564" s="11">
        <v>0.25</v>
      </c>
      <c r="O1564" s="10" t="s">
        <v>1824</v>
      </c>
      <c r="P1564" s="34">
        <v>349.22250000000003</v>
      </c>
    </row>
    <row r="1565" spans="1:16" x14ac:dyDescent="0.3">
      <c r="A1565" s="9" t="s">
        <v>3389</v>
      </c>
      <c r="B1565" s="36">
        <v>45372</v>
      </c>
      <c r="C1565" s="10" t="s">
        <v>181</v>
      </c>
      <c r="D1565" s="10" t="str">
        <f>VLOOKUP($C1565,'Customer_Dim Cleaned'!$A$1:$H$501,4,FALSE)</f>
        <v>Female</v>
      </c>
      <c r="E1565" s="10" t="str">
        <f>VLOOKUP($C1565,'Customer_Dim Cleaned'!$A$1:$H$501,5,FALSE)</f>
        <v>Lake Roberthaven</v>
      </c>
      <c r="F1565" s="10" t="str">
        <f>VLOOKUP($C1565,'Customer_Dim Cleaned'!$A$1:$H$501,6,FALSE)</f>
        <v>Nevada</v>
      </c>
      <c r="G1565" s="10" t="s">
        <v>1562</v>
      </c>
      <c r="H1565" s="10" t="str">
        <f>VLOOKUP($G1565,'Product_Dim Cleaned'!$A$1:$G$101,2,FALSE)</f>
        <v>Wireless Bluetooth Earbuds</v>
      </c>
      <c r="I1565" s="10" t="str">
        <f>VLOOKUP($G1565,'Product_Dim Cleaned'!$A$1:$G$101,3,FALSE)</f>
        <v>Electronics</v>
      </c>
      <c r="J1565" s="10" t="str">
        <f>VLOOKUP($G1565,'Product_Dim Cleaned'!$A$1:$G$101,4,FALSE)</f>
        <v>Audio</v>
      </c>
      <c r="K1565" s="10" t="s">
        <v>1804</v>
      </c>
      <c r="L1565" s="11">
        <v>2</v>
      </c>
      <c r="M1565" s="17">
        <v>675.61</v>
      </c>
      <c r="N1565" s="11">
        <v>0.08</v>
      </c>
      <c r="O1565" s="10" t="s">
        <v>1829</v>
      </c>
      <c r="P1565" s="34">
        <v>1243.1224</v>
      </c>
    </row>
    <row r="1566" spans="1:16" x14ac:dyDescent="0.3">
      <c r="A1566" s="9" t="s">
        <v>3390</v>
      </c>
      <c r="B1566" s="36">
        <v>45458</v>
      </c>
      <c r="C1566" s="10" t="s">
        <v>1292</v>
      </c>
      <c r="D1566" s="10" t="str">
        <f>VLOOKUP($C1566,'Customer_Dim Cleaned'!$A$1:$H$501,4,FALSE)</f>
        <v>Male</v>
      </c>
      <c r="E1566" s="10" t="str">
        <f>VLOOKUP($C1566,'Customer_Dim Cleaned'!$A$1:$H$501,5,FALSE)</f>
        <v>Marthaborough</v>
      </c>
      <c r="F1566" s="10" t="str">
        <f>VLOOKUP($C1566,'Customer_Dim Cleaned'!$A$1:$H$501,6,FALSE)</f>
        <v>Wisconsin</v>
      </c>
      <c r="G1566" s="10" t="s">
        <v>1562</v>
      </c>
      <c r="H1566" s="10" t="str">
        <f>VLOOKUP($G1566,'Product_Dim Cleaned'!$A$1:$G$101,2,FALSE)</f>
        <v>Wireless Bluetooth Earbuds</v>
      </c>
      <c r="I1566" s="10" t="str">
        <f>VLOOKUP($G1566,'Product_Dim Cleaned'!$A$1:$G$101,3,FALSE)</f>
        <v>Electronics</v>
      </c>
      <c r="J1566" s="10" t="str">
        <f>VLOOKUP($G1566,'Product_Dim Cleaned'!$A$1:$G$101,4,FALSE)</f>
        <v>Audio</v>
      </c>
      <c r="K1566" s="10" t="s">
        <v>1776</v>
      </c>
      <c r="L1566" s="11">
        <v>1</v>
      </c>
      <c r="M1566" s="17">
        <v>718.99</v>
      </c>
      <c r="N1566" s="11">
        <v>0.08</v>
      </c>
      <c r="O1566" s="10" t="s">
        <v>1826</v>
      </c>
      <c r="P1566" s="34">
        <v>661.47080000000005</v>
      </c>
    </row>
    <row r="1567" spans="1:16" x14ac:dyDescent="0.3">
      <c r="A1567" s="9" t="s">
        <v>3391</v>
      </c>
      <c r="B1567" s="36">
        <v>45943</v>
      </c>
      <c r="C1567" s="10" t="s">
        <v>1175</v>
      </c>
      <c r="D1567" s="10" t="str">
        <f>VLOOKUP($C1567,'Customer_Dim Cleaned'!$A$1:$H$501,4,FALSE)</f>
        <v>Male</v>
      </c>
      <c r="E1567" s="10" t="str">
        <f>VLOOKUP($C1567,'Customer_Dim Cleaned'!$A$1:$H$501,5,FALSE)</f>
        <v>Chambersberg</v>
      </c>
      <c r="F1567" s="10" t="str">
        <f>VLOOKUP($C1567,'Customer_Dim Cleaned'!$A$1:$H$501,6,FALSE)</f>
        <v>Connecticut</v>
      </c>
      <c r="G1567" s="10" t="s">
        <v>1562</v>
      </c>
      <c r="H1567" s="10" t="str">
        <f>VLOOKUP($G1567,'Product_Dim Cleaned'!$A$1:$G$101,2,FALSE)</f>
        <v>Wireless Bluetooth Earbuds</v>
      </c>
      <c r="I1567" s="10" t="str">
        <f>VLOOKUP($G1567,'Product_Dim Cleaned'!$A$1:$G$101,3,FALSE)</f>
        <v>Electronics</v>
      </c>
      <c r="J1567" s="10" t="str">
        <f>VLOOKUP($G1567,'Product_Dim Cleaned'!$A$1:$G$101,4,FALSE)</f>
        <v>Audio</v>
      </c>
      <c r="K1567" s="10" t="s">
        <v>1789</v>
      </c>
      <c r="L1567" s="11">
        <v>2</v>
      </c>
      <c r="M1567" s="17">
        <v>675.65</v>
      </c>
      <c r="N1567" s="11">
        <v>0.2</v>
      </c>
      <c r="O1567" s="10" t="s">
        <v>1829</v>
      </c>
      <c r="P1567" s="34">
        <v>1081.04</v>
      </c>
    </row>
    <row r="1568" spans="1:16" x14ac:dyDescent="0.3">
      <c r="A1568" s="9" t="s">
        <v>3392</v>
      </c>
      <c r="B1568" s="36">
        <v>45374</v>
      </c>
      <c r="C1568" s="10" t="s">
        <v>1056</v>
      </c>
      <c r="D1568" s="10" t="str">
        <f>VLOOKUP($C1568,'Customer_Dim Cleaned'!$A$1:$H$501,4,FALSE)</f>
        <v>Female</v>
      </c>
      <c r="E1568" s="10" t="str">
        <f>VLOOKUP($C1568,'Customer_Dim Cleaned'!$A$1:$H$501,5,FALSE)</f>
        <v>North Michaelborough</v>
      </c>
      <c r="F1568" s="10" t="str">
        <f>VLOOKUP($C1568,'Customer_Dim Cleaned'!$A$1:$H$501,6,FALSE)</f>
        <v>Oregon</v>
      </c>
      <c r="G1568" s="10" t="s">
        <v>1562</v>
      </c>
      <c r="H1568" s="10" t="str">
        <f>VLOOKUP($G1568,'Product_Dim Cleaned'!$A$1:$G$101,2,FALSE)</f>
        <v>Wireless Bluetooth Earbuds</v>
      </c>
      <c r="I1568" s="10" t="str">
        <f>VLOOKUP($G1568,'Product_Dim Cleaned'!$A$1:$G$101,3,FALSE)</f>
        <v>Electronics</v>
      </c>
      <c r="J1568" s="10" t="str">
        <f>VLOOKUP($G1568,'Product_Dim Cleaned'!$A$1:$G$101,4,FALSE)</f>
        <v>Audio</v>
      </c>
      <c r="K1568" s="10" t="s">
        <v>1801</v>
      </c>
      <c r="L1568" s="11">
        <v>4</v>
      </c>
      <c r="M1568" s="17">
        <v>284.24</v>
      </c>
      <c r="N1568" s="11">
        <v>0.1</v>
      </c>
      <c r="O1568" s="10" t="s">
        <v>1824</v>
      </c>
      <c r="P1568" s="34">
        <v>1023.264</v>
      </c>
    </row>
    <row r="1569" spans="1:16" x14ac:dyDescent="0.3">
      <c r="A1569" s="9" t="s">
        <v>3393</v>
      </c>
      <c r="B1569" s="36">
        <v>45374</v>
      </c>
      <c r="C1569" s="10" t="s">
        <v>693</v>
      </c>
      <c r="D1569" s="10" t="str">
        <f>VLOOKUP($C1569,'Customer_Dim Cleaned'!$A$1:$H$501,4,FALSE)</f>
        <v>Female</v>
      </c>
      <c r="E1569" s="10" t="str">
        <f>VLOOKUP($C1569,'Customer_Dim Cleaned'!$A$1:$H$501,5,FALSE)</f>
        <v>West Markport</v>
      </c>
      <c r="F1569" s="10" t="str">
        <f>VLOOKUP($C1569,'Customer_Dim Cleaned'!$A$1:$H$501,6,FALSE)</f>
        <v>North Dakota</v>
      </c>
      <c r="G1569" s="10" t="s">
        <v>1562</v>
      </c>
      <c r="H1569" s="10" t="str">
        <f>VLOOKUP($G1569,'Product_Dim Cleaned'!$A$1:$G$101,2,FALSE)</f>
        <v>Wireless Bluetooth Earbuds</v>
      </c>
      <c r="I1569" s="10" t="str">
        <f>VLOOKUP($G1569,'Product_Dim Cleaned'!$A$1:$G$101,3,FALSE)</f>
        <v>Electronics</v>
      </c>
      <c r="J1569" s="10" t="str">
        <f>VLOOKUP($G1569,'Product_Dim Cleaned'!$A$1:$G$101,4,FALSE)</f>
        <v>Audio</v>
      </c>
      <c r="K1569" s="10" t="s">
        <v>1766</v>
      </c>
      <c r="L1569" s="11">
        <v>1</v>
      </c>
      <c r="M1569" s="17">
        <v>94.26</v>
      </c>
      <c r="N1569" s="11">
        <v>0.18</v>
      </c>
      <c r="O1569" s="10" t="s">
        <v>1826</v>
      </c>
      <c r="P1569" s="34">
        <v>77.293200000000013</v>
      </c>
    </row>
    <row r="1570" spans="1:16" x14ac:dyDescent="0.3">
      <c r="A1570" s="9" t="s">
        <v>3394</v>
      </c>
      <c r="B1570" s="36">
        <v>45789</v>
      </c>
      <c r="C1570" s="10" t="s">
        <v>1292</v>
      </c>
      <c r="D1570" s="10" t="str">
        <f>VLOOKUP($C1570,'Customer_Dim Cleaned'!$A$1:$H$501,4,FALSE)</f>
        <v>Male</v>
      </c>
      <c r="E1570" s="10" t="str">
        <f>VLOOKUP($C1570,'Customer_Dim Cleaned'!$A$1:$H$501,5,FALSE)</f>
        <v>Marthaborough</v>
      </c>
      <c r="F1570" s="10" t="str">
        <f>VLOOKUP($C1570,'Customer_Dim Cleaned'!$A$1:$H$501,6,FALSE)</f>
        <v>Wisconsin</v>
      </c>
      <c r="G1570" s="10" t="s">
        <v>1562</v>
      </c>
      <c r="H1570" s="10" t="str">
        <f>VLOOKUP($G1570,'Product_Dim Cleaned'!$A$1:$G$101,2,FALSE)</f>
        <v>Wireless Bluetooth Earbuds</v>
      </c>
      <c r="I1570" s="10" t="str">
        <f>VLOOKUP($G1570,'Product_Dim Cleaned'!$A$1:$G$101,3,FALSE)</f>
        <v>Electronics</v>
      </c>
      <c r="J1570" s="10" t="str">
        <f>VLOOKUP($G1570,'Product_Dim Cleaned'!$A$1:$G$101,4,FALSE)</f>
        <v>Audio</v>
      </c>
      <c r="K1570" s="10" t="s">
        <v>1789</v>
      </c>
      <c r="L1570" s="11">
        <v>4</v>
      </c>
      <c r="M1570" s="17">
        <v>458.58</v>
      </c>
      <c r="N1570" s="11">
        <v>0.28999999999999998</v>
      </c>
      <c r="O1570" s="10" t="s">
        <v>1829</v>
      </c>
      <c r="P1570" s="34">
        <v>1302.3671999999999</v>
      </c>
    </row>
    <row r="1571" spans="1:16" x14ac:dyDescent="0.3">
      <c r="A1571" s="9" t="s">
        <v>3395</v>
      </c>
      <c r="B1571" s="36">
        <v>45452</v>
      </c>
      <c r="C1571" s="10" t="s">
        <v>396</v>
      </c>
      <c r="D1571" s="10" t="str">
        <f>VLOOKUP($C1571,'Customer_Dim Cleaned'!$A$1:$H$501,4,FALSE)</f>
        <v>Male</v>
      </c>
      <c r="E1571" s="10" t="str">
        <f>VLOOKUP($C1571,'Customer_Dim Cleaned'!$A$1:$H$501,5,FALSE)</f>
        <v>New William</v>
      </c>
      <c r="F1571" s="10" t="str">
        <f>VLOOKUP($C1571,'Customer_Dim Cleaned'!$A$1:$H$501,6,FALSE)</f>
        <v>New Mexico</v>
      </c>
      <c r="G1571" s="10" t="s">
        <v>1562</v>
      </c>
      <c r="H1571" s="10" t="str">
        <f>VLOOKUP($G1571,'Product_Dim Cleaned'!$A$1:$G$101,2,FALSE)</f>
        <v>Wireless Bluetooth Earbuds</v>
      </c>
      <c r="I1571" s="10" t="str">
        <f>VLOOKUP($G1571,'Product_Dim Cleaned'!$A$1:$G$101,3,FALSE)</f>
        <v>Electronics</v>
      </c>
      <c r="J1571" s="10" t="str">
        <f>VLOOKUP($G1571,'Product_Dim Cleaned'!$A$1:$G$101,4,FALSE)</f>
        <v>Audio</v>
      </c>
      <c r="K1571" s="10" t="s">
        <v>1789</v>
      </c>
      <c r="L1571" s="11">
        <v>4</v>
      </c>
      <c r="M1571" s="17">
        <v>704.49</v>
      </c>
      <c r="N1571" s="11">
        <v>0.05</v>
      </c>
      <c r="O1571" s="10" t="s">
        <v>1829</v>
      </c>
      <c r="P1571" s="34">
        <v>2677.0619999999999</v>
      </c>
    </row>
    <row r="1572" spans="1:16" x14ac:dyDescent="0.3">
      <c r="A1572" s="9" t="s">
        <v>3396</v>
      </c>
      <c r="B1572" s="36">
        <v>45284</v>
      </c>
      <c r="C1572" s="10" t="s">
        <v>130</v>
      </c>
      <c r="D1572" s="10" t="str">
        <f>VLOOKUP($C1572,'Customer_Dim Cleaned'!$A$1:$H$501,4,FALSE)</f>
        <v>Female</v>
      </c>
      <c r="E1572" s="10" t="str">
        <f>VLOOKUP($C1572,'Customer_Dim Cleaned'!$A$1:$H$501,5,FALSE)</f>
        <v>Fostermouth</v>
      </c>
      <c r="F1572" s="10" t="str">
        <f>VLOOKUP($C1572,'Customer_Dim Cleaned'!$A$1:$H$501,6,FALSE)</f>
        <v>Arizona</v>
      </c>
      <c r="G1572" s="10" t="s">
        <v>1562</v>
      </c>
      <c r="H1572" s="10" t="str">
        <f>VLOOKUP($G1572,'Product_Dim Cleaned'!$A$1:$G$101,2,FALSE)</f>
        <v>Wireless Bluetooth Earbuds</v>
      </c>
      <c r="I1572" s="10" t="str">
        <f>VLOOKUP($G1572,'Product_Dim Cleaned'!$A$1:$G$101,3,FALSE)</f>
        <v>Electronics</v>
      </c>
      <c r="J1572" s="10" t="str">
        <f>VLOOKUP($G1572,'Product_Dim Cleaned'!$A$1:$G$101,4,FALSE)</f>
        <v>Audio</v>
      </c>
      <c r="K1572" s="10" t="s">
        <v>1813</v>
      </c>
      <c r="L1572" s="11">
        <v>4</v>
      </c>
      <c r="M1572" s="17">
        <v>822.32</v>
      </c>
      <c r="N1572" s="11">
        <v>0.26</v>
      </c>
      <c r="O1572" s="10" t="s">
        <v>1826</v>
      </c>
      <c r="P1572" s="34">
        <v>2434.0672</v>
      </c>
    </row>
    <row r="1573" spans="1:16" x14ac:dyDescent="0.3">
      <c r="A1573" s="9" t="s">
        <v>3397</v>
      </c>
      <c r="B1573" s="36">
        <v>45325</v>
      </c>
      <c r="C1573" s="10" t="s">
        <v>785</v>
      </c>
      <c r="D1573" s="10" t="str">
        <f>VLOOKUP($C1573,'Customer_Dim Cleaned'!$A$1:$H$501,4,FALSE)</f>
        <v>Female</v>
      </c>
      <c r="E1573" s="10" t="str">
        <f>VLOOKUP($C1573,'Customer_Dim Cleaned'!$A$1:$H$501,5,FALSE)</f>
        <v>Rodriguezton</v>
      </c>
      <c r="F1573" s="10" t="str">
        <f>VLOOKUP($C1573,'Customer_Dim Cleaned'!$A$1:$H$501,6,FALSE)</f>
        <v>Michigan</v>
      </c>
      <c r="G1573" s="10" t="s">
        <v>1562</v>
      </c>
      <c r="H1573" s="10" t="str">
        <f>VLOOKUP($G1573,'Product_Dim Cleaned'!$A$1:$G$101,2,FALSE)</f>
        <v>Wireless Bluetooth Earbuds</v>
      </c>
      <c r="I1573" s="10" t="str">
        <f>VLOOKUP($G1573,'Product_Dim Cleaned'!$A$1:$G$101,3,FALSE)</f>
        <v>Electronics</v>
      </c>
      <c r="J1573" s="10" t="str">
        <f>VLOOKUP($G1573,'Product_Dim Cleaned'!$A$1:$G$101,4,FALSE)</f>
        <v>Audio</v>
      </c>
      <c r="K1573" s="10" t="s">
        <v>1797</v>
      </c>
      <c r="L1573" s="11">
        <v>4</v>
      </c>
      <c r="M1573" s="17">
        <v>785.41</v>
      </c>
      <c r="N1573" s="11">
        <v>0.13</v>
      </c>
      <c r="O1573" s="10" t="s">
        <v>1829</v>
      </c>
      <c r="P1573" s="34">
        <v>2733.2267999999999</v>
      </c>
    </row>
    <row r="1574" spans="1:16" x14ac:dyDescent="0.3">
      <c r="A1574" s="9" t="s">
        <v>3398</v>
      </c>
      <c r="B1574" s="36">
        <v>45465</v>
      </c>
      <c r="C1574" s="10" t="s">
        <v>127</v>
      </c>
      <c r="D1574" s="10" t="str">
        <f>VLOOKUP($C1574,'Customer_Dim Cleaned'!$A$1:$H$501,4,FALSE)</f>
        <v>Male</v>
      </c>
      <c r="E1574" s="10" t="str">
        <f>VLOOKUP($C1574,'Customer_Dim Cleaned'!$A$1:$H$501,5,FALSE)</f>
        <v>Johnsonville</v>
      </c>
      <c r="F1574" s="10" t="str">
        <f>VLOOKUP($C1574,'Customer_Dim Cleaned'!$A$1:$H$501,6,FALSE)</f>
        <v>Oregon</v>
      </c>
      <c r="G1574" s="10" t="s">
        <v>1562</v>
      </c>
      <c r="H1574" s="10" t="str">
        <f>VLOOKUP($G1574,'Product_Dim Cleaned'!$A$1:$G$101,2,FALSE)</f>
        <v>Wireless Bluetooth Earbuds</v>
      </c>
      <c r="I1574" s="10" t="str">
        <f>VLOOKUP($G1574,'Product_Dim Cleaned'!$A$1:$G$101,3,FALSE)</f>
        <v>Electronics</v>
      </c>
      <c r="J1574" s="10" t="str">
        <f>VLOOKUP($G1574,'Product_Dim Cleaned'!$A$1:$G$101,4,FALSE)</f>
        <v>Audio</v>
      </c>
      <c r="K1574" s="10" t="s">
        <v>1799</v>
      </c>
      <c r="L1574" s="11">
        <v>1</v>
      </c>
      <c r="M1574" s="17">
        <v>405.8</v>
      </c>
      <c r="N1574" s="11">
        <v>0.11</v>
      </c>
      <c r="O1574" s="10" t="s">
        <v>1826</v>
      </c>
      <c r="P1574" s="34">
        <v>361.16199999999998</v>
      </c>
    </row>
    <row r="1575" spans="1:16" x14ac:dyDescent="0.3">
      <c r="A1575" s="9" t="s">
        <v>3399</v>
      </c>
      <c r="B1575" s="36">
        <v>45612</v>
      </c>
      <c r="C1575" s="10" t="s">
        <v>1343</v>
      </c>
      <c r="D1575" s="10" t="str">
        <f>VLOOKUP($C1575,'Customer_Dim Cleaned'!$A$1:$H$501,4,FALSE)</f>
        <v>Female</v>
      </c>
      <c r="E1575" s="10" t="str">
        <f>VLOOKUP($C1575,'Customer_Dim Cleaned'!$A$1:$H$501,5,FALSE)</f>
        <v>Williamsberg</v>
      </c>
      <c r="F1575" s="10" t="str">
        <f>VLOOKUP($C1575,'Customer_Dim Cleaned'!$A$1:$H$501,6,FALSE)</f>
        <v>New York</v>
      </c>
      <c r="G1575" s="10" t="s">
        <v>1562</v>
      </c>
      <c r="H1575" s="10" t="str">
        <f>VLOOKUP($G1575,'Product_Dim Cleaned'!$A$1:$G$101,2,FALSE)</f>
        <v>Wireless Bluetooth Earbuds</v>
      </c>
      <c r="I1575" s="10" t="str">
        <f>VLOOKUP($G1575,'Product_Dim Cleaned'!$A$1:$G$101,3,FALSE)</f>
        <v>Electronics</v>
      </c>
      <c r="J1575" s="10" t="str">
        <f>VLOOKUP($G1575,'Product_Dim Cleaned'!$A$1:$G$101,4,FALSE)</f>
        <v>Audio</v>
      </c>
      <c r="K1575" s="10" t="s">
        <v>1786</v>
      </c>
      <c r="L1575" s="11">
        <v>2</v>
      </c>
      <c r="M1575" s="17">
        <v>976.83</v>
      </c>
      <c r="N1575" s="11">
        <v>0.1</v>
      </c>
      <c r="O1575" s="10" t="s">
        <v>1826</v>
      </c>
      <c r="P1575" s="34">
        <v>1758.2940000000001</v>
      </c>
    </row>
    <row r="1576" spans="1:16" x14ac:dyDescent="0.3">
      <c r="A1576" s="9" t="s">
        <v>3400</v>
      </c>
      <c r="B1576" s="36">
        <v>45472</v>
      </c>
      <c r="C1576" s="10" t="s">
        <v>869</v>
      </c>
      <c r="D1576" s="10" t="str">
        <f>VLOOKUP($C1576,'Customer_Dim Cleaned'!$A$1:$H$501,4,FALSE)</f>
        <v>Male</v>
      </c>
      <c r="E1576" s="10" t="str">
        <f>VLOOKUP($C1576,'Customer_Dim Cleaned'!$A$1:$H$501,5,FALSE)</f>
        <v>North Roy</v>
      </c>
      <c r="F1576" s="10" t="str">
        <f>VLOOKUP($C1576,'Customer_Dim Cleaned'!$A$1:$H$501,6,FALSE)</f>
        <v>Mississippi</v>
      </c>
      <c r="G1576" s="10" t="s">
        <v>1562</v>
      </c>
      <c r="H1576" s="10" t="str">
        <f>VLOOKUP($G1576,'Product_Dim Cleaned'!$A$1:$G$101,2,FALSE)</f>
        <v>Wireless Bluetooth Earbuds</v>
      </c>
      <c r="I1576" s="10" t="str">
        <f>VLOOKUP($G1576,'Product_Dim Cleaned'!$A$1:$G$101,3,FALSE)</f>
        <v>Electronics</v>
      </c>
      <c r="J1576" s="10" t="str">
        <f>VLOOKUP($G1576,'Product_Dim Cleaned'!$A$1:$G$101,4,FALSE)</f>
        <v>Audio</v>
      </c>
      <c r="K1576" s="10" t="s">
        <v>1761</v>
      </c>
      <c r="L1576" s="11">
        <v>1</v>
      </c>
      <c r="M1576" s="17">
        <v>644.15</v>
      </c>
      <c r="N1576" s="11">
        <v>0.06</v>
      </c>
      <c r="O1576" s="10" t="s">
        <v>1824</v>
      </c>
      <c r="P1576" s="34">
        <v>605.50099999999998</v>
      </c>
    </row>
    <row r="1577" spans="1:16" x14ac:dyDescent="0.3">
      <c r="A1577" s="9" t="s">
        <v>3401</v>
      </c>
      <c r="B1577" s="36">
        <v>45897</v>
      </c>
      <c r="C1577" s="10" t="s">
        <v>1059</v>
      </c>
      <c r="D1577" s="10" t="str">
        <f>VLOOKUP($C1577,'Customer_Dim Cleaned'!$A$1:$H$501,4,FALSE)</f>
        <v>Female</v>
      </c>
      <c r="E1577" s="10" t="str">
        <f>VLOOKUP($C1577,'Customer_Dim Cleaned'!$A$1:$H$501,5,FALSE)</f>
        <v>Ryanport</v>
      </c>
      <c r="F1577" s="10" t="str">
        <f>VLOOKUP($C1577,'Customer_Dim Cleaned'!$A$1:$H$501,6,FALSE)</f>
        <v>North Carolina</v>
      </c>
      <c r="G1577" s="10" t="s">
        <v>1708</v>
      </c>
      <c r="H1577" s="10" t="str">
        <f>VLOOKUP($G1577,'Product_Dim Cleaned'!$A$1:$G$101,2,FALSE)</f>
        <v>Wall-Mounted Spice Rack</v>
      </c>
      <c r="I1577" s="10" t="str">
        <f>VLOOKUP($G1577,'Product_Dim Cleaned'!$A$1:$G$101,3,FALSE)</f>
        <v>Home</v>
      </c>
      <c r="J1577" s="10" t="str">
        <f>VLOOKUP($G1577,'Product_Dim Cleaned'!$A$1:$G$101,4,FALSE)</f>
        <v>Kitchen</v>
      </c>
      <c r="K1577" s="10" t="s">
        <v>1797</v>
      </c>
      <c r="L1577" s="11">
        <v>1</v>
      </c>
      <c r="M1577" s="17">
        <v>470.55</v>
      </c>
      <c r="N1577" s="11">
        <v>0.23</v>
      </c>
      <c r="O1577" s="10" t="s">
        <v>1826</v>
      </c>
      <c r="P1577" s="34">
        <v>362.32350000000002</v>
      </c>
    </row>
    <row r="1578" spans="1:16" x14ac:dyDescent="0.3">
      <c r="A1578" s="9" t="s">
        <v>3402</v>
      </c>
      <c r="B1578" s="36">
        <v>45241</v>
      </c>
      <c r="C1578" s="10" t="s">
        <v>1472</v>
      </c>
      <c r="D1578" s="10" t="str">
        <f>VLOOKUP($C1578,'Customer_Dim Cleaned'!$A$1:$H$501,4,FALSE)</f>
        <v>Male</v>
      </c>
      <c r="E1578" s="10" t="str">
        <f>VLOOKUP($C1578,'Customer_Dim Cleaned'!$A$1:$H$501,5,FALSE)</f>
        <v>West Sarah</v>
      </c>
      <c r="F1578" s="10" t="str">
        <f>VLOOKUP($C1578,'Customer_Dim Cleaned'!$A$1:$H$501,6,FALSE)</f>
        <v>South Dakota</v>
      </c>
      <c r="G1578" s="10" t="s">
        <v>1708</v>
      </c>
      <c r="H1578" s="10" t="str">
        <f>VLOOKUP($G1578,'Product_Dim Cleaned'!$A$1:$G$101,2,FALSE)</f>
        <v>Wall-Mounted Spice Rack</v>
      </c>
      <c r="I1578" s="10" t="str">
        <f>VLOOKUP($G1578,'Product_Dim Cleaned'!$A$1:$G$101,3,FALSE)</f>
        <v>Home</v>
      </c>
      <c r="J1578" s="10" t="str">
        <f>VLOOKUP($G1578,'Product_Dim Cleaned'!$A$1:$G$101,4,FALSE)</f>
        <v>Kitchen</v>
      </c>
      <c r="K1578" s="10" t="s">
        <v>1776</v>
      </c>
      <c r="L1578" s="11">
        <v>3</v>
      </c>
      <c r="M1578" s="17">
        <v>598.82000000000005</v>
      </c>
      <c r="N1578" s="11">
        <v>0.19</v>
      </c>
      <c r="O1578" s="10" t="s">
        <v>1829</v>
      </c>
      <c r="P1578" s="34">
        <v>1455.1325999999999</v>
      </c>
    </row>
    <row r="1579" spans="1:16" x14ac:dyDescent="0.3">
      <c r="A1579" s="9" t="s">
        <v>3403</v>
      </c>
      <c r="B1579" s="36">
        <v>45851</v>
      </c>
      <c r="C1579" s="10" t="s">
        <v>360</v>
      </c>
      <c r="D1579" s="10" t="str">
        <f>VLOOKUP($C1579,'Customer_Dim Cleaned'!$A$1:$H$501,4,FALSE)</f>
        <v>Male</v>
      </c>
      <c r="E1579" s="10" t="str">
        <f>VLOOKUP($C1579,'Customer_Dim Cleaned'!$A$1:$H$501,5,FALSE)</f>
        <v>Singletonmouth</v>
      </c>
      <c r="F1579" s="10" t="str">
        <f>VLOOKUP($C1579,'Customer_Dim Cleaned'!$A$1:$H$501,6,FALSE)</f>
        <v>Utah</v>
      </c>
      <c r="G1579" s="10" t="s">
        <v>1708</v>
      </c>
      <c r="H1579" s="10" t="str">
        <f>VLOOKUP($G1579,'Product_Dim Cleaned'!$A$1:$G$101,2,FALSE)</f>
        <v>Wall-Mounted Spice Rack</v>
      </c>
      <c r="I1579" s="10" t="str">
        <f>VLOOKUP($G1579,'Product_Dim Cleaned'!$A$1:$G$101,3,FALSE)</f>
        <v>Home</v>
      </c>
      <c r="J1579" s="10" t="str">
        <f>VLOOKUP($G1579,'Product_Dim Cleaned'!$A$1:$G$101,4,FALSE)</f>
        <v>Kitchen</v>
      </c>
      <c r="K1579" s="10" t="s">
        <v>1794</v>
      </c>
      <c r="L1579" s="11">
        <v>4</v>
      </c>
      <c r="M1579" s="17">
        <v>659.17</v>
      </c>
      <c r="N1579" s="11">
        <v>0.12</v>
      </c>
      <c r="O1579" s="10" t="s">
        <v>1824</v>
      </c>
      <c r="P1579" s="34">
        <v>2320.2784000000001</v>
      </c>
    </row>
    <row r="1580" spans="1:16" x14ac:dyDescent="0.3">
      <c r="A1580" s="9" t="s">
        <v>3404</v>
      </c>
      <c r="B1580" s="36">
        <v>45572</v>
      </c>
      <c r="C1580" s="10" t="s">
        <v>369</v>
      </c>
      <c r="D1580" s="10" t="str">
        <f>VLOOKUP($C1580,'Customer_Dim Cleaned'!$A$1:$H$501,4,FALSE)</f>
        <v>Male</v>
      </c>
      <c r="E1580" s="10" t="str">
        <f>VLOOKUP($C1580,'Customer_Dim Cleaned'!$A$1:$H$501,5,FALSE)</f>
        <v>South Jenniferville</v>
      </c>
      <c r="F1580" s="10" t="str">
        <f>VLOOKUP($C1580,'Customer_Dim Cleaned'!$A$1:$H$501,6,FALSE)</f>
        <v>Georgia</v>
      </c>
      <c r="G1580" s="10" t="s">
        <v>1708</v>
      </c>
      <c r="H1580" s="10" t="str">
        <f>VLOOKUP($G1580,'Product_Dim Cleaned'!$A$1:$G$101,2,FALSE)</f>
        <v>Wall-Mounted Spice Rack</v>
      </c>
      <c r="I1580" s="10" t="str">
        <f>VLOOKUP($G1580,'Product_Dim Cleaned'!$A$1:$G$101,3,FALSE)</f>
        <v>Home</v>
      </c>
      <c r="J1580" s="10" t="str">
        <f>VLOOKUP($G1580,'Product_Dim Cleaned'!$A$1:$G$101,4,FALSE)</f>
        <v>Kitchen</v>
      </c>
      <c r="K1580" s="10" t="s">
        <v>1757</v>
      </c>
      <c r="L1580" s="11">
        <v>2</v>
      </c>
      <c r="M1580" s="17">
        <v>216.02</v>
      </c>
      <c r="N1580" s="11">
        <v>0.25</v>
      </c>
      <c r="O1580" s="10" t="s">
        <v>1824</v>
      </c>
      <c r="P1580" s="34">
        <v>324.02999999999997</v>
      </c>
    </row>
    <row r="1581" spans="1:16" x14ac:dyDescent="0.3">
      <c r="A1581" s="9" t="s">
        <v>3405</v>
      </c>
      <c r="B1581" s="36">
        <v>45774</v>
      </c>
      <c r="C1581" s="10" t="s">
        <v>124</v>
      </c>
      <c r="D1581" s="10" t="str">
        <f>VLOOKUP($C1581,'Customer_Dim Cleaned'!$A$1:$H$501,4,FALSE)</f>
        <v>Female</v>
      </c>
      <c r="E1581" s="10" t="str">
        <f>VLOOKUP($C1581,'Customer_Dim Cleaned'!$A$1:$H$501,5,FALSE)</f>
        <v>Amybury</v>
      </c>
      <c r="F1581" s="10" t="str">
        <f>VLOOKUP($C1581,'Customer_Dim Cleaned'!$A$1:$H$501,6,FALSE)</f>
        <v>Pennsylvania</v>
      </c>
      <c r="G1581" s="10" t="s">
        <v>1708</v>
      </c>
      <c r="H1581" s="10" t="str">
        <f>VLOOKUP($G1581,'Product_Dim Cleaned'!$A$1:$G$101,2,FALSE)</f>
        <v>Wall-Mounted Spice Rack</v>
      </c>
      <c r="I1581" s="10" t="str">
        <f>VLOOKUP($G1581,'Product_Dim Cleaned'!$A$1:$G$101,3,FALSE)</f>
        <v>Home</v>
      </c>
      <c r="J1581" s="10" t="str">
        <f>VLOOKUP($G1581,'Product_Dim Cleaned'!$A$1:$G$101,4,FALSE)</f>
        <v>Kitchen</v>
      </c>
      <c r="K1581" s="10" t="s">
        <v>1789</v>
      </c>
      <c r="L1581" s="11">
        <v>2</v>
      </c>
      <c r="M1581" s="17">
        <v>613.47</v>
      </c>
      <c r="N1581" s="11">
        <v>0.02</v>
      </c>
      <c r="O1581" s="10" t="s">
        <v>1826</v>
      </c>
      <c r="P1581" s="34">
        <v>1202.4012</v>
      </c>
    </row>
    <row r="1582" spans="1:16" x14ac:dyDescent="0.3">
      <c r="A1582" s="9" t="s">
        <v>3406</v>
      </c>
      <c r="B1582" s="36">
        <v>45921</v>
      </c>
      <c r="C1582" s="10" t="s">
        <v>350</v>
      </c>
      <c r="D1582" s="10" t="str">
        <f>VLOOKUP($C1582,'Customer_Dim Cleaned'!$A$1:$H$501,4,FALSE)</f>
        <v>Male</v>
      </c>
      <c r="E1582" s="10" t="str">
        <f>VLOOKUP($C1582,'Customer_Dim Cleaned'!$A$1:$H$501,5,FALSE)</f>
        <v>Lake Kaylahaven</v>
      </c>
      <c r="F1582" s="10" t="str">
        <f>VLOOKUP($C1582,'Customer_Dim Cleaned'!$A$1:$H$501,6,FALSE)</f>
        <v>Alaska</v>
      </c>
      <c r="G1582" s="10" t="s">
        <v>1708</v>
      </c>
      <c r="H1582" s="10" t="str">
        <f>VLOOKUP($G1582,'Product_Dim Cleaned'!$A$1:$G$101,2,FALSE)</f>
        <v>Wall-Mounted Spice Rack</v>
      </c>
      <c r="I1582" s="10" t="str">
        <f>VLOOKUP($G1582,'Product_Dim Cleaned'!$A$1:$G$101,3,FALSE)</f>
        <v>Home</v>
      </c>
      <c r="J1582" s="10" t="str">
        <f>VLOOKUP($G1582,'Product_Dim Cleaned'!$A$1:$G$101,4,FALSE)</f>
        <v>Kitchen</v>
      </c>
      <c r="K1582" s="10" t="s">
        <v>1794</v>
      </c>
      <c r="L1582" s="11">
        <v>2</v>
      </c>
      <c r="M1582" s="17">
        <v>485.17</v>
      </c>
      <c r="N1582" s="11">
        <v>0.11</v>
      </c>
      <c r="O1582" s="10" t="s">
        <v>1826</v>
      </c>
      <c r="P1582" s="34">
        <v>863.60260000000005</v>
      </c>
    </row>
    <row r="1583" spans="1:16" x14ac:dyDescent="0.3">
      <c r="A1583" s="9" t="s">
        <v>3407</v>
      </c>
      <c r="B1583" s="36">
        <v>45268</v>
      </c>
      <c r="C1583" s="10" t="s">
        <v>969</v>
      </c>
      <c r="D1583" s="10" t="str">
        <f>VLOOKUP($C1583,'Customer_Dim Cleaned'!$A$1:$H$501,4,FALSE)</f>
        <v>Female</v>
      </c>
      <c r="E1583" s="10" t="str">
        <f>VLOOKUP($C1583,'Customer_Dim Cleaned'!$A$1:$H$501,5,FALSE)</f>
        <v>West Patriciaview</v>
      </c>
      <c r="F1583" s="10" t="str">
        <f>VLOOKUP($C1583,'Customer_Dim Cleaned'!$A$1:$H$501,6,FALSE)</f>
        <v>Alabama</v>
      </c>
      <c r="G1583" s="10" t="s">
        <v>1708</v>
      </c>
      <c r="H1583" s="10" t="str">
        <f>VLOOKUP($G1583,'Product_Dim Cleaned'!$A$1:$G$101,2,FALSE)</f>
        <v>Wall-Mounted Spice Rack</v>
      </c>
      <c r="I1583" s="10" t="str">
        <f>VLOOKUP($G1583,'Product_Dim Cleaned'!$A$1:$G$101,3,FALSE)</f>
        <v>Home</v>
      </c>
      <c r="J1583" s="10" t="str">
        <f>VLOOKUP($G1583,'Product_Dim Cleaned'!$A$1:$G$101,4,FALSE)</f>
        <v>Kitchen</v>
      </c>
      <c r="K1583" s="10" t="s">
        <v>1789</v>
      </c>
      <c r="L1583" s="11">
        <v>1</v>
      </c>
      <c r="M1583" s="17">
        <v>209.7</v>
      </c>
      <c r="N1583" s="11">
        <v>0.2</v>
      </c>
      <c r="O1583" s="10" t="s">
        <v>1826</v>
      </c>
      <c r="P1583" s="34">
        <v>167.76</v>
      </c>
    </row>
    <row r="1584" spans="1:16" x14ac:dyDescent="0.3">
      <c r="A1584" s="9" t="s">
        <v>3408</v>
      </c>
      <c r="B1584" s="36">
        <v>45402</v>
      </c>
      <c r="C1584" s="10" t="s">
        <v>1026</v>
      </c>
      <c r="D1584" s="10" t="str">
        <f>VLOOKUP($C1584,'Customer_Dim Cleaned'!$A$1:$H$501,4,FALSE)</f>
        <v>Female</v>
      </c>
      <c r="E1584" s="10" t="str">
        <f>VLOOKUP($C1584,'Customer_Dim Cleaned'!$A$1:$H$501,5,FALSE)</f>
        <v>Cindyton</v>
      </c>
      <c r="F1584" s="10" t="str">
        <f>VLOOKUP($C1584,'Customer_Dim Cleaned'!$A$1:$H$501,6,FALSE)</f>
        <v>Rhode Island</v>
      </c>
      <c r="G1584" s="10" t="s">
        <v>1708</v>
      </c>
      <c r="H1584" s="10" t="str">
        <f>VLOOKUP($G1584,'Product_Dim Cleaned'!$A$1:$G$101,2,FALSE)</f>
        <v>Wall-Mounted Spice Rack</v>
      </c>
      <c r="I1584" s="10" t="str">
        <f>VLOOKUP($G1584,'Product_Dim Cleaned'!$A$1:$G$101,3,FALSE)</f>
        <v>Home</v>
      </c>
      <c r="J1584" s="10" t="str">
        <f>VLOOKUP($G1584,'Product_Dim Cleaned'!$A$1:$G$101,4,FALSE)</f>
        <v>Kitchen</v>
      </c>
      <c r="K1584" s="10" t="s">
        <v>1752</v>
      </c>
      <c r="L1584" s="11">
        <v>1</v>
      </c>
      <c r="M1584" s="17">
        <v>681.47</v>
      </c>
      <c r="N1584" s="11">
        <v>0.15</v>
      </c>
      <c r="O1584" s="10" t="s">
        <v>1824</v>
      </c>
      <c r="P1584" s="34">
        <v>579.24950000000001</v>
      </c>
    </row>
    <row r="1585" spans="1:16" x14ac:dyDescent="0.3">
      <c r="A1585" s="9" t="s">
        <v>3409</v>
      </c>
      <c r="B1585" s="36">
        <v>45667</v>
      </c>
      <c r="C1585" s="10" t="s">
        <v>1362</v>
      </c>
      <c r="D1585" s="10" t="str">
        <f>VLOOKUP($C1585,'Customer_Dim Cleaned'!$A$1:$H$501,4,FALSE)</f>
        <v>Male</v>
      </c>
      <c r="E1585" s="10" t="str">
        <f>VLOOKUP($C1585,'Customer_Dim Cleaned'!$A$1:$H$501,5,FALSE)</f>
        <v>Justinberg</v>
      </c>
      <c r="F1585" s="10" t="str">
        <f>VLOOKUP($C1585,'Customer_Dim Cleaned'!$A$1:$H$501,6,FALSE)</f>
        <v>North Dakota</v>
      </c>
      <c r="G1585" s="10" t="s">
        <v>1708</v>
      </c>
      <c r="H1585" s="10" t="str">
        <f>VLOOKUP($G1585,'Product_Dim Cleaned'!$A$1:$G$101,2,FALSE)</f>
        <v>Wall-Mounted Spice Rack</v>
      </c>
      <c r="I1585" s="10" t="str">
        <f>VLOOKUP($G1585,'Product_Dim Cleaned'!$A$1:$G$101,3,FALSE)</f>
        <v>Home</v>
      </c>
      <c r="J1585" s="10" t="str">
        <f>VLOOKUP($G1585,'Product_Dim Cleaned'!$A$1:$G$101,4,FALSE)</f>
        <v>Kitchen</v>
      </c>
      <c r="K1585" s="10" t="s">
        <v>1807</v>
      </c>
      <c r="L1585" s="11">
        <v>2</v>
      </c>
      <c r="M1585" s="17">
        <v>877.21</v>
      </c>
      <c r="N1585" s="11">
        <v>0.1</v>
      </c>
      <c r="O1585" s="10" t="s">
        <v>1824</v>
      </c>
      <c r="P1585" s="34">
        <v>1578.9780000000001</v>
      </c>
    </row>
    <row r="1586" spans="1:16" x14ac:dyDescent="0.3">
      <c r="A1586" s="9" t="s">
        <v>3410</v>
      </c>
      <c r="B1586" s="36">
        <v>45902</v>
      </c>
      <c r="C1586" s="10" t="s">
        <v>1002</v>
      </c>
      <c r="D1586" s="10" t="str">
        <f>VLOOKUP($C1586,'Customer_Dim Cleaned'!$A$1:$H$501,4,FALSE)</f>
        <v>Male</v>
      </c>
      <c r="E1586" s="10" t="str">
        <f>VLOOKUP($C1586,'Customer_Dim Cleaned'!$A$1:$H$501,5,FALSE)</f>
        <v>Monicaview</v>
      </c>
      <c r="F1586" s="10" t="str">
        <f>VLOOKUP($C1586,'Customer_Dim Cleaned'!$A$1:$H$501,6,FALSE)</f>
        <v>Kansas</v>
      </c>
      <c r="G1586" s="10" t="s">
        <v>1708</v>
      </c>
      <c r="H1586" s="10" t="str">
        <f>VLOOKUP($G1586,'Product_Dim Cleaned'!$A$1:$G$101,2,FALSE)</f>
        <v>Wall-Mounted Spice Rack</v>
      </c>
      <c r="I1586" s="10" t="str">
        <f>VLOOKUP($G1586,'Product_Dim Cleaned'!$A$1:$G$101,3,FALSE)</f>
        <v>Home</v>
      </c>
      <c r="J1586" s="10" t="str">
        <f>VLOOKUP($G1586,'Product_Dim Cleaned'!$A$1:$G$101,4,FALSE)</f>
        <v>Kitchen</v>
      </c>
      <c r="K1586" s="10" t="s">
        <v>1773</v>
      </c>
      <c r="L1586" s="11">
        <v>2</v>
      </c>
      <c r="M1586" s="17">
        <v>479.77</v>
      </c>
      <c r="N1586" s="11">
        <v>0.21</v>
      </c>
      <c r="O1586" s="10" t="s">
        <v>1826</v>
      </c>
      <c r="P1586" s="34">
        <v>758.03660000000002</v>
      </c>
    </row>
    <row r="1587" spans="1:16" x14ac:dyDescent="0.3">
      <c r="A1587" s="9" t="s">
        <v>3411</v>
      </c>
      <c r="B1587" s="36">
        <v>45589</v>
      </c>
      <c r="C1587" s="10" t="s">
        <v>1014</v>
      </c>
      <c r="D1587" s="10" t="str">
        <f>VLOOKUP($C1587,'Customer_Dim Cleaned'!$A$1:$H$501,4,FALSE)</f>
        <v>Male</v>
      </c>
      <c r="E1587" s="10" t="str">
        <f>VLOOKUP($C1587,'Customer_Dim Cleaned'!$A$1:$H$501,5,FALSE)</f>
        <v>North Nicole</v>
      </c>
      <c r="F1587" s="10" t="str">
        <f>VLOOKUP($C1587,'Customer_Dim Cleaned'!$A$1:$H$501,6,FALSE)</f>
        <v>Wyoming</v>
      </c>
      <c r="G1587" s="10" t="s">
        <v>1708</v>
      </c>
      <c r="H1587" s="10" t="str">
        <f>VLOOKUP($G1587,'Product_Dim Cleaned'!$A$1:$G$101,2,FALSE)</f>
        <v>Wall-Mounted Spice Rack</v>
      </c>
      <c r="I1587" s="10" t="str">
        <f>VLOOKUP($G1587,'Product_Dim Cleaned'!$A$1:$G$101,3,FALSE)</f>
        <v>Home</v>
      </c>
      <c r="J1587" s="10" t="str">
        <f>VLOOKUP($G1587,'Product_Dim Cleaned'!$A$1:$G$101,4,FALSE)</f>
        <v>Kitchen</v>
      </c>
      <c r="K1587" s="10" t="s">
        <v>1801</v>
      </c>
      <c r="L1587" s="11">
        <v>1</v>
      </c>
      <c r="M1587" s="17">
        <v>140.72</v>
      </c>
      <c r="N1587" s="11">
        <v>0</v>
      </c>
      <c r="O1587" s="10" t="s">
        <v>1829</v>
      </c>
      <c r="P1587" s="34">
        <v>140.72</v>
      </c>
    </row>
    <row r="1588" spans="1:16" x14ac:dyDescent="0.3">
      <c r="A1588" s="9" t="s">
        <v>3412</v>
      </c>
      <c r="B1588" s="36">
        <v>45668</v>
      </c>
      <c r="C1588" s="10" t="s">
        <v>114</v>
      </c>
      <c r="D1588" s="10" t="str">
        <f>VLOOKUP($C1588,'Customer_Dim Cleaned'!$A$1:$H$501,4,FALSE)</f>
        <v>Male</v>
      </c>
      <c r="E1588" s="10" t="str">
        <f>VLOOKUP($C1588,'Customer_Dim Cleaned'!$A$1:$H$501,5,FALSE)</f>
        <v>Mollyshire</v>
      </c>
      <c r="F1588" s="10" t="str">
        <f>VLOOKUP($C1588,'Customer_Dim Cleaned'!$A$1:$H$501,6,FALSE)</f>
        <v>Utah</v>
      </c>
      <c r="G1588" s="10" t="s">
        <v>1708</v>
      </c>
      <c r="H1588" s="10" t="str">
        <f>VLOOKUP($G1588,'Product_Dim Cleaned'!$A$1:$G$101,2,FALSE)</f>
        <v>Wall-Mounted Spice Rack</v>
      </c>
      <c r="I1588" s="10" t="str">
        <f>VLOOKUP($G1588,'Product_Dim Cleaned'!$A$1:$G$101,3,FALSE)</f>
        <v>Home</v>
      </c>
      <c r="J1588" s="10" t="str">
        <f>VLOOKUP($G1588,'Product_Dim Cleaned'!$A$1:$G$101,4,FALSE)</f>
        <v>Kitchen</v>
      </c>
      <c r="K1588" s="10" t="s">
        <v>1776</v>
      </c>
      <c r="L1588" s="11">
        <v>2</v>
      </c>
      <c r="M1588" s="17">
        <v>764.25</v>
      </c>
      <c r="N1588" s="11">
        <v>0.23</v>
      </c>
      <c r="O1588" s="10" t="s">
        <v>1826</v>
      </c>
      <c r="P1588" s="34">
        <v>1176.9449999999999</v>
      </c>
    </row>
    <row r="1589" spans="1:16" x14ac:dyDescent="0.3">
      <c r="A1589" s="9" t="s">
        <v>3413</v>
      </c>
      <c r="B1589" s="36">
        <v>45300</v>
      </c>
      <c r="C1589" s="10" t="s">
        <v>719</v>
      </c>
      <c r="D1589" s="10" t="str">
        <f>VLOOKUP($C1589,'Customer_Dim Cleaned'!$A$1:$H$501,4,FALSE)</f>
        <v>Male</v>
      </c>
      <c r="E1589" s="10" t="str">
        <f>VLOOKUP($C1589,'Customer_Dim Cleaned'!$A$1:$H$501,5,FALSE)</f>
        <v>East Crystalton</v>
      </c>
      <c r="F1589" s="10" t="str">
        <f>VLOOKUP($C1589,'Customer_Dim Cleaned'!$A$1:$H$501,6,FALSE)</f>
        <v>New Mexico</v>
      </c>
      <c r="G1589" s="10" t="s">
        <v>1708</v>
      </c>
      <c r="H1589" s="10" t="str">
        <f>VLOOKUP($G1589,'Product_Dim Cleaned'!$A$1:$G$101,2,FALSE)</f>
        <v>Wall-Mounted Spice Rack</v>
      </c>
      <c r="I1589" s="10" t="str">
        <f>VLOOKUP($G1589,'Product_Dim Cleaned'!$A$1:$G$101,3,FALSE)</f>
        <v>Home</v>
      </c>
      <c r="J1589" s="10" t="str">
        <f>VLOOKUP($G1589,'Product_Dim Cleaned'!$A$1:$G$101,4,FALSE)</f>
        <v>Kitchen</v>
      </c>
      <c r="K1589" s="10" t="s">
        <v>1773</v>
      </c>
      <c r="L1589" s="11">
        <v>3</v>
      </c>
      <c r="M1589" s="17">
        <v>107.8</v>
      </c>
      <c r="N1589" s="11">
        <v>0.28999999999999998</v>
      </c>
      <c r="O1589" s="10" t="s">
        <v>1826</v>
      </c>
      <c r="P1589" s="34">
        <v>229.614</v>
      </c>
    </row>
    <row r="1590" spans="1:16" x14ac:dyDescent="0.3">
      <c r="A1590" s="9" t="s">
        <v>3414</v>
      </c>
      <c r="B1590" s="36">
        <v>45757</v>
      </c>
      <c r="C1590" s="10" t="s">
        <v>496</v>
      </c>
      <c r="D1590" s="10" t="str">
        <f>VLOOKUP($C1590,'Customer_Dim Cleaned'!$A$1:$H$501,4,FALSE)</f>
        <v>Female</v>
      </c>
      <c r="E1590" s="10" t="str">
        <f>VLOOKUP($C1590,'Customer_Dim Cleaned'!$A$1:$H$501,5,FALSE)</f>
        <v>Lake Nathanfort</v>
      </c>
      <c r="F1590" s="10" t="str">
        <f>VLOOKUP($C1590,'Customer_Dim Cleaned'!$A$1:$H$501,6,FALSE)</f>
        <v>Alaska</v>
      </c>
      <c r="G1590" s="10" t="s">
        <v>1708</v>
      </c>
      <c r="H1590" s="10" t="str">
        <f>VLOOKUP($G1590,'Product_Dim Cleaned'!$A$1:$G$101,2,FALSE)</f>
        <v>Wall-Mounted Spice Rack</v>
      </c>
      <c r="I1590" s="10" t="str">
        <f>VLOOKUP($G1590,'Product_Dim Cleaned'!$A$1:$G$101,3,FALSE)</f>
        <v>Home</v>
      </c>
      <c r="J1590" s="10" t="str">
        <f>VLOOKUP($G1590,'Product_Dim Cleaned'!$A$1:$G$101,4,FALSE)</f>
        <v>Kitchen</v>
      </c>
      <c r="K1590" s="10" t="s">
        <v>1782</v>
      </c>
      <c r="L1590" s="11">
        <v>4</v>
      </c>
      <c r="M1590" s="17">
        <v>565.37</v>
      </c>
      <c r="N1590" s="11">
        <v>7.0000000000000007E-2</v>
      </c>
      <c r="O1590" s="10" t="s">
        <v>1826</v>
      </c>
      <c r="P1590" s="34">
        <v>2103.1763999999998</v>
      </c>
    </row>
    <row r="1591" spans="1:16" x14ac:dyDescent="0.3">
      <c r="A1591" s="9" t="s">
        <v>3415</v>
      </c>
      <c r="B1591" s="36">
        <v>45235</v>
      </c>
      <c r="C1591" s="10" t="s">
        <v>137</v>
      </c>
      <c r="D1591" s="10" t="str">
        <f>VLOOKUP($C1591,'Customer_Dim Cleaned'!$A$1:$H$501,4,FALSE)</f>
        <v>Female</v>
      </c>
      <c r="E1591" s="10" t="str">
        <f>VLOOKUP($C1591,'Customer_Dim Cleaned'!$A$1:$H$501,5,FALSE)</f>
        <v>West Richard</v>
      </c>
      <c r="F1591" s="10" t="str">
        <f>VLOOKUP($C1591,'Customer_Dim Cleaned'!$A$1:$H$501,6,FALSE)</f>
        <v>Maryland</v>
      </c>
      <c r="G1591" s="10" t="s">
        <v>1708</v>
      </c>
      <c r="H1591" s="10" t="str">
        <f>VLOOKUP($G1591,'Product_Dim Cleaned'!$A$1:$G$101,2,FALSE)</f>
        <v>Wall-Mounted Spice Rack</v>
      </c>
      <c r="I1591" s="10" t="str">
        <f>VLOOKUP($G1591,'Product_Dim Cleaned'!$A$1:$G$101,3,FALSE)</f>
        <v>Home</v>
      </c>
      <c r="J1591" s="10" t="str">
        <f>VLOOKUP($G1591,'Product_Dim Cleaned'!$A$1:$G$101,4,FALSE)</f>
        <v>Kitchen</v>
      </c>
      <c r="K1591" s="10" t="s">
        <v>1769</v>
      </c>
      <c r="L1591" s="11">
        <v>3</v>
      </c>
      <c r="M1591" s="17">
        <v>811.45</v>
      </c>
      <c r="N1591" s="11">
        <v>0.26</v>
      </c>
      <c r="O1591" s="10" t="s">
        <v>1824</v>
      </c>
      <c r="P1591" s="34">
        <v>1801.4190000000001</v>
      </c>
    </row>
    <row r="1592" spans="1:16" x14ac:dyDescent="0.3">
      <c r="A1592" s="9" t="s">
        <v>3416</v>
      </c>
      <c r="B1592" s="36">
        <v>45749</v>
      </c>
      <c r="C1592" s="10" t="s">
        <v>1275</v>
      </c>
      <c r="D1592" s="10" t="str">
        <f>VLOOKUP($C1592,'Customer_Dim Cleaned'!$A$1:$H$501,4,FALSE)</f>
        <v>Female</v>
      </c>
      <c r="E1592" s="10" t="str">
        <f>VLOOKUP($C1592,'Customer_Dim Cleaned'!$A$1:$H$501,5,FALSE)</f>
        <v>South Edwin</v>
      </c>
      <c r="F1592" s="10" t="str">
        <f>VLOOKUP($C1592,'Customer_Dim Cleaned'!$A$1:$H$501,6,FALSE)</f>
        <v>New Jersey</v>
      </c>
      <c r="G1592" s="10" t="s">
        <v>1708</v>
      </c>
      <c r="H1592" s="10" t="str">
        <f>VLOOKUP($G1592,'Product_Dim Cleaned'!$A$1:$G$101,2,FALSE)</f>
        <v>Wall-Mounted Spice Rack</v>
      </c>
      <c r="I1592" s="10" t="str">
        <f>VLOOKUP($G1592,'Product_Dim Cleaned'!$A$1:$G$101,3,FALSE)</f>
        <v>Home</v>
      </c>
      <c r="J1592" s="10" t="str">
        <f>VLOOKUP($G1592,'Product_Dim Cleaned'!$A$1:$G$101,4,FALSE)</f>
        <v>Kitchen</v>
      </c>
      <c r="K1592" s="10" t="s">
        <v>1813</v>
      </c>
      <c r="L1592" s="11">
        <v>4</v>
      </c>
      <c r="M1592" s="17">
        <v>62.25</v>
      </c>
      <c r="N1592" s="11">
        <v>0.11</v>
      </c>
      <c r="O1592" s="10" t="s">
        <v>1826</v>
      </c>
      <c r="P1592" s="34">
        <v>221.61</v>
      </c>
    </row>
    <row r="1593" spans="1:16" x14ac:dyDescent="0.3">
      <c r="A1593" s="9" t="s">
        <v>3417</v>
      </c>
      <c r="B1593" s="36">
        <v>45807</v>
      </c>
      <c r="C1593" s="10" t="s">
        <v>107</v>
      </c>
      <c r="D1593" s="10" t="str">
        <f>VLOOKUP($C1593,'Customer_Dim Cleaned'!$A$1:$H$501,4,FALSE)</f>
        <v>Female</v>
      </c>
      <c r="E1593" s="10" t="str">
        <f>VLOOKUP($C1593,'Customer_Dim Cleaned'!$A$1:$H$501,5,FALSE)</f>
        <v>Vasqueztown</v>
      </c>
      <c r="F1593" s="10" t="str">
        <f>VLOOKUP($C1593,'Customer_Dim Cleaned'!$A$1:$H$501,6,FALSE)</f>
        <v>California</v>
      </c>
      <c r="G1593" s="10" t="s">
        <v>1708</v>
      </c>
      <c r="H1593" s="10" t="str">
        <f>VLOOKUP($G1593,'Product_Dim Cleaned'!$A$1:$G$101,2,FALSE)</f>
        <v>Wall-Mounted Spice Rack</v>
      </c>
      <c r="I1593" s="10" t="str">
        <f>VLOOKUP($G1593,'Product_Dim Cleaned'!$A$1:$G$101,3,FALSE)</f>
        <v>Home</v>
      </c>
      <c r="J1593" s="10" t="str">
        <f>VLOOKUP($G1593,'Product_Dim Cleaned'!$A$1:$G$101,4,FALSE)</f>
        <v>Kitchen</v>
      </c>
      <c r="K1593" s="10" t="s">
        <v>1789</v>
      </c>
      <c r="L1593" s="11">
        <v>1</v>
      </c>
      <c r="M1593" s="17">
        <v>749.78</v>
      </c>
      <c r="N1593" s="11">
        <v>0.03</v>
      </c>
      <c r="O1593" s="10" t="s">
        <v>1824</v>
      </c>
      <c r="P1593" s="34">
        <v>727.28659999999991</v>
      </c>
    </row>
    <row r="1594" spans="1:16" x14ac:dyDescent="0.3">
      <c r="A1594" s="9" t="s">
        <v>3418</v>
      </c>
      <c r="B1594" s="36">
        <v>45496</v>
      </c>
      <c r="C1594" s="10" t="s">
        <v>1098</v>
      </c>
      <c r="D1594" s="10" t="str">
        <f>VLOOKUP($C1594,'Customer_Dim Cleaned'!$A$1:$H$501,4,FALSE)</f>
        <v>Male</v>
      </c>
      <c r="E1594" s="10" t="str">
        <f>VLOOKUP($C1594,'Customer_Dim Cleaned'!$A$1:$H$501,5,FALSE)</f>
        <v>Lake Allisonborough</v>
      </c>
      <c r="F1594" s="10" t="str">
        <f>VLOOKUP($C1594,'Customer_Dim Cleaned'!$A$1:$H$501,6,FALSE)</f>
        <v>Iowa</v>
      </c>
      <c r="G1594" s="10" t="s">
        <v>1708</v>
      </c>
      <c r="H1594" s="10" t="str">
        <f>VLOOKUP($G1594,'Product_Dim Cleaned'!$A$1:$G$101,2,FALSE)</f>
        <v>Wall-Mounted Spice Rack</v>
      </c>
      <c r="I1594" s="10" t="str">
        <f>VLOOKUP($G1594,'Product_Dim Cleaned'!$A$1:$G$101,3,FALSE)</f>
        <v>Home</v>
      </c>
      <c r="J1594" s="10" t="str">
        <f>VLOOKUP($G1594,'Product_Dim Cleaned'!$A$1:$G$101,4,FALSE)</f>
        <v>Kitchen</v>
      </c>
      <c r="K1594" s="10" t="s">
        <v>1773</v>
      </c>
      <c r="L1594" s="11">
        <v>3</v>
      </c>
      <c r="M1594" s="17">
        <v>630.28</v>
      </c>
      <c r="N1594" s="11">
        <v>7.0000000000000007E-2</v>
      </c>
      <c r="O1594" s="10" t="s">
        <v>1829</v>
      </c>
      <c r="P1594" s="34">
        <v>1758.4811999999999</v>
      </c>
    </row>
    <row r="1595" spans="1:16" x14ac:dyDescent="0.3">
      <c r="A1595" s="9" t="s">
        <v>3419</v>
      </c>
      <c r="B1595" s="36">
        <v>45355</v>
      </c>
      <c r="C1595" s="10" t="s">
        <v>484</v>
      </c>
      <c r="D1595" s="10" t="str">
        <f>VLOOKUP($C1595,'Customer_Dim Cleaned'!$A$1:$H$501,4,FALSE)</f>
        <v>Male</v>
      </c>
      <c r="E1595" s="10" t="str">
        <f>VLOOKUP($C1595,'Customer_Dim Cleaned'!$A$1:$H$501,5,FALSE)</f>
        <v>Dwaynemouth</v>
      </c>
      <c r="F1595" s="10" t="str">
        <f>VLOOKUP($C1595,'Customer_Dim Cleaned'!$A$1:$H$501,6,FALSE)</f>
        <v>Alabama</v>
      </c>
      <c r="G1595" s="10" t="s">
        <v>1710</v>
      </c>
      <c r="H1595" s="10" t="str">
        <f>VLOOKUP($G1595,'Product_Dim Cleaned'!$A$1:$G$101,2,FALSE)</f>
        <v>Badminton Racket Set</v>
      </c>
      <c r="I1595" s="10" t="str">
        <f>VLOOKUP($G1595,'Product_Dim Cleaned'!$A$1:$G$101,3,FALSE)</f>
        <v>Sports</v>
      </c>
      <c r="J1595" s="10" t="str">
        <f>VLOOKUP($G1595,'Product_Dim Cleaned'!$A$1:$G$101,4,FALSE)</f>
        <v>Equipment</v>
      </c>
      <c r="K1595" s="10" t="s">
        <v>1804</v>
      </c>
      <c r="L1595" s="11">
        <v>1</v>
      </c>
      <c r="M1595" s="17">
        <v>101.84</v>
      </c>
      <c r="N1595" s="11">
        <v>0.17</v>
      </c>
      <c r="O1595" s="10" t="s">
        <v>1824</v>
      </c>
      <c r="P1595" s="34">
        <v>84.527199999999993</v>
      </c>
    </row>
    <row r="1596" spans="1:16" x14ac:dyDescent="0.3">
      <c r="A1596" s="9" t="s">
        <v>3420</v>
      </c>
      <c r="B1596" s="36">
        <v>45256</v>
      </c>
      <c r="C1596" s="10" t="s">
        <v>208</v>
      </c>
      <c r="D1596" s="10" t="str">
        <f>VLOOKUP($C1596,'Customer_Dim Cleaned'!$A$1:$H$501,4,FALSE)</f>
        <v>Female</v>
      </c>
      <c r="E1596" s="10" t="str">
        <f>VLOOKUP($C1596,'Customer_Dim Cleaned'!$A$1:$H$501,5,FALSE)</f>
        <v>Edwardsfort</v>
      </c>
      <c r="F1596" s="10" t="str">
        <f>VLOOKUP($C1596,'Customer_Dim Cleaned'!$A$1:$H$501,6,FALSE)</f>
        <v>Minnesota</v>
      </c>
      <c r="G1596" s="10" t="s">
        <v>1710</v>
      </c>
      <c r="H1596" s="10" t="str">
        <f>VLOOKUP($G1596,'Product_Dim Cleaned'!$A$1:$G$101,2,FALSE)</f>
        <v>Badminton Racket Set</v>
      </c>
      <c r="I1596" s="10" t="str">
        <f>VLOOKUP($G1596,'Product_Dim Cleaned'!$A$1:$G$101,3,FALSE)</f>
        <v>Sports</v>
      </c>
      <c r="J1596" s="10" t="str">
        <f>VLOOKUP($G1596,'Product_Dim Cleaned'!$A$1:$G$101,4,FALSE)</f>
        <v>Equipment</v>
      </c>
      <c r="K1596" s="10" t="s">
        <v>1810</v>
      </c>
      <c r="L1596" s="11">
        <v>4</v>
      </c>
      <c r="M1596" s="17">
        <v>641.45000000000005</v>
      </c>
      <c r="N1596" s="11">
        <v>0.16</v>
      </c>
      <c r="O1596" s="10" t="s">
        <v>1829</v>
      </c>
      <c r="P1596" s="34">
        <v>2155.2719999999999</v>
      </c>
    </row>
    <row r="1597" spans="1:16" x14ac:dyDescent="0.3">
      <c r="A1597" s="9" t="s">
        <v>3421</v>
      </c>
      <c r="B1597" s="36">
        <v>45849</v>
      </c>
      <c r="C1597" s="10" t="s">
        <v>1452</v>
      </c>
      <c r="D1597" s="10" t="str">
        <f>VLOOKUP($C1597,'Customer_Dim Cleaned'!$A$1:$H$501,4,FALSE)</f>
        <v>Male</v>
      </c>
      <c r="E1597" s="10" t="str">
        <f>VLOOKUP($C1597,'Customer_Dim Cleaned'!$A$1:$H$501,5,FALSE)</f>
        <v>Mcdanielfurt</v>
      </c>
      <c r="F1597" s="10" t="str">
        <f>VLOOKUP($C1597,'Customer_Dim Cleaned'!$A$1:$H$501,6,FALSE)</f>
        <v>Montana</v>
      </c>
      <c r="G1597" s="10" t="s">
        <v>1710</v>
      </c>
      <c r="H1597" s="10" t="str">
        <f>VLOOKUP($G1597,'Product_Dim Cleaned'!$A$1:$G$101,2,FALSE)</f>
        <v>Badminton Racket Set</v>
      </c>
      <c r="I1597" s="10" t="str">
        <f>VLOOKUP($G1597,'Product_Dim Cleaned'!$A$1:$G$101,3,FALSE)</f>
        <v>Sports</v>
      </c>
      <c r="J1597" s="10" t="str">
        <f>VLOOKUP($G1597,'Product_Dim Cleaned'!$A$1:$G$101,4,FALSE)</f>
        <v>Equipment</v>
      </c>
      <c r="K1597" s="10" t="s">
        <v>1757</v>
      </c>
      <c r="L1597" s="11">
        <v>1</v>
      </c>
      <c r="M1597" s="17">
        <v>135.87</v>
      </c>
      <c r="N1597" s="11">
        <v>0.23</v>
      </c>
      <c r="O1597" s="10" t="s">
        <v>1826</v>
      </c>
      <c r="P1597" s="34">
        <v>104.6199</v>
      </c>
    </row>
    <row r="1598" spans="1:16" x14ac:dyDescent="0.3">
      <c r="A1598" s="9" t="s">
        <v>3422</v>
      </c>
      <c r="B1598" s="36">
        <v>45344</v>
      </c>
      <c r="C1598" s="10" t="s">
        <v>341</v>
      </c>
      <c r="D1598" s="10" t="str">
        <f>VLOOKUP($C1598,'Customer_Dim Cleaned'!$A$1:$H$501,4,FALSE)</f>
        <v>Female</v>
      </c>
      <c r="E1598" s="10" t="str">
        <f>VLOOKUP($C1598,'Customer_Dim Cleaned'!$A$1:$H$501,5,FALSE)</f>
        <v>West Bobbyshire</v>
      </c>
      <c r="F1598" s="10" t="str">
        <f>VLOOKUP($C1598,'Customer_Dim Cleaned'!$A$1:$H$501,6,FALSE)</f>
        <v>New York</v>
      </c>
      <c r="G1598" s="10" t="s">
        <v>1710</v>
      </c>
      <c r="H1598" s="10" t="str">
        <f>VLOOKUP($G1598,'Product_Dim Cleaned'!$A$1:$G$101,2,FALSE)</f>
        <v>Badminton Racket Set</v>
      </c>
      <c r="I1598" s="10" t="str">
        <f>VLOOKUP($G1598,'Product_Dim Cleaned'!$A$1:$G$101,3,FALSE)</f>
        <v>Sports</v>
      </c>
      <c r="J1598" s="10" t="str">
        <f>VLOOKUP($G1598,'Product_Dim Cleaned'!$A$1:$G$101,4,FALSE)</f>
        <v>Equipment</v>
      </c>
      <c r="K1598" s="10" t="s">
        <v>1776</v>
      </c>
      <c r="L1598" s="11">
        <v>1</v>
      </c>
      <c r="M1598" s="17">
        <v>388.35</v>
      </c>
      <c r="N1598" s="11">
        <v>0.01</v>
      </c>
      <c r="O1598" s="10" t="s">
        <v>1826</v>
      </c>
      <c r="P1598" s="34">
        <v>384.4665</v>
      </c>
    </row>
    <row r="1599" spans="1:16" x14ac:dyDescent="0.3">
      <c r="A1599" s="9" t="s">
        <v>3423</v>
      </c>
      <c r="B1599" s="36">
        <v>45367</v>
      </c>
      <c r="C1599" s="10" t="s">
        <v>1495</v>
      </c>
      <c r="D1599" s="10" t="str">
        <f>VLOOKUP($C1599,'Customer_Dim Cleaned'!$A$1:$H$501,4,FALSE)</f>
        <v>Female</v>
      </c>
      <c r="E1599" s="10" t="str">
        <f>VLOOKUP($C1599,'Customer_Dim Cleaned'!$A$1:$H$501,5,FALSE)</f>
        <v>Lake April</v>
      </c>
      <c r="F1599" s="10" t="str">
        <f>VLOOKUP($C1599,'Customer_Dim Cleaned'!$A$1:$H$501,6,FALSE)</f>
        <v>Vermont</v>
      </c>
      <c r="G1599" s="10" t="s">
        <v>1710</v>
      </c>
      <c r="H1599" s="10" t="str">
        <f>VLOOKUP($G1599,'Product_Dim Cleaned'!$A$1:$G$101,2,FALSE)</f>
        <v>Badminton Racket Set</v>
      </c>
      <c r="I1599" s="10" t="str">
        <f>VLOOKUP($G1599,'Product_Dim Cleaned'!$A$1:$G$101,3,FALSE)</f>
        <v>Sports</v>
      </c>
      <c r="J1599" s="10" t="str">
        <f>VLOOKUP($G1599,'Product_Dim Cleaned'!$A$1:$G$101,4,FALSE)</f>
        <v>Equipment</v>
      </c>
      <c r="K1599" s="10" t="s">
        <v>1786</v>
      </c>
      <c r="L1599" s="11">
        <v>2</v>
      </c>
      <c r="M1599" s="17">
        <v>999.08</v>
      </c>
      <c r="N1599" s="11">
        <v>0.3</v>
      </c>
      <c r="O1599" s="10" t="s">
        <v>1826</v>
      </c>
      <c r="P1599" s="34">
        <v>1398.712</v>
      </c>
    </row>
    <row r="1600" spans="1:16" x14ac:dyDescent="0.3">
      <c r="A1600" s="9" t="s">
        <v>3424</v>
      </c>
      <c r="B1600" s="36">
        <v>45887</v>
      </c>
      <c r="C1600" s="10" t="s">
        <v>565</v>
      </c>
      <c r="D1600" s="10" t="str">
        <f>VLOOKUP($C1600,'Customer_Dim Cleaned'!$A$1:$H$501,4,FALSE)</f>
        <v>Male</v>
      </c>
      <c r="E1600" s="10" t="str">
        <f>VLOOKUP($C1600,'Customer_Dim Cleaned'!$A$1:$H$501,5,FALSE)</f>
        <v>New Joseph</v>
      </c>
      <c r="F1600" s="10" t="str">
        <f>VLOOKUP($C1600,'Customer_Dim Cleaned'!$A$1:$H$501,6,FALSE)</f>
        <v>Missouri</v>
      </c>
      <c r="G1600" s="10" t="s">
        <v>1710</v>
      </c>
      <c r="H1600" s="10" t="str">
        <f>VLOOKUP($G1600,'Product_Dim Cleaned'!$A$1:$G$101,2,FALSE)</f>
        <v>Badminton Racket Set</v>
      </c>
      <c r="I1600" s="10" t="str">
        <f>VLOOKUP($G1600,'Product_Dim Cleaned'!$A$1:$G$101,3,FALSE)</f>
        <v>Sports</v>
      </c>
      <c r="J1600" s="10" t="str">
        <f>VLOOKUP($G1600,'Product_Dim Cleaned'!$A$1:$G$101,4,FALSE)</f>
        <v>Equipment</v>
      </c>
      <c r="K1600" s="10" t="s">
        <v>1807</v>
      </c>
      <c r="L1600" s="11">
        <v>3</v>
      </c>
      <c r="M1600" s="17">
        <v>453.19</v>
      </c>
      <c r="N1600" s="11">
        <v>0.08</v>
      </c>
      <c r="O1600" s="10" t="s">
        <v>1829</v>
      </c>
      <c r="P1600" s="34">
        <v>1250.8044</v>
      </c>
    </row>
    <row r="1601" spans="1:16" x14ac:dyDescent="0.3">
      <c r="A1601" s="9" t="s">
        <v>3425</v>
      </c>
      <c r="B1601" s="36">
        <v>45567</v>
      </c>
      <c r="C1601" s="10" t="s">
        <v>755</v>
      </c>
      <c r="D1601" s="10" t="str">
        <f>VLOOKUP($C1601,'Customer_Dim Cleaned'!$A$1:$H$501,4,FALSE)</f>
        <v>Female</v>
      </c>
      <c r="E1601" s="10" t="str">
        <f>VLOOKUP($C1601,'Customer_Dim Cleaned'!$A$1:$H$501,5,FALSE)</f>
        <v>South Angelaport</v>
      </c>
      <c r="F1601" s="10" t="str">
        <f>VLOOKUP($C1601,'Customer_Dim Cleaned'!$A$1:$H$501,6,FALSE)</f>
        <v>Delaware</v>
      </c>
      <c r="G1601" s="10" t="s">
        <v>1710</v>
      </c>
      <c r="H1601" s="10" t="str">
        <f>VLOOKUP($G1601,'Product_Dim Cleaned'!$A$1:$G$101,2,FALSE)</f>
        <v>Badminton Racket Set</v>
      </c>
      <c r="I1601" s="10" t="str">
        <f>VLOOKUP($G1601,'Product_Dim Cleaned'!$A$1:$G$101,3,FALSE)</f>
        <v>Sports</v>
      </c>
      <c r="J1601" s="10" t="str">
        <f>VLOOKUP($G1601,'Product_Dim Cleaned'!$A$1:$G$101,4,FALSE)</f>
        <v>Equipment</v>
      </c>
      <c r="K1601" s="10" t="s">
        <v>1789</v>
      </c>
      <c r="L1601" s="11">
        <v>2</v>
      </c>
      <c r="M1601" s="17">
        <v>61.31</v>
      </c>
      <c r="N1601" s="11">
        <v>0.15</v>
      </c>
      <c r="O1601" s="10" t="s">
        <v>1829</v>
      </c>
      <c r="P1601" s="34">
        <v>104.227</v>
      </c>
    </row>
    <row r="1602" spans="1:16" x14ac:dyDescent="0.3">
      <c r="A1602" s="9" t="s">
        <v>3426</v>
      </c>
      <c r="B1602" s="36">
        <v>45223</v>
      </c>
      <c r="C1602" s="10" t="s">
        <v>1074</v>
      </c>
      <c r="D1602" s="10" t="str">
        <f>VLOOKUP($C1602,'Customer_Dim Cleaned'!$A$1:$H$501,4,FALSE)</f>
        <v>Female</v>
      </c>
      <c r="E1602" s="10" t="str">
        <f>VLOOKUP($C1602,'Customer_Dim Cleaned'!$A$1:$H$501,5,FALSE)</f>
        <v>Amandaborough</v>
      </c>
      <c r="F1602" s="10" t="str">
        <f>VLOOKUP($C1602,'Customer_Dim Cleaned'!$A$1:$H$501,6,FALSE)</f>
        <v>Connecticut</v>
      </c>
      <c r="G1602" s="10" t="s">
        <v>1710</v>
      </c>
      <c r="H1602" s="10" t="str">
        <f>VLOOKUP($G1602,'Product_Dim Cleaned'!$A$1:$G$101,2,FALSE)</f>
        <v>Badminton Racket Set</v>
      </c>
      <c r="I1602" s="10" t="str">
        <f>VLOOKUP($G1602,'Product_Dim Cleaned'!$A$1:$G$101,3,FALSE)</f>
        <v>Sports</v>
      </c>
      <c r="J1602" s="10" t="str">
        <f>VLOOKUP($G1602,'Product_Dim Cleaned'!$A$1:$G$101,4,FALSE)</f>
        <v>Equipment</v>
      </c>
      <c r="K1602" s="10" t="s">
        <v>1789</v>
      </c>
      <c r="L1602" s="11">
        <v>2</v>
      </c>
      <c r="M1602" s="17">
        <v>870.13</v>
      </c>
      <c r="N1602" s="11">
        <v>0.23</v>
      </c>
      <c r="O1602" s="10" t="s">
        <v>1824</v>
      </c>
      <c r="P1602" s="34">
        <v>1340.0001999999999</v>
      </c>
    </row>
    <row r="1603" spans="1:16" x14ac:dyDescent="0.3">
      <c r="A1603" s="9" t="s">
        <v>3427</v>
      </c>
      <c r="B1603" s="36">
        <v>45664</v>
      </c>
      <c r="C1603" s="10" t="s">
        <v>247</v>
      </c>
      <c r="D1603" s="10" t="str">
        <f>VLOOKUP($C1603,'Customer_Dim Cleaned'!$A$1:$H$501,4,FALSE)</f>
        <v>Male</v>
      </c>
      <c r="E1603" s="10" t="str">
        <f>VLOOKUP($C1603,'Customer_Dim Cleaned'!$A$1:$H$501,5,FALSE)</f>
        <v>Brendaburgh</v>
      </c>
      <c r="F1603" s="10" t="str">
        <f>VLOOKUP($C1603,'Customer_Dim Cleaned'!$A$1:$H$501,6,FALSE)</f>
        <v>Florida</v>
      </c>
      <c r="G1603" s="10" t="s">
        <v>1710</v>
      </c>
      <c r="H1603" s="10" t="str">
        <f>VLOOKUP($G1603,'Product_Dim Cleaned'!$A$1:$G$101,2,FALSE)</f>
        <v>Badminton Racket Set</v>
      </c>
      <c r="I1603" s="10" t="str">
        <f>VLOOKUP($G1603,'Product_Dim Cleaned'!$A$1:$G$101,3,FALSE)</f>
        <v>Sports</v>
      </c>
      <c r="J1603" s="10" t="str">
        <f>VLOOKUP($G1603,'Product_Dim Cleaned'!$A$1:$G$101,4,FALSE)</f>
        <v>Equipment</v>
      </c>
      <c r="K1603" s="10" t="s">
        <v>1813</v>
      </c>
      <c r="L1603" s="11">
        <v>1</v>
      </c>
      <c r="M1603" s="17">
        <v>336.51</v>
      </c>
      <c r="N1603" s="11">
        <v>0.11</v>
      </c>
      <c r="O1603" s="10" t="s">
        <v>1826</v>
      </c>
      <c r="P1603" s="34">
        <v>299.4939</v>
      </c>
    </row>
    <row r="1604" spans="1:16" x14ac:dyDescent="0.3">
      <c r="A1604" s="9" t="s">
        <v>3428</v>
      </c>
      <c r="B1604" s="36">
        <v>45313</v>
      </c>
      <c r="C1604" s="10" t="s">
        <v>598</v>
      </c>
      <c r="D1604" s="10" t="str">
        <f>VLOOKUP($C1604,'Customer_Dim Cleaned'!$A$1:$H$501,4,FALSE)</f>
        <v>Male</v>
      </c>
      <c r="E1604" s="10" t="str">
        <f>VLOOKUP($C1604,'Customer_Dim Cleaned'!$A$1:$H$501,5,FALSE)</f>
        <v>New Brianchester</v>
      </c>
      <c r="F1604" s="10" t="str">
        <f>VLOOKUP($C1604,'Customer_Dim Cleaned'!$A$1:$H$501,6,FALSE)</f>
        <v>New York</v>
      </c>
      <c r="G1604" s="10" t="s">
        <v>1710</v>
      </c>
      <c r="H1604" s="10" t="str">
        <f>VLOOKUP($G1604,'Product_Dim Cleaned'!$A$1:$G$101,2,FALSE)</f>
        <v>Badminton Racket Set</v>
      </c>
      <c r="I1604" s="10" t="str">
        <f>VLOOKUP($G1604,'Product_Dim Cleaned'!$A$1:$G$101,3,FALSE)</f>
        <v>Sports</v>
      </c>
      <c r="J1604" s="10" t="str">
        <f>VLOOKUP($G1604,'Product_Dim Cleaned'!$A$1:$G$101,4,FALSE)</f>
        <v>Equipment</v>
      </c>
      <c r="K1604" s="10" t="s">
        <v>1752</v>
      </c>
      <c r="L1604" s="11">
        <v>1</v>
      </c>
      <c r="M1604" s="17">
        <v>305.70999999999998</v>
      </c>
      <c r="N1604" s="11">
        <v>0.26</v>
      </c>
      <c r="O1604" s="10" t="s">
        <v>1829</v>
      </c>
      <c r="P1604" s="34">
        <v>226.22540000000001</v>
      </c>
    </row>
    <row r="1605" spans="1:16" x14ac:dyDescent="0.3">
      <c r="A1605" s="9" t="s">
        <v>3429</v>
      </c>
      <c r="B1605" s="36">
        <v>45224</v>
      </c>
      <c r="C1605" s="10" t="s">
        <v>419</v>
      </c>
      <c r="D1605" s="10" t="str">
        <f>VLOOKUP($C1605,'Customer_Dim Cleaned'!$A$1:$H$501,4,FALSE)</f>
        <v>Male</v>
      </c>
      <c r="E1605" s="10" t="str">
        <f>VLOOKUP($C1605,'Customer_Dim Cleaned'!$A$1:$H$501,5,FALSE)</f>
        <v>Lake Danielport</v>
      </c>
      <c r="F1605" s="10" t="str">
        <f>VLOOKUP($C1605,'Customer_Dim Cleaned'!$A$1:$H$501,6,FALSE)</f>
        <v>Hawaii</v>
      </c>
      <c r="G1605" s="10" t="s">
        <v>1710</v>
      </c>
      <c r="H1605" s="10" t="str">
        <f>VLOOKUP($G1605,'Product_Dim Cleaned'!$A$1:$G$101,2,FALSE)</f>
        <v>Badminton Racket Set</v>
      </c>
      <c r="I1605" s="10" t="str">
        <f>VLOOKUP($G1605,'Product_Dim Cleaned'!$A$1:$G$101,3,FALSE)</f>
        <v>Sports</v>
      </c>
      <c r="J1605" s="10" t="str">
        <f>VLOOKUP($G1605,'Product_Dim Cleaned'!$A$1:$G$101,4,FALSE)</f>
        <v>Equipment</v>
      </c>
      <c r="K1605" s="10" t="s">
        <v>1810</v>
      </c>
      <c r="L1605" s="11">
        <v>2</v>
      </c>
      <c r="M1605" s="17">
        <v>635.39</v>
      </c>
      <c r="N1605" s="11">
        <v>0.28999999999999998</v>
      </c>
      <c r="O1605" s="10" t="s">
        <v>1829</v>
      </c>
      <c r="P1605" s="34">
        <v>902.25379999999996</v>
      </c>
    </row>
    <row r="1606" spans="1:16" x14ac:dyDescent="0.3">
      <c r="A1606" s="9" t="s">
        <v>3430</v>
      </c>
      <c r="B1606" s="36">
        <v>45491</v>
      </c>
      <c r="C1606" s="10" t="s">
        <v>405</v>
      </c>
      <c r="D1606" s="10" t="str">
        <f>VLOOKUP($C1606,'Customer_Dim Cleaned'!$A$1:$H$501,4,FALSE)</f>
        <v>Female</v>
      </c>
      <c r="E1606" s="10" t="str">
        <f>VLOOKUP($C1606,'Customer_Dim Cleaned'!$A$1:$H$501,5,FALSE)</f>
        <v>North Davidport</v>
      </c>
      <c r="F1606" s="10" t="str">
        <f>VLOOKUP($C1606,'Customer_Dim Cleaned'!$A$1:$H$501,6,FALSE)</f>
        <v>Rhode Island</v>
      </c>
      <c r="G1606" s="10" t="s">
        <v>1710</v>
      </c>
      <c r="H1606" s="10" t="str">
        <f>VLOOKUP($G1606,'Product_Dim Cleaned'!$A$1:$G$101,2,FALSE)</f>
        <v>Badminton Racket Set</v>
      </c>
      <c r="I1606" s="10" t="str">
        <f>VLOOKUP($G1606,'Product_Dim Cleaned'!$A$1:$G$101,3,FALSE)</f>
        <v>Sports</v>
      </c>
      <c r="J1606" s="10" t="str">
        <f>VLOOKUP($G1606,'Product_Dim Cleaned'!$A$1:$G$101,4,FALSE)</f>
        <v>Equipment</v>
      </c>
      <c r="K1606" s="10" t="s">
        <v>1813</v>
      </c>
      <c r="L1606" s="11">
        <v>2</v>
      </c>
      <c r="M1606" s="17">
        <v>253.87</v>
      </c>
      <c r="N1606" s="11">
        <v>0.23</v>
      </c>
      <c r="O1606" s="10" t="s">
        <v>1829</v>
      </c>
      <c r="P1606" s="34">
        <v>390.95979999999997</v>
      </c>
    </row>
    <row r="1607" spans="1:16" x14ac:dyDescent="0.3">
      <c r="A1607" s="9" t="s">
        <v>3431</v>
      </c>
      <c r="B1607" s="36">
        <v>45472</v>
      </c>
      <c r="C1607" s="10" t="s">
        <v>1489</v>
      </c>
      <c r="D1607" s="10" t="str">
        <f>VLOOKUP($C1607,'Customer_Dim Cleaned'!$A$1:$H$501,4,FALSE)</f>
        <v>Male</v>
      </c>
      <c r="E1607" s="10" t="str">
        <f>VLOOKUP($C1607,'Customer_Dim Cleaned'!$A$1:$H$501,5,FALSE)</f>
        <v>West Markton</v>
      </c>
      <c r="F1607" s="10" t="str">
        <f>VLOOKUP($C1607,'Customer_Dim Cleaned'!$A$1:$H$501,6,FALSE)</f>
        <v>Massachusetts</v>
      </c>
      <c r="G1607" s="10" t="s">
        <v>1710</v>
      </c>
      <c r="H1607" s="10" t="str">
        <f>VLOOKUP($G1607,'Product_Dim Cleaned'!$A$1:$G$101,2,FALSE)</f>
        <v>Badminton Racket Set</v>
      </c>
      <c r="I1607" s="10" t="str">
        <f>VLOOKUP($G1607,'Product_Dim Cleaned'!$A$1:$G$101,3,FALSE)</f>
        <v>Sports</v>
      </c>
      <c r="J1607" s="10" t="str">
        <f>VLOOKUP($G1607,'Product_Dim Cleaned'!$A$1:$G$101,4,FALSE)</f>
        <v>Equipment</v>
      </c>
      <c r="K1607" s="10" t="s">
        <v>1807</v>
      </c>
      <c r="L1607" s="11">
        <v>3</v>
      </c>
      <c r="M1607" s="17">
        <v>915.81</v>
      </c>
      <c r="N1607" s="11">
        <v>0.17</v>
      </c>
      <c r="O1607" s="10" t="s">
        <v>1829</v>
      </c>
      <c r="P1607" s="34">
        <v>2280.3669</v>
      </c>
    </row>
    <row r="1608" spans="1:16" x14ac:dyDescent="0.3">
      <c r="A1608" s="9" t="s">
        <v>3432</v>
      </c>
      <c r="B1608" s="36">
        <v>45795</v>
      </c>
      <c r="C1608" s="10" t="s">
        <v>681</v>
      </c>
      <c r="D1608" s="10" t="str">
        <f>VLOOKUP($C1608,'Customer_Dim Cleaned'!$A$1:$H$501,4,FALSE)</f>
        <v>Female</v>
      </c>
      <c r="E1608" s="10" t="str">
        <f>VLOOKUP($C1608,'Customer_Dim Cleaned'!$A$1:$H$501,5,FALSE)</f>
        <v>Lake Josephport</v>
      </c>
      <c r="F1608" s="10" t="str">
        <f>VLOOKUP($C1608,'Customer_Dim Cleaned'!$A$1:$H$501,6,FALSE)</f>
        <v>Maine</v>
      </c>
      <c r="G1608" s="10" t="s">
        <v>1710</v>
      </c>
      <c r="H1608" s="10" t="str">
        <f>VLOOKUP($G1608,'Product_Dim Cleaned'!$A$1:$G$101,2,FALSE)</f>
        <v>Badminton Racket Set</v>
      </c>
      <c r="I1608" s="10" t="str">
        <f>VLOOKUP($G1608,'Product_Dim Cleaned'!$A$1:$G$101,3,FALSE)</f>
        <v>Sports</v>
      </c>
      <c r="J1608" s="10" t="str">
        <f>VLOOKUP($G1608,'Product_Dim Cleaned'!$A$1:$G$101,4,FALSE)</f>
        <v>Equipment</v>
      </c>
      <c r="K1608" s="10" t="s">
        <v>1782</v>
      </c>
      <c r="L1608" s="11">
        <v>3</v>
      </c>
      <c r="M1608" s="17">
        <v>779.5</v>
      </c>
      <c r="N1608" s="11">
        <v>0.02</v>
      </c>
      <c r="O1608" s="10" t="s">
        <v>1824</v>
      </c>
      <c r="P1608" s="34">
        <v>2291.73</v>
      </c>
    </row>
    <row r="1609" spans="1:16" x14ac:dyDescent="0.3">
      <c r="A1609" s="9" t="s">
        <v>3433</v>
      </c>
      <c r="B1609" s="36">
        <v>45470</v>
      </c>
      <c r="C1609" s="10" t="s">
        <v>1446</v>
      </c>
      <c r="D1609" s="10" t="str">
        <f>VLOOKUP($C1609,'Customer_Dim Cleaned'!$A$1:$H$501,4,FALSE)</f>
        <v>Male</v>
      </c>
      <c r="E1609" s="10" t="str">
        <f>VLOOKUP($C1609,'Customer_Dim Cleaned'!$A$1:$H$501,5,FALSE)</f>
        <v>East Audrey</v>
      </c>
      <c r="F1609" s="10" t="str">
        <f>VLOOKUP($C1609,'Customer_Dim Cleaned'!$A$1:$H$501,6,FALSE)</f>
        <v>Utah</v>
      </c>
      <c r="G1609" s="10" t="s">
        <v>1710</v>
      </c>
      <c r="H1609" s="10" t="str">
        <f>VLOOKUP($G1609,'Product_Dim Cleaned'!$A$1:$G$101,2,FALSE)</f>
        <v>Badminton Racket Set</v>
      </c>
      <c r="I1609" s="10" t="str">
        <f>VLOOKUP($G1609,'Product_Dim Cleaned'!$A$1:$G$101,3,FALSE)</f>
        <v>Sports</v>
      </c>
      <c r="J1609" s="10" t="str">
        <f>VLOOKUP($G1609,'Product_Dim Cleaned'!$A$1:$G$101,4,FALSE)</f>
        <v>Equipment</v>
      </c>
      <c r="K1609" s="10" t="s">
        <v>1804</v>
      </c>
      <c r="L1609" s="11">
        <v>2</v>
      </c>
      <c r="M1609" s="17">
        <v>780.57</v>
      </c>
      <c r="N1609" s="11">
        <v>0.26</v>
      </c>
      <c r="O1609" s="10" t="s">
        <v>1824</v>
      </c>
      <c r="P1609" s="34">
        <v>1155.2436</v>
      </c>
    </row>
    <row r="1610" spans="1:16" x14ac:dyDescent="0.3">
      <c r="A1610" s="9" t="s">
        <v>3434</v>
      </c>
      <c r="B1610" s="36">
        <v>45390</v>
      </c>
      <c r="C1610" s="10" t="s">
        <v>1196</v>
      </c>
      <c r="D1610" s="10" t="str">
        <f>VLOOKUP($C1610,'Customer_Dim Cleaned'!$A$1:$H$501,4,FALSE)</f>
        <v>Female</v>
      </c>
      <c r="E1610" s="10" t="str">
        <f>VLOOKUP($C1610,'Customer_Dim Cleaned'!$A$1:$H$501,5,FALSE)</f>
        <v>Jennifertown</v>
      </c>
      <c r="F1610" s="10" t="str">
        <f>VLOOKUP($C1610,'Customer_Dim Cleaned'!$A$1:$H$501,6,FALSE)</f>
        <v>South Carolina</v>
      </c>
      <c r="G1610" s="10" t="s">
        <v>1710</v>
      </c>
      <c r="H1610" s="10" t="str">
        <f>VLOOKUP($G1610,'Product_Dim Cleaned'!$A$1:$G$101,2,FALSE)</f>
        <v>Badminton Racket Set</v>
      </c>
      <c r="I1610" s="10" t="str">
        <f>VLOOKUP($G1610,'Product_Dim Cleaned'!$A$1:$G$101,3,FALSE)</f>
        <v>Sports</v>
      </c>
      <c r="J1610" s="10" t="str">
        <f>VLOOKUP($G1610,'Product_Dim Cleaned'!$A$1:$G$101,4,FALSE)</f>
        <v>Equipment</v>
      </c>
      <c r="K1610" s="10" t="s">
        <v>1813</v>
      </c>
      <c r="L1610" s="11">
        <v>1</v>
      </c>
      <c r="M1610" s="17">
        <v>511.35</v>
      </c>
      <c r="N1610" s="11">
        <v>0</v>
      </c>
      <c r="O1610" s="10" t="s">
        <v>1824</v>
      </c>
      <c r="P1610" s="34">
        <v>511.35</v>
      </c>
    </row>
    <row r="1611" spans="1:16" x14ac:dyDescent="0.3">
      <c r="A1611" s="9" t="s">
        <v>3435</v>
      </c>
      <c r="B1611" s="36">
        <v>45803</v>
      </c>
      <c r="C1611" s="10" t="s">
        <v>75</v>
      </c>
      <c r="D1611" s="10" t="str">
        <f>VLOOKUP($C1611,'Customer_Dim Cleaned'!$A$1:$H$501,4,FALSE)</f>
        <v>Female</v>
      </c>
      <c r="E1611" s="10" t="str">
        <f>VLOOKUP($C1611,'Customer_Dim Cleaned'!$A$1:$H$501,5,FALSE)</f>
        <v>South Christopher</v>
      </c>
      <c r="F1611" s="10" t="str">
        <f>VLOOKUP($C1611,'Customer_Dim Cleaned'!$A$1:$H$501,6,FALSE)</f>
        <v>Pennsylvania</v>
      </c>
      <c r="G1611" s="10" t="s">
        <v>1710</v>
      </c>
      <c r="H1611" s="10" t="str">
        <f>VLOOKUP($G1611,'Product_Dim Cleaned'!$A$1:$G$101,2,FALSE)</f>
        <v>Badminton Racket Set</v>
      </c>
      <c r="I1611" s="10" t="str">
        <f>VLOOKUP($G1611,'Product_Dim Cleaned'!$A$1:$G$101,3,FALSE)</f>
        <v>Sports</v>
      </c>
      <c r="J1611" s="10" t="str">
        <f>VLOOKUP($G1611,'Product_Dim Cleaned'!$A$1:$G$101,4,FALSE)</f>
        <v>Equipment</v>
      </c>
      <c r="K1611" s="10" t="s">
        <v>1766</v>
      </c>
      <c r="L1611" s="11">
        <v>4</v>
      </c>
      <c r="M1611" s="17">
        <v>44.07</v>
      </c>
      <c r="N1611" s="11">
        <v>0.28999999999999998</v>
      </c>
      <c r="O1611" s="10" t="s">
        <v>1829</v>
      </c>
      <c r="P1611" s="34">
        <v>125.1588</v>
      </c>
    </row>
    <row r="1612" spans="1:16" x14ac:dyDescent="0.3">
      <c r="A1612" s="9" t="s">
        <v>3436</v>
      </c>
      <c r="B1612" s="36">
        <v>45320</v>
      </c>
      <c r="C1612" s="10" t="s">
        <v>646</v>
      </c>
      <c r="D1612" s="10" t="str">
        <f>VLOOKUP($C1612,'Customer_Dim Cleaned'!$A$1:$H$501,4,FALSE)</f>
        <v>Female</v>
      </c>
      <c r="E1612" s="10" t="str">
        <f>VLOOKUP($C1612,'Customer_Dim Cleaned'!$A$1:$H$501,5,FALSE)</f>
        <v>Christopherland</v>
      </c>
      <c r="F1612" s="10" t="str">
        <f>VLOOKUP($C1612,'Customer_Dim Cleaned'!$A$1:$H$501,6,FALSE)</f>
        <v>Minnesota</v>
      </c>
      <c r="G1612" s="10" t="s">
        <v>1710</v>
      </c>
      <c r="H1612" s="10" t="str">
        <f>VLOOKUP($G1612,'Product_Dim Cleaned'!$A$1:$G$101,2,FALSE)</f>
        <v>Badminton Racket Set</v>
      </c>
      <c r="I1612" s="10" t="str">
        <f>VLOOKUP($G1612,'Product_Dim Cleaned'!$A$1:$G$101,3,FALSE)</f>
        <v>Sports</v>
      </c>
      <c r="J1612" s="10" t="str">
        <f>VLOOKUP($G1612,'Product_Dim Cleaned'!$A$1:$G$101,4,FALSE)</f>
        <v>Equipment</v>
      </c>
      <c r="K1612" s="10" t="s">
        <v>1792</v>
      </c>
      <c r="L1612" s="11">
        <v>2</v>
      </c>
      <c r="M1612" s="17">
        <v>895.92</v>
      </c>
      <c r="N1612" s="11">
        <v>0.15</v>
      </c>
      <c r="O1612" s="10" t="s">
        <v>1824</v>
      </c>
      <c r="P1612" s="34">
        <v>1523.0640000000001</v>
      </c>
    </row>
    <row r="1613" spans="1:16" x14ac:dyDescent="0.3">
      <c r="A1613" s="9" t="s">
        <v>3437</v>
      </c>
      <c r="B1613" s="36">
        <v>45619</v>
      </c>
      <c r="C1613" s="10" t="s">
        <v>963</v>
      </c>
      <c r="D1613" s="10" t="str">
        <f>VLOOKUP($C1613,'Customer_Dim Cleaned'!$A$1:$H$501,4,FALSE)</f>
        <v>Male</v>
      </c>
      <c r="E1613" s="10" t="str">
        <f>VLOOKUP($C1613,'Customer_Dim Cleaned'!$A$1:$H$501,5,FALSE)</f>
        <v>West Joseph</v>
      </c>
      <c r="F1613" s="10" t="str">
        <f>VLOOKUP($C1613,'Customer_Dim Cleaned'!$A$1:$H$501,6,FALSE)</f>
        <v>Washington</v>
      </c>
      <c r="G1613" s="10" t="s">
        <v>1710</v>
      </c>
      <c r="H1613" s="10" t="str">
        <f>VLOOKUP($G1613,'Product_Dim Cleaned'!$A$1:$G$101,2,FALSE)</f>
        <v>Badminton Racket Set</v>
      </c>
      <c r="I1613" s="10" t="str">
        <f>VLOOKUP($G1613,'Product_Dim Cleaned'!$A$1:$G$101,3,FALSE)</f>
        <v>Sports</v>
      </c>
      <c r="J1613" s="10" t="str">
        <f>VLOOKUP($G1613,'Product_Dim Cleaned'!$A$1:$G$101,4,FALSE)</f>
        <v>Equipment</v>
      </c>
      <c r="K1613" s="10" t="s">
        <v>1761</v>
      </c>
      <c r="L1613" s="11">
        <v>4</v>
      </c>
      <c r="M1613" s="17">
        <v>456.32</v>
      </c>
      <c r="N1613" s="11">
        <v>0.22</v>
      </c>
      <c r="O1613" s="10" t="s">
        <v>1829</v>
      </c>
      <c r="P1613" s="34">
        <v>1423.7184</v>
      </c>
    </row>
    <row r="1614" spans="1:16" x14ac:dyDescent="0.3">
      <c r="A1614" s="9" t="s">
        <v>3438</v>
      </c>
      <c r="B1614" s="36">
        <v>45777</v>
      </c>
      <c r="C1614" s="10" t="s">
        <v>1304</v>
      </c>
      <c r="D1614" s="10" t="str">
        <f>VLOOKUP($C1614,'Customer_Dim Cleaned'!$A$1:$H$501,4,FALSE)</f>
        <v>Male</v>
      </c>
      <c r="E1614" s="10" t="str">
        <f>VLOOKUP($C1614,'Customer_Dim Cleaned'!$A$1:$H$501,5,FALSE)</f>
        <v>New Benjamin</v>
      </c>
      <c r="F1614" s="10" t="str">
        <f>VLOOKUP($C1614,'Customer_Dim Cleaned'!$A$1:$H$501,6,FALSE)</f>
        <v>North Carolina</v>
      </c>
      <c r="G1614" s="10" t="s">
        <v>1710</v>
      </c>
      <c r="H1614" s="10" t="str">
        <f>VLOOKUP($G1614,'Product_Dim Cleaned'!$A$1:$G$101,2,FALSE)</f>
        <v>Badminton Racket Set</v>
      </c>
      <c r="I1614" s="10" t="str">
        <f>VLOOKUP($G1614,'Product_Dim Cleaned'!$A$1:$G$101,3,FALSE)</f>
        <v>Sports</v>
      </c>
      <c r="J1614" s="10" t="str">
        <f>VLOOKUP($G1614,'Product_Dim Cleaned'!$A$1:$G$101,4,FALSE)</f>
        <v>Equipment</v>
      </c>
      <c r="K1614" s="10" t="s">
        <v>1752</v>
      </c>
      <c r="L1614" s="11">
        <v>1</v>
      </c>
      <c r="M1614" s="17">
        <v>905.5</v>
      </c>
      <c r="N1614" s="11">
        <v>0.28999999999999998</v>
      </c>
      <c r="O1614" s="10" t="s">
        <v>1829</v>
      </c>
      <c r="P1614" s="34">
        <v>642.90499999999997</v>
      </c>
    </row>
    <row r="1615" spans="1:16" x14ac:dyDescent="0.3">
      <c r="A1615" s="9" t="s">
        <v>3439</v>
      </c>
      <c r="B1615" s="36">
        <v>45523</v>
      </c>
      <c r="C1615" s="10" t="s">
        <v>666</v>
      </c>
      <c r="D1615" s="10" t="str">
        <f>VLOOKUP($C1615,'Customer_Dim Cleaned'!$A$1:$H$501,4,FALSE)</f>
        <v>Male</v>
      </c>
      <c r="E1615" s="10" t="str">
        <f>VLOOKUP($C1615,'Customer_Dim Cleaned'!$A$1:$H$501,5,FALSE)</f>
        <v>New Dianebury</v>
      </c>
      <c r="F1615" s="10" t="str">
        <f>VLOOKUP($C1615,'Customer_Dim Cleaned'!$A$1:$H$501,6,FALSE)</f>
        <v>Virginia</v>
      </c>
      <c r="G1615" s="10" t="s">
        <v>1710</v>
      </c>
      <c r="H1615" s="10" t="str">
        <f>VLOOKUP($G1615,'Product_Dim Cleaned'!$A$1:$G$101,2,FALSE)</f>
        <v>Badminton Racket Set</v>
      </c>
      <c r="I1615" s="10" t="str">
        <f>VLOOKUP($G1615,'Product_Dim Cleaned'!$A$1:$G$101,3,FALSE)</f>
        <v>Sports</v>
      </c>
      <c r="J1615" s="10" t="str">
        <f>VLOOKUP($G1615,'Product_Dim Cleaned'!$A$1:$G$101,4,FALSE)</f>
        <v>Equipment</v>
      </c>
      <c r="K1615" s="10" t="s">
        <v>1797</v>
      </c>
      <c r="L1615" s="11">
        <v>3</v>
      </c>
      <c r="M1615" s="17">
        <v>63.19</v>
      </c>
      <c r="N1615" s="11">
        <v>0.08</v>
      </c>
      <c r="O1615" s="10" t="s">
        <v>1824</v>
      </c>
      <c r="P1615" s="34">
        <v>174.40440000000001</v>
      </c>
    </row>
    <row r="1616" spans="1:16" x14ac:dyDescent="0.3">
      <c r="A1616" s="9" t="s">
        <v>3440</v>
      </c>
      <c r="B1616" s="36">
        <v>45628</v>
      </c>
      <c r="C1616" s="10" t="s">
        <v>191</v>
      </c>
      <c r="D1616" s="10" t="str">
        <f>VLOOKUP($C1616,'Customer_Dim Cleaned'!$A$1:$H$501,4,FALSE)</f>
        <v>Female</v>
      </c>
      <c r="E1616" s="10" t="str">
        <f>VLOOKUP($C1616,'Customer_Dim Cleaned'!$A$1:$H$501,5,FALSE)</f>
        <v>Gregoryview</v>
      </c>
      <c r="F1616" s="10" t="str">
        <f>VLOOKUP($C1616,'Customer_Dim Cleaned'!$A$1:$H$501,6,FALSE)</f>
        <v>Illinois</v>
      </c>
      <c r="G1616" s="10" t="s">
        <v>1710</v>
      </c>
      <c r="H1616" s="10" t="str">
        <f>VLOOKUP($G1616,'Product_Dim Cleaned'!$A$1:$G$101,2,FALSE)</f>
        <v>Badminton Racket Set</v>
      </c>
      <c r="I1616" s="10" t="str">
        <f>VLOOKUP($G1616,'Product_Dim Cleaned'!$A$1:$G$101,3,FALSE)</f>
        <v>Sports</v>
      </c>
      <c r="J1616" s="10" t="str">
        <f>VLOOKUP($G1616,'Product_Dim Cleaned'!$A$1:$G$101,4,FALSE)</f>
        <v>Equipment</v>
      </c>
      <c r="K1616" s="10" t="s">
        <v>1779</v>
      </c>
      <c r="L1616" s="11">
        <v>3</v>
      </c>
      <c r="M1616" s="17">
        <v>687.66</v>
      </c>
      <c r="N1616" s="11">
        <v>0.06</v>
      </c>
      <c r="O1616" s="10" t="s">
        <v>1826</v>
      </c>
      <c r="P1616" s="34">
        <v>1939.2012</v>
      </c>
    </row>
    <row r="1617" spans="1:16" x14ac:dyDescent="0.3">
      <c r="A1617" s="9" t="s">
        <v>3441</v>
      </c>
      <c r="B1617" s="36">
        <v>45742</v>
      </c>
      <c r="C1617" s="10" t="s">
        <v>711</v>
      </c>
      <c r="D1617" s="10" t="str">
        <f>VLOOKUP($C1617,'Customer_Dim Cleaned'!$A$1:$H$501,4,FALSE)</f>
        <v>Female</v>
      </c>
      <c r="E1617" s="10" t="str">
        <f>VLOOKUP($C1617,'Customer_Dim Cleaned'!$A$1:$H$501,5,FALSE)</f>
        <v>Phillipschester</v>
      </c>
      <c r="F1617" s="10" t="str">
        <f>VLOOKUP($C1617,'Customer_Dim Cleaned'!$A$1:$H$501,6,FALSE)</f>
        <v>New Jersey</v>
      </c>
      <c r="G1617" s="10" t="s">
        <v>1710</v>
      </c>
      <c r="H1617" s="10" t="str">
        <f>VLOOKUP($G1617,'Product_Dim Cleaned'!$A$1:$G$101,2,FALSE)</f>
        <v>Badminton Racket Set</v>
      </c>
      <c r="I1617" s="10" t="str">
        <f>VLOOKUP($G1617,'Product_Dim Cleaned'!$A$1:$G$101,3,FALSE)</f>
        <v>Sports</v>
      </c>
      <c r="J1617" s="10" t="str">
        <f>VLOOKUP($G1617,'Product_Dim Cleaned'!$A$1:$G$101,4,FALSE)</f>
        <v>Equipment</v>
      </c>
      <c r="K1617" s="10" t="s">
        <v>1786</v>
      </c>
      <c r="L1617" s="11">
        <v>4</v>
      </c>
      <c r="M1617" s="17">
        <v>639.05999999999995</v>
      </c>
      <c r="N1617" s="11">
        <v>0.12</v>
      </c>
      <c r="O1617" s="10" t="s">
        <v>1826</v>
      </c>
      <c r="P1617" s="34">
        <v>2249.4911999999999</v>
      </c>
    </row>
    <row r="1618" spans="1:16" x14ac:dyDescent="0.3">
      <c r="A1618" s="9" t="s">
        <v>3442</v>
      </c>
      <c r="B1618" s="36">
        <v>45456</v>
      </c>
      <c r="C1618" s="10" t="s">
        <v>247</v>
      </c>
      <c r="D1618" s="10" t="str">
        <f>VLOOKUP($C1618,'Customer_Dim Cleaned'!$A$1:$H$501,4,FALSE)</f>
        <v>Male</v>
      </c>
      <c r="E1618" s="10" t="str">
        <f>VLOOKUP($C1618,'Customer_Dim Cleaned'!$A$1:$H$501,5,FALSE)</f>
        <v>Brendaburgh</v>
      </c>
      <c r="F1618" s="10" t="str">
        <f>VLOOKUP($C1618,'Customer_Dim Cleaned'!$A$1:$H$501,6,FALSE)</f>
        <v>Florida</v>
      </c>
      <c r="G1618" s="10" t="s">
        <v>1712</v>
      </c>
      <c r="H1618" s="10" t="str">
        <f>VLOOKUP($G1618,'Product_Dim Cleaned'!$A$1:$G$101,2,FALSE)</f>
        <v>Fitness Resistance Bands</v>
      </c>
      <c r="I1618" s="10" t="str">
        <f>VLOOKUP($G1618,'Product_Dim Cleaned'!$A$1:$G$101,3,FALSE)</f>
        <v>Sports</v>
      </c>
      <c r="J1618" s="10" t="str">
        <f>VLOOKUP($G1618,'Product_Dim Cleaned'!$A$1:$G$101,4,FALSE)</f>
        <v>Fitness</v>
      </c>
      <c r="K1618" s="10" t="s">
        <v>1779</v>
      </c>
      <c r="L1618" s="11">
        <v>1</v>
      </c>
      <c r="M1618" s="17">
        <v>475.15</v>
      </c>
      <c r="N1618" s="11">
        <v>0.04</v>
      </c>
      <c r="O1618" s="10" t="s">
        <v>1829</v>
      </c>
      <c r="P1618" s="34">
        <v>456.14399999999989</v>
      </c>
    </row>
    <row r="1619" spans="1:16" x14ac:dyDescent="0.3">
      <c r="A1619" s="9" t="s">
        <v>3443</v>
      </c>
      <c r="B1619" s="36">
        <v>45534</v>
      </c>
      <c r="C1619" s="10" t="s">
        <v>625</v>
      </c>
      <c r="D1619" s="10" t="str">
        <f>VLOOKUP($C1619,'Customer_Dim Cleaned'!$A$1:$H$501,4,FALSE)</f>
        <v>Male</v>
      </c>
      <c r="E1619" s="10" t="str">
        <f>VLOOKUP($C1619,'Customer_Dim Cleaned'!$A$1:$H$501,5,FALSE)</f>
        <v>Amandaside</v>
      </c>
      <c r="F1619" s="10" t="str">
        <f>VLOOKUP($C1619,'Customer_Dim Cleaned'!$A$1:$H$501,6,FALSE)</f>
        <v>New York</v>
      </c>
      <c r="G1619" s="10" t="s">
        <v>1712</v>
      </c>
      <c r="H1619" s="10" t="str">
        <f>VLOOKUP($G1619,'Product_Dim Cleaned'!$A$1:$G$101,2,FALSE)</f>
        <v>Fitness Resistance Bands</v>
      </c>
      <c r="I1619" s="10" t="str">
        <f>VLOOKUP($G1619,'Product_Dim Cleaned'!$A$1:$G$101,3,FALSE)</f>
        <v>Sports</v>
      </c>
      <c r="J1619" s="10" t="str">
        <f>VLOOKUP($G1619,'Product_Dim Cleaned'!$A$1:$G$101,4,FALSE)</f>
        <v>Fitness</v>
      </c>
      <c r="K1619" s="10" t="s">
        <v>1776</v>
      </c>
      <c r="L1619" s="11">
        <v>1</v>
      </c>
      <c r="M1619" s="17">
        <v>62.38</v>
      </c>
      <c r="N1619" s="11">
        <v>0.08</v>
      </c>
      <c r="O1619" s="10" t="s">
        <v>1829</v>
      </c>
      <c r="P1619" s="34">
        <v>57.389600000000002</v>
      </c>
    </row>
    <row r="1620" spans="1:16" x14ac:dyDescent="0.3">
      <c r="A1620" s="9" t="s">
        <v>3444</v>
      </c>
      <c r="B1620" s="36">
        <v>45375</v>
      </c>
      <c r="C1620" s="10" t="s">
        <v>1109</v>
      </c>
      <c r="D1620" s="10" t="str">
        <f>VLOOKUP($C1620,'Customer_Dim Cleaned'!$A$1:$H$501,4,FALSE)</f>
        <v>Male</v>
      </c>
      <c r="E1620" s="10" t="str">
        <f>VLOOKUP($C1620,'Customer_Dim Cleaned'!$A$1:$H$501,5,FALSE)</f>
        <v>Guerreroport</v>
      </c>
      <c r="F1620" s="10" t="str">
        <f>VLOOKUP($C1620,'Customer_Dim Cleaned'!$A$1:$H$501,6,FALSE)</f>
        <v>Connecticut</v>
      </c>
      <c r="G1620" s="10" t="s">
        <v>1712</v>
      </c>
      <c r="H1620" s="10" t="str">
        <f>VLOOKUP($G1620,'Product_Dim Cleaned'!$A$1:$G$101,2,FALSE)</f>
        <v>Fitness Resistance Bands</v>
      </c>
      <c r="I1620" s="10" t="str">
        <f>VLOOKUP($G1620,'Product_Dim Cleaned'!$A$1:$G$101,3,FALSE)</f>
        <v>Sports</v>
      </c>
      <c r="J1620" s="10" t="str">
        <f>VLOOKUP($G1620,'Product_Dim Cleaned'!$A$1:$G$101,4,FALSE)</f>
        <v>Fitness</v>
      </c>
      <c r="K1620" s="10" t="s">
        <v>1779</v>
      </c>
      <c r="L1620" s="11">
        <v>1</v>
      </c>
      <c r="M1620" s="17">
        <v>977.02</v>
      </c>
      <c r="N1620" s="11">
        <v>0.2</v>
      </c>
      <c r="O1620" s="10" t="s">
        <v>1829</v>
      </c>
      <c r="P1620" s="34">
        <v>781.61599999999999</v>
      </c>
    </row>
    <row r="1621" spans="1:16" x14ac:dyDescent="0.3">
      <c r="A1621" s="9" t="s">
        <v>3445</v>
      </c>
      <c r="B1621" s="36">
        <v>45546</v>
      </c>
      <c r="C1621" s="10" t="s">
        <v>271</v>
      </c>
      <c r="D1621" s="10" t="str">
        <f>VLOOKUP($C1621,'Customer_Dim Cleaned'!$A$1:$H$501,4,FALSE)</f>
        <v>Male</v>
      </c>
      <c r="E1621" s="10" t="str">
        <f>VLOOKUP($C1621,'Customer_Dim Cleaned'!$A$1:$H$501,5,FALSE)</f>
        <v>Longport</v>
      </c>
      <c r="F1621" s="10" t="str">
        <f>VLOOKUP($C1621,'Customer_Dim Cleaned'!$A$1:$H$501,6,FALSE)</f>
        <v>Colorado</v>
      </c>
      <c r="G1621" s="10" t="s">
        <v>1712</v>
      </c>
      <c r="H1621" s="10" t="str">
        <f>VLOOKUP($G1621,'Product_Dim Cleaned'!$A$1:$G$101,2,FALSE)</f>
        <v>Fitness Resistance Bands</v>
      </c>
      <c r="I1621" s="10" t="str">
        <f>VLOOKUP($G1621,'Product_Dim Cleaned'!$A$1:$G$101,3,FALSE)</f>
        <v>Sports</v>
      </c>
      <c r="J1621" s="10" t="str">
        <f>VLOOKUP($G1621,'Product_Dim Cleaned'!$A$1:$G$101,4,FALSE)</f>
        <v>Fitness</v>
      </c>
      <c r="K1621" s="10" t="s">
        <v>1769</v>
      </c>
      <c r="L1621" s="11">
        <v>2</v>
      </c>
      <c r="M1621" s="17">
        <v>898.81</v>
      </c>
      <c r="N1621" s="11">
        <v>0.25</v>
      </c>
      <c r="O1621" s="10" t="s">
        <v>1824</v>
      </c>
      <c r="P1621" s="34">
        <v>1348.2149999999999</v>
      </c>
    </row>
    <row r="1622" spans="1:16" x14ac:dyDescent="0.3">
      <c r="A1622" s="9" t="s">
        <v>3446</v>
      </c>
      <c r="B1622" s="36">
        <v>45769</v>
      </c>
      <c r="C1622" s="10" t="s">
        <v>1101</v>
      </c>
      <c r="D1622" s="10" t="str">
        <f>VLOOKUP($C1622,'Customer_Dim Cleaned'!$A$1:$H$501,4,FALSE)</f>
        <v>Female</v>
      </c>
      <c r="E1622" s="10" t="str">
        <f>VLOOKUP($C1622,'Customer_Dim Cleaned'!$A$1:$H$501,5,FALSE)</f>
        <v>North Samuel</v>
      </c>
      <c r="F1622" s="10" t="str">
        <f>VLOOKUP($C1622,'Customer_Dim Cleaned'!$A$1:$H$501,6,FALSE)</f>
        <v>Nebraska</v>
      </c>
      <c r="G1622" s="10" t="s">
        <v>1712</v>
      </c>
      <c r="H1622" s="10" t="str">
        <f>VLOOKUP($G1622,'Product_Dim Cleaned'!$A$1:$G$101,2,FALSE)</f>
        <v>Fitness Resistance Bands</v>
      </c>
      <c r="I1622" s="10" t="str">
        <f>VLOOKUP($G1622,'Product_Dim Cleaned'!$A$1:$G$101,3,FALSE)</f>
        <v>Sports</v>
      </c>
      <c r="J1622" s="10" t="str">
        <f>VLOOKUP($G1622,'Product_Dim Cleaned'!$A$1:$G$101,4,FALSE)</f>
        <v>Fitness</v>
      </c>
      <c r="K1622" s="10" t="s">
        <v>1766</v>
      </c>
      <c r="L1622" s="11">
        <v>2</v>
      </c>
      <c r="M1622" s="17">
        <v>422.13</v>
      </c>
      <c r="N1622" s="11">
        <v>0.28000000000000003</v>
      </c>
      <c r="O1622" s="10" t="s">
        <v>1824</v>
      </c>
      <c r="P1622" s="34">
        <v>607.86720000000003</v>
      </c>
    </row>
    <row r="1623" spans="1:16" x14ac:dyDescent="0.3">
      <c r="A1623" s="9" t="s">
        <v>3447</v>
      </c>
      <c r="B1623" s="36">
        <v>45524</v>
      </c>
      <c r="C1623" s="10" t="s">
        <v>191</v>
      </c>
      <c r="D1623" s="10" t="str">
        <f>VLOOKUP($C1623,'Customer_Dim Cleaned'!$A$1:$H$501,4,FALSE)</f>
        <v>Female</v>
      </c>
      <c r="E1623" s="10" t="str">
        <f>VLOOKUP($C1623,'Customer_Dim Cleaned'!$A$1:$H$501,5,FALSE)</f>
        <v>Gregoryview</v>
      </c>
      <c r="F1623" s="10" t="str">
        <f>VLOOKUP($C1623,'Customer_Dim Cleaned'!$A$1:$H$501,6,FALSE)</f>
        <v>Illinois</v>
      </c>
      <c r="G1623" s="10" t="s">
        <v>1712</v>
      </c>
      <c r="H1623" s="10" t="str">
        <f>VLOOKUP($G1623,'Product_Dim Cleaned'!$A$1:$G$101,2,FALSE)</f>
        <v>Fitness Resistance Bands</v>
      </c>
      <c r="I1623" s="10" t="str">
        <f>VLOOKUP($G1623,'Product_Dim Cleaned'!$A$1:$G$101,3,FALSE)</f>
        <v>Sports</v>
      </c>
      <c r="J1623" s="10" t="str">
        <f>VLOOKUP($G1623,'Product_Dim Cleaned'!$A$1:$G$101,4,FALSE)</f>
        <v>Fitness</v>
      </c>
      <c r="K1623" s="10" t="s">
        <v>1792</v>
      </c>
      <c r="L1623" s="11">
        <v>1</v>
      </c>
      <c r="M1623" s="17">
        <v>324.56</v>
      </c>
      <c r="N1623" s="11">
        <v>0.03</v>
      </c>
      <c r="O1623" s="10" t="s">
        <v>1829</v>
      </c>
      <c r="P1623" s="34">
        <v>314.82319999999999</v>
      </c>
    </row>
    <row r="1624" spans="1:16" x14ac:dyDescent="0.3">
      <c r="A1624" s="9" t="s">
        <v>3448</v>
      </c>
      <c r="B1624" s="36">
        <v>45531</v>
      </c>
      <c r="C1624" s="10" t="s">
        <v>1443</v>
      </c>
      <c r="D1624" s="10" t="str">
        <f>VLOOKUP($C1624,'Customer_Dim Cleaned'!$A$1:$H$501,4,FALSE)</f>
        <v>Male</v>
      </c>
      <c r="E1624" s="10" t="str">
        <f>VLOOKUP($C1624,'Customer_Dim Cleaned'!$A$1:$H$501,5,FALSE)</f>
        <v>Bergermouth</v>
      </c>
      <c r="F1624" s="10" t="str">
        <f>VLOOKUP($C1624,'Customer_Dim Cleaned'!$A$1:$H$501,6,FALSE)</f>
        <v>Vermont</v>
      </c>
      <c r="G1624" s="10" t="s">
        <v>1712</v>
      </c>
      <c r="H1624" s="10" t="str">
        <f>VLOOKUP($G1624,'Product_Dim Cleaned'!$A$1:$G$101,2,FALSE)</f>
        <v>Fitness Resistance Bands</v>
      </c>
      <c r="I1624" s="10" t="str">
        <f>VLOOKUP($G1624,'Product_Dim Cleaned'!$A$1:$G$101,3,FALSE)</f>
        <v>Sports</v>
      </c>
      <c r="J1624" s="10" t="str">
        <f>VLOOKUP($G1624,'Product_Dim Cleaned'!$A$1:$G$101,4,FALSE)</f>
        <v>Fitness</v>
      </c>
      <c r="K1624" s="10" t="s">
        <v>1804</v>
      </c>
      <c r="L1624" s="11">
        <v>4</v>
      </c>
      <c r="M1624" s="17">
        <v>570.38</v>
      </c>
      <c r="N1624" s="11">
        <v>0.26</v>
      </c>
      <c r="O1624" s="10" t="s">
        <v>1826</v>
      </c>
      <c r="P1624" s="34">
        <v>1688.3248000000001</v>
      </c>
    </row>
    <row r="1625" spans="1:16" x14ac:dyDescent="0.3">
      <c r="A1625" s="9" t="s">
        <v>3449</v>
      </c>
      <c r="B1625" s="36">
        <v>45479</v>
      </c>
      <c r="C1625" s="10" t="s">
        <v>1229</v>
      </c>
      <c r="D1625" s="10" t="str">
        <f>VLOOKUP($C1625,'Customer_Dim Cleaned'!$A$1:$H$501,4,FALSE)</f>
        <v>Female</v>
      </c>
      <c r="E1625" s="10" t="str">
        <f>VLOOKUP($C1625,'Customer_Dim Cleaned'!$A$1:$H$501,5,FALSE)</f>
        <v>Cannonberg</v>
      </c>
      <c r="F1625" s="10" t="str">
        <f>VLOOKUP($C1625,'Customer_Dim Cleaned'!$A$1:$H$501,6,FALSE)</f>
        <v>Connecticut</v>
      </c>
      <c r="G1625" s="10" t="s">
        <v>1712</v>
      </c>
      <c r="H1625" s="10" t="str">
        <f>VLOOKUP($G1625,'Product_Dim Cleaned'!$A$1:$G$101,2,FALSE)</f>
        <v>Fitness Resistance Bands</v>
      </c>
      <c r="I1625" s="10" t="str">
        <f>VLOOKUP($G1625,'Product_Dim Cleaned'!$A$1:$G$101,3,FALSE)</f>
        <v>Sports</v>
      </c>
      <c r="J1625" s="10" t="str">
        <f>VLOOKUP($G1625,'Product_Dim Cleaned'!$A$1:$G$101,4,FALSE)</f>
        <v>Fitness</v>
      </c>
      <c r="K1625" s="10" t="s">
        <v>1801</v>
      </c>
      <c r="L1625" s="11">
        <v>2</v>
      </c>
      <c r="M1625" s="17">
        <v>223.73</v>
      </c>
      <c r="N1625" s="11">
        <v>0.11</v>
      </c>
      <c r="O1625" s="10" t="s">
        <v>1826</v>
      </c>
      <c r="P1625" s="34">
        <v>398.23939999999999</v>
      </c>
    </row>
    <row r="1626" spans="1:16" x14ac:dyDescent="0.3">
      <c r="A1626" s="9" t="s">
        <v>3450</v>
      </c>
      <c r="B1626" s="36">
        <v>45868</v>
      </c>
      <c r="C1626" s="10" t="s">
        <v>1101</v>
      </c>
      <c r="D1626" s="10" t="str">
        <f>VLOOKUP($C1626,'Customer_Dim Cleaned'!$A$1:$H$501,4,FALSE)</f>
        <v>Female</v>
      </c>
      <c r="E1626" s="10" t="str">
        <f>VLOOKUP($C1626,'Customer_Dim Cleaned'!$A$1:$H$501,5,FALSE)</f>
        <v>North Samuel</v>
      </c>
      <c r="F1626" s="10" t="str">
        <f>VLOOKUP($C1626,'Customer_Dim Cleaned'!$A$1:$H$501,6,FALSE)</f>
        <v>Nebraska</v>
      </c>
      <c r="G1626" s="10" t="s">
        <v>1712</v>
      </c>
      <c r="H1626" s="10" t="str">
        <f>VLOOKUP($G1626,'Product_Dim Cleaned'!$A$1:$G$101,2,FALSE)</f>
        <v>Fitness Resistance Bands</v>
      </c>
      <c r="I1626" s="10" t="str">
        <f>VLOOKUP($G1626,'Product_Dim Cleaned'!$A$1:$G$101,3,FALSE)</f>
        <v>Sports</v>
      </c>
      <c r="J1626" s="10" t="str">
        <f>VLOOKUP($G1626,'Product_Dim Cleaned'!$A$1:$G$101,4,FALSE)</f>
        <v>Fitness</v>
      </c>
      <c r="K1626" s="10" t="s">
        <v>1804</v>
      </c>
      <c r="L1626" s="11">
        <v>4</v>
      </c>
      <c r="M1626" s="17">
        <v>164.93</v>
      </c>
      <c r="N1626" s="11">
        <v>0.11</v>
      </c>
      <c r="O1626" s="10" t="s">
        <v>1824</v>
      </c>
      <c r="P1626" s="34">
        <v>587.1508</v>
      </c>
    </row>
    <row r="1627" spans="1:16" x14ac:dyDescent="0.3">
      <c r="A1627" s="9" t="s">
        <v>3451</v>
      </c>
      <c r="B1627" s="36">
        <v>45569</v>
      </c>
      <c r="C1627" s="10" t="s">
        <v>797</v>
      </c>
      <c r="D1627" s="10" t="str">
        <f>VLOOKUP($C1627,'Customer_Dim Cleaned'!$A$1:$H$501,4,FALSE)</f>
        <v>Female</v>
      </c>
      <c r="E1627" s="10" t="str">
        <f>VLOOKUP($C1627,'Customer_Dim Cleaned'!$A$1:$H$501,5,FALSE)</f>
        <v>Garciamouth</v>
      </c>
      <c r="F1627" s="10" t="str">
        <f>VLOOKUP($C1627,'Customer_Dim Cleaned'!$A$1:$H$501,6,FALSE)</f>
        <v>New York</v>
      </c>
      <c r="G1627" s="10" t="s">
        <v>1712</v>
      </c>
      <c r="H1627" s="10" t="str">
        <f>VLOOKUP($G1627,'Product_Dim Cleaned'!$A$1:$G$101,2,FALSE)</f>
        <v>Fitness Resistance Bands</v>
      </c>
      <c r="I1627" s="10" t="str">
        <f>VLOOKUP($G1627,'Product_Dim Cleaned'!$A$1:$G$101,3,FALSE)</f>
        <v>Sports</v>
      </c>
      <c r="J1627" s="10" t="str">
        <f>VLOOKUP($G1627,'Product_Dim Cleaned'!$A$1:$G$101,4,FALSE)</f>
        <v>Fitness</v>
      </c>
      <c r="K1627" s="10" t="s">
        <v>1779</v>
      </c>
      <c r="L1627" s="11">
        <v>3</v>
      </c>
      <c r="M1627" s="17">
        <v>326.66000000000003</v>
      </c>
      <c r="N1627" s="11">
        <v>0.28000000000000003</v>
      </c>
      <c r="O1627" s="10" t="s">
        <v>1829</v>
      </c>
      <c r="P1627" s="34">
        <v>705.5856</v>
      </c>
    </row>
    <row r="1628" spans="1:16" x14ac:dyDescent="0.3">
      <c r="A1628" s="9" t="s">
        <v>3452</v>
      </c>
      <c r="B1628" s="36">
        <v>45382</v>
      </c>
      <c r="C1628" s="10" t="s">
        <v>601</v>
      </c>
      <c r="D1628" s="10" t="str">
        <f>VLOOKUP($C1628,'Customer_Dim Cleaned'!$A$1:$H$501,4,FALSE)</f>
        <v>Female</v>
      </c>
      <c r="E1628" s="10" t="str">
        <f>VLOOKUP($C1628,'Customer_Dim Cleaned'!$A$1:$H$501,5,FALSE)</f>
        <v>Hutchinsonville</v>
      </c>
      <c r="F1628" s="10" t="str">
        <f>VLOOKUP($C1628,'Customer_Dim Cleaned'!$A$1:$H$501,6,FALSE)</f>
        <v>Oklahoma</v>
      </c>
      <c r="G1628" s="10" t="s">
        <v>1712</v>
      </c>
      <c r="H1628" s="10" t="str">
        <f>VLOOKUP($G1628,'Product_Dim Cleaned'!$A$1:$G$101,2,FALSE)</f>
        <v>Fitness Resistance Bands</v>
      </c>
      <c r="I1628" s="10" t="str">
        <f>VLOOKUP($G1628,'Product_Dim Cleaned'!$A$1:$G$101,3,FALSE)</f>
        <v>Sports</v>
      </c>
      <c r="J1628" s="10" t="str">
        <f>VLOOKUP($G1628,'Product_Dim Cleaned'!$A$1:$G$101,4,FALSE)</f>
        <v>Fitness</v>
      </c>
      <c r="K1628" s="10" t="s">
        <v>1801</v>
      </c>
      <c r="L1628" s="11">
        <v>2</v>
      </c>
      <c r="M1628" s="17">
        <v>462.93</v>
      </c>
      <c r="N1628" s="11">
        <v>0.17</v>
      </c>
      <c r="O1628" s="10" t="s">
        <v>1826</v>
      </c>
      <c r="P1628" s="34">
        <v>768.46379999999999</v>
      </c>
    </row>
    <row r="1629" spans="1:16" x14ac:dyDescent="0.3">
      <c r="A1629" s="9" t="s">
        <v>3453</v>
      </c>
      <c r="B1629" s="36">
        <v>45885</v>
      </c>
      <c r="C1629" s="10" t="s">
        <v>496</v>
      </c>
      <c r="D1629" s="10" t="str">
        <f>VLOOKUP($C1629,'Customer_Dim Cleaned'!$A$1:$H$501,4,FALSE)</f>
        <v>Female</v>
      </c>
      <c r="E1629" s="10" t="str">
        <f>VLOOKUP($C1629,'Customer_Dim Cleaned'!$A$1:$H$501,5,FALSE)</f>
        <v>Lake Nathanfort</v>
      </c>
      <c r="F1629" s="10" t="str">
        <f>VLOOKUP($C1629,'Customer_Dim Cleaned'!$A$1:$H$501,6,FALSE)</f>
        <v>Alaska</v>
      </c>
      <c r="G1629" s="10" t="s">
        <v>1712</v>
      </c>
      <c r="H1629" s="10" t="str">
        <f>VLOOKUP($G1629,'Product_Dim Cleaned'!$A$1:$G$101,2,FALSE)</f>
        <v>Fitness Resistance Bands</v>
      </c>
      <c r="I1629" s="10" t="str">
        <f>VLOOKUP($G1629,'Product_Dim Cleaned'!$A$1:$G$101,3,FALSE)</f>
        <v>Sports</v>
      </c>
      <c r="J1629" s="10" t="str">
        <f>VLOOKUP($G1629,'Product_Dim Cleaned'!$A$1:$G$101,4,FALSE)</f>
        <v>Fitness</v>
      </c>
      <c r="K1629" s="10" t="s">
        <v>1804</v>
      </c>
      <c r="L1629" s="11">
        <v>3</v>
      </c>
      <c r="M1629" s="17">
        <v>60.26</v>
      </c>
      <c r="N1629" s="11">
        <v>0.04</v>
      </c>
      <c r="O1629" s="10" t="s">
        <v>1824</v>
      </c>
      <c r="P1629" s="34">
        <v>173.5488</v>
      </c>
    </row>
    <row r="1630" spans="1:16" x14ac:dyDescent="0.3">
      <c r="A1630" s="9" t="s">
        <v>3454</v>
      </c>
      <c r="B1630" s="36">
        <v>45829</v>
      </c>
      <c r="C1630" s="10" t="s">
        <v>261</v>
      </c>
      <c r="D1630" s="10" t="str">
        <f>VLOOKUP($C1630,'Customer_Dim Cleaned'!$A$1:$H$501,4,FALSE)</f>
        <v>Female</v>
      </c>
      <c r="E1630" s="10" t="str">
        <f>VLOOKUP($C1630,'Customer_Dim Cleaned'!$A$1:$H$501,5,FALSE)</f>
        <v>South Shaun</v>
      </c>
      <c r="F1630" s="10" t="str">
        <f>VLOOKUP($C1630,'Customer_Dim Cleaned'!$A$1:$H$501,6,FALSE)</f>
        <v>New Mexico</v>
      </c>
      <c r="G1630" s="10" t="s">
        <v>1712</v>
      </c>
      <c r="H1630" s="10" t="str">
        <f>VLOOKUP($G1630,'Product_Dim Cleaned'!$A$1:$G$101,2,FALSE)</f>
        <v>Fitness Resistance Bands</v>
      </c>
      <c r="I1630" s="10" t="str">
        <f>VLOOKUP($G1630,'Product_Dim Cleaned'!$A$1:$G$101,3,FALSE)</f>
        <v>Sports</v>
      </c>
      <c r="J1630" s="10" t="str">
        <f>VLOOKUP($G1630,'Product_Dim Cleaned'!$A$1:$G$101,4,FALSE)</f>
        <v>Fitness</v>
      </c>
      <c r="K1630" s="10" t="s">
        <v>1786</v>
      </c>
      <c r="L1630" s="11">
        <v>3</v>
      </c>
      <c r="M1630" s="17">
        <v>109.5</v>
      </c>
      <c r="N1630" s="11">
        <v>0.06</v>
      </c>
      <c r="O1630" s="10" t="s">
        <v>1829</v>
      </c>
      <c r="P1630" s="34">
        <v>308.79000000000002</v>
      </c>
    </row>
    <row r="1631" spans="1:16" x14ac:dyDescent="0.3">
      <c r="A1631" s="9" t="s">
        <v>3455</v>
      </c>
      <c r="B1631" s="36">
        <v>45721</v>
      </c>
      <c r="C1631" s="10" t="s">
        <v>1193</v>
      </c>
      <c r="D1631" s="10" t="str">
        <f>VLOOKUP($C1631,'Customer_Dim Cleaned'!$A$1:$H$501,4,FALSE)</f>
        <v>Female</v>
      </c>
      <c r="E1631" s="10" t="str">
        <f>VLOOKUP($C1631,'Customer_Dim Cleaned'!$A$1:$H$501,5,FALSE)</f>
        <v>Novakstad</v>
      </c>
      <c r="F1631" s="10" t="str">
        <f>VLOOKUP($C1631,'Customer_Dim Cleaned'!$A$1:$H$501,6,FALSE)</f>
        <v>California</v>
      </c>
      <c r="G1631" s="10" t="s">
        <v>1712</v>
      </c>
      <c r="H1631" s="10" t="str">
        <f>VLOOKUP($G1631,'Product_Dim Cleaned'!$A$1:$G$101,2,FALSE)</f>
        <v>Fitness Resistance Bands</v>
      </c>
      <c r="I1631" s="10" t="str">
        <f>VLOOKUP($G1631,'Product_Dim Cleaned'!$A$1:$G$101,3,FALSE)</f>
        <v>Sports</v>
      </c>
      <c r="J1631" s="10" t="str">
        <f>VLOOKUP($G1631,'Product_Dim Cleaned'!$A$1:$G$101,4,FALSE)</f>
        <v>Fitness</v>
      </c>
      <c r="K1631" s="10" t="s">
        <v>1804</v>
      </c>
      <c r="L1631" s="11">
        <v>1</v>
      </c>
      <c r="M1631" s="17">
        <v>505.83</v>
      </c>
      <c r="N1631" s="11">
        <v>0.14000000000000001</v>
      </c>
      <c r="O1631" s="10" t="s">
        <v>1829</v>
      </c>
      <c r="P1631" s="34">
        <v>435.0138</v>
      </c>
    </row>
    <row r="1632" spans="1:16" x14ac:dyDescent="0.3">
      <c r="A1632" s="9" t="s">
        <v>3456</v>
      </c>
      <c r="B1632" s="36">
        <v>45511</v>
      </c>
      <c r="C1632" s="10" t="s">
        <v>544</v>
      </c>
      <c r="D1632" s="10" t="str">
        <f>VLOOKUP($C1632,'Customer_Dim Cleaned'!$A$1:$H$501,4,FALSE)</f>
        <v>Male</v>
      </c>
      <c r="E1632" s="10" t="str">
        <f>VLOOKUP($C1632,'Customer_Dim Cleaned'!$A$1:$H$501,5,FALSE)</f>
        <v>North Matthew</v>
      </c>
      <c r="F1632" s="10" t="str">
        <f>VLOOKUP($C1632,'Customer_Dim Cleaned'!$A$1:$H$501,6,FALSE)</f>
        <v>Illinois</v>
      </c>
      <c r="G1632" s="10" t="s">
        <v>1712</v>
      </c>
      <c r="H1632" s="10" t="str">
        <f>VLOOKUP($G1632,'Product_Dim Cleaned'!$A$1:$G$101,2,FALSE)</f>
        <v>Fitness Resistance Bands</v>
      </c>
      <c r="I1632" s="10" t="str">
        <f>VLOOKUP($G1632,'Product_Dim Cleaned'!$A$1:$G$101,3,FALSE)</f>
        <v>Sports</v>
      </c>
      <c r="J1632" s="10" t="str">
        <f>VLOOKUP($G1632,'Product_Dim Cleaned'!$A$1:$G$101,4,FALSE)</f>
        <v>Fitness</v>
      </c>
      <c r="K1632" s="10" t="s">
        <v>1789</v>
      </c>
      <c r="L1632" s="11">
        <v>2</v>
      </c>
      <c r="M1632" s="17">
        <v>443.15</v>
      </c>
      <c r="N1632" s="11">
        <v>0.27</v>
      </c>
      <c r="O1632" s="10" t="s">
        <v>1826</v>
      </c>
      <c r="P1632" s="34">
        <v>646.99899999999991</v>
      </c>
    </row>
    <row r="1633" spans="1:16" x14ac:dyDescent="0.3">
      <c r="A1633" s="9" t="s">
        <v>3457</v>
      </c>
      <c r="B1633" s="36">
        <v>45739</v>
      </c>
      <c r="C1633" s="10" t="s">
        <v>1527</v>
      </c>
      <c r="D1633" s="10" t="str">
        <f>VLOOKUP($C1633,'Customer_Dim Cleaned'!$A$1:$H$501,4,FALSE)</f>
        <v>Female</v>
      </c>
      <c r="E1633" s="10" t="str">
        <f>VLOOKUP($C1633,'Customer_Dim Cleaned'!$A$1:$H$501,5,FALSE)</f>
        <v>Port William</v>
      </c>
      <c r="F1633" s="10" t="str">
        <f>VLOOKUP($C1633,'Customer_Dim Cleaned'!$A$1:$H$501,6,FALSE)</f>
        <v>New York</v>
      </c>
      <c r="G1633" s="10" t="s">
        <v>1714</v>
      </c>
      <c r="H1633" s="10" t="str">
        <f>VLOOKUP($G1633,'Product_Dim Cleaned'!$A$1:$G$101,2,FALSE)</f>
        <v>Hydrating Face Cleanser</v>
      </c>
      <c r="I1633" s="10" t="str">
        <f>VLOOKUP($G1633,'Product_Dim Cleaned'!$A$1:$G$101,3,FALSE)</f>
        <v>Beauty</v>
      </c>
      <c r="J1633" s="10" t="str">
        <f>VLOOKUP($G1633,'Product_Dim Cleaned'!$A$1:$G$101,4,FALSE)</f>
        <v>Skincare</v>
      </c>
      <c r="K1633" s="10" t="s">
        <v>1779</v>
      </c>
      <c r="L1633" s="11">
        <v>2</v>
      </c>
      <c r="M1633" s="17">
        <v>784.26</v>
      </c>
      <c r="N1633" s="11">
        <v>0.23</v>
      </c>
      <c r="O1633" s="10" t="s">
        <v>1826</v>
      </c>
      <c r="P1633" s="34">
        <v>1207.7603999999999</v>
      </c>
    </row>
    <row r="1634" spans="1:16" x14ac:dyDescent="0.3">
      <c r="A1634" s="9" t="s">
        <v>3458</v>
      </c>
      <c r="B1634" s="36">
        <v>45533</v>
      </c>
      <c r="C1634" s="10" t="s">
        <v>1405</v>
      </c>
      <c r="D1634" s="10" t="str">
        <f>VLOOKUP($C1634,'Customer_Dim Cleaned'!$A$1:$H$501,4,FALSE)</f>
        <v>Male</v>
      </c>
      <c r="E1634" s="10" t="str">
        <f>VLOOKUP($C1634,'Customer_Dim Cleaned'!$A$1:$H$501,5,FALSE)</f>
        <v>East Yvette</v>
      </c>
      <c r="F1634" s="10" t="str">
        <f>VLOOKUP($C1634,'Customer_Dim Cleaned'!$A$1:$H$501,6,FALSE)</f>
        <v>Illinois</v>
      </c>
      <c r="G1634" s="10" t="s">
        <v>1714</v>
      </c>
      <c r="H1634" s="10" t="str">
        <f>VLOOKUP($G1634,'Product_Dim Cleaned'!$A$1:$G$101,2,FALSE)</f>
        <v>Hydrating Face Cleanser</v>
      </c>
      <c r="I1634" s="10" t="str">
        <f>VLOOKUP($G1634,'Product_Dim Cleaned'!$A$1:$G$101,3,FALSE)</f>
        <v>Beauty</v>
      </c>
      <c r="J1634" s="10" t="str">
        <f>VLOOKUP($G1634,'Product_Dim Cleaned'!$A$1:$G$101,4,FALSE)</f>
        <v>Skincare</v>
      </c>
      <c r="K1634" s="10" t="s">
        <v>1792</v>
      </c>
      <c r="L1634" s="11">
        <v>3</v>
      </c>
      <c r="M1634" s="17">
        <v>590.30999999999995</v>
      </c>
      <c r="N1634" s="11">
        <v>0.17</v>
      </c>
      <c r="O1634" s="10" t="s">
        <v>1826</v>
      </c>
      <c r="P1634" s="34">
        <v>1469.8719000000001</v>
      </c>
    </row>
    <row r="1635" spans="1:16" x14ac:dyDescent="0.3">
      <c r="A1635" s="9" t="s">
        <v>3459</v>
      </c>
      <c r="B1635" s="36">
        <v>45553</v>
      </c>
      <c r="C1635" s="10" t="s">
        <v>417</v>
      </c>
      <c r="D1635" s="10" t="str">
        <f>VLOOKUP($C1635,'Customer_Dim Cleaned'!$A$1:$H$501,4,FALSE)</f>
        <v>Female</v>
      </c>
      <c r="E1635" s="10" t="str">
        <f>VLOOKUP($C1635,'Customer_Dim Cleaned'!$A$1:$H$501,5,FALSE)</f>
        <v>Lake Tylerfort</v>
      </c>
      <c r="F1635" s="10" t="str">
        <f>VLOOKUP($C1635,'Customer_Dim Cleaned'!$A$1:$H$501,6,FALSE)</f>
        <v>Pennsylvania</v>
      </c>
      <c r="G1635" s="10" t="s">
        <v>1714</v>
      </c>
      <c r="H1635" s="10" t="str">
        <f>VLOOKUP($G1635,'Product_Dim Cleaned'!$A$1:$G$101,2,FALSE)</f>
        <v>Hydrating Face Cleanser</v>
      </c>
      <c r="I1635" s="10" t="str">
        <f>VLOOKUP($G1635,'Product_Dim Cleaned'!$A$1:$G$101,3,FALSE)</f>
        <v>Beauty</v>
      </c>
      <c r="J1635" s="10" t="str">
        <f>VLOOKUP($G1635,'Product_Dim Cleaned'!$A$1:$G$101,4,FALSE)</f>
        <v>Skincare</v>
      </c>
      <c r="K1635" s="10" t="s">
        <v>1804</v>
      </c>
      <c r="L1635" s="11">
        <v>1</v>
      </c>
      <c r="M1635" s="17">
        <v>696.13</v>
      </c>
      <c r="N1635" s="11">
        <v>0.06</v>
      </c>
      <c r="O1635" s="10" t="s">
        <v>1829</v>
      </c>
      <c r="P1635" s="34">
        <v>654.36219999999992</v>
      </c>
    </row>
    <row r="1636" spans="1:16" x14ac:dyDescent="0.3">
      <c r="A1636" s="9" t="s">
        <v>3460</v>
      </c>
      <c r="B1636" s="36">
        <v>45341</v>
      </c>
      <c r="C1636" s="10" t="s">
        <v>369</v>
      </c>
      <c r="D1636" s="10" t="str">
        <f>VLOOKUP($C1636,'Customer_Dim Cleaned'!$A$1:$H$501,4,FALSE)</f>
        <v>Male</v>
      </c>
      <c r="E1636" s="10" t="str">
        <f>VLOOKUP($C1636,'Customer_Dim Cleaned'!$A$1:$H$501,5,FALSE)</f>
        <v>South Jenniferville</v>
      </c>
      <c r="F1636" s="10" t="str">
        <f>VLOOKUP($C1636,'Customer_Dim Cleaned'!$A$1:$H$501,6,FALSE)</f>
        <v>Georgia</v>
      </c>
      <c r="G1636" s="10" t="s">
        <v>1714</v>
      </c>
      <c r="H1636" s="10" t="str">
        <f>VLOOKUP($G1636,'Product_Dim Cleaned'!$A$1:$G$101,2,FALSE)</f>
        <v>Hydrating Face Cleanser</v>
      </c>
      <c r="I1636" s="10" t="str">
        <f>VLOOKUP($G1636,'Product_Dim Cleaned'!$A$1:$G$101,3,FALSE)</f>
        <v>Beauty</v>
      </c>
      <c r="J1636" s="10" t="str">
        <f>VLOOKUP($G1636,'Product_Dim Cleaned'!$A$1:$G$101,4,FALSE)</f>
        <v>Skincare</v>
      </c>
      <c r="K1636" s="10" t="s">
        <v>1776</v>
      </c>
      <c r="L1636" s="11">
        <v>4</v>
      </c>
      <c r="M1636" s="17">
        <v>194.39</v>
      </c>
      <c r="N1636" s="11">
        <v>0.25</v>
      </c>
      <c r="O1636" s="10" t="s">
        <v>1824</v>
      </c>
      <c r="P1636" s="34">
        <v>583.16999999999996</v>
      </c>
    </row>
    <row r="1637" spans="1:16" x14ac:dyDescent="0.3">
      <c r="A1637" s="9" t="s">
        <v>3461</v>
      </c>
      <c r="B1637" s="36">
        <v>45430</v>
      </c>
      <c r="C1637" s="10" t="s">
        <v>1038</v>
      </c>
      <c r="D1637" s="10" t="str">
        <f>VLOOKUP($C1637,'Customer_Dim Cleaned'!$A$1:$H$501,4,FALSE)</f>
        <v>Male</v>
      </c>
      <c r="E1637" s="10" t="str">
        <f>VLOOKUP($C1637,'Customer_Dim Cleaned'!$A$1:$H$501,5,FALSE)</f>
        <v>South Jasontown</v>
      </c>
      <c r="F1637" s="10" t="str">
        <f>VLOOKUP($C1637,'Customer_Dim Cleaned'!$A$1:$H$501,6,FALSE)</f>
        <v>Illinois</v>
      </c>
      <c r="G1637" s="10" t="s">
        <v>1714</v>
      </c>
      <c r="H1637" s="10" t="str">
        <f>VLOOKUP($G1637,'Product_Dim Cleaned'!$A$1:$G$101,2,FALSE)</f>
        <v>Hydrating Face Cleanser</v>
      </c>
      <c r="I1637" s="10" t="str">
        <f>VLOOKUP($G1637,'Product_Dim Cleaned'!$A$1:$G$101,3,FALSE)</f>
        <v>Beauty</v>
      </c>
      <c r="J1637" s="10" t="str">
        <f>VLOOKUP($G1637,'Product_Dim Cleaned'!$A$1:$G$101,4,FALSE)</f>
        <v>Skincare</v>
      </c>
      <c r="K1637" s="10" t="s">
        <v>1757</v>
      </c>
      <c r="L1637" s="11">
        <v>1</v>
      </c>
      <c r="M1637" s="17">
        <v>339.7</v>
      </c>
      <c r="N1637" s="11">
        <v>0.1</v>
      </c>
      <c r="O1637" s="10" t="s">
        <v>1824</v>
      </c>
      <c r="P1637" s="34">
        <v>305.73</v>
      </c>
    </row>
    <row r="1638" spans="1:16" x14ac:dyDescent="0.3">
      <c r="A1638" s="9" t="s">
        <v>3462</v>
      </c>
      <c r="B1638" s="36">
        <v>45912</v>
      </c>
      <c r="C1638" s="10" t="s">
        <v>185</v>
      </c>
      <c r="D1638" s="10" t="str">
        <f>VLOOKUP($C1638,'Customer_Dim Cleaned'!$A$1:$H$501,4,FALSE)</f>
        <v>Male</v>
      </c>
      <c r="E1638" s="10" t="str">
        <f>VLOOKUP($C1638,'Customer_Dim Cleaned'!$A$1:$H$501,5,FALSE)</f>
        <v>Dawsonbury</v>
      </c>
      <c r="F1638" s="10" t="str">
        <f>VLOOKUP($C1638,'Customer_Dim Cleaned'!$A$1:$H$501,6,FALSE)</f>
        <v>North Carolina</v>
      </c>
      <c r="G1638" s="10" t="s">
        <v>1714</v>
      </c>
      <c r="H1638" s="10" t="str">
        <f>VLOOKUP($G1638,'Product_Dim Cleaned'!$A$1:$G$101,2,FALSE)</f>
        <v>Hydrating Face Cleanser</v>
      </c>
      <c r="I1638" s="10" t="str">
        <f>VLOOKUP($G1638,'Product_Dim Cleaned'!$A$1:$G$101,3,FALSE)</f>
        <v>Beauty</v>
      </c>
      <c r="J1638" s="10" t="str">
        <f>VLOOKUP($G1638,'Product_Dim Cleaned'!$A$1:$G$101,4,FALSE)</f>
        <v>Skincare</v>
      </c>
      <c r="K1638" s="10" t="s">
        <v>1797</v>
      </c>
      <c r="L1638" s="11">
        <v>4</v>
      </c>
      <c r="M1638" s="17">
        <v>463.16</v>
      </c>
      <c r="N1638" s="11">
        <v>0.27</v>
      </c>
      <c r="O1638" s="10" t="s">
        <v>1826</v>
      </c>
      <c r="P1638" s="34">
        <v>1352.4272000000001</v>
      </c>
    </row>
    <row r="1639" spans="1:16" x14ac:dyDescent="0.3">
      <c r="A1639" s="9" t="s">
        <v>3463</v>
      </c>
      <c r="B1639" s="36">
        <v>45709</v>
      </c>
      <c r="C1639" s="10" t="s">
        <v>378</v>
      </c>
      <c r="D1639" s="10" t="str">
        <f>VLOOKUP($C1639,'Customer_Dim Cleaned'!$A$1:$H$501,4,FALSE)</f>
        <v>Female</v>
      </c>
      <c r="E1639" s="10" t="str">
        <f>VLOOKUP($C1639,'Customer_Dim Cleaned'!$A$1:$H$501,5,FALSE)</f>
        <v>North Justin</v>
      </c>
      <c r="F1639" s="10" t="str">
        <f>VLOOKUP($C1639,'Customer_Dim Cleaned'!$A$1:$H$501,6,FALSE)</f>
        <v>North Dakota</v>
      </c>
      <c r="G1639" s="10" t="s">
        <v>1714</v>
      </c>
      <c r="H1639" s="10" t="str">
        <f>VLOOKUP($G1639,'Product_Dim Cleaned'!$A$1:$G$101,2,FALSE)</f>
        <v>Hydrating Face Cleanser</v>
      </c>
      <c r="I1639" s="10" t="str">
        <f>VLOOKUP($G1639,'Product_Dim Cleaned'!$A$1:$G$101,3,FALSE)</f>
        <v>Beauty</v>
      </c>
      <c r="J1639" s="10" t="str">
        <f>VLOOKUP($G1639,'Product_Dim Cleaned'!$A$1:$G$101,4,FALSE)</f>
        <v>Skincare</v>
      </c>
      <c r="K1639" s="10" t="s">
        <v>1789</v>
      </c>
      <c r="L1639" s="11">
        <v>2</v>
      </c>
      <c r="M1639" s="17">
        <v>824.91</v>
      </c>
      <c r="N1639" s="11">
        <v>0.09</v>
      </c>
      <c r="O1639" s="10" t="s">
        <v>1824</v>
      </c>
      <c r="P1639" s="34">
        <v>1501.3362</v>
      </c>
    </row>
    <row r="1640" spans="1:16" x14ac:dyDescent="0.3">
      <c r="A1640" s="9" t="s">
        <v>3464</v>
      </c>
      <c r="B1640" s="36">
        <v>45520</v>
      </c>
      <c r="C1640" s="10" t="s">
        <v>258</v>
      </c>
      <c r="D1640" s="10" t="str">
        <f>VLOOKUP($C1640,'Customer_Dim Cleaned'!$A$1:$H$501,4,FALSE)</f>
        <v>Female</v>
      </c>
      <c r="E1640" s="10" t="str">
        <f>VLOOKUP($C1640,'Customer_Dim Cleaned'!$A$1:$H$501,5,FALSE)</f>
        <v>Port Lisa</v>
      </c>
      <c r="F1640" s="10" t="str">
        <f>VLOOKUP($C1640,'Customer_Dim Cleaned'!$A$1:$H$501,6,FALSE)</f>
        <v>New Mexico</v>
      </c>
      <c r="G1640" s="10" t="s">
        <v>1714</v>
      </c>
      <c r="H1640" s="10" t="str">
        <f>VLOOKUP($G1640,'Product_Dim Cleaned'!$A$1:$G$101,2,FALSE)</f>
        <v>Hydrating Face Cleanser</v>
      </c>
      <c r="I1640" s="10" t="str">
        <f>VLOOKUP($G1640,'Product_Dim Cleaned'!$A$1:$G$101,3,FALSE)</f>
        <v>Beauty</v>
      </c>
      <c r="J1640" s="10" t="str">
        <f>VLOOKUP($G1640,'Product_Dim Cleaned'!$A$1:$G$101,4,FALSE)</f>
        <v>Skincare</v>
      </c>
      <c r="K1640" s="10" t="s">
        <v>1761</v>
      </c>
      <c r="L1640" s="11">
        <v>4</v>
      </c>
      <c r="M1640" s="17">
        <v>796.89</v>
      </c>
      <c r="N1640" s="11">
        <v>0.17</v>
      </c>
      <c r="O1640" s="10" t="s">
        <v>1824</v>
      </c>
      <c r="P1640" s="34">
        <v>2645.6747999999998</v>
      </c>
    </row>
    <row r="1641" spans="1:16" x14ac:dyDescent="0.3">
      <c r="A1641" s="9" t="s">
        <v>3465</v>
      </c>
      <c r="B1641" s="36">
        <v>45478</v>
      </c>
      <c r="C1641" s="10" t="s">
        <v>770</v>
      </c>
      <c r="D1641" s="10" t="str">
        <f>VLOOKUP($C1641,'Customer_Dim Cleaned'!$A$1:$H$501,4,FALSE)</f>
        <v>Female</v>
      </c>
      <c r="E1641" s="10" t="str">
        <f>VLOOKUP($C1641,'Customer_Dim Cleaned'!$A$1:$H$501,5,FALSE)</f>
        <v>Heathfort</v>
      </c>
      <c r="F1641" s="10" t="str">
        <f>VLOOKUP($C1641,'Customer_Dim Cleaned'!$A$1:$H$501,6,FALSE)</f>
        <v>Michigan</v>
      </c>
      <c r="G1641" s="10" t="s">
        <v>1714</v>
      </c>
      <c r="H1641" s="10" t="str">
        <f>VLOOKUP($G1641,'Product_Dim Cleaned'!$A$1:$G$101,2,FALSE)</f>
        <v>Hydrating Face Cleanser</v>
      </c>
      <c r="I1641" s="10" t="str">
        <f>VLOOKUP($G1641,'Product_Dim Cleaned'!$A$1:$G$101,3,FALSE)</f>
        <v>Beauty</v>
      </c>
      <c r="J1641" s="10" t="str">
        <f>VLOOKUP($G1641,'Product_Dim Cleaned'!$A$1:$G$101,4,FALSE)</f>
        <v>Skincare</v>
      </c>
      <c r="K1641" s="10" t="s">
        <v>1807</v>
      </c>
      <c r="L1641" s="11">
        <v>3</v>
      </c>
      <c r="M1641" s="17">
        <v>543.92999999999995</v>
      </c>
      <c r="N1641" s="11">
        <v>0.3</v>
      </c>
      <c r="O1641" s="10" t="s">
        <v>1829</v>
      </c>
      <c r="P1641" s="34">
        <v>1142.2529999999999</v>
      </c>
    </row>
    <row r="1642" spans="1:16" x14ac:dyDescent="0.3">
      <c r="A1642" s="9" t="s">
        <v>3466</v>
      </c>
      <c r="B1642" s="36">
        <v>45496</v>
      </c>
      <c r="C1642" s="10" t="s">
        <v>574</v>
      </c>
      <c r="D1642" s="10" t="str">
        <f>VLOOKUP($C1642,'Customer_Dim Cleaned'!$A$1:$H$501,4,FALSE)</f>
        <v>Female</v>
      </c>
      <c r="E1642" s="10" t="str">
        <f>VLOOKUP($C1642,'Customer_Dim Cleaned'!$A$1:$H$501,5,FALSE)</f>
        <v>New William</v>
      </c>
      <c r="F1642" s="10" t="str">
        <f>VLOOKUP($C1642,'Customer_Dim Cleaned'!$A$1:$H$501,6,FALSE)</f>
        <v>Iowa</v>
      </c>
      <c r="G1642" s="10" t="s">
        <v>1714</v>
      </c>
      <c r="H1642" s="10" t="str">
        <f>VLOOKUP($G1642,'Product_Dim Cleaned'!$A$1:$G$101,2,FALSE)</f>
        <v>Hydrating Face Cleanser</v>
      </c>
      <c r="I1642" s="10" t="str">
        <f>VLOOKUP($G1642,'Product_Dim Cleaned'!$A$1:$G$101,3,FALSE)</f>
        <v>Beauty</v>
      </c>
      <c r="J1642" s="10" t="str">
        <f>VLOOKUP($G1642,'Product_Dim Cleaned'!$A$1:$G$101,4,FALSE)</f>
        <v>Skincare</v>
      </c>
      <c r="K1642" s="10" t="s">
        <v>1779</v>
      </c>
      <c r="L1642" s="11">
        <v>2</v>
      </c>
      <c r="M1642" s="17">
        <v>44.65</v>
      </c>
      <c r="N1642" s="11">
        <v>0.03</v>
      </c>
      <c r="O1642" s="10" t="s">
        <v>1826</v>
      </c>
      <c r="P1642" s="34">
        <v>86.620999999999995</v>
      </c>
    </row>
    <row r="1643" spans="1:16" x14ac:dyDescent="0.3">
      <c r="A1643" s="9" t="s">
        <v>3467</v>
      </c>
      <c r="B1643" s="36">
        <v>45742</v>
      </c>
      <c r="C1643" s="10" t="s">
        <v>800</v>
      </c>
      <c r="D1643" s="10" t="str">
        <f>VLOOKUP($C1643,'Customer_Dim Cleaned'!$A$1:$H$501,4,FALSE)</f>
        <v>Male</v>
      </c>
      <c r="E1643" s="10" t="str">
        <f>VLOOKUP($C1643,'Customer_Dim Cleaned'!$A$1:$H$501,5,FALSE)</f>
        <v>New Daniel</v>
      </c>
      <c r="F1643" s="10" t="str">
        <f>VLOOKUP($C1643,'Customer_Dim Cleaned'!$A$1:$H$501,6,FALSE)</f>
        <v>Delaware</v>
      </c>
      <c r="G1643" s="10" t="s">
        <v>1714</v>
      </c>
      <c r="H1643" s="10" t="str">
        <f>VLOOKUP($G1643,'Product_Dim Cleaned'!$A$1:$G$101,2,FALSE)</f>
        <v>Hydrating Face Cleanser</v>
      </c>
      <c r="I1643" s="10" t="str">
        <f>VLOOKUP($G1643,'Product_Dim Cleaned'!$A$1:$G$101,3,FALSE)</f>
        <v>Beauty</v>
      </c>
      <c r="J1643" s="10" t="str">
        <f>VLOOKUP($G1643,'Product_Dim Cleaned'!$A$1:$G$101,4,FALSE)</f>
        <v>Skincare</v>
      </c>
      <c r="K1643" s="10" t="s">
        <v>1752</v>
      </c>
      <c r="L1643" s="11">
        <v>4</v>
      </c>
      <c r="M1643" s="17">
        <v>827.39</v>
      </c>
      <c r="N1643" s="11">
        <v>0.06</v>
      </c>
      <c r="O1643" s="10" t="s">
        <v>1829</v>
      </c>
      <c r="P1643" s="34">
        <v>3110.9863999999998</v>
      </c>
    </row>
    <row r="1644" spans="1:16" x14ac:dyDescent="0.3">
      <c r="A1644" s="9" t="s">
        <v>3468</v>
      </c>
      <c r="B1644" s="36">
        <v>45301</v>
      </c>
      <c r="C1644" s="10" t="s">
        <v>972</v>
      </c>
      <c r="D1644" s="10" t="str">
        <f>VLOOKUP($C1644,'Customer_Dim Cleaned'!$A$1:$H$501,4,FALSE)</f>
        <v>Female</v>
      </c>
      <c r="E1644" s="10" t="str">
        <f>VLOOKUP($C1644,'Customer_Dim Cleaned'!$A$1:$H$501,5,FALSE)</f>
        <v>Sarahland</v>
      </c>
      <c r="F1644" s="10" t="str">
        <f>VLOOKUP($C1644,'Customer_Dim Cleaned'!$A$1:$H$501,6,FALSE)</f>
        <v>Iowa</v>
      </c>
      <c r="G1644" s="10" t="s">
        <v>1714</v>
      </c>
      <c r="H1644" s="10" t="str">
        <f>VLOOKUP($G1644,'Product_Dim Cleaned'!$A$1:$G$101,2,FALSE)</f>
        <v>Hydrating Face Cleanser</v>
      </c>
      <c r="I1644" s="10" t="str">
        <f>VLOOKUP($G1644,'Product_Dim Cleaned'!$A$1:$G$101,3,FALSE)</f>
        <v>Beauty</v>
      </c>
      <c r="J1644" s="10" t="str">
        <f>VLOOKUP($G1644,'Product_Dim Cleaned'!$A$1:$G$101,4,FALSE)</f>
        <v>Skincare</v>
      </c>
      <c r="K1644" s="10" t="s">
        <v>1794</v>
      </c>
      <c r="L1644" s="11">
        <v>2</v>
      </c>
      <c r="M1644" s="17">
        <v>403.2</v>
      </c>
      <c r="N1644" s="11">
        <v>0.21</v>
      </c>
      <c r="O1644" s="10" t="s">
        <v>1826</v>
      </c>
      <c r="P1644" s="34">
        <v>637.05600000000004</v>
      </c>
    </row>
    <row r="1645" spans="1:16" x14ac:dyDescent="0.3">
      <c r="A1645" s="9" t="s">
        <v>3469</v>
      </c>
      <c r="B1645" s="36">
        <v>45547</v>
      </c>
      <c r="C1645" s="10" t="s">
        <v>78</v>
      </c>
      <c r="D1645" s="10" t="str">
        <f>VLOOKUP($C1645,'Customer_Dim Cleaned'!$A$1:$H$501,4,FALSE)</f>
        <v>Female</v>
      </c>
      <c r="E1645" s="10" t="str">
        <f>VLOOKUP($C1645,'Customer_Dim Cleaned'!$A$1:$H$501,5,FALSE)</f>
        <v>Brandonville</v>
      </c>
      <c r="F1645" s="10" t="str">
        <f>VLOOKUP($C1645,'Customer_Dim Cleaned'!$A$1:$H$501,6,FALSE)</f>
        <v>Georgia</v>
      </c>
      <c r="G1645" s="10" t="s">
        <v>1714</v>
      </c>
      <c r="H1645" s="10" t="str">
        <f>VLOOKUP($G1645,'Product_Dim Cleaned'!$A$1:$G$101,2,FALSE)</f>
        <v>Hydrating Face Cleanser</v>
      </c>
      <c r="I1645" s="10" t="str">
        <f>VLOOKUP($G1645,'Product_Dim Cleaned'!$A$1:$G$101,3,FALSE)</f>
        <v>Beauty</v>
      </c>
      <c r="J1645" s="10" t="str">
        <f>VLOOKUP($G1645,'Product_Dim Cleaned'!$A$1:$G$101,4,FALSE)</f>
        <v>Skincare</v>
      </c>
      <c r="K1645" s="10" t="s">
        <v>1797</v>
      </c>
      <c r="L1645" s="11">
        <v>4</v>
      </c>
      <c r="M1645" s="17">
        <v>292.31</v>
      </c>
      <c r="N1645" s="11">
        <v>0.27</v>
      </c>
      <c r="O1645" s="10" t="s">
        <v>1826</v>
      </c>
      <c r="P1645" s="34">
        <v>853.54520000000002</v>
      </c>
    </row>
    <row r="1646" spans="1:16" x14ac:dyDescent="0.3">
      <c r="A1646" s="9" t="s">
        <v>3470</v>
      </c>
      <c r="B1646" s="36">
        <v>45806</v>
      </c>
      <c r="C1646" s="10" t="s">
        <v>1513</v>
      </c>
      <c r="D1646" s="10" t="str">
        <f>VLOOKUP($C1646,'Customer_Dim Cleaned'!$A$1:$H$501,4,FALSE)</f>
        <v>Female</v>
      </c>
      <c r="E1646" s="10" t="str">
        <f>VLOOKUP($C1646,'Customer_Dim Cleaned'!$A$1:$H$501,5,FALSE)</f>
        <v>Port Carol</v>
      </c>
      <c r="F1646" s="10" t="str">
        <f>VLOOKUP($C1646,'Customer_Dim Cleaned'!$A$1:$H$501,6,FALSE)</f>
        <v>Florida</v>
      </c>
      <c r="G1646" s="10" t="s">
        <v>1714</v>
      </c>
      <c r="H1646" s="10" t="str">
        <f>VLOOKUP($G1646,'Product_Dim Cleaned'!$A$1:$G$101,2,FALSE)</f>
        <v>Hydrating Face Cleanser</v>
      </c>
      <c r="I1646" s="10" t="str">
        <f>VLOOKUP($G1646,'Product_Dim Cleaned'!$A$1:$G$101,3,FALSE)</f>
        <v>Beauty</v>
      </c>
      <c r="J1646" s="10" t="str">
        <f>VLOOKUP($G1646,'Product_Dim Cleaned'!$A$1:$G$101,4,FALSE)</f>
        <v>Skincare</v>
      </c>
      <c r="K1646" s="10" t="s">
        <v>1789</v>
      </c>
      <c r="L1646" s="11">
        <v>1</v>
      </c>
      <c r="M1646" s="17">
        <v>948.33</v>
      </c>
      <c r="N1646" s="11">
        <v>0.11</v>
      </c>
      <c r="O1646" s="10" t="s">
        <v>1824</v>
      </c>
      <c r="P1646" s="34">
        <v>844.01370000000009</v>
      </c>
    </row>
    <row r="1647" spans="1:16" x14ac:dyDescent="0.3">
      <c r="A1647" s="9" t="s">
        <v>3471</v>
      </c>
      <c r="B1647" s="36">
        <v>45294</v>
      </c>
      <c r="C1647" s="10" t="s">
        <v>1077</v>
      </c>
      <c r="D1647" s="10" t="str">
        <f>VLOOKUP($C1647,'Customer_Dim Cleaned'!$A$1:$H$501,4,FALSE)</f>
        <v>Male</v>
      </c>
      <c r="E1647" s="10" t="str">
        <f>VLOOKUP($C1647,'Customer_Dim Cleaned'!$A$1:$H$501,5,FALSE)</f>
        <v>Cartershire</v>
      </c>
      <c r="F1647" s="10" t="str">
        <f>VLOOKUP($C1647,'Customer_Dim Cleaned'!$A$1:$H$501,6,FALSE)</f>
        <v>Virginia</v>
      </c>
      <c r="G1647" s="10" t="s">
        <v>1714</v>
      </c>
      <c r="H1647" s="10" t="str">
        <f>VLOOKUP($G1647,'Product_Dim Cleaned'!$A$1:$G$101,2,FALSE)</f>
        <v>Hydrating Face Cleanser</v>
      </c>
      <c r="I1647" s="10" t="str">
        <f>VLOOKUP($G1647,'Product_Dim Cleaned'!$A$1:$G$101,3,FALSE)</f>
        <v>Beauty</v>
      </c>
      <c r="J1647" s="10" t="str">
        <f>VLOOKUP($G1647,'Product_Dim Cleaned'!$A$1:$G$101,4,FALSE)</f>
        <v>Skincare</v>
      </c>
      <c r="K1647" s="10" t="s">
        <v>1773</v>
      </c>
      <c r="L1647" s="11">
        <v>1</v>
      </c>
      <c r="M1647" s="17">
        <v>702.27</v>
      </c>
      <c r="N1647" s="11">
        <v>0.17</v>
      </c>
      <c r="O1647" s="10" t="s">
        <v>1829</v>
      </c>
      <c r="P1647" s="34">
        <v>582.88409999999999</v>
      </c>
    </row>
    <row r="1648" spans="1:16" x14ac:dyDescent="0.3">
      <c r="A1648" s="9" t="s">
        <v>3472</v>
      </c>
      <c r="B1648" s="36">
        <v>45875</v>
      </c>
      <c r="C1648" s="10" t="s">
        <v>160</v>
      </c>
      <c r="D1648" s="10" t="str">
        <f>VLOOKUP($C1648,'Customer_Dim Cleaned'!$A$1:$H$501,4,FALSE)</f>
        <v>Male</v>
      </c>
      <c r="E1648" s="10" t="str">
        <f>VLOOKUP($C1648,'Customer_Dim Cleaned'!$A$1:$H$501,5,FALSE)</f>
        <v>Mooneyshire</v>
      </c>
      <c r="F1648" s="10" t="str">
        <f>VLOOKUP($C1648,'Customer_Dim Cleaned'!$A$1:$H$501,6,FALSE)</f>
        <v>Alaska</v>
      </c>
      <c r="G1648" s="10" t="s">
        <v>1714</v>
      </c>
      <c r="H1648" s="10" t="str">
        <f>VLOOKUP($G1648,'Product_Dim Cleaned'!$A$1:$G$101,2,FALSE)</f>
        <v>Hydrating Face Cleanser</v>
      </c>
      <c r="I1648" s="10" t="str">
        <f>VLOOKUP($G1648,'Product_Dim Cleaned'!$A$1:$G$101,3,FALSE)</f>
        <v>Beauty</v>
      </c>
      <c r="J1648" s="10" t="str">
        <f>VLOOKUP($G1648,'Product_Dim Cleaned'!$A$1:$G$101,4,FALSE)</f>
        <v>Skincare</v>
      </c>
      <c r="K1648" s="10" t="s">
        <v>1766</v>
      </c>
      <c r="L1648" s="11">
        <v>2</v>
      </c>
      <c r="M1648" s="17">
        <v>379.28</v>
      </c>
      <c r="N1648" s="11">
        <v>0.26</v>
      </c>
      <c r="O1648" s="10" t="s">
        <v>1824</v>
      </c>
      <c r="P1648" s="34">
        <v>561.33439999999996</v>
      </c>
    </row>
    <row r="1649" spans="1:16" x14ac:dyDescent="0.3">
      <c r="A1649" s="9" t="s">
        <v>3473</v>
      </c>
      <c r="B1649" s="36">
        <v>45669</v>
      </c>
      <c r="C1649" s="10" t="s">
        <v>452</v>
      </c>
      <c r="D1649" s="10" t="str">
        <f>VLOOKUP($C1649,'Customer_Dim Cleaned'!$A$1:$H$501,4,FALSE)</f>
        <v>Female</v>
      </c>
      <c r="E1649" s="10" t="str">
        <f>VLOOKUP($C1649,'Customer_Dim Cleaned'!$A$1:$H$501,5,FALSE)</f>
        <v>Taylorberg</v>
      </c>
      <c r="F1649" s="10" t="str">
        <f>VLOOKUP($C1649,'Customer_Dim Cleaned'!$A$1:$H$501,6,FALSE)</f>
        <v>Ohio</v>
      </c>
      <c r="G1649" s="10" t="s">
        <v>1714</v>
      </c>
      <c r="H1649" s="10" t="str">
        <f>VLOOKUP($G1649,'Product_Dim Cleaned'!$A$1:$G$101,2,FALSE)</f>
        <v>Hydrating Face Cleanser</v>
      </c>
      <c r="I1649" s="10" t="str">
        <f>VLOOKUP($G1649,'Product_Dim Cleaned'!$A$1:$G$101,3,FALSE)</f>
        <v>Beauty</v>
      </c>
      <c r="J1649" s="10" t="str">
        <f>VLOOKUP($G1649,'Product_Dim Cleaned'!$A$1:$G$101,4,FALSE)</f>
        <v>Skincare</v>
      </c>
      <c r="K1649" s="10" t="s">
        <v>1752</v>
      </c>
      <c r="L1649" s="11">
        <v>4</v>
      </c>
      <c r="M1649" s="17">
        <v>92.35</v>
      </c>
      <c r="N1649" s="11">
        <v>0.15</v>
      </c>
      <c r="O1649" s="10" t="s">
        <v>1824</v>
      </c>
      <c r="P1649" s="34">
        <v>313.99</v>
      </c>
    </row>
    <row r="1650" spans="1:16" x14ac:dyDescent="0.3">
      <c r="A1650" s="9" t="s">
        <v>3474</v>
      </c>
      <c r="B1650" s="36">
        <v>45606</v>
      </c>
      <c r="C1650" s="10" t="s">
        <v>711</v>
      </c>
      <c r="D1650" s="10" t="str">
        <f>VLOOKUP($C1650,'Customer_Dim Cleaned'!$A$1:$H$501,4,FALSE)</f>
        <v>Female</v>
      </c>
      <c r="E1650" s="10" t="str">
        <f>VLOOKUP($C1650,'Customer_Dim Cleaned'!$A$1:$H$501,5,FALSE)</f>
        <v>Phillipschester</v>
      </c>
      <c r="F1650" s="10" t="str">
        <f>VLOOKUP($C1650,'Customer_Dim Cleaned'!$A$1:$H$501,6,FALSE)</f>
        <v>New Jersey</v>
      </c>
      <c r="G1650" s="10" t="s">
        <v>1714</v>
      </c>
      <c r="H1650" s="10" t="str">
        <f>VLOOKUP($G1650,'Product_Dim Cleaned'!$A$1:$G$101,2,FALSE)</f>
        <v>Hydrating Face Cleanser</v>
      </c>
      <c r="I1650" s="10" t="str">
        <f>VLOOKUP($G1650,'Product_Dim Cleaned'!$A$1:$G$101,3,FALSE)</f>
        <v>Beauty</v>
      </c>
      <c r="J1650" s="10" t="str">
        <f>VLOOKUP($G1650,'Product_Dim Cleaned'!$A$1:$G$101,4,FALSE)</f>
        <v>Skincare</v>
      </c>
      <c r="K1650" s="10" t="s">
        <v>1794</v>
      </c>
      <c r="L1650" s="11">
        <v>4</v>
      </c>
      <c r="M1650" s="17">
        <v>721.54</v>
      </c>
      <c r="N1650" s="11">
        <v>0.21</v>
      </c>
      <c r="O1650" s="10" t="s">
        <v>1824</v>
      </c>
      <c r="P1650" s="34">
        <v>2280.0664000000002</v>
      </c>
    </row>
    <row r="1651" spans="1:16" x14ac:dyDescent="0.3">
      <c r="A1651" s="9" t="s">
        <v>3475</v>
      </c>
      <c r="B1651" s="36">
        <v>45787</v>
      </c>
      <c r="C1651" s="10" t="s">
        <v>202</v>
      </c>
      <c r="D1651" s="10" t="str">
        <f>VLOOKUP($C1651,'Customer_Dim Cleaned'!$A$1:$H$501,4,FALSE)</f>
        <v>Female</v>
      </c>
      <c r="E1651" s="10" t="str">
        <f>VLOOKUP($C1651,'Customer_Dim Cleaned'!$A$1:$H$501,5,FALSE)</f>
        <v>East Andrea</v>
      </c>
      <c r="F1651" s="10" t="str">
        <f>VLOOKUP($C1651,'Customer_Dim Cleaned'!$A$1:$H$501,6,FALSE)</f>
        <v>Michigan</v>
      </c>
      <c r="G1651" s="10" t="s">
        <v>1714</v>
      </c>
      <c r="H1651" s="10" t="str">
        <f>VLOOKUP($G1651,'Product_Dim Cleaned'!$A$1:$G$101,2,FALSE)</f>
        <v>Hydrating Face Cleanser</v>
      </c>
      <c r="I1651" s="10" t="str">
        <f>VLOOKUP($G1651,'Product_Dim Cleaned'!$A$1:$G$101,3,FALSE)</f>
        <v>Beauty</v>
      </c>
      <c r="J1651" s="10" t="str">
        <f>VLOOKUP($G1651,'Product_Dim Cleaned'!$A$1:$G$101,4,FALSE)</f>
        <v>Skincare</v>
      </c>
      <c r="K1651" s="10" t="s">
        <v>1786</v>
      </c>
      <c r="L1651" s="11">
        <v>1</v>
      </c>
      <c r="M1651" s="17">
        <v>228.69</v>
      </c>
      <c r="N1651" s="11">
        <v>0.14000000000000001</v>
      </c>
      <c r="O1651" s="10" t="s">
        <v>1824</v>
      </c>
      <c r="P1651" s="34">
        <v>196.67339999999999</v>
      </c>
    </row>
    <row r="1652" spans="1:16" x14ac:dyDescent="0.3">
      <c r="A1652" s="9" t="s">
        <v>3476</v>
      </c>
      <c r="B1652" s="36">
        <v>45929</v>
      </c>
      <c r="C1652" s="10" t="s">
        <v>1112</v>
      </c>
      <c r="D1652" s="10" t="str">
        <f>VLOOKUP($C1652,'Customer_Dim Cleaned'!$A$1:$H$501,4,FALSE)</f>
        <v>Male</v>
      </c>
      <c r="E1652" s="10" t="str">
        <f>VLOOKUP($C1652,'Customer_Dim Cleaned'!$A$1:$H$501,5,FALSE)</f>
        <v>North Johnfurt</v>
      </c>
      <c r="F1652" s="10" t="str">
        <f>VLOOKUP($C1652,'Customer_Dim Cleaned'!$A$1:$H$501,6,FALSE)</f>
        <v>Washington</v>
      </c>
      <c r="G1652" s="10" t="s">
        <v>1714</v>
      </c>
      <c r="H1652" s="10" t="str">
        <f>VLOOKUP($G1652,'Product_Dim Cleaned'!$A$1:$G$101,2,FALSE)</f>
        <v>Hydrating Face Cleanser</v>
      </c>
      <c r="I1652" s="10" t="str">
        <f>VLOOKUP($G1652,'Product_Dim Cleaned'!$A$1:$G$101,3,FALSE)</f>
        <v>Beauty</v>
      </c>
      <c r="J1652" s="10" t="str">
        <f>VLOOKUP($G1652,'Product_Dim Cleaned'!$A$1:$G$101,4,FALSE)</f>
        <v>Skincare</v>
      </c>
      <c r="K1652" s="10" t="s">
        <v>1789</v>
      </c>
      <c r="L1652" s="11">
        <v>1</v>
      </c>
      <c r="M1652" s="17">
        <v>899.09</v>
      </c>
      <c r="N1652" s="11">
        <v>0.2</v>
      </c>
      <c r="O1652" s="10" t="s">
        <v>1826</v>
      </c>
      <c r="P1652" s="34">
        <v>719.27200000000005</v>
      </c>
    </row>
    <row r="1653" spans="1:16" x14ac:dyDescent="0.3">
      <c r="A1653" s="9" t="s">
        <v>3477</v>
      </c>
      <c r="B1653" s="36">
        <v>45379</v>
      </c>
      <c r="C1653" s="10" t="s">
        <v>1199</v>
      </c>
      <c r="D1653" s="10" t="str">
        <f>VLOOKUP($C1653,'Customer_Dim Cleaned'!$A$1:$H$501,4,FALSE)</f>
        <v>Female</v>
      </c>
      <c r="E1653" s="10" t="str">
        <f>VLOOKUP($C1653,'Customer_Dim Cleaned'!$A$1:$H$501,5,FALSE)</f>
        <v>North Michael</v>
      </c>
      <c r="F1653" s="10" t="str">
        <f>VLOOKUP($C1653,'Customer_Dim Cleaned'!$A$1:$H$501,6,FALSE)</f>
        <v>Iowa</v>
      </c>
      <c r="G1653" s="10" t="s">
        <v>1714</v>
      </c>
      <c r="H1653" s="10" t="str">
        <f>VLOOKUP($G1653,'Product_Dim Cleaned'!$A$1:$G$101,2,FALSE)</f>
        <v>Hydrating Face Cleanser</v>
      </c>
      <c r="I1653" s="10" t="str">
        <f>VLOOKUP($G1653,'Product_Dim Cleaned'!$A$1:$G$101,3,FALSE)</f>
        <v>Beauty</v>
      </c>
      <c r="J1653" s="10" t="str">
        <f>VLOOKUP($G1653,'Product_Dim Cleaned'!$A$1:$G$101,4,FALSE)</f>
        <v>Skincare</v>
      </c>
      <c r="K1653" s="10" t="s">
        <v>1782</v>
      </c>
      <c r="L1653" s="11">
        <v>4</v>
      </c>
      <c r="M1653" s="17">
        <v>195.75</v>
      </c>
      <c r="N1653" s="11">
        <v>0.17</v>
      </c>
      <c r="O1653" s="10" t="s">
        <v>1824</v>
      </c>
      <c r="P1653" s="34">
        <v>649.89</v>
      </c>
    </row>
    <row r="1654" spans="1:16" x14ac:dyDescent="0.3">
      <c r="A1654" s="9" t="s">
        <v>3478</v>
      </c>
      <c r="B1654" s="36">
        <v>45532</v>
      </c>
      <c r="C1654" s="10" t="s">
        <v>1322</v>
      </c>
      <c r="D1654" s="10" t="str">
        <f>VLOOKUP($C1654,'Customer_Dim Cleaned'!$A$1:$H$501,4,FALSE)</f>
        <v>Male</v>
      </c>
      <c r="E1654" s="10" t="str">
        <f>VLOOKUP($C1654,'Customer_Dim Cleaned'!$A$1:$H$501,5,FALSE)</f>
        <v>Aguilarland</v>
      </c>
      <c r="F1654" s="10" t="str">
        <f>VLOOKUP($C1654,'Customer_Dim Cleaned'!$A$1:$H$501,6,FALSE)</f>
        <v>North Carolina</v>
      </c>
      <c r="G1654" s="10" t="s">
        <v>1714</v>
      </c>
      <c r="H1654" s="10" t="str">
        <f>VLOOKUP($G1654,'Product_Dim Cleaned'!$A$1:$G$101,2,FALSE)</f>
        <v>Hydrating Face Cleanser</v>
      </c>
      <c r="I1654" s="10" t="str">
        <f>VLOOKUP($G1654,'Product_Dim Cleaned'!$A$1:$G$101,3,FALSE)</f>
        <v>Beauty</v>
      </c>
      <c r="J1654" s="10" t="str">
        <f>VLOOKUP($G1654,'Product_Dim Cleaned'!$A$1:$G$101,4,FALSE)</f>
        <v>Skincare</v>
      </c>
      <c r="K1654" s="10" t="s">
        <v>1801</v>
      </c>
      <c r="L1654" s="11">
        <v>3</v>
      </c>
      <c r="M1654" s="17">
        <v>199.13</v>
      </c>
      <c r="N1654" s="11">
        <v>0.24</v>
      </c>
      <c r="O1654" s="10" t="s">
        <v>1824</v>
      </c>
      <c r="P1654" s="34">
        <v>454.01639999999998</v>
      </c>
    </row>
    <row r="1655" spans="1:16" x14ac:dyDescent="0.3">
      <c r="A1655" s="9" t="s">
        <v>3479</v>
      </c>
      <c r="B1655" s="36">
        <v>45466</v>
      </c>
      <c r="C1655" s="10" t="s">
        <v>535</v>
      </c>
      <c r="D1655" s="10" t="str">
        <f>VLOOKUP($C1655,'Customer_Dim Cleaned'!$A$1:$H$501,4,FALSE)</f>
        <v>Female</v>
      </c>
      <c r="E1655" s="10" t="str">
        <f>VLOOKUP($C1655,'Customer_Dim Cleaned'!$A$1:$H$501,5,FALSE)</f>
        <v>New Juliemouth</v>
      </c>
      <c r="F1655" s="10" t="str">
        <f>VLOOKUP($C1655,'Customer_Dim Cleaned'!$A$1:$H$501,6,FALSE)</f>
        <v>North Carolina</v>
      </c>
      <c r="G1655" s="10" t="s">
        <v>1714</v>
      </c>
      <c r="H1655" s="10" t="str">
        <f>VLOOKUP($G1655,'Product_Dim Cleaned'!$A$1:$G$101,2,FALSE)</f>
        <v>Hydrating Face Cleanser</v>
      </c>
      <c r="I1655" s="10" t="str">
        <f>VLOOKUP($G1655,'Product_Dim Cleaned'!$A$1:$G$101,3,FALSE)</f>
        <v>Beauty</v>
      </c>
      <c r="J1655" s="10" t="str">
        <f>VLOOKUP($G1655,'Product_Dim Cleaned'!$A$1:$G$101,4,FALSE)</f>
        <v>Skincare</v>
      </c>
      <c r="K1655" s="10" t="s">
        <v>1799</v>
      </c>
      <c r="L1655" s="11">
        <v>2</v>
      </c>
      <c r="M1655" s="17">
        <v>833.62</v>
      </c>
      <c r="N1655" s="11">
        <v>0.18</v>
      </c>
      <c r="O1655" s="10" t="s">
        <v>1824</v>
      </c>
      <c r="P1655" s="34">
        <v>1367.1368</v>
      </c>
    </row>
    <row r="1656" spans="1:16" x14ac:dyDescent="0.3">
      <c r="A1656" s="9" t="s">
        <v>3480</v>
      </c>
      <c r="B1656" s="36">
        <v>45395</v>
      </c>
      <c r="C1656" s="10" t="s">
        <v>1489</v>
      </c>
      <c r="D1656" s="10" t="str">
        <f>VLOOKUP($C1656,'Customer_Dim Cleaned'!$A$1:$H$501,4,FALSE)</f>
        <v>Male</v>
      </c>
      <c r="E1656" s="10" t="str">
        <f>VLOOKUP($C1656,'Customer_Dim Cleaned'!$A$1:$H$501,5,FALSE)</f>
        <v>West Markton</v>
      </c>
      <c r="F1656" s="10" t="str">
        <f>VLOOKUP($C1656,'Customer_Dim Cleaned'!$A$1:$H$501,6,FALSE)</f>
        <v>Massachusetts</v>
      </c>
      <c r="G1656" s="10" t="s">
        <v>1714</v>
      </c>
      <c r="H1656" s="10" t="str">
        <f>VLOOKUP($G1656,'Product_Dim Cleaned'!$A$1:$G$101,2,FALSE)</f>
        <v>Hydrating Face Cleanser</v>
      </c>
      <c r="I1656" s="10" t="str">
        <f>VLOOKUP($G1656,'Product_Dim Cleaned'!$A$1:$G$101,3,FALSE)</f>
        <v>Beauty</v>
      </c>
      <c r="J1656" s="10" t="str">
        <f>VLOOKUP($G1656,'Product_Dim Cleaned'!$A$1:$G$101,4,FALSE)</f>
        <v>Skincare</v>
      </c>
      <c r="K1656" s="10" t="s">
        <v>1752</v>
      </c>
      <c r="L1656" s="11">
        <v>1</v>
      </c>
      <c r="M1656" s="17">
        <v>676.26</v>
      </c>
      <c r="N1656" s="11">
        <v>0.14000000000000001</v>
      </c>
      <c r="O1656" s="10" t="s">
        <v>1824</v>
      </c>
      <c r="P1656" s="34">
        <v>581.58359999999993</v>
      </c>
    </row>
    <row r="1657" spans="1:16" x14ac:dyDescent="0.3">
      <c r="A1657" s="9" t="s">
        <v>3481</v>
      </c>
      <c r="B1657" s="36">
        <v>45708</v>
      </c>
      <c r="C1657" s="10" t="s">
        <v>130</v>
      </c>
      <c r="D1657" s="10" t="str">
        <f>VLOOKUP($C1657,'Customer_Dim Cleaned'!$A$1:$H$501,4,FALSE)</f>
        <v>Female</v>
      </c>
      <c r="E1657" s="10" t="str">
        <f>VLOOKUP($C1657,'Customer_Dim Cleaned'!$A$1:$H$501,5,FALSE)</f>
        <v>Fostermouth</v>
      </c>
      <c r="F1657" s="10" t="str">
        <f>VLOOKUP($C1657,'Customer_Dim Cleaned'!$A$1:$H$501,6,FALSE)</f>
        <v>Arizona</v>
      </c>
      <c r="G1657" s="10" t="s">
        <v>1714</v>
      </c>
      <c r="H1657" s="10" t="str">
        <f>VLOOKUP($G1657,'Product_Dim Cleaned'!$A$1:$G$101,2,FALSE)</f>
        <v>Hydrating Face Cleanser</v>
      </c>
      <c r="I1657" s="10" t="str">
        <f>VLOOKUP($G1657,'Product_Dim Cleaned'!$A$1:$G$101,3,FALSE)</f>
        <v>Beauty</v>
      </c>
      <c r="J1657" s="10" t="str">
        <f>VLOOKUP($G1657,'Product_Dim Cleaned'!$A$1:$G$101,4,FALSE)</f>
        <v>Skincare</v>
      </c>
      <c r="K1657" s="10" t="s">
        <v>1786</v>
      </c>
      <c r="L1657" s="11">
        <v>2</v>
      </c>
      <c r="M1657" s="17">
        <v>666.49</v>
      </c>
      <c r="N1657" s="11">
        <v>0.06</v>
      </c>
      <c r="O1657" s="10" t="s">
        <v>1824</v>
      </c>
      <c r="P1657" s="34">
        <v>1253.0011999999999</v>
      </c>
    </row>
    <row r="1658" spans="1:16" x14ac:dyDescent="0.3">
      <c r="A1658" s="9" t="s">
        <v>3482</v>
      </c>
      <c r="B1658" s="36">
        <v>45735</v>
      </c>
      <c r="C1658" s="10" t="s">
        <v>1419</v>
      </c>
      <c r="D1658" s="10" t="str">
        <f>VLOOKUP($C1658,'Customer_Dim Cleaned'!$A$1:$H$501,4,FALSE)</f>
        <v>Male</v>
      </c>
      <c r="E1658" s="10" t="str">
        <f>VLOOKUP($C1658,'Customer_Dim Cleaned'!$A$1:$H$501,5,FALSE)</f>
        <v>Hughesview</v>
      </c>
      <c r="F1658" s="10" t="str">
        <f>VLOOKUP($C1658,'Customer_Dim Cleaned'!$A$1:$H$501,6,FALSE)</f>
        <v>Iowa</v>
      </c>
      <c r="G1658" s="10" t="s">
        <v>1714</v>
      </c>
      <c r="H1658" s="10" t="str">
        <f>VLOOKUP($G1658,'Product_Dim Cleaned'!$A$1:$G$101,2,FALSE)</f>
        <v>Hydrating Face Cleanser</v>
      </c>
      <c r="I1658" s="10" t="str">
        <f>VLOOKUP($G1658,'Product_Dim Cleaned'!$A$1:$G$101,3,FALSE)</f>
        <v>Beauty</v>
      </c>
      <c r="J1658" s="10" t="str">
        <f>VLOOKUP($G1658,'Product_Dim Cleaned'!$A$1:$G$101,4,FALSE)</f>
        <v>Skincare</v>
      </c>
      <c r="K1658" s="10" t="s">
        <v>1769</v>
      </c>
      <c r="L1658" s="11">
        <v>3</v>
      </c>
      <c r="M1658" s="17">
        <v>471.19</v>
      </c>
      <c r="N1658" s="11">
        <v>0.28000000000000003</v>
      </c>
      <c r="O1658" s="10" t="s">
        <v>1829</v>
      </c>
      <c r="P1658" s="34">
        <v>1017.7704</v>
      </c>
    </row>
    <row r="1659" spans="1:16" x14ac:dyDescent="0.3">
      <c r="A1659" s="9" t="s">
        <v>3483</v>
      </c>
      <c r="B1659" s="36">
        <v>45237</v>
      </c>
      <c r="C1659" s="10" t="s">
        <v>414</v>
      </c>
      <c r="D1659" s="10" t="str">
        <f>VLOOKUP($C1659,'Customer_Dim Cleaned'!$A$1:$H$501,4,FALSE)</f>
        <v>Male</v>
      </c>
      <c r="E1659" s="10" t="str">
        <f>VLOOKUP($C1659,'Customer_Dim Cleaned'!$A$1:$H$501,5,FALSE)</f>
        <v>North Edwardton</v>
      </c>
      <c r="F1659" s="10" t="str">
        <f>VLOOKUP($C1659,'Customer_Dim Cleaned'!$A$1:$H$501,6,FALSE)</f>
        <v>Tennessee</v>
      </c>
      <c r="G1659" s="10" t="s">
        <v>1714</v>
      </c>
      <c r="H1659" s="10" t="str">
        <f>VLOOKUP($G1659,'Product_Dim Cleaned'!$A$1:$G$101,2,FALSE)</f>
        <v>Hydrating Face Cleanser</v>
      </c>
      <c r="I1659" s="10" t="str">
        <f>VLOOKUP($G1659,'Product_Dim Cleaned'!$A$1:$G$101,3,FALSE)</f>
        <v>Beauty</v>
      </c>
      <c r="J1659" s="10" t="str">
        <f>VLOOKUP($G1659,'Product_Dim Cleaned'!$A$1:$G$101,4,FALSE)</f>
        <v>Skincare</v>
      </c>
      <c r="K1659" s="10" t="s">
        <v>1766</v>
      </c>
      <c r="L1659" s="11">
        <v>4</v>
      </c>
      <c r="M1659" s="17">
        <v>555.65</v>
      </c>
      <c r="N1659" s="11">
        <v>0.25</v>
      </c>
      <c r="O1659" s="10" t="s">
        <v>1829</v>
      </c>
      <c r="P1659" s="34">
        <v>1666.95</v>
      </c>
    </row>
    <row r="1660" spans="1:16" x14ac:dyDescent="0.3">
      <c r="A1660" s="9" t="s">
        <v>3484</v>
      </c>
      <c r="B1660" s="36">
        <v>45282</v>
      </c>
      <c r="C1660" s="10" t="s">
        <v>141</v>
      </c>
      <c r="D1660" s="10" t="str">
        <f>VLOOKUP($C1660,'Customer_Dim Cleaned'!$A$1:$H$501,4,FALSE)</f>
        <v>Male</v>
      </c>
      <c r="E1660" s="10" t="str">
        <f>VLOOKUP($C1660,'Customer_Dim Cleaned'!$A$1:$H$501,5,FALSE)</f>
        <v>Robertberg</v>
      </c>
      <c r="F1660" s="10" t="str">
        <f>VLOOKUP($C1660,'Customer_Dim Cleaned'!$A$1:$H$501,6,FALSE)</f>
        <v>North Dakota</v>
      </c>
      <c r="G1660" s="10" t="s">
        <v>1716</v>
      </c>
      <c r="H1660" s="10" t="str">
        <f>VLOOKUP($G1660,'Product_Dim Cleaned'!$A$1:$G$101,2,FALSE)</f>
        <v>Wooden Bookshelf</v>
      </c>
      <c r="I1660" s="10" t="str">
        <f>VLOOKUP($G1660,'Product_Dim Cleaned'!$A$1:$G$101,3,FALSE)</f>
        <v>Home</v>
      </c>
      <c r="J1660" s="10" t="str">
        <f>VLOOKUP($G1660,'Product_Dim Cleaned'!$A$1:$G$101,4,FALSE)</f>
        <v>Furniture</v>
      </c>
      <c r="K1660" s="10" t="s">
        <v>1799</v>
      </c>
      <c r="L1660" s="11">
        <v>2</v>
      </c>
      <c r="M1660" s="17">
        <v>100.42</v>
      </c>
      <c r="N1660" s="11">
        <v>0.06</v>
      </c>
      <c r="O1660" s="10" t="s">
        <v>1824</v>
      </c>
      <c r="P1660" s="34">
        <v>188.78960000000001</v>
      </c>
    </row>
    <row r="1661" spans="1:16" x14ac:dyDescent="0.3">
      <c r="A1661" s="9" t="s">
        <v>3485</v>
      </c>
      <c r="B1661" s="36">
        <v>45337</v>
      </c>
      <c r="C1661" s="10" t="s">
        <v>191</v>
      </c>
      <c r="D1661" s="10" t="str">
        <f>VLOOKUP($C1661,'Customer_Dim Cleaned'!$A$1:$H$501,4,FALSE)</f>
        <v>Female</v>
      </c>
      <c r="E1661" s="10" t="str">
        <f>VLOOKUP($C1661,'Customer_Dim Cleaned'!$A$1:$H$501,5,FALSE)</f>
        <v>Gregoryview</v>
      </c>
      <c r="F1661" s="10" t="str">
        <f>VLOOKUP($C1661,'Customer_Dim Cleaned'!$A$1:$H$501,6,FALSE)</f>
        <v>Illinois</v>
      </c>
      <c r="G1661" s="10" t="s">
        <v>1716</v>
      </c>
      <c r="H1661" s="10" t="str">
        <f>VLOOKUP($G1661,'Product_Dim Cleaned'!$A$1:$G$101,2,FALSE)</f>
        <v>Wooden Bookshelf</v>
      </c>
      <c r="I1661" s="10" t="str">
        <f>VLOOKUP($G1661,'Product_Dim Cleaned'!$A$1:$G$101,3,FALSE)</f>
        <v>Home</v>
      </c>
      <c r="J1661" s="10" t="str">
        <f>VLOOKUP($G1661,'Product_Dim Cleaned'!$A$1:$G$101,4,FALSE)</f>
        <v>Furniture</v>
      </c>
      <c r="K1661" s="10" t="s">
        <v>1810</v>
      </c>
      <c r="L1661" s="11">
        <v>3</v>
      </c>
      <c r="M1661" s="17">
        <v>981.69</v>
      </c>
      <c r="N1661" s="11">
        <v>0.05</v>
      </c>
      <c r="O1661" s="10" t="s">
        <v>1829</v>
      </c>
      <c r="P1661" s="34">
        <v>2797.8164999999999</v>
      </c>
    </row>
    <row r="1662" spans="1:16" x14ac:dyDescent="0.3">
      <c r="A1662" s="9" t="s">
        <v>3486</v>
      </c>
      <c r="B1662" s="36">
        <v>45310</v>
      </c>
      <c r="C1662" s="10" t="s">
        <v>1029</v>
      </c>
      <c r="D1662" s="10" t="str">
        <f>VLOOKUP($C1662,'Customer_Dim Cleaned'!$A$1:$H$501,4,FALSE)</f>
        <v>Female</v>
      </c>
      <c r="E1662" s="10" t="str">
        <f>VLOOKUP($C1662,'Customer_Dim Cleaned'!$A$1:$H$501,5,FALSE)</f>
        <v>Kellybury</v>
      </c>
      <c r="F1662" s="10" t="str">
        <f>VLOOKUP($C1662,'Customer_Dim Cleaned'!$A$1:$H$501,6,FALSE)</f>
        <v>New York</v>
      </c>
      <c r="G1662" s="10" t="s">
        <v>1716</v>
      </c>
      <c r="H1662" s="10" t="str">
        <f>VLOOKUP($G1662,'Product_Dim Cleaned'!$A$1:$G$101,2,FALSE)</f>
        <v>Wooden Bookshelf</v>
      </c>
      <c r="I1662" s="10" t="str">
        <f>VLOOKUP($G1662,'Product_Dim Cleaned'!$A$1:$G$101,3,FALSE)</f>
        <v>Home</v>
      </c>
      <c r="J1662" s="10" t="str">
        <f>VLOOKUP($G1662,'Product_Dim Cleaned'!$A$1:$G$101,4,FALSE)</f>
        <v>Furniture</v>
      </c>
      <c r="K1662" s="10" t="s">
        <v>1804</v>
      </c>
      <c r="L1662" s="11">
        <v>2</v>
      </c>
      <c r="M1662" s="17">
        <v>848.87</v>
      </c>
      <c r="N1662" s="11">
        <v>0.09</v>
      </c>
      <c r="O1662" s="10" t="s">
        <v>1829</v>
      </c>
      <c r="P1662" s="34">
        <v>1544.9434000000001</v>
      </c>
    </row>
    <row r="1663" spans="1:16" x14ac:dyDescent="0.3">
      <c r="A1663" s="9" t="s">
        <v>3487</v>
      </c>
      <c r="B1663" s="36">
        <v>45230</v>
      </c>
      <c r="C1663" s="10" t="s">
        <v>1172</v>
      </c>
      <c r="D1663" s="10" t="str">
        <f>VLOOKUP($C1663,'Customer_Dim Cleaned'!$A$1:$H$501,4,FALSE)</f>
        <v>Male</v>
      </c>
      <c r="E1663" s="10" t="str">
        <f>VLOOKUP($C1663,'Customer_Dim Cleaned'!$A$1:$H$501,5,FALSE)</f>
        <v>Port Richardshire</v>
      </c>
      <c r="F1663" s="10" t="str">
        <f>VLOOKUP($C1663,'Customer_Dim Cleaned'!$A$1:$H$501,6,FALSE)</f>
        <v>Minnesota</v>
      </c>
      <c r="G1663" s="10" t="s">
        <v>1716</v>
      </c>
      <c r="H1663" s="10" t="str">
        <f>VLOOKUP($G1663,'Product_Dim Cleaned'!$A$1:$G$101,2,FALSE)</f>
        <v>Wooden Bookshelf</v>
      </c>
      <c r="I1663" s="10" t="str">
        <f>VLOOKUP($G1663,'Product_Dim Cleaned'!$A$1:$G$101,3,FALSE)</f>
        <v>Home</v>
      </c>
      <c r="J1663" s="10" t="str">
        <f>VLOOKUP($G1663,'Product_Dim Cleaned'!$A$1:$G$101,4,FALSE)</f>
        <v>Furniture</v>
      </c>
      <c r="K1663" s="10" t="s">
        <v>1789</v>
      </c>
      <c r="L1663" s="11">
        <v>3</v>
      </c>
      <c r="M1663" s="17">
        <v>582.32000000000005</v>
      </c>
      <c r="N1663" s="11">
        <v>0</v>
      </c>
      <c r="O1663" s="10" t="s">
        <v>1826</v>
      </c>
      <c r="P1663" s="34">
        <v>1746.96</v>
      </c>
    </row>
    <row r="1664" spans="1:16" x14ac:dyDescent="0.3">
      <c r="A1664" s="9" t="s">
        <v>3488</v>
      </c>
      <c r="B1664" s="36">
        <v>45341</v>
      </c>
      <c r="C1664" s="10" t="s">
        <v>568</v>
      </c>
      <c r="D1664" s="10" t="str">
        <f>VLOOKUP($C1664,'Customer_Dim Cleaned'!$A$1:$H$501,4,FALSE)</f>
        <v>Female</v>
      </c>
      <c r="E1664" s="10" t="str">
        <f>VLOOKUP($C1664,'Customer_Dim Cleaned'!$A$1:$H$501,5,FALSE)</f>
        <v>Morrisburgh</v>
      </c>
      <c r="F1664" s="10" t="str">
        <f>VLOOKUP($C1664,'Customer_Dim Cleaned'!$A$1:$H$501,6,FALSE)</f>
        <v>Indiana</v>
      </c>
      <c r="G1664" s="10" t="s">
        <v>1716</v>
      </c>
      <c r="H1664" s="10" t="str">
        <f>VLOOKUP($G1664,'Product_Dim Cleaned'!$A$1:$G$101,2,FALSE)</f>
        <v>Wooden Bookshelf</v>
      </c>
      <c r="I1664" s="10" t="str">
        <f>VLOOKUP($G1664,'Product_Dim Cleaned'!$A$1:$G$101,3,FALSE)</f>
        <v>Home</v>
      </c>
      <c r="J1664" s="10" t="str">
        <f>VLOOKUP($G1664,'Product_Dim Cleaned'!$A$1:$G$101,4,FALSE)</f>
        <v>Furniture</v>
      </c>
      <c r="K1664" s="10" t="s">
        <v>1807</v>
      </c>
      <c r="L1664" s="11">
        <v>2</v>
      </c>
      <c r="M1664" s="17">
        <v>869.43</v>
      </c>
      <c r="N1664" s="11">
        <v>0.24</v>
      </c>
      <c r="O1664" s="10" t="s">
        <v>1829</v>
      </c>
      <c r="P1664" s="34">
        <v>1321.5336</v>
      </c>
    </row>
    <row r="1665" spans="1:16" x14ac:dyDescent="0.3">
      <c r="A1665" s="9" t="s">
        <v>3489</v>
      </c>
      <c r="B1665" s="36">
        <v>45440</v>
      </c>
      <c r="C1665" s="10" t="s">
        <v>93</v>
      </c>
      <c r="D1665" s="10" t="str">
        <f>VLOOKUP($C1665,'Customer_Dim Cleaned'!$A$1:$H$501,4,FALSE)</f>
        <v>Female</v>
      </c>
      <c r="E1665" s="10" t="str">
        <f>VLOOKUP($C1665,'Customer_Dim Cleaned'!$A$1:$H$501,5,FALSE)</f>
        <v>Smithburgh</v>
      </c>
      <c r="F1665" s="10" t="str">
        <f>VLOOKUP($C1665,'Customer_Dim Cleaned'!$A$1:$H$501,6,FALSE)</f>
        <v>Oklahoma</v>
      </c>
      <c r="G1665" s="10" t="s">
        <v>1716</v>
      </c>
      <c r="H1665" s="10" t="str">
        <f>VLOOKUP($G1665,'Product_Dim Cleaned'!$A$1:$G$101,2,FALSE)</f>
        <v>Wooden Bookshelf</v>
      </c>
      <c r="I1665" s="10" t="str">
        <f>VLOOKUP($G1665,'Product_Dim Cleaned'!$A$1:$G$101,3,FALSE)</f>
        <v>Home</v>
      </c>
      <c r="J1665" s="10" t="str">
        <f>VLOOKUP($G1665,'Product_Dim Cleaned'!$A$1:$G$101,4,FALSE)</f>
        <v>Furniture</v>
      </c>
      <c r="K1665" s="10" t="s">
        <v>1769</v>
      </c>
      <c r="L1665" s="11">
        <v>1</v>
      </c>
      <c r="M1665" s="17">
        <v>62.26</v>
      </c>
      <c r="N1665" s="11">
        <v>0.03</v>
      </c>
      <c r="O1665" s="10" t="s">
        <v>1829</v>
      </c>
      <c r="P1665" s="34">
        <v>60.392200000000003</v>
      </c>
    </row>
    <row r="1666" spans="1:16" x14ac:dyDescent="0.3">
      <c r="A1666" s="9" t="s">
        <v>3490</v>
      </c>
      <c r="B1666" s="36">
        <v>45798</v>
      </c>
      <c r="C1666" s="10" t="s">
        <v>511</v>
      </c>
      <c r="D1666" s="10" t="str">
        <f>VLOOKUP($C1666,'Customer_Dim Cleaned'!$A$1:$H$501,4,FALSE)</f>
        <v>Female</v>
      </c>
      <c r="E1666" s="10" t="str">
        <f>VLOOKUP($C1666,'Customer_Dim Cleaned'!$A$1:$H$501,5,FALSE)</f>
        <v>Jaredville</v>
      </c>
      <c r="F1666" s="10" t="str">
        <f>VLOOKUP($C1666,'Customer_Dim Cleaned'!$A$1:$H$501,6,FALSE)</f>
        <v>Missouri</v>
      </c>
      <c r="G1666" s="10" t="s">
        <v>1716</v>
      </c>
      <c r="H1666" s="10" t="str">
        <f>VLOOKUP($G1666,'Product_Dim Cleaned'!$A$1:$G$101,2,FALSE)</f>
        <v>Wooden Bookshelf</v>
      </c>
      <c r="I1666" s="10" t="str">
        <f>VLOOKUP($G1666,'Product_Dim Cleaned'!$A$1:$G$101,3,FALSE)</f>
        <v>Home</v>
      </c>
      <c r="J1666" s="10" t="str">
        <f>VLOOKUP($G1666,'Product_Dim Cleaned'!$A$1:$G$101,4,FALSE)</f>
        <v>Furniture</v>
      </c>
      <c r="K1666" s="10" t="s">
        <v>1799</v>
      </c>
      <c r="L1666" s="11">
        <v>3</v>
      </c>
      <c r="M1666" s="17">
        <v>343.97</v>
      </c>
      <c r="N1666" s="11">
        <v>0.04</v>
      </c>
      <c r="O1666" s="10" t="s">
        <v>1829</v>
      </c>
      <c r="P1666" s="34">
        <v>990.6336</v>
      </c>
    </row>
    <row r="1667" spans="1:16" x14ac:dyDescent="0.3">
      <c r="A1667" s="9" t="s">
        <v>3491</v>
      </c>
      <c r="B1667" s="36">
        <v>45293</v>
      </c>
      <c r="C1667" s="10" t="s">
        <v>957</v>
      </c>
      <c r="D1667" s="10" t="str">
        <f>VLOOKUP($C1667,'Customer_Dim Cleaned'!$A$1:$H$501,4,FALSE)</f>
        <v>Female</v>
      </c>
      <c r="E1667" s="10" t="str">
        <f>VLOOKUP($C1667,'Customer_Dim Cleaned'!$A$1:$H$501,5,FALSE)</f>
        <v>East Johntown</v>
      </c>
      <c r="F1667" s="10" t="str">
        <f>VLOOKUP($C1667,'Customer_Dim Cleaned'!$A$1:$H$501,6,FALSE)</f>
        <v>Delaware</v>
      </c>
      <c r="G1667" s="10" t="s">
        <v>1716</v>
      </c>
      <c r="H1667" s="10" t="str">
        <f>VLOOKUP($G1667,'Product_Dim Cleaned'!$A$1:$G$101,2,FALSE)</f>
        <v>Wooden Bookshelf</v>
      </c>
      <c r="I1667" s="10" t="str">
        <f>VLOOKUP($G1667,'Product_Dim Cleaned'!$A$1:$G$101,3,FALSE)</f>
        <v>Home</v>
      </c>
      <c r="J1667" s="10" t="str">
        <f>VLOOKUP($G1667,'Product_Dim Cleaned'!$A$1:$G$101,4,FALSE)</f>
        <v>Furniture</v>
      </c>
      <c r="K1667" s="10" t="s">
        <v>1794</v>
      </c>
      <c r="L1667" s="11">
        <v>3</v>
      </c>
      <c r="M1667" s="17">
        <v>304.67</v>
      </c>
      <c r="N1667" s="11">
        <v>0.11</v>
      </c>
      <c r="O1667" s="10" t="s">
        <v>1824</v>
      </c>
      <c r="P1667" s="34">
        <v>813.46889999999996</v>
      </c>
    </row>
    <row r="1668" spans="1:16" x14ac:dyDescent="0.3">
      <c r="A1668" s="9" t="s">
        <v>3492</v>
      </c>
      <c r="B1668" s="36">
        <v>45296</v>
      </c>
      <c r="C1668" s="10" t="s">
        <v>1142</v>
      </c>
      <c r="D1668" s="10" t="str">
        <f>VLOOKUP($C1668,'Customer_Dim Cleaned'!$A$1:$H$501,4,FALSE)</f>
        <v>Female</v>
      </c>
      <c r="E1668" s="10" t="str">
        <f>VLOOKUP($C1668,'Customer_Dim Cleaned'!$A$1:$H$501,5,FALSE)</f>
        <v>Kellyside</v>
      </c>
      <c r="F1668" s="10" t="str">
        <f>VLOOKUP($C1668,'Customer_Dim Cleaned'!$A$1:$H$501,6,FALSE)</f>
        <v>Alaska</v>
      </c>
      <c r="G1668" s="10" t="s">
        <v>1716</v>
      </c>
      <c r="H1668" s="10" t="str">
        <f>VLOOKUP($G1668,'Product_Dim Cleaned'!$A$1:$G$101,2,FALSE)</f>
        <v>Wooden Bookshelf</v>
      </c>
      <c r="I1668" s="10" t="str">
        <f>VLOOKUP($G1668,'Product_Dim Cleaned'!$A$1:$G$101,3,FALSE)</f>
        <v>Home</v>
      </c>
      <c r="J1668" s="10" t="str">
        <f>VLOOKUP($G1668,'Product_Dim Cleaned'!$A$1:$G$101,4,FALSE)</f>
        <v>Furniture</v>
      </c>
      <c r="K1668" s="10" t="s">
        <v>1786</v>
      </c>
      <c r="L1668" s="11">
        <v>4</v>
      </c>
      <c r="M1668" s="17">
        <v>208.34</v>
      </c>
      <c r="N1668" s="11">
        <v>0.01</v>
      </c>
      <c r="O1668" s="10" t="s">
        <v>1826</v>
      </c>
      <c r="P1668" s="34">
        <v>825.02639999999997</v>
      </c>
    </row>
    <row r="1669" spans="1:16" x14ac:dyDescent="0.3">
      <c r="A1669" s="9" t="s">
        <v>3493</v>
      </c>
      <c r="B1669" s="36">
        <v>45860</v>
      </c>
      <c r="C1669" s="10" t="s">
        <v>984</v>
      </c>
      <c r="D1669" s="10" t="str">
        <f>VLOOKUP($C1669,'Customer_Dim Cleaned'!$A$1:$H$501,4,FALSE)</f>
        <v>Female</v>
      </c>
      <c r="E1669" s="10" t="str">
        <f>VLOOKUP($C1669,'Customer_Dim Cleaned'!$A$1:$H$501,5,FALSE)</f>
        <v>Brianchester</v>
      </c>
      <c r="F1669" s="10" t="str">
        <f>VLOOKUP($C1669,'Customer_Dim Cleaned'!$A$1:$H$501,6,FALSE)</f>
        <v>Delaware</v>
      </c>
      <c r="G1669" s="10" t="s">
        <v>1716</v>
      </c>
      <c r="H1669" s="10" t="str">
        <f>VLOOKUP($G1669,'Product_Dim Cleaned'!$A$1:$G$101,2,FALSE)</f>
        <v>Wooden Bookshelf</v>
      </c>
      <c r="I1669" s="10" t="str">
        <f>VLOOKUP($G1669,'Product_Dim Cleaned'!$A$1:$G$101,3,FALSE)</f>
        <v>Home</v>
      </c>
      <c r="J1669" s="10" t="str">
        <f>VLOOKUP($G1669,'Product_Dim Cleaned'!$A$1:$G$101,4,FALSE)</f>
        <v>Furniture</v>
      </c>
      <c r="K1669" s="10" t="s">
        <v>1757</v>
      </c>
      <c r="L1669" s="11">
        <v>1</v>
      </c>
      <c r="M1669" s="17">
        <v>119.04</v>
      </c>
      <c r="N1669" s="11">
        <v>0.13</v>
      </c>
      <c r="O1669" s="10" t="s">
        <v>1829</v>
      </c>
      <c r="P1669" s="34">
        <v>103.56480000000001</v>
      </c>
    </row>
    <row r="1670" spans="1:16" x14ac:dyDescent="0.3">
      <c r="A1670" s="9" t="s">
        <v>3494</v>
      </c>
      <c r="B1670" s="36">
        <v>45843</v>
      </c>
      <c r="C1670" s="10" t="s">
        <v>1011</v>
      </c>
      <c r="D1670" s="10" t="str">
        <f>VLOOKUP($C1670,'Customer_Dim Cleaned'!$A$1:$H$501,4,FALSE)</f>
        <v>Female</v>
      </c>
      <c r="E1670" s="10" t="str">
        <f>VLOOKUP($C1670,'Customer_Dim Cleaned'!$A$1:$H$501,5,FALSE)</f>
        <v>Lake Alice</v>
      </c>
      <c r="F1670" s="10" t="str">
        <f>VLOOKUP($C1670,'Customer_Dim Cleaned'!$A$1:$H$501,6,FALSE)</f>
        <v>Tennessee</v>
      </c>
      <c r="G1670" s="10" t="s">
        <v>1716</v>
      </c>
      <c r="H1670" s="10" t="str">
        <f>VLOOKUP($G1670,'Product_Dim Cleaned'!$A$1:$G$101,2,FALSE)</f>
        <v>Wooden Bookshelf</v>
      </c>
      <c r="I1670" s="10" t="str">
        <f>VLOOKUP($G1670,'Product_Dim Cleaned'!$A$1:$G$101,3,FALSE)</f>
        <v>Home</v>
      </c>
      <c r="J1670" s="10" t="str">
        <f>VLOOKUP($G1670,'Product_Dim Cleaned'!$A$1:$G$101,4,FALSE)</f>
        <v>Furniture</v>
      </c>
      <c r="K1670" s="10" t="s">
        <v>1786</v>
      </c>
      <c r="L1670" s="11">
        <v>4</v>
      </c>
      <c r="M1670" s="17">
        <v>791.65</v>
      </c>
      <c r="N1670" s="11">
        <v>0.06</v>
      </c>
      <c r="O1670" s="10" t="s">
        <v>1829</v>
      </c>
      <c r="P1670" s="34">
        <v>2976.6039999999998</v>
      </c>
    </row>
    <row r="1671" spans="1:16" x14ac:dyDescent="0.3">
      <c r="A1671" s="9" t="s">
        <v>3495</v>
      </c>
      <c r="B1671" s="36">
        <v>45862</v>
      </c>
      <c r="C1671" s="10" t="s">
        <v>198</v>
      </c>
      <c r="D1671" s="10" t="str">
        <f>VLOOKUP($C1671,'Customer_Dim Cleaned'!$A$1:$H$501,4,FALSE)</f>
        <v>Male</v>
      </c>
      <c r="E1671" s="10" t="str">
        <f>VLOOKUP($C1671,'Customer_Dim Cleaned'!$A$1:$H$501,5,FALSE)</f>
        <v>South Timtown</v>
      </c>
      <c r="F1671" s="10" t="str">
        <f>VLOOKUP($C1671,'Customer_Dim Cleaned'!$A$1:$H$501,6,FALSE)</f>
        <v>Minnesota</v>
      </c>
      <c r="G1671" s="10" t="s">
        <v>1716</v>
      </c>
      <c r="H1671" s="10" t="str">
        <f>VLOOKUP($G1671,'Product_Dim Cleaned'!$A$1:$G$101,2,FALSE)</f>
        <v>Wooden Bookshelf</v>
      </c>
      <c r="I1671" s="10" t="str">
        <f>VLOOKUP($G1671,'Product_Dim Cleaned'!$A$1:$G$101,3,FALSE)</f>
        <v>Home</v>
      </c>
      <c r="J1671" s="10" t="str">
        <f>VLOOKUP($G1671,'Product_Dim Cleaned'!$A$1:$G$101,4,FALSE)</f>
        <v>Furniture</v>
      </c>
      <c r="K1671" s="10" t="s">
        <v>1761</v>
      </c>
      <c r="L1671" s="11">
        <v>2</v>
      </c>
      <c r="M1671" s="17">
        <v>414.86</v>
      </c>
      <c r="N1671" s="11">
        <v>0.23</v>
      </c>
      <c r="O1671" s="10" t="s">
        <v>1824</v>
      </c>
      <c r="P1671" s="34">
        <v>638.88440000000003</v>
      </c>
    </row>
    <row r="1672" spans="1:16" x14ac:dyDescent="0.3">
      <c r="A1672" s="9" t="s">
        <v>3496</v>
      </c>
      <c r="B1672" s="36">
        <v>45385</v>
      </c>
      <c r="C1672" s="10" t="s">
        <v>1472</v>
      </c>
      <c r="D1672" s="10" t="str">
        <f>VLOOKUP($C1672,'Customer_Dim Cleaned'!$A$1:$H$501,4,FALSE)</f>
        <v>Male</v>
      </c>
      <c r="E1672" s="10" t="str">
        <f>VLOOKUP($C1672,'Customer_Dim Cleaned'!$A$1:$H$501,5,FALSE)</f>
        <v>West Sarah</v>
      </c>
      <c r="F1672" s="10" t="str">
        <f>VLOOKUP($C1672,'Customer_Dim Cleaned'!$A$1:$H$501,6,FALSE)</f>
        <v>South Dakota</v>
      </c>
      <c r="G1672" s="10" t="s">
        <v>1716</v>
      </c>
      <c r="H1672" s="10" t="str">
        <f>VLOOKUP($G1672,'Product_Dim Cleaned'!$A$1:$G$101,2,FALSE)</f>
        <v>Wooden Bookshelf</v>
      </c>
      <c r="I1672" s="10" t="str">
        <f>VLOOKUP($G1672,'Product_Dim Cleaned'!$A$1:$G$101,3,FALSE)</f>
        <v>Home</v>
      </c>
      <c r="J1672" s="10" t="str">
        <f>VLOOKUP($G1672,'Product_Dim Cleaned'!$A$1:$G$101,4,FALSE)</f>
        <v>Furniture</v>
      </c>
      <c r="K1672" s="10" t="s">
        <v>1794</v>
      </c>
      <c r="L1672" s="11">
        <v>2</v>
      </c>
      <c r="M1672" s="17">
        <v>960.81</v>
      </c>
      <c r="N1672" s="11">
        <v>0.28000000000000003</v>
      </c>
      <c r="O1672" s="10" t="s">
        <v>1826</v>
      </c>
      <c r="P1672" s="34">
        <v>1383.5663999999999</v>
      </c>
    </row>
    <row r="1673" spans="1:16" x14ac:dyDescent="0.3">
      <c r="A1673" s="9" t="s">
        <v>3497</v>
      </c>
      <c r="B1673" s="36">
        <v>45668</v>
      </c>
      <c r="C1673" s="10" t="s">
        <v>690</v>
      </c>
      <c r="D1673" s="10" t="str">
        <f>VLOOKUP($C1673,'Customer_Dim Cleaned'!$A$1:$H$501,4,FALSE)</f>
        <v>Female</v>
      </c>
      <c r="E1673" s="10" t="str">
        <f>VLOOKUP($C1673,'Customer_Dim Cleaned'!$A$1:$H$501,5,FALSE)</f>
        <v>Lyonsfort</v>
      </c>
      <c r="F1673" s="10" t="str">
        <f>VLOOKUP($C1673,'Customer_Dim Cleaned'!$A$1:$H$501,6,FALSE)</f>
        <v>Washington</v>
      </c>
      <c r="G1673" s="10" t="s">
        <v>1716</v>
      </c>
      <c r="H1673" s="10" t="str">
        <f>VLOOKUP($G1673,'Product_Dim Cleaned'!$A$1:$G$101,2,FALSE)</f>
        <v>Wooden Bookshelf</v>
      </c>
      <c r="I1673" s="10" t="str">
        <f>VLOOKUP($G1673,'Product_Dim Cleaned'!$A$1:$G$101,3,FALSE)</f>
        <v>Home</v>
      </c>
      <c r="J1673" s="10" t="str">
        <f>VLOOKUP($G1673,'Product_Dim Cleaned'!$A$1:$G$101,4,FALSE)</f>
        <v>Furniture</v>
      </c>
      <c r="K1673" s="10" t="s">
        <v>1769</v>
      </c>
      <c r="L1673" s="11">
        <v>4</v>
      </c>
      <c r="M1673" s="17">
        <v>943.36</v>
      </c>
      <c r="N1673" s="11">
        <v>0.18</v>
      </c>
      <c r="O1673" s="10" t="s">
        <v>1826</v>
      </c>
      <c r="P1673" s="34">
        <v>3094.2208000000001</v>
      </c>
    </row>
    <row r="1674" spans="1:16" x14ac:dyDescent="0.3">
      <c r="A1674" s="9" t="s">
        <v>3498</v>
      </c>
      <c r="B1674" s="36">
        <v>45561</v>
      </c>
      <c r="C1674" s="10" t="s">
        <v>693</v>
      </c>
      <c r="D1674" s="10" t="str">
        <f>VLOOKUP($C1674,'Customer_Dim Cleaned'!$A$1:$H$501,4,FALSE)</f>
        <v>Female</v>
      </c>
      <c r="E1674" s="10" t="str">
        <f>VLOOKUP($C1674,'Customer_Dim Cleaned'!$A$1:$H$501,5,FALSE)</f>
        <v>West Markport</v>
      </c>
      <c r="F1674" s="10" t="str">
        <f>VLOOKUP($C1674,'Customer_Dim Cleaned'!$A$1:$H$501,6,FALSE)</f>
        <v>North Dakota</v>
      </c>
      <c r="G1674" s="10" t="s">
        <v>1716</v>
      </c>
      <c r="H1674" s="10" t="str">
        <f>VLOOKUP($G1674,'Product_Dim Cleaned'!$A$1:$G$101,2,FALSE)</f>
        <v>Wooden Bookshelf</v>
      </c>
      <c r="I1674" s="10" t="str">
        <f>VLOOKUP($G1674,'Product_Dim Cleaned'!$A$1:$G$101,3,FALSE)</f>
        <v>Home</v>
      </c>
      <c r="J1674" s="10" t="str">
        <f>VLOOKUP($G1674,'Product_Dim Cleaned'!$A$1:$G$101,4,FALSE)</f>
        <v>Furniture</v>
      </c>
      <c r="K1674" s="10" t="s">
        <v>1797</v>
      </c>
      <c r="L1674" s="11">
        <v>1</v>
      </c>
      <c r="M1674" s="17">
        <v>830.42</v>
      </c>
      <c r="N1674" s="11">
        <v>0.26</v>
      </c>
      <c r="O1674" s="10" t="s">
        <v>1829</v>
      </c>
      <c r="P1674" s="34">
        <v>614.51080000000002</v>
      </c>
    </row>
    <row r="1675" spans="1:16" x14ac:dyDescent="0.3">
      <c r="A1675" s="9" t="s">
        <v>3499</v>
      </c>
      <c r="B1675" s="36">
        <v>45637</v>
      </c>
      <c r="C1675" s="10" t="s">
        <v>1107</v>
      </c>
      <c r="D1675" s="10" t="str">
        <f>VLOOKUP($C1675,'Customer_Dim Cleaned'!$A$1:$H$501,4,FALSE)</f>
        <v>Female</v>
      </c>
      <c r="E1675" s="10" t="str">
        <f>VLOOKUP($C1675,'Customer_Dim Cleaned'!$A$1:$H$501,5,FALSE)</f>
        <v>Westbury</v>
      </c>
      <c r="F1675" s="10" t="str">
        <f>VLOOKUP($C1675,'Customer_Dim Cleaned'!$A$1:$H$501,6,FALSE)</f>
        <v>Oregon</v>
      </c>
      <c r="G1675" s="10" t="s">
        <v>1716</v>
      </c>
      <c r="H1675" s="10" t="str">
        <f>VLOOKUP($G1675,'Product_Dim Cleaned'!$A$1:$G$101,2,FALSE)</f>
        <v>Wooden Bookshelf</v>
      </c>
      <c r="I1675" s="10" t="str">
        <f>VLOOKUP($G1675,'Product_Dim Cleaned'!$A$1:$G$101,3,FALSE)</f>
        <v>Home</v>
      </c>
      <c r="J1675" s="10" t="str">
        <f>VLOOKUP($G1675,'Product_Dim Cleaned'!$A$1:$G$101,4,FALSE)</f>
        <v>Furniture</v>
      </c>
      <c r="K1675" s="10" t="s">
        <v>1807</v>
      </c>
      <c r="L1675" s="11">
        <v>1</v>
      </c>
      <c r="M1675" s="17">
        <v>762.55</v>
      </c>
      <c r="N1675" s="11">
        <v>0.19</v>
      </c>
      <c r="O1675" s="10" t="s">
        <v>1824</v>
      </c>
      <c r="P1675" s="34">
        <v>617.66549999999995</v>
      </c>
    </row>
    <row r="1676" spans="1:16" x14ac:dyDescent="0.3">
      <c r="A1676" s="9" t="s">
        <v>3500</v>
      </c>
      <c r="B1676" s="36">
        <v>45839</v>
      </c>
      <c r="C1676" s="10" t="s">
        <v>1077</v>
      </c>
      <c r="D1676" s="10" t="str">
        <f>VLOOKUP($C1676,'Customer_Dim Cleaned'!$A$1:$H$501,4,FALSE)</f>
        <v>Male</v>
      </c>
      <c r="E1676" s="10" t="str">
        <f>VLOOKUP($C1676,'Customer_Dim Cleaned'!$A$1:$H$501,5,FALSE)</f>
        <v>Cartershire</v>
      </c>
      <c r="F1676" s="10" t="str">
        <f>VLOOKUP($C1676,'Customer_Dim Cleaned'!$A$1:$H$501,6,FALSE)</f>
        <v>Virginia</v>
      </c>
      <c r="G1676" s="10" t="s">
        <v>1716</v>
      </c>
      <c r="H1676" s="10" t="str">
        <f>VLOOKUP($G1676,'Product_Dim Cleaned'!$A$1:$G$101,2,FALSE)</f>
        <v>Wooden Bookshelf</v>
      </c>
      <c r="I1676" s="10" t="str">
        <f>VLOOKUP($G1676,'Product_Dim Cleaned'!$A$1:$G$101,3,FALSE)</f>
        <v>Home</v>
      </c>
      <c r="J1676" s="10" t="str">
        <f>VLOOKUP($G1676,'Product_Dim Cleaned'!$A$1:$G$101,4,FALSE)</f>
        <v>Furniture</v>
      </c>
      <c r="K1676" s="10" t="s">
        <v>1810</v>
      </c>
      <c r="L1676" s="11">
        <v>2</v>
      </c>
      <c r="M1676" s="17">
        <v>464.43</v>
      </c>
      <c r="N1676" s="11">
        <v>0.24</v>
      </c>
      <c r="O1676" s="10" t="s">
        <v>1829</v>
      </c>
      <c r="P1676" s="34">
        <v>705.93360000000007</v>
      </c>
    </row>
    <row r="1677" spans="1:16" x14ac:dyDescent="0.3">
      <c r="A1677" s="9" t="s">
        <v>3501</v>
      </c>
      <c r="B1677" s="36">
        <v>45851</v>
      </c>
      <c r="C1677" s="10" t="s">
        <v>75</v>
      </c>
      <c r="D1677" s="10" t="str">
        <f>VLOOKUP($C1677,'Customer_Dim Cleaned'!$A$1:$H$501,4,FALSE)</f>
        <v>Female</v>
      </c>
      <c r="E1677" s="10" t="str">
        <f>VLOOKUP($C1677,'Customer_Dim Cleaned'!$A$1:$H$501,5,FALSE)</f>
        <v>South Christopher</v>
      </c>
      <c r="F1677" s="10" t="str">
        <f>VLOOKUP($C1677,'Customer_Dim Cleaned'!$A$1:$H$501,6,FALSE)</f>
        <v>Pennsylvania</v>
      </c>
      <c r="G1677" s="10" t="s">
        <v>1716</v>
      </c>
      <c r="H1677" s="10" t="str">
        <f>VLOOKUP($G1677,'Product_Dim Cleaned'!$A$1:$G$101,2,FALSE)</f>
        <v>Wooden Bookshelf</v>
      </c>
      <c r="I1677" s="10" t="str">
        <f>VLOOKUP($G1677,'Product_Dim Cleaned'!$A$1:$G$101,3,FALSE)</f>
        <v>Home</v>
      </c>
      <c r="J1677" s="10" t="str">
        <f>VLOOKUP($G1677,'Product_Dim Cleaned'!$A$1:$G$101,4,FALSE)</f>
        <v>Furniture</v>
      </c>
      <c r="K1677" s="10" t="s">
        <v>1810</v>
      </c>
      <c r="L1677" s="11">
        <v>1</v>
      </c>
      <c r="M1677" s="17">
        <v>711.08</v>
      </c>
      <c r="N1677" s="11">
        <v>0.24</v>
      </c>
      <c r="O1677" s="10" t="s">
        <v>1826</v>
      </c>
      <c r="P1677" s="34">
        <v>540.42079999999999</v>
      </c>
    </row>
    <row r="1678" spans="1:16" x14ac:dyDescent="0.3">
      <c r="A1678" s="9" t="s">
        <v>3502</v>
      </c>
      <c r="B1678" s="36">
        <v>45656</v>
      </c>
      <c r="C1678" s="10" t="s">
        <v>803</v>
      </c>
      <c r="D1678" s="10" t="str">
        <f>VLOOKUP($C1678,'Customer_Dim Cleaned'!$A$1:$H$501,4,FALSE)</f>
        <v>Male</v>
      </c>
      <c r="E1678" s="10" t="str">
        <f>VLOOKUP($C1678,'Customer_Dim Cleaned'!$A$1:$H$501,5,FALSE)</f>
        <v>Port Coreyfort</v>
      </c>
      <c r="F1678" s="10" t="str">
        <f>VLOOKUP($C1678,'Customer_Dim Cleaned'!$A$1:$H$501,6,FALSE)</f>
        <v>Alabama</v>
      </c>
      <c r="G1678" s="10" t="s">
        <v>1718</v>
      </c>
      <c r="H1678" s="10" t="str">
        <f>VLOOKUP($G1678,'Product_Dim Cleaned'!$A$1:$G$101,2,FALSE)</f>
        <v>Women's Beanie Hat</v>
      </c>
      <c r="I1678" s="10" t="str">
        <f>VLOOKUP($G1678,'Product_Dim Cleaned'!$A$1:$G$101,3,FALSE)</f>
        <v>Clothing</v>
      </c>
      <c r="J1678" s="10" t="str">
        <f>VLOOKUP($G1678,'Product_Dim Cleaned'!$A$1:$G$101,4,FALSE)</f>
        <v>Accessories</v>
      </c>
      <c r="K1678" s="10" t="s">
        <v>1799</v>
      </c>
      <c r="L1678" s="11">
        <v>2</v>
      </c>
      <c r="M1678" s="17">
        <v>984.96</v>
      </c>
      <c r="N1678" s="11">
        <v>0.16</v>
      </c>
      <c r="O1678" s="10" t="s">
        <v>1826</v>
      </c>
      <c r="P1678" s="34">
        <v>1654.7328</v>
      </c>
    </row>
    <row r="1679" spans="1:16" x14ac:dyDescent="0.3">
      <c r="A1679" s="9" t="s">
        <v>3503</v>
      </c>
      <c r="B1679" s="36">
        <v>45759</v>
      </c>
      <c r="C1679" s="10" t="s">
        <v>1077</v>
      </c>
      <c r="D1679" s="10" t="str">
        <f>VLOOKUP($C1679,'Customer_Dim Cleaned'!$A$1:$H$501,4,FALSE)</f>
        <v>Male</v>
      </c>
      <c r="E1679" s="10" t="str">
        <f>VLOOKUP($C1679,'Customer_Dim Cleaned'!$A$1:$H$501,5,FALSE)</f>
        <v>Cartershire</v>
      </c>
      <c r="F1679" s="10" t="str">
        <f>VLOOKUP($C1679,'Customer_Dim Cleaned'!$A$1:$H$501,6,FALSE)</f>
        <v>Virginia</v>
      </c>
      <c r="G1679" s="10" t="s">
        <v>1718</v>
      </c>
      <c r="H1679" s="10" t="str">
        <f>VLOOKUP($G1679,'Product_Dim Cleaned'!$A$1:$G$101,2,FALSE)</f>
        <v>Women's Beanie Hat</v>
      </c>
      <c r="I1679" s="10" t="str">
        <f>VLOOKUP($G1679,'Product_Dim Cleaned'!$A$1:$G$101,3,FALSE)</f>
        <v>Clothing</v>
      </c>
      <c r="J1679" s="10" t="str">
        <f>VLOOKUP($G1679,'Product_Dim Cleaned'!$A$1:$G$101,4,FALSE)</f>
        <v>Accessories</v>
      </c>
      <c r="K1679" s="10" t="s">
        <v>1794</v>
      </c>
      <c r="L1679" s="11">
        <v>1</v>
      </c>
      <c r="M1679" s="17">
        <v>21.14</v>
      </c>
      <c r="N1679" s="11">
        <v>0.06</v>
      </c>
      <c r="O1679" s="10" t="s">
        <v>1829</v>
      </c>
      <c r="P1679" s="34">
        <v>19.871600000000001</v>
      </c>
    </row>
    <row r="1680" spans="1:16" x14ac:dyDescent="0.3">
      <c r="A1680" s="9" t="s">
        <v>3504</v>
      </c>
      <c r="B1680" s="36">
        <v>45679</v>
      </c>
      <c r="C1680" s="10" t="s">
        <v>375</v>
      </c>
      <c r="D1680" s="10" t="str">
        <f>VLOOKUP($C1680,'Customer_Dim Cleaned'!$A$1:$H$501,4,FALSE)</f>
        <v>Female</v>
      </c>
      <c r="E1680" s="10" t="str">
        <f>VLOOKUP($C1680,'Customer_Dim Cleaned'!$A$1:$H$501,5,FALSE)</f>
        <v>East Linda</v>
      </c>
      <c r="F1680" s="10" t="str">
        <f>VLOOKUP($C1680,'Customer_Dim Cleaned'!$A$1:$H$501,6,FALSE)</f>
        <v>Rhode Island</v>
      </c>
      <c r="G1680" s="10" t="s">
        <v>1718</v>
      </c>
      <c r="H1680" s="10" t="str">
        <f>VLOOKUP($G1680,'Product_Dim Cleaned'!$A$1:$G$101,2,FALSE)</f>
        <v>Women's Beanie Hat</v>
      </c>
      <c r="I1680" s="10" t="str">
        <f>VLOOKUP($G1680,'Product_Dim Cleaned'!$A$1:$G$101,3,FALSE)</f>
        <v>Clothing</v>
      </c>
      <c r="J1680" s="10" t="str">
        <f>VLOOKUP($G1680,'Product_Dim Cleaned'!$A$1:$G$101,4,FALSE)</f>
        <v>Accessories</v>
      </c>
      <c r="K1680" s="10" t="s">
        <v>1782</v>
      </c>
      <c r="L1680" s="11">
        <v>1</v>
      </c>
      <c r="M1680" s="17">
        <v>343.03</v>
      </c>
      <c r="N1680" s="11">
        <v>0.16</v>
      </c>
      <c r="O1680" s="10" t="s">
        <v>1824</v>
      </c>
      <c r="P1680" s="34">
        <v>288.14519999999999</v>
      </c>
    </row>
    <row r="1681" spans="1:16" x14ac:dyDescent="0.3">
      <c r="A1681" s="9" t="s">
        <v>3505</v>
      </c>
      <c r="B1681" s="36">
        <v>45237</v>
      </c>
      <c r="C1681" s="10" t="s">
        <v>791</v>
      </c>
      <c r="D1681" s="10" t="str">
        <f>VLOOKUP($C1681,'Customer_Dim Cleaned'!$A$1:$H$501,4,FALSE)</f>
        <v>Male</v>
      </c>
      <c r="E1681" s="10" t="str">
        <f>VLOOKUP($C1681,'Customer_Dim Cleaned'!$A$1:$H$501,5,FALSE)</f>
        <v>Mikehaven</v>
      </c>
      <c r="F1681" s="10" t="str">
        <f>VLOOKUP($C1681,'Customer_Dim Cleaned'!$A$1:$H$501,6,FALSE)</f>
        <v>New Hampshire</v>
      </c>
      <c r="G1681" s="10" t="s">
        <v>1718</v>
      </c>
      <c r="H1681" s="10" t="str">
        <f>VLOOKUP($G1681,'Product_Dim Cleaned'!$A$1:$G$101,2,FALSE)</f>
        <v>Women's Beanie Hat</v>
      </c>
      <c r="I1681" s="10" t="str">
        <f>VLOOKUP($G1681,'Product_Dim Cleaned'!$A$1:$G$101,3,FALSE)</f>
        <v>Clothing</v>
      </c>
      <c r="J1681" s="10" t="str">
        <f>VLOOKUP($G1681,'Product_Dim Cleaned'!$A$1:$G$101,4,FALSE)</f>
        <v>Accessories</v>
      </c>
      <c r="K1681" s="10" t="s">
        <v>1810</v>
      </c>
      <c r="L1681" s="11">
        <v>3</v>
      </c>
      <c r="M1681" s="17">
        <v>94.83</v>
      </c>
      <c r="N1681" s="11">
        <v>0.16</v>
      </c>
      <c r="O1681" s="10" t="s">
        <v>1829</v>
      </c>
      <c r="P1681" s="34">
        <v>238.9716</v>
      </c>
    </row>
    <row r="1682" spans="1:16" x14ac:dyDescent="0.3">
      <c r="A1682" s="9" t="s">
        <v>3506</v>
      </c>
      <c r="B1682" s="36">
        <v>45790</v>
      </c>
      <c r="C1682" s="10" t="s">
        <v>82</v>
      </c>
      <c r="D1682" s="10" t="str">
        <f>VLOOKUP($C1682,'Customer_Dim Cleaned'!$A$1:$H$501,4,FALSE)</f>
        <v>Male</v>
      </c>
      <c r="E1682" s="10" t="str">
        <f>VLOOKUP($C1682,'Customer_Dim Cleaned'!$A$1:$H$501,5,FALSE)</f>
        <v>South William</v>
      </c>
      <c r="F1682" s="10" t="str">
        <f>VLOOKUP($C1682,'Customer_Dim Cleaned'!$A$1:$H$501,6,FALSE)</f>
        <v>Kansas</v>
      </c>
      <c r="G1682" s="10" t="s">
        <v>1718</v>
      </c>
      <c r="H1682" s="10" t="str">
        <f>VLOOKUP($G1682,'Product_Dim Cleaned'!$A$1:$G$101,2,FALSE)</f>
        <v>Women's Beanie Hat</v>
      </c>
      <c r="I1682" s="10" t="str">
        <f>VLOOKUP($G1682,'Product_Dim Cleaned'!$A$1:$G$101,3,FALSE)</f>
        <v>Clothing</v>
      </c>
      <c r="J1682" s="10" t="str">
        <f>VLOOKUP($G1682,'Product_Dim Cleaned'!$A$1:$G$101,4,FALSE)</f>
        <v>Accessories</v>
      </c>
      <c r="K1682" s="10" t="s">
        <v>1813</v>
      </c>
      <c r="L1682" s="11">
        <v>3</v>
      </c>
      <c r="M1682" s="17">
        <v>74.66</v>
      </c>
      <c r="N1682" s="11">
        <v>0.03</v>
      </c>
      <c r="O1682" s="10" t="s">
        <v>1826</v>
      </c>
      <c r="P1682" s="34">
        <v>217.26060000000001</v>
      </c>
    </row>
    <row r="1683" spans="1:16" x14ac:dyDescent="0.3">
      <c r="A1683" s="9" t="s">
        <v>3507</v>
      </c>
      <c r="B1683" s="36">
        <v>45268</v>
      </c>
      <c r="C1683" s="10" t="s">
        <v>464</v>
      </c>
      <c r="D1683" s="10" t="str">
        <f>VLOOKUP($C1683,'Customer_Dim Cleaned'!$A$1:$H$501,4,FALSE)</f>
        <v>Male</v>
      </c>
      <c r="E1683" s="10" t="str">
        <f>VLOOKUP($C1683,'Customer_Dim Cleaned'!$A$1:$H$501,5,FALSE)</f>
        <v>New Jeffrey</v>
      </c>
      <c r="F1683" s="10" t="str">
        <f>VLOOKUP($C1683,'Customer_Dim Cleaned'!$A$1:$H$501,6,FALSE)</f>
        <v>Nebraska</v>
      </c>
      <c r="G1683" s="10" t="s">
        <v>1718</v>
      </c>
      <c r="H1683" s="10" t="str">
        <f>VLOOKUP($G1683,'Product_Dim Cleaned'!$A$1:$G$101,2,FALSE)</f>
        <v>Women's Beanie Hat</v>
      </c>
      <c r="I1683" s="10" t="str">
        <f>VLOOKUP($G1683,'Product_Dim Cleaned'!$A$1:$G$101,3,FALSE)</f>
        <v>Clothing</v>
      </c>
      <c r="J1683" s="10" t="str">
        <f>VLOOKUP($G1683,'Product_Dim Cleaned'!$A$1:$G$101,4,FALSE)</f>
        <v>Accessories</v>
      </c>
      <c r="K1683" s="10" t="s">
        <v>1801</v>
      </c>
      <c r="L1683" s="11">
        <v>3</v>
      </c>
      <c r="M1683" s="17">
        <v>281.95999999999998</v>
      </c>
      <c r="N1683" s="11">
        <v>0.01</v>
      </c>
      <c r="O1683" s="10" t="s">
        <v>1829</v>
      </c>
      <c r="P1683" s="34">
        <v>837.42119999999989</v>
      </c>
    </row>
    <row r="1684" spans="1:16" x14ac:dyDescent="0.3">
      <c r="A1684" s="9" t="s">
        <v>3508</v>
      </c>
      <c r="B1684" s="36">
        <v>45664</v>
      </c>
      <c r="C1684" s="10" t="s">
        <v>758</v>
      </c>
      <c r="D1684" s="10" t="str">
        <f>VLOOKUP($C1684,'Customer_Dim Cleaned'!$A$1:$H$501,4,FALSE)</f>
        <v>Female</v>
      </c>
      <c r="E1684" s="10" t="str">
        <f>VLOOKUP($C1684,'Customer_Dim Cleaned'!$A$1:$H$501,5,FALSE)</f>
        <v>North Larryport</v>
      </c>
      <c r="F1684" s="10" t="str">
        <f>VLOOKUP($C1684,'Customer_Dim Cleaned'!$A$1:$H$501,6,FALSE)</f>
        <v>Virginia</v>
      </c>
      <c r="G1684" s="10" t="s">
        <v>1718</v>
      </c>
      <c r="H1684" s="10" t="str">
        <f>VLOOKUP($G1684,'Product_Dim Cleaned'!$A$1:$G$101,2,FALSE)</f>
        <v>Women's Beanie Hat</v>
      </c>
      <c r="I1684" s="10" t="str">
        <f>VLOOKUP($G1684,'Product_Dim Cleaned'!$A$1:$G$101,3,FALSE)</f>
        <v>Clothing</v>
      </c>
      <c r="J1684" s="10" t="str">
        <f>VLOOKUP($G1684,'Product_Dim Cleaned'!$A$1:$G$101,4,FALSE)</f>
        <v>Accessories</v>
      </c>
      <c r="K1684" s="10" t="s">
        <v>1810</v>
      </c>
      <c r="L1684" s="11">
        <v>4</v>
      </c>
      <c r="M1684" s="17">
        <v>622.27</v>
      </c>
      <c r="N1684" s="11">
        <v>0.02</v>
      </c>
      <c r="O1684" s="10" t="s">
        <v>1826</v>
      </c>
      <c r="P1684" s="34">
        <v>2439.2984000000001</v>
      </c>
    </row>
    <row r="1685" spans="1:16" x14ac:dyDescent="0.3">
      <c r="A1685" s="9" t="s">
        <v>3509</v>
      </c>
      <c r="B1685" s="36">
        <v>45475</v>
      </c>
      <c r="C1685" s="10" t="s">
        <v>363</v>
      </c>
      <c r="D1685" s="10" t="str">
        <f>VLOOKUP($C1685,'Customer_Dim Cleaned'!$A$1:$H$501,4,FALSE)</f>
        <v>Female</v>
      </c>
      <c r="E1685" s="10" t="str">
        <f>VLOOKUP($C1685,'Customer_Dim Cleaned'!$A$1:$H$501,5,FALSE)</f>
        <v>Port Joshuachester</v>
      </c>
      <c r="F1685" s="10" t="str">
        <f>VLOOKUP($C1685,'Customer_Dim Cleaned'!$A$1:$H$501,6,FALSE)</f>
        <v>Pennsylvania</v>
      </c>
      <c r="G1685" s="10" t="s">
        <v>1718</v>
      </c>
      <c r="H1685" s="10" t="str">
        <f>VLOOKUP($G1685,'Product_Dim Cleaned'!$A$1:$G$101,2,FALSE)</f>
        <v>Women's Beanie Hat</v>
      </c>
      <c r="I1685" s="10" t="str">
        <f>VLOOKUP($G1685,'Product_Dim Cleaned'!$A$1:$G$101,3,FALSE)</f>
        <v>Clothing</v>
      </c>
      <c r="J1685" s="10" t="str">
        <f>VLOOKUP($G1685,'Product_Dim Cleaned'!$A$1:$G$101,4,FALSE)</f>
        <v>Accessories</v>
      </c>
      <c r="K1685" s="10" t="s">
        <v>1779</v>
      </c>
      <c r="L1685" s="11">
        <v>2</v>
      </c>
      <c r="M1685" s="17">
        <v>78.27</v>
      </c>
      <c r="N1685" s="11">
        <v>0.28999999999999998</v>
      </c>
      <c r="O1685" s="10" t="s">
        <v>1829</v>
      </c>
      <c r="P1685" s="34">
        <v>111.1434</v>
      </c>
    </row>
    <row r="1686" spans="1:16" x14ac:dyDescent="0.3">
      <c r="A1686" s="9" t="s">
        <v>3510</v>
      </c>
      <c r="B1686" s="36">
        <v>45845</v>
      </c>
      <c r="C1686" s="10" t="s">
        <v>59</v>
      </c>
      <c r="D1686" s="10" t="str">
        <f>VLOOKUP($C1686,'Customer_Dim Cleaned'!$A$1:$H$501,4,FALSE)</f>
        <v>Female</v>
      </c>
      <c r="E1686" s="10" t="str">
        <f>VLOOKUP($C1686,'Customer_Dim Cleaned'!$A$1:$H$501,5,FALSE)</f>
        <v>North Kathryn</v>
      </c>
      <c r="F1686" s="10" t="str">
        <f>VLOOKUP($C1686,'Customer_Dim Cleaned'!$A$1:$H$501,6,FALSE)</f>
        <v>Kansas</v>
      </c>
      <c r="G1686" s="10" t="s">
        <v>1718</v>
      </c>
      <c r="H1686" s="10" t="str">
        <f>VLOOKUP($G1686,'Product_Dim Cleaned'!$A$1:$G$101,2,FALSE)</f>
        <v>Women's Beanie Hat</v>
      </c>
      <c r="I1686" s="10" t="str">
        <f>VLOOKUP($G1686,'Product_Dim Cleaned'!$A$1:$G$101,3,FALSE)</f>
        <v>Clothing</v>
      </c>
      <c r="J1686" s="10" t="str">
        <f>VLOOKUP($G1686,'Product_Dim Cleaned'!$A$1:$G$101,4,FALSE)</f>
        <v>Accessories</v>
      </c>
      <c r="K1686" s="10" t="s">
        <v>1797</v>
      </c>
      <c r="L1686" s="11">
        <v>4</v>
      </c>
      <c r="M1686" s="17">
        <v>676.58</v>
      </c>
      <c r="N1686" s="11">
        <v>0.23</v>
      </c>
      <c r="O1686" s="10" t="s">
        <v>1829</v>
      </c>
      <c r="P1686" s="34">
        <v>2083.8663999999999</v>
      </c>
    </row>
    <row r="1687" spans="1:16" x14ac:dyDescent="0.3">
      <c r="A1687" s="9" t="s">
        <v>3511</v>
      </c>
      <c r="B1687" s="36">
        <v>45446</v>
      </c>
      <c r="C1687" s="10" t="s">
        <v>1495</v>
      </c>
      <c r="D1687" s="10" t="str">
        <f>VLOOKUP($C1687,'Customer_Dim Cleaned'!$A$1:$H$501,4,FALSE)</f>
        <v>Female</v>
      </c>
      <c r="E1687" s="10" t="str">
        <f>VLOOKUP($C1687,'Customer_Dim Cleaned'!$A$1:$H$501,5,FALSE)</f>
        <v>Lake April</v>
      </c>
      <c r="F1687" s="10" t="str">
        <f>VLOOKUP($C1687,'Customer_Dim Cleaned'!$A$1:$H$501,6,FALSE)</f>
        <v>Vermont</v>
      </c>
      <c r="G1687" s="10" t="s">
        <v>1718</v>
      </c>
      <c r="H1687" s="10" t="str">
        <f>VLOOKUP($G1687,'Product_Dim Cleaned'!$A$1:$G$101,2,FALSE)</f>
        <v>Women's Beanie Hat</v>
      </c>
      <c r="I1687" s="10" t="str">
        <f>VLOOKUP($G1687,'Product_Dim Cleaned'!$A$1:$G$101,3,FALSE)</f>
        <v>Clothing</v>
      </c>
      <c r="J1687" s="10" t="str">
        <f>VLOOKUP($G1687,'Product_Dim Cleaned'!$A$1:$G$101,4,FALSE)</f>
        <v>Accessories</v>
      </c>
      <c r="K1687" s="10" t="s">
        <v>1757</v>
      </c>
      <c r="L1687" s="11">
        <v>2</v>
      </c>
      <c r="M1687" s="17">
        <v>938.6</v>
      </c>
      <c r="N1687" s="11">
        <v>0.04</v>
      </c>
      <c r="O1687" s="10" t="s">
        <v>1826</v>
      </c>
      <c r="P1687" s="34">
        <v>1802.1120000000001</v>
      </c>
    </row>
    <row r="1688" spans="1:16" x14ac:dyDescent="0.3">
      <c r="A1688" s="9" t="s">
        <v>3512</v>
      </c>
      <c r="B1688" s="36">
        <v>45761</v>
      </c>
      <c r="C1688" s="10" t="s">
        <v>1112</v>
      </c>
      <c r="D1688" s="10" t="str">
        <f>VLOOKUP($C1688,'Customer_Dim Cleaned'!$A$1:$H$501,4,FALSE)</f>
        <v>Male</v>
      </c>
      <c r="E1688" s="10" t="str">
        <f>VLOOKUP($C1688,'Customer_Dim Cleaned'!$A$1:$H$501,5,FALSE)</f>
        <v>North Johnfurt</v>
      </c>
      <c r="F1688" s="10" t="str">
        <f>VLOOKUP($C1688,'Customer_Dim Cleaned'!$A$1:$H$501,6,FALSE)</f>
        <v>Washington</v>
      </c>
      <c r="G1688" s="10" t="s">
        <v>1718</v>
      </c>
      <c r="H1688" s="10" t="str">
        <f>VLOOKUP($G1688,'Product_Dim Cleaned'!$A$1:$G$101,2,FALSE)</f>
        <v>Women's Beanie Hat</v>
      </c>
      <c r="I1688" s="10" t="str">
        <f>VLOOKUP($G1688,'Product_Dim Cleaned'!$A$1:$G$101,3,FALSE)</f>
        <v>Clothing</v>
      </c>
      <c r="J1688" s="10" t="str">
        <f>VLOOKUP($G1688,'Product_Dim Cleaned'!$A$1:$G$101,4,FALSE)</f>
        <v>Accessories</v>
      </c>
      <c r="K1688" s="10" t="s">
        <v>1799</v>
      </c>
      <c r="L1688" s="11">
        <v>2</v>
      </c>
      <c r="M1688" s="17">
        <v>859.47</v>
      </c>
      <c r="N1688" s="11">
        <v>0.01</v>
      </c>
      <c r="O1688" s="10" t="s">
        <v>1824</v>
      </c>
      <c r="P1688" s="34">
        <v>1701.7506000000001</v>
      </c>
    </row>
    <row r="1689" spans="1:16" x14ac:dyDescent="0.3">
      <c r="A1689" s="9" t="s">
        <v>3513</v>
      </c>
      <c r="B1689" s="36">
        <v>45363</v>
      </c>
      <c r="C1689" s="10" t="s">
        <v>214</v>
      </c>
      <c r="D1689" s="10" t="str">
        <f>VLOOKUP($C1689,'Customer_Dim Cleaned'!$A$1:$H$501,4,FALSE)</f>
        <v>Female</v>
      </c>
      <c r="E1689" s="10" t="str">
        <f>VLOOKUP($C1689,'Customer_Dim Cleaned'!$A$1:$H$501,5,FALSE)</f>
        <v>Morrisbury</v>
      </c>
      <c r="F1689" s="10" t="str">
        <f>VLOOKUP($C1689,'Customer_Dim Cleaned'!$A$1:$H$501,6,FALSE)</f>
        <v>Rhode Island</v>
      </c>
      <c r="G1689" s="10" t="s">
        <v>1718</v>
      </c>
      <c r="H1689" s="10" t="str">
        <f>VLOOKUP($G1689,'Product_Dim Cleaned'!$A$1:$G$101,2,FALSE)</f>
        <v>Women's Beanie Hat</v>
      </c>
      <c r="I1689" s="10" t="str">
        <f>VLOOKUP($G1689,'Product_Dim Cleaned'!$A$1:$G$101,3,FALSE)</f>
        <v>Clothing</v>
      </c>
      <c r="J1689" s="10" t="str">
        <f>VLOOKUP($G1689,'Product_Dim Cleaned'!$A$1:$G$101,4,FALSE)</f>
        <v>Accessories</v>
      </c>
      <c r="K1689" s="10" t="s">
        <v>1799</v>
      </c>
      <c r="L1689" s="11">
        <v>3</v>
      </c>
      <c r="M1689" s="17">
        <v>672.98</v>
      </c>
      <c r="N1689" s="11">
        <v>0.23</v>
      </c>
      <c r="O1689" s="10" t="s">
        <v>1826</v>
      </c>
      <c r="P1689" s="34">
        <v>1554.5838000000001</v>
      </c>
    </row>
    <row r="1690" spans="1:16" x14ac:dyDescent="0.3">
      <c r="A1690" s="9" t="s">
        <v>3514</v>
      </c>
      <c r="B1690" s="36">
        <v>45420</v>
      </c>
      <c r="C1690" s="10" t="s">
        <v>672</v>
      </c>
      <c r="D1690" s="10" t="str">
        <f>VLOOKUP($C1690,'Customer_Dim Cleaned'!$A$1:$H$501,4,FALSE)</f>
        <v>Female</v>
      </c>
      <c r="E1690" s="10" t="str">
        <f>VLOOKUP($C1690,'Customer_Dim Cleaned'!$A$1:$H$501,5,FALSE)</f>
        <v>Brownshire</v>
      </c>
      <c r="F1690" s="10" t="str">
        <f>VLOOKUP($C1690,'Customer_Dim Cleaned'!$A$1:$H$501,6,FALSE)</f>
        <v>Tennessee</v>
      </c>
      <c r="G1690" s="10" t="s">
        <v>1718</v>
      </c>
      <c r="H1690" s="10" t="str">
        <f>VLOOKUP($G1690,'Product_Dim Cleaned'!$A$1:$G$101,2,FALSE)</f>
        <v>Women's Beanie Hat</v>
      </c>
      <c r="I1690" s="10" t="str">
        <f>VLOOKUP($G1690,'Product_Dim Cleaned'!$A$1:$G$101,3,FALSE)</f>
        <v>Clothing</v>
      </c>
      <c r="J1690" s="10" t="str">
        <f>VLOOKUP($G1690,'Product_Dim Cleaned'!$A$1:$G$101,4,FALSE)</f>
        <v>Accessories</v>
      </c>
      <c r="K1690" s="10" t="s">
        <v>1810</v>
      </c>
      <c r="L1690" s="11">
        <v>1</v>
      </c>
      <c r="M1690" s="17">
        <v>75.8</v>
      </c>
      <c r="N1690" s="11">
        <v>0.28999999999999998</v>
      </c>
      <c r="O1690" s="10" t="s">
        <v>1826</v>
      </c>
      <c r="P1690" s="34">
        <v>53.817999999999998</v>
      </c>
    </row>
    <row r="1691" spans="1:16" x14ac:dyDescent="0.3">
      <c r="A1691" s="9" t="s">
        <v>3515</v>
      </c>
      <c r="B1691" s="36">
        <v>45536</v>
      </c>
      <c r="C1691" s="10" t="s">
        <v>137</v>
      </c>
      <c r="D1691" s="10" t="str">
        <f>VLOOKUP($C1691,'Customer_Dim Cleaned'!$A$1:$H$501,4,FALSE)</f>
        <v>Female</v>
      </c>
      <c r="E1691" s="10" t="str">
        <f>VLOOKUP($C1691,'Customer_Dim Cleaned'!$A$1:$H$501,5,FALSE)</f>
        <v>West Richard</v>
      </c>
      <c r="F1691" s="10" t="str">
        <f>VLOOKUP($C1691,'Customer_Dim Cleaned'!$A$1:$H$501,6,FALSE)</f>
        <v>Maryland</v>
      </c>
      <c r="G1691" s="10" t="s">
        <v>1718</v>
      </c>
      <c r="H1691" s="10" t="str">
        <f>VLOOKUP($G1691,'Product_Dim Cleaned'!$A$1:$G$101,2,FALSE)</f>
        <v>Women's Beanie Hat</v>
      </c>
      <c r="I1691" s="10" t="str">
        <f>VLOOKUP($G1691,'Product_Dim Cleaned'!$A$1:$G$101,3,FALSE)</f>
        <v>Clothing</v>
      </c>
      <c r="J1691" s="10" t="str">
        <f>VLOOKUP($G1691,'Product_Dim Cleaned'!$A$1:$G$101,4,FALSE)</f>
        <v>Accessories</v>
      </c>
      <c r="K1691" s="10" t="s">
        <v>1801</v>
      </c>
      <c r="L1691" s="11">
        <v>4</v>
      </c>
      <c r="M1691" s="17">
        <v>742.15</v>
      </c>
      <c r="N1691" s="11">
        <v>0.1</v>
      </c>
      <c r="O1691" s="10" t="s">
        <v>1829</v>
      </c>
      <c r="P1691" s="34">
        <v>2671.74</v>
      </c>
    </row>
    <row r="1692" spans="1:16" x14ac:dyDescent="0.3">
      <c r="A1692" s="9" t="s">
        <v>3516</v>
      </c>
      <c r="B1692" s="36">
        <v>45445</v>
      </c>
      <c r="C1692" s="10" t="s">
        <v>264</v>
      </c>
      <c r="D1692" s="10" t="str">
        <f>VLOOKUP($C1692,'Customer_Dim Cleaned'!$A$1:$H$501,4,FALSE)</f>
        <v>Female</v>
      </c>
      <c r="E1692" s="10" t="str">
        <f>VLOOKUP($C1692,'Customer_Dim Cleaned'!$A$1:$H$501,5,FALSE)</f>
        <v>Olsonhaven</v>
      </c>
      <c r="F1692" s="10" t="str">
        <f>VLOOKUP($C1692,'Customer_Dim Cleaned'!$A$1:$H$501,6,FALSE)</f>
        <v>Iowa</v>
      </c>
      <c r="G1692" s="10" t="s">
        <v>1720</v>
      </c>
      <c r="H1692" s="10" t="str">
        <f>VLOOKUP($G1692,'Product_Dim Cleaned'!$A$1:$G$101,2,FALSE)</f>
        <v>Kitchen Cutting Board</v>
      </c>
      <c r="I1692" s="10" t="str">
        <f>VLOOKUP($G1692,'Product_Dim Cleaned'!$A$1:$G$101,3,FALSE)</f>
        <v>Home</v>
      </c>
      <c r="J1692" s="10" t="str">
        <f>VLOOKUP($G1692,'Product_Dim Cleaned'!$A$1:$G$101,4,FALSE)</f>
        <v>Kitchen</v>
      </c>
      <c r="K1692" s="10" t="s">
        <v>1779</v>
      </c>
      <c r="L1692" s="11">
        <v>1</v>
      </c>
      <c r="M1692" s="17">
        <v>637.39</v>
      </c>
      <c r="N1692" s="11">
        <v>0.22</v>
      </c>
      <c r="O1692" s="10" t="s">
        <v>1826</v>
      </c>
      <c r="P1692" s="34">
        <v>497.16419999999999</v>
      </c>
    </row>
    <row r="1693" spans="1:16" x14ac:dyDescent="0.3">
      <c r="A1693" s="9" t="s">
        <v>3517</v>
      </c>
      <c r="B1693" s="36">
        <v>45230</v>
      </c>
      <c r="C1693" s="10" t="s">
        <v>1220</v>
      </c>
      <c r="D1693" s="10" t="str">
        <f>VLOOKUP($C1693,'Customer_Dim Cleaned'!$A$1:$H$501,4,FALSE)</f>
        <v>Female</v>
      </c>
      <c r="E1693" s="10" t="str">
        <f>VLOOKUP($C1693,'Customer_Dim Cleaned'!$A$1:$H$501,5,FALSE)</f>
        <v>Dawnstad</v>
      </c>
      <c r="F1693" s="10" t="str">
        <f>VLOOKUP($C1693,'Customer_Dim Cleaned'!$A$1:$H$501,6,FALSE)</f>
        <v>Oregon</v>
      </c>
      <c r="G1693" s="10" t="s">
        <v>1720</v>
      </c>
      <c r="H1693" s="10" t="str">
        <f>VLOOKUP($G1693,'Product_Dim Cleaned'!$A$1:$G$101,2,FALSE)</f>
        <v>Kitchen Cutting Board</v>
      </c>
      <c r="I1693" s="10" t="str">
        <f>VLOOKUP($G1693,'Product_Dim Cleaned'!$A$1:$G$101,3,FALSE)</f>
        <v>Home</v>
      </c>
      <c r="J1693" s="10" t="str">
        <f>VLOOKUP($G1693,'Product_Dim Cleaned'!$A$1:$G$101,4,FALSE)</f>
        <v>Kitchen</v>
      </c>
      <c r="K1693" s="10" t="s">
        <v>1807</v>
      </c>
      <c r="L1693" s="11">
        <v>1</v>
      </c>
      <c r="M1693" s="17">
        <v>631</v>
      </c>
      <c r="N1693" s="11">
        <v>0.04</v>
      </c>
      <c r="O1693" s="10" t="s">
        <v>1824</v>
      </c>
      <c r="P1693" s="34">
        <v>605.76</v>
      </c>
    </row>
    <row r="1694" spans="1:16" x14ac:dyDescent="0.3">
      <c r="A1694" s="9" t="s">
        <v>3518</v>
      </c>
      <c r="B1694" s="36">
        <v>45916</v>
      </c>
      <c r="C1694" s="10" t="s">
        <v>1226</v>
      </c>
      <c r="D1694" s="10" t="str">
        <f>VLOOKUP($C1694,'Customer_Dim Cleaned'!$A$1:$H$501,4,FALSE)</f>
        <v>Male</v>
      </c>
      <c r="E1694" s="10" t="str">
        <f>VLOOKUP($C1694,'Customer_Dim Cleaned'!$A$1:$H$501,5,FALSE)</f>
        <v>Stewartchester</v>
      </c>
      <c r="F1694" s="10" t="str">
        <f>VLOOKUP($C1694,'Customer_Dim Cleaned'!$A$1:$H$501,6,FALSE)</f>
        <v>Utah</v>
      </c>
      <c r="G1694" s="10" t="s">
        <v>1720</v>
      </c>
      <c r="H1694" s="10" t="str">
        <f>VLOOKUP($G1694,'Product_Dim Cleaned'!$A$1:$G$101,2,FALSE)</f>
        <v>Kitchen Cutting Board</v>
      </c>
      <c r="I1694" s="10" t="str">
        <f>VLOOKUP($G1694,'Product_Dim Cleaned'!$A$1:$G$101,3,FALSE)</f>
        <v>Home</v>
      </c>
      <c r="J1694" s="10" t="str">
        <f>VLOOKUP($G1694,'Product_Dim Cleaned'!$A$1:$G$101,4,FALSE)</f>
        <v>Kitchen</v>
      </c>
      <c r="K1694" s="10" t="s">
        <v>1766</v>
      </c>
      <c r="L1694" s="11">
        <v>4</v>
      </c>
      <c r="M1694" s="17">
        <v>983.98</v>
      </c>
      <c r="N1694" s="11">
        <v>0.11</v>
      </c>
      <c r="O1694" s="10" t="s">
        <v>1829</v>
      </c>
      <c r="P1694" s="34">
        <v>3502.9688000000001</v>
      </c>
    </row>
    <row r="1695" spans="1:16" x14ac:dyDescent="0.3">
      <c r="A1695" s="9" t="s">
        <v>3519</v>
      </c>
      <c r="B1695" s="36">
        <v>45353</v>
      </c>
      <c r="C1695" s="10" t="s">
        <v>205</v>
      </c>
      <c r="D1695" s="10" t="str">
        <f>VLOOKUP($C1695,'Customer_Dim Cleaned'!$A$1:$H$501,4,FALSE)</f>
        <v>Male</v>
      </c>
      <c r="E1695" s="10" t="str">
        <f>VLOOKUP($C1695,'Customer_Dim Cleaned'!$A$1:$H$501,5,FALSE)</f>
        <v>Christopherland</v>
      </c>
      <c r="F1695" s="10" t="str">
        <f>VLOOKUP($C1695,'Customer_Dim Cleaned'!$A$1:$H$501,6,FALSE)</f>
        <v>Oklahoma</v>
      </c>
      <c r="G1695" s="10" t="s">
        <v>1720</v>
      </c>
      <c r="H1695" s="10" t="str">
        <f>VLOOKUP($G1695,'Product_Dim Cleaned'!$A$1:$G$101,2,FALSE)</f>
        <v>Kitchen Cutting Board</v>
      </c>
      <c r="I1695" s="10" t="str">
        <f>VLOOKUP($G1695,'Product_Dim Cleaned'!$A$1:$G$101,3,FALSE)</f>
        <v>Home</v>
      </c>
      <c r="J1695" s="10" t="str">
        <f>VLOOKUP($G1695,'Product_Dim Cleaned'!$A$1:$G$101,4,FALSE)</f>
        <v>Kitchen</v>
      </c>
      <c r="K1695" s="10" t="s">
        <v>1792</v>
      </c>
      <c r="L1695" s="11">
        <v>4</v>
      </c>
      <c r="M1695" s="17">
        <v>73.69</v>
      </c>
      <c r="N1695" s="11">
        <v>0.08</v>
      </c>
      <c r="O1695" s="10" t="s">
        <v>1824</v>
      </c>
      <c r="P1695" s="34">
        <v>271.17919999999998</v>
      </c>
    </row>
    <row r="1696" spans="1:16" x14ac:dyDescent="0.3">
      <c r="A1696" s="9" t="s">
        <v>3520</v>
      </c>
      <c r="B1696" s="36">
        <v>45490</v>
      </c>
      <c r="C1696" s="10" t="s">
        <v>1343</v>
      </c>
      <c r="D1696" s="10" t="str">
        <f>VLOOKUP($C1696,'Customer_Dim Cleaned'!$A$1:$H$501,4,FALSE)</f>
        <v>Female</v>
      </c>
      <c r="E1696" s="10" t="str">
        <f>VLOOKUP($C1696,'Customer_Dim Cleaned'!$A$1:$H$501,5,FALSE)</f>
        <v>Williamsberg</v>
      </c>
      <c r="F1696" s="10" t="str">
        <f>VLOOKUP($C1696,'Customer_Dim Cleaned'!$A$1:$H$501,6,FALSE)</f>
        <v>New York</v>
      </c>
      <c r="G1696" s="10" t="s">
        <v>1720</v>
      </c>
      <c r="H1696" s="10" t="str">
        <f>VLOOKUP($G1696,'Product_Dim Cleaned'!$A$1:$G$101,2,FALSE)</f>
        <v>Kitchen Cutting Board</v>
      </c>
      <c r="I1696" s="10" t="str">
        <f>VLOOKUP($G1696,'Product_Dim Cleaned'!$A$1:$G$101,3,FALSE)</f>
        <v>Home</v>
      </c>
      <c r="J1696" s="10" t="str">
        <f>VLOOKUP($G1696,'Product_Dim Cleaned'!$A$1:$G$101,4,FALSE)</f>
        <v>Kitchen</v>
      </c>
      <c r="K1696" s="10" t="s">
        <v>1779</v>
      </c>
      <c r="L1696" s="11">
        <v>3</v>
      </c>
      <c r="M1696" s="17">
        <v>110.99</v>
      </c>
      <c r="N1696" s="11">
        <v>0.21</v>
      </c>
      <c r="O1696" s="10" t="s">
        <v>1824</v>
      </c>
      <c r="P1696" s="34">
        <v>263.04629999999997</v>
      </c>
    </row>
    <row r="1697" spans="1:16" x14ac:dyDescent="0.3">
      <c r="A1697" s="9" t="s">
        <v>3521</v>
      </c>
      <c r="B1697" s="36">
        <v>45850</v>
      </c>
      <c r="C1697" s="10" t="s">
        <v>301</v>
      </c>
      <c r="D1697" s="10" t="str">
        <f>VLOOKUP($C1697,'Customer_Dim Cleaned'!$A$1:$H$501,4,FALSE)</f>
        <v>Female</v>
      </c>
      <c r="E1697" s="10" t="str">
        <f>VLOOKUP($C1697,'Customer_Dim Cleaned'!$A$1:$H$501,5,FALSE)</f>
        <v>Nicholastown</v>
      </c>
      <c r="F1697" s="10" t="str">
        <f>VLOOKUP($C1697,'Customer_Dim Cleaned'!$A$1:$H$501,6,FALSE)</f>
        <v>Georgia</v>
      </c>
      <c r="G1697" s="10" t="s">
        <v>1720</v>
      </c>
      <c r="H1697" s="10" t="str">
        <f>VLOOKUP($G1697,'Product_Dim Cleaned'!$A$1:$G$101,2,FALSE)</f>
        <v>Kitchen Cutting Board</v>
      </c>
      <c r="I1697" s="10" t="str">
        <f>VLOOKUP($G1697,'Product_Dim Cleaned'!$A$1:$G$101,3,FALSE)</f>
        <v>Home</v>
      </c>
      <c r="J1697" s="10" t="str">
        <f>VLOOKUP($G1697,'Product_Dim Cleaned'!$A$1:$G$101,4,FALSE)</f>
        <v>Kitchen</v>
      </c>
      <c r="K1697" s="10" t="s">
        <v>1779</v>
      </c>
      <c r="L1697" s="11">
        <v>1</v>
      </c>
      <c r="M1697" s="17">
        <v>66.86</v>
      </c>
      <c r="N1697" s="11">
        <v>0.22</v>
      </c>
      <c r="O1697" s="10" t="s">
        <v>1829</v>
      </c>
      <c r="P1697" s="34">
        <v>52.150799999999997</v>
      </c>
    </row>
    <row r="1698" spans="1:16" x14ac:dyDescent="0.3">
      <c r="A1698" s="9" t="s">
        <v>3522</v>
      </c>
      <c r="B1698" s="36">
        <v>45515</v>
      </c>
      <c r="C1698" s="10" t="s">
        <v>1295</v>
      </c>
      <c r="D1698" s="10" t="str">
        <f>VLOOKUP($C1698,'Customer_Dim Cleaned'!$A$1:$H$501,4,FALSE)</f>
        <v>Female</v>
      </c>
      <c r="E1698" s="10" t="str">
        <f>VLOOKUP($C1698,'Customer_Dim Cleaned'!$A$1:$H$501,5,FALSE)</f>
        <v>Kimburgh</v>
      </c>
      <c r="F1698" s="10" t="str">
        <f>VLOOKUP($C1698,'Customer_Dim Cleaned'!$A$1:$H$501,6,FALSE)</f>
        <v>North Carolina</v>
      </c>
      <c r="G1698" s="10" t="s">
        <v>1720</v>
      </c>
      <c r="H1698" s="10" t="str">
        <f>VLOOKUP($G1698,'Product_Dim Cleaned'!$A$1:$G$101,2,FALSE)</f>
        <v>Kitchen Cutting Board</v>
      </c>
      <c r="I1698" s="10" t="str">
        <f>VLOOKUP($G1698,'Product_Dim Cleaned'!$A$1:$G$101,3,FALSE)</f>
        <v>Home</v>
      </c>
      <c r="J1698" s="10" t="str">
        <f>VLOOKUP($G1698,'Product_Dim Cleaned'!$A$1:$G$101,4,FALSE)</f>
        <v>Kitchen</v>
      </c>
      <c r="K1698" s="10" t="s">
        <v>1810</v>
      </c>
      <c r="L1698" s="11">
        <v>1</v>
      </c>
      <c r="M1698" s="17">
        <v>980.26</v>
      </c>
      <c r="N1698" s="11">
        <v>0.14000000000000001</v>
      </c>
      <c r="O1698" s="10" t="s">
        <v>1826</v>
      </c>
      <c r="P1698" s="34">
        <v>843.02359999999999</v>
      </c>
    </row>
    <row r="1699" spans="1:16" x14ac:dyDescent="0.3">
      <c r="A1699" s="9" t="s">
        <v>3523</v>
      </c>
      <c r="B1699" s="36">
        <v>45322</v>
      </c>
      <c r="C1699" s="10" t="s">
        <v>147</v>
      </c>
      <c r="D1699" s="10" t="str">
        <f>VLOOKUP($C1699,'Customer_Dim Cleaned'!$A$1:$H$501,4,FALSE)</f>
        <v>Female</v>
      </c>
      <c r="E1699" s="10" t="str">
        <f>VLOOKUP($C1699,'Customer_Dim Cleaned'!$A$1:$H$501,5,FALSE)</f>
        <v>Brendastad</v>
      </c>
      <c r="F1699" s="10" t="str">
        <f>VLOOKUP($C1699,'Customer_Dim Cleaned'!$A$1:$H$501,6,FALSE)</f>
        <v>South Dakota</v>
      </c>
      <c r="G1699" s="10" t="s">
        <v>1720</v>
      </c>
      <c r="H1699" s="10" t="str">
        <f>VLOOKUP($G1699,'Product_Dim Cleaned'!$A$1:$G$101,2,FALSE)</f>
        <v>Kitchen Cutting Board</v>
      </c>
      <c r="I1699" s="10" t="str">
        <f>VLOOKUP($G1699,'Product_Dim Cleaned'!$A$1:$G$101,3,FALSE)</f>
        <v>Home</v>
      </c>
      <c r="J1699" s="10" t="str">
        <f>VLOOKUP($G1699,'Product_Dim Cleaned'!$A$1:$G$101,4,FALSE)</f>
        <v>Kitchen</v>
      </c>
      <c r="K1699" s="10" t="s">
        <v>1810</v>
      </c>
      <c r="L1699" s="11">
        <v>1</v>
      </c>
      <c r="M1699" s="17">
        <v>235.28</v>
      </c>
      <c r="N1699" s="11">
        <v>0.05</v>
      </c>
      <c r="O1699" s="10" t="s">
        <v>1826</v>
      </c>
      <c r="P1699" s="34">
        <v>223.51599999999999</v>
      </c>
    </row>
    <row r="1700" spans="1:16" x14ac:dyDescent="0.3">
      <c r="A1700" s="9" t="s">
        <v>3524</v>
      </c>
      <c r="B1700" s="36">
        <v>45542</v>
      </c>
      <c r="C1700" s="10" t="s">
        <v>1292</v>
      </c>
      <c r="D1700" s="10" t="str">
        <f>VLOOKUP($C1700,'Customer_Dim Cleaned'!$A$1:$H$501,4,FALSE)</f>
        <v>Male</v>
      </c>
      <c r="E1700" s="10" t="str">
        <f>VLOOKUP($C1700,'Customer_Dim Cleaned'!$A$1:$H$501,5,FALSE)</f>
        <v>Marthaborough</v>
      </c>
      <c r="F1700" s="10" t="str">
        <f>VLOOKUP($C1700,'Customer_Dim Cleaned'!$A$1:$H$501,6,FALSE)</f>
        <v>Wisconsin</v>
      </c>
      <c r="G1700" s="10" t="s">
        <v>1720</v>
      </c>
      <c r="H1700" s="10" t="str">
        <f>VLOOKUP($G1700,'Product_Dim Cleaned'!$A$1:$G$101,2,FALSE)</f>
        <v>Kitchen Cutting Board</v>
      </c>
      <c r="I1700" s="10" t="str">
        <f>VLOOKUP($G1700,'Product_Dim Cleaned'!$A$1:$G$101,3,FALSE)</f>
        <v>Home</v>
      </c>
      <c r="J1700" s="10" t="str">
        <f>VLOOKUP($G1700,'Product_Dim Cleaned'!$A$1:$G$101,4,FALSE)</f>
        <v>Kitchen</v>
      </c>
      <c r="K1700" s="10" t="s">
        <v>1801</v>
      </c>
      <c r="L1700" s="11">
        <v>3</v>
      </c>
      <c r="M1700" s="17">
        <v>407.39</v>
      </c>
      <c r="N1700" s="11">
        <v>0.08</v>
      </c>
      <c r="O1700" s="10" t="s">
        <v>1826</v>
      </c>
      <c r="P1700" s="34">
        <v>1124.3964000000001</v>
      </c>
    </row>
    <row r="1701" spans="1:16" x14ac:dyDescent="0.3">
      <c r="A1701" s="9" t="s">
        <v>3525</v>
      </c>
      <c r="B1701" s="36">
        <v>45675</v>
      </c>
      <c r="C1701" s="10" t="s">
        <v>251</v>
      </c>
      <c r="D1701" s="10" t="str">
        <f>VLOOKUP($C1701,'Customer_Dim Cleaned'!$A$1:$H$501,4,FALSE)</f>
        <v>Female</v>
      </c>
      <c r="E1701" s="10" t="str">
        <f>VLOOKUP($C1701,'Customer_Dim Cleaned'!$A$1:$H$501,5,FALSE)</f>
        <v>West Johnchester</v>
      </c>
      <c r="F1701" s="10" t="str">
        <f>VLOOKUP($C1701,'Customer_Dim Cleaned'!$A$1:$H$501,6,FALSE)</f>
        <v>Indiana</v>
      </c>
      <c r="G1701" s="10" t="s">
        <v>1720</v>
      </c>
      <c r="H1701" s="10" t="str">
        <f>VLOOKUP($G1701,'Product_Dim Cleaned'!$A$1:$G$101,2,FALSE)</f>
        <v>Kitchen Cutting Board</v>
      </c>
      <c r="I1701" s="10" t="str">
        <f>VLOOKUP($G1701,'Product_Dim Cleaned'!$A$1:$G$101,3,FALSE)</f>
        <v>Home</v>
      </c>
      <c r="J1701" s="10" t="str">
        <f>VLOOKUP($G1701,'Product_Dim Cleaned'!$A$1:$G$101,4,FALSE)</f>
        <v>Kitchen</v>
      </c>
      <c r="K1701" s="10" t="s">
        <v>1799</v>
      </c>
      <c r="L1701" s="11">
        <v>4</v>
      </c>
      <c r="M1701" s="17">
        <v>459.83</v>
      </c>
      <c r="N1701" s="11">
        <v>0.12</v>
      </c>
      <c r="O1701" s="10" t="s">
        <v>1829</v>
      </c>
      <c r="P1701" s="34">
        <v>1618.6016</v>
      </c>
    </row>
    <row r="1702" spans="1:16" x14ac:dyDescent="0.3">
      <c r="A1702" s="9" t="s">
        <v>3526</v>
      </c>
      <c r="B1702" s="36">
        <v>45333</v>
      </c>
      <c r="C1702" s="10" t="s">
        <v>496</v>
      </c>
      <c r="D1702" s="10" t="str">
        <f>VLOOKUP($C1702,'Customer_Dim Cleaned'!$A$1:$H$501,4,FALSE)</f>
        <v>Female</v>
      </c>
      <c r="E1702" s="10" t="str">
        <f>VLOOKUP($C1702,'Customer_Dim Cleaned'!$A$1:$H$501,5,FALSE)</f>
        <v>Lake Nathanfort</v>
      </c>
      <c r="F1702" s="10" t="str">
        <f>VLOOKUP($C1702,'Customer_Dim Cleaned'!$A$1:$H$501,6,FALSE)</f>
        <v>Alaska</v>
      </c>
      <c r="G1702" s="10" t="s">
        <v>1720</v>
      </c>
      <c r="H1702" s="10" t="str">
        <f>VLOOKUP($G1702,'Product_Dim Cleaned'!$A$1:$G$101,2,FALSE)</f>
        <v>Kitchen Cutting Board</v>
      </c>
      <c r="I1702" s="10" t="str">
        <f>VLOOKUP($G1702,'Product_Dim Cleaned'!$A$1:$G$101,3,FALSE)</f>
        <v>Home</v>
      </c>
      <c r="J1702" s="10" t="str">
        <f>VLOOKUP($G1702,'Product_Dim Cleaned'!$A$1:$G$101,4,FALSE)</f>
        <v>Kitchen</v>
      </c>
      <c r="K1702" s="10" t="s">
        <v>1769</v>
      </c>
      <c r="L1702" s="11">
        <v>3</v>
      </c>
      <c r="M1702" s="17">
        <v>706.6</v>
      </c>
      <c r="N1702" s="11">
        <v>0.17</v>
      </c>
      <c r="O1702" s="10" t="s">
        <v>1826</v>
      </c>
      <c r="P1702" s="34">
        <v>1759.434</v>
      </c>
    </row>
    <row r="1703" spans="1:16" x14ac:dyDescent="0.3">
      <c r="A1703" s="9" t="s">
        <v>3527</v>
      </c>
      <c r="B1703" s="36">
        <v>45819</v>
      </c>
      <c r="C1703" s="10" t="s">
        <v>1425</v>
      </c>
      <c r="D1703" s="10" t="str">
        <f>VLOOKUP($C1703,'Customer_Dim Cleaned'!$A$1:$H$501,4,FALSE)</f>
        <v>Female</v>
      </c>
      <c r="E1703" s="10" t="str">
        <f>VLOOKUP($C1703,'Customer_Dim Cleaned'!$A$1:$H$501,5,FALSE)</f>
        <v>Burkefurt</v>
      </c>
      <c r="F1703" s="10" t="str">
        <f>VLOOKUP($C1703,'Customer_Dim Cleaned'!$A$1:$H$501,6,FALSE)</f>
        <v>West Virginia</v>
      </c>
      <c r="G1703" s="10" t="s">
        <v>1720</v>
      </c>
      <c r="H1703" s="10" t="str">
        <f>VLOOKUP($G1703,'Product_Dim Cleaned'!$A$1:$G$101,2,FALSE)</f>
        <v>Kitchen Cutting Board</v>
      </c>
      <c r="I1703" s="10" t="str">
        <f>VLOOKUP($G1703,'Product_Dim Cleaned'!$A$1:$G$101,3,FALSE)</f>
        <v>Home</v>
      </c>
      <c r="J1703" s="10" t="str">
        <f>VLOOKUP($G1703,'Product_Dim Cleaned'!$A$1:$G$101,4,FALSE)</f>
        <v>Kitchen</v>
      </c>
      <c r="K1703" s="10" t="s">
        <v>1813</v>
      </c>
      <c r="L1703" s="11">
        <v>3</v>
      </c>
      <c r="M1703" s="17">
        <v>811.16</v>
      </c>
      <c r="N1703" s="11">
        <v>0.1</v>
      </c>
      <c r="O1703" s="10" t="s">
        <v>1829</v>
      </c>
      <c r="P1703" s="34">
        <v>2190.1320000000001</v>
      </c>
    </row>
    <row r="1704" spans="1:16" x14ac:dyDescent="0.3">
      <c r="A1704" s="9" t="s">
        <v>3528</v>
      </c>
      <c r="B1704" s="36">
        <v>45268</v>
      </c>
      <c r="C1704" s="10" t="s">
        <v>705</v>
      </c>
      <c r="D1704" s="10" t="str">
        <f>VLOOKUP($C1704,'Customer_Dim Cleaned'!$A$1:$H$501,4,FALSE)</f>
        <v>Male</v>
      </c>
      <c r="E1704" s="10" t="str">
        <f>VLOOKUP($C1704,'Customer_Dim Cleaned'!$A$1:$H$501,5,FALSE)</f>
        <v>North Christinemouth</v>
      </c>
      <c r="F1704" s="10" t="str">
        <f>VLOOKUP($C1704,'Customer_Dim Cleaned'!$A$1:$H$501,6,FALSE)</f>
        <v>Missouri</v>
      </c>
      <c r="G1704" s="10" t="s">
        <v>1720</v>
      </c>
      <c r="H1704" s="10" t="str">
        <f>VLOOKUP($G1704,'Product_Dim Cleaned'!$A$1:$G$101,2,FALSE)</f>
        <v>Kitchen Cutting Board</v>
      </c>
      <c r="I1704" s="10" t="str">
        <f>VLOOKUP($G1704,'Product_Dim Cleaned'!$A$1:$G$101,3,FALSE)</f>
        <v>Home</v>
      </c>
      <c r="J1704" s="10" t="str">
        <f>VLOOKUP($G1704,'Product_Dim Cleaned'!$A$1:$G$101,4,FALSE)</f>
        <v>Kitchen</v>
      </c>
      <c r="K1704" s="10" t="s">
        <v>1779</v>
      </c>
      <c r="L1704" s="11">
        <v>2</v>
      </c>
      <c r="M1704" s="17">
        <v>985.79</v>
      </c>
      <c r="N1704" s="11">
        <v>0.04</v>
      </c>
      <c r="O1704" s="10" t="s">
        <v>1826</v>
      </c>
      <c r="P1704" s="34">
        <v>1892.7167999999999</v>
      </c>
    </row>
    <row r="1705" spans="1:16" x14ac:dyDescent="0.3">
      <c r="A1705" s="9" t="s">
        <v>3529</v>
      </c>
      <c r="B1705" s="36">
        <v>45521</v>
      </c>
      <c r="C1705" s="10" t="s">
        <v>616</v>
      </c>
      <c r="D1705" s="10" t="str">
        <f>VLOOKUP($C1705,'Customer_Dim Cleaned'!$A$1:$H$501,4,FALSE)</f>
        <v>Female</v>
      </c>
      <c r="E1705" s="10" t="str">
        <f>VLOOKUP($C1705,'Customer_Dim Cleaned'!$A$1:$H$501,5,FALSE)</f>
        <v>Lake Blaketon</v>
      </c>
      <c r="F1705" s="10" t="str">
        <f>VLOOKUP($C1705,'Customer_Dim Cleaned'!$A$1:$H$501,6,FALSE)</f>
        <v>Alabama</v>
      </c>
      <c r="G1705" s="10" t="s">
        <v>1720</v>
      </c>
      <c r="H1705" s="10" t="str">
        <f>VLOOKUP($G1705,'Product_Dim Cleaned'!$A$1:$G$101,2,FALSE)</f>
        <v>Kitchen Cutting Board</v>
      </c>
      <c r="I1705" s="10" t="str">
        <f>VLOOKUP($G1705,'Product_Dim Cleaned'!$A$1:$G$101,3,FALSE)</f>
        <v>Home</v>
      </c>
      <c r="J1705" s="10" t="str">
        <f>VLOOKUP($G1705,'Product_Dim Cleaned'!$A$1:$G$101,4,FALSE)</f>
        <v>Kitchen</v>
      </c>
      <c r="K1705" s="10" t="s">
        <v>1799</v>
      </c>
      <c r="L1705" s="11">
        <v>1</v>
      </c>
      <c r="M1705" s="17">
        <v>255.02</v>
      </c>
      <c r="N1705" s="11">
        <v>0.3</v>
      </c>
      <c r="O1705" s="10" t="s">
        <v>1824</v>
      </c>
      <c r="P1705" s="34">
        <v>178.51400000000001</v>
      </c>
    </row>
    <row r="1706" spans="1:16" x14ac:dyDescent="0.3">
      <c r="A1706" s="9" t="s">
        <v>3530</v>
      </c>
      <c r="B1706" s="36">
        <v>45693</v>
      </c>
      <c r="C1706" s="10" t="s">
        <v>341</v>
      </c>
      <c r="D1706" s="10" t="str">
        <f>VLOOKUP($C1706,'Customer_Dim Cleaned'!$A$1:$H$501,4,FALSE)</f>
        <v>Female</v>
      </c>
      <c r="E1706" s="10" t="str">
        <f>VLOOKUP($C1706,'Customer_Dim Cleaned'!$A$1:$H$501,5,FALSE)</f>
        <v>West Bobbyshire</v>
      </c>
      <c r="F1706" s="10" t="str">
        <f>VLOOKUP($C1706,'Customer_Dim Cleaned'!$A$1:$H$501,6,FALSE)</f>
        <v>New York</v>
      </c>
      <c r="G1706" s="10" t="s">
        <v>1720</v>
      </c>
      <c r="H1706" s="10" t="str">
        <f>VLOOKUP($G1706,'Product_Dim Cleaned'!$A$1:$G$101,2,FALSE)</f>
        <v>Kitchen Cutting Board</v>
      </c>
      <c r="I1706" s="10" t="str">
        <f>VLOOKUP($G1706,'Product_Dim Cleaned'!$A$1:$G$101,3,FALSE)</f>
        <v>Home</v>
      </c>
      <c r="J1706" s="10" t="str">
        <f>VLOOKUP($G1706,'Product_Dim Cleaned'!$A$1:$G$101,4,FALSE)</f>
        <v>Kitchen</v>
      </c>
      <c r="K1706" s="10" t="s">
        <v>1782</v>
      </c>
      <c r="L1706" s="11">
        <v>1</v>
      </c>
      <c r="M1706" s="17">
        <v>153.57</v>
      </c>
      <c r="N1706" s="11">
        <v>0.01</v>
      </c>
      <c r="O1706" s="10" t="s">
        <v>1826</v>
      </c>
      <c r="P1706" s="34">
        <v>152.0343</v>
      </c>
    </row>
    <row r="1707" spans="1:16" x14ac:dyDescent="0.3">
      <c r="A1707" s="9" t="s">
        <v>3531</v>
      </c>
      <c r="B1707" s="36">
        <v>45734</v>
      </c>
      <c r="C1707" s="10" t="s">
        <v>809</v>
      </c>
      <c r="D1707" s="10" t="str">
        <f>VLOOKUP($C1707,'Customer_Dim Cleaned'!$A$1:$H$501,4,FALSE)</f>
        <v>Male</v>
      </c>
      <c r="E1707" s="10" t="str">
        <f>VLOOKUP($C1707,'Customer_Dim Cleaned'!$A$1:$H$501,5,FALSE)</f>
        <v>New Maria</v>
      </c>
      <c r="F1707" s="10" t="str">
        <f>VLOOKUP($C1707,'Customer_Dim Cleaned'!$A$1:$H$501,6,FALSE)</f>
        <v>Wisconsin</v>
      </c>
      <c r="G1707" s="10" t="s">
        <v>1720</v>
      </c>
      <c r="H1707" s="10" t="str">
        <f>VLOOKUP($G1707,'Product_Dim Cleaned'!$A$1:$G$101,2,FALSE)</f>
        <v>Kitchen Cutting Board</v>
      </c>
      <c r="I1707" s="10" t="str">
        <f>VLOOKUP($G1707,'Product_Dim Cleaned'!$A$1:$G$101,3,FALSE)</f>
        <v>Home</v>
      </c>
      <c r="J1707" s="10" t="str">
        <f>VLOOKUP($G1707,'Product_Dim Cleaned'!$A$1:$G$101,4,FALSE)</f>
        <v>Kitchen</v>
      </c>
      <c r="K1707" s="10" t="s">
        <v>1810</v>
      </c>
      <c r="L1707" s="11">
        <v>3</v>
      </c>
      <c r="M1707" s="17">
        <v>962.98</v>
      </c>
      <c r="N1707" s="11">
        <v>0.21</v>
      </c>
      <c r="O1707" s="10" t="s">
        <v>1824</v>
      </c>
      <c r="P1707" s="34">
        <v>2282.2626</v>
      </c>
    </row>
    <row r="1708" spans="1:16" x14ac:dyDescent="0.3">
      <c r="A1708" s="9" t="s">
        <v>3532</v>
      </c>
      <c r="B1708" s="36">
        <v>45377</v>
      </c>
      <c r="C1708" s="10" t="s">
        <v>214</v>
      </c>
      <c r="D1708" s="10" t="str">
        <f>VLOOKUP($C1708,'Customer_Dim Cleaned'!$A$1:$H$501,4,FALSE)</f>
        <v>Female</v>
      </c>
      <c r="E1708" s="10" t="str">
        <f>VLOOKUP($C1708,'Customer_Dim Cleaned'!$A$1:$H$501,5,FALSE)</f>
        <v>Morrisbury</v>
      </c>
      <c r="F1708" s="10" t="str">
        <f>VLOOKUP($C1708,'Customer_Dim Cleaned'!$A$1:$H$501,6,FALSE)</f>
        <v>Rhode Island</v>
      </c>
      <c r="G1708" s="10" t="s">
        <v>1720</v>
      </c>
      <c r="H1708" s="10" t="str">
        <f>VLOOKUP($G1708,'Product_Dim Cleaned'!$A$1:$G$101,2,FALSE)</f>
        <v>Kitchen Cutting Board</v>
      </c>
      <c r="I1708" s="10" t="str">
        <f>VLOOKUP($G1708,'Product_Dim Cleaned'!$A$1:$G$101,3,FALSE)</f>
        <v>Home</v>
      </c>
      <c r="J1708" s="10" t="str">
        <f>VLOOKUP($G1708,'Product_Dim Cleaned'!$A$1:$G$101,4,FALSE)</f>
        <v>Kitchen</v>
      </c>
      <c r="K1708" s="10" t="s">
        <v>1782</v>
      </c>
      <c r="L1708" s="11">
        <v>3</v>
      </c>
      <c r="M1708" s="17">
        <v>884.46</v>
      </c>
      <c r="N1708" s="11">
        <v>0.25</v>
      </c>
      <c r="O1708" s="10" t="s">
        <v>1824</v>
      </c>
      <c r="P1708" s="34">
        <v>1990.0350000000001</v>
      </c>
    </row>
    <row r="1709" spans="1:16" x14ac:dyDescent="0.3">
      <c r="A1709" s="9" t="s">
        <v>3533</v>
      </c>
      <c r="B1709" s="36">
        <v>45778</v>
      </c>
      <c r="C1709" s="10" t="s">
        <v>1355</v>
      </c>
      <c r="D1709" s="10" t="str">
        <f>VLOOKUP($C1709,'Customer_Dim Cleaned'!$A$1:$H$501,4,FALSE)</f>
        <v>Female</v>
      </c>
      <c r="E1709" s="10" t="str">
        <f>VLOOKUP($C1709,'Customer_Dim Cleaned'!$A$1:$H$501,5,FALSE)</f>
        <v>East Davidmouth</v>
      </c>
      <c r="F1709" s="10" t="str">
        <f>VLOOKUP($C1709,'Customer_Dim Cleaned'!$A$1:$H$501,6,FALSE)</f>
        <v>New Hampshire</v>
      </c>
      <c r="G1709" s="10" t="s">
        <v>1720</v>
      </c>
      <c r="H1709" s="10" t="str">
        <f>VLOOKUP($G1709,'Product_Dim Cleaned'!$A$1:$G$101,2,FALSE)</f>
        <v>Kitchen Cutting Board</v>
      </c>
      <c r="I1709" s="10" t="str">
        <f>VLOOKUP($G1709,'Product_Dim Cleaned'!$A$1:$G$101,3,FALSE)</f>
        <v>Home</v>
      </c>
      <c r="J1709" s="10" t="str">
        <f>VLOOKUP($G1709,'Product_Dim Cleaned'!$A$1:$G$101,4,FALSE)</f>
        <v>Kitchen</v>
      </c>
      <c r="K1709" s="10" t="s">
        <v>1789</v>
      </c>
      <c r="L1709" s="11">
        <v>4</v>
      </c>
      <c r="M1709" s="17">
        <v>359.71</v>
      </c>
      <c r="N1709" s="11">
        <v>0.05</v>
      </c>
      <c r="O1709" s="10" t="s">
        <v>1826</v>
      </c>
      <c r="P1709" s="34">
        <v>1366.8979999999999</v>
      </c>
    </row>
    <row r="1710" spans="1:16" x14ac:dyDescent="0.3">
      <c r="A1710" s="9" t="s">
        <v>3534</v>
      </c>
      <c r="B1710" s="36">
        <v>45715</v>
      </c>
      <c r="C1710" s="10" t="s">
        <v>195</v>
      </c>
      <c r="D1710" s="10" t="str">
        <f>VLOOKUP($C1710,'Customer_Dim Cleaned'!$A$1:$H$501,4,FALSE)</f>
        <v>Female</v>
      </c>
      <c r="E1710" s="10" t="str">
        <f>VLOOKUP($C1710,'Customer_Dim Cleaned'!$A$1:$H$501,5,FALSE)</f>
        <v>New Julia</v>
      </c>
      <c r="F1710" s="10" t="str">
        <f>VLOOKUP($C1710,'Customer_Dim Cleaned'!$A$1:$H$501,6,FALSE)</f>
        <v>West Virginia</v>
      </c>
      <c r="G1710" s="10" t="s">
        <v>1720</v>
      </c>
      <c r="H1710" s="10" t="str">
        <f>VLOOKUP($G1710,'Product_Dim Cleaned'!$A$1:$G$101,2,FALSE)</f>
        <v>Kitchen Cutting Board</v>
      </c>
      <c r="I1710" s="10" t="str">
        <f>VLOOKUP($G1710,'Product_Dim Cleaned'!$A$1:$G$101,3,FALSE)</f>
        <v>Home</v>
      </c>
      <c r="J1710" s="10" t="str">
        <f>VLOOKUP($G1710,'Product_Dim Cleaned'!$A$1:$G$101,4,FALSE)</f>
        <v>Kitchen</v>
      </c>
      <c r="K1710" s="10" t="s">
        <v>1769</v>
      </c>
      <c r="L1710" s="11">
        <v>3</v>
      </c>
      <c r="M1710" s="17">
        <v>766.47</v>
      </c>
      <c r="N1710" s="11">
        <v>0.18</v>
      </c>
      <c r="O1710" s="10" t="s">
        <v>1824</v>
      </c>
      <c r="P1710" s="34">
        <v>1885.5162</v>
      </c>
    </row>
    <row r="1711" spans="1:16" x14ac:dyDescent="0.3">
      <c r="A1711" s="9" t="s">
        <v>3535</v>
      </c>
      <c r="B1711" s="36">
        <v>45492</v>
      </c>
      <c r="C1711" s="10" t="s">
        <v>722</v>
      </c>
      <c r="D1711" s="10" t="str">
        <f>VLOOKUP($C1711,'Customer_Dim Cleaned'!$A$1:$H$501,4,FALSE)</f>
        <v>Male</v>
      </c>
      <c r="E1711" s="10" t="str">
        <f>VLOOKUP($C1711,'Customer_Dim Cleaned'!$A$1:$H$501,5,FALSE)</f>
        <v>East Jeremy</v>
      </c>
      <c r="F1711" s="10" t="str">
        <f>VLOOKUP($C1711,'Customer_Dim Cleaned'!$A$1:$H$501,6,FALSE)</f>
        <v>Iowa</v>
      </c>
      <c r="G1711" s="10" t="s">
        <v>1720</v>
      </c>
      <c r="H1711" s="10" t="str">
        <f>VLOOKUP($G1711,'Product_Dim Cleaned'!$A$1:$G$101,2,FALSE)</f>
        <v>Kitchen Cutting Board</v>
      </c>
      <c r="I1711" s="10" t="str">
        <f>VLOOKUP($G1711,'Product_Dim Cleaned'!$A$1:$G$101,3,FALSE)</f>
        <v>Home</v>
      </c>
      <c r="J1711" s="10" t="str">
        <f>VLOOKUP($G1711,'Product_Dim Cleaned'!$A$1:$G$101,4,FALSE)</f>
        <v>Kitchen</v>
      </c>
      <c r="K1711" s="10" t="s">
        <v>1810</v>
      </c>
      <c r="L1711" s="11">
        <v>1</v>
      </c>
      <c r="M1711" s="17">
        <v>772.07</v>
      </c>
      <c r="N1711" s="11">
        <v>0.26</v>
      </c>
      <c r="O1711" s="10" t="s">
        <v>1826</v>
      </c>
      <c r="P1711" s="34">
        <v>571.33180000000004</v>
      </c>
    </row>
    <row r="1712" spans="1:16" x14ac:dyDescent="0.3">
      <c r="A1712" s="9" t="s">
        <v>3536</v>
      </c>
      <c r="B1712" s="36">
        <v>45292</v>
      </c>
      <c r="C1712" s="10" t="s">
        <v>881</v>
      </c>
      <c r="D1712" s="10" t="str">
        <f>VLOOKUP($C1712,'Customer_Dim Cleaned'!$A$1:$H$501,4,FALSE)</f>
        <v>Female</v>
      </c>
      <c r="E1712" s="10" t="str">
        <f>VLOOKUP($C1712,'Customer_Dim Cleaned'!$A$1:$H$501,5,FALSE)</f>
        <v>Lake Nicole</v>
      </c>
      <c r="F1712" s="10" t="str">
        <f>VLOOKUP($C1712,'Customer_Dim Cleaned'!$A$1:$H$501,6,FALSE)</f>
        <v>Colorado</v>
      </c>
      <c r="G1712" s="10" t="s">
        <v>1722</v>
      </c>
      <c r="H1712" s="10" t="str">
        <f>VLOOKUP($G1712,'Product_Dim Cleaned'!$A$1:$G$101,2,FALSE)</f>
        <v>LED Bedside Lamp</v>
      </c>
      <c r="I1712" s="10" t="str">
        <f>VLOOKUP($G1712,'Product_Dim Cleaned'!$A$1:$G$101,3,FALSE)</f>
        <v>Home</v>
      </c>
      <c r="J1712" s="10" t="str">
        <f>VLOOKUP($G1712,'Product_Dim Cleaned'!$A$1:$G$101,4,FALSE)</f>
        <v>Lighting</v>
      </c>
      <c r="K1712" s="10" t="s">
        <v>1773</v>
      </c>
      <c r="L1712" s="11">
        <v>3</v>
      </c>
      <c r="M1712" s="17">
        <v>108.31</v>
      </c>
      <c r="N1712" s="11">
        <v>0.26</v>
      </c>
      <c r="O1712" s="10" t="s">
        <v>1829</v>
      </c>
      <c r="P1712" s="34">
        <v>240.44820000000001</v>
      </c>
    </row>
    <row r="1713" spans="1:16" x14ac:dyDescent="0.3">
      <c r="A1713" s="9" t="s">
        <v>3537</v>
      </c>
      <c r="B1713" s="36">
        <v>45316</v>
      </c>
      <c r="C1713" s="10" t="s">
        <v>708</v>
      </c>
      <c r="D1713" s="10" t="str">
        <f>VLOOKUP($C1713,'Customer_Dim Cleaned'!$A$1:$H$501,4,FALSE)</f>
        <v>Male</v>
      </c>
      <c r="E1713" s="10" t="str">
        <f>VLOOKUP($C1713,'Customer_Dim Cleaned'!$A$1:$H$501,5,FALSE)</f>
        <v>Edwardland</v>
      </c>
      <c r="F1713" s="10" t="str">
        <f>VLOOKUP($C1713,'Customer_Dim Cleaned'!$A$1:$H$501,6,FALSE)</f>
        <v>California</v>
      </c>
      <c r="G1713" s="10" t="s">
        <v>1722</v>
      </c>
      <c r="H1713" s="10" t="str">
        <f>VLOOKUP($G1713,'Product_Dim Cleaned'!$A$1:$G$101,2,FALSE)</f>
        <v>LED Bedside Lamp</v>
      </c>
      <c r="I1713" s="10" t="str">
        <f>VLOOKUP($G1713,'Product_Dim Cleaned'!$A$1:$G$101,3,FALSE)</f>
        <v>Home</v>
      </c>
      <c r="J1713" s="10" t="str">
        <f>VLOOKUP($G1713,'Product_Dim Cleaned'!$A$1:$G$101,4,FALSE)</f>
        <v>Lighting</v>
      </c>
      <c r="K1713" s="10" t="s">
        <v>1776</v>
      </c>
      <c r="L1713" s="11">
        <v>1</v>
      </c>
      <c r="M1713" s="17">
        <v>502.53</v>
      </c>
      <c r="N1713" s="11">
        <v>0</v>
      </c>
      <c r="O1713" s="10" t="s">
        <v>1826</v>
      </c>
      <c r="P1713" s="34">
        <v>502.53</v>
      </c>
    </row>
    <row r="1714" spans="1:16" x14ac:dyDescent="0.3">
      <c r="A1714" s="9" t="s">
        <v>3538</v>
      </c>
      <c r="B1714" s="36">
        <v>45548</v>
      </c>
      <c r="C1714" s="10" t="s">
        <v>278</v>
      </c>
      <c r="D1714" s="10" t="str">
        <f>VLOOKUP($C1714,'Customer_Dim Cleaned'!$A$1:$H$501,4,FALSE)</f>
        <v>Male</v>
      </c>
      <c r="E1714" s="10" t="str">
        <f>VLOOKUP($C1714,'Customer_Dim Cleaned'!$A$1:$H$501,5,FALSE)</f>
        <v>Rodrigueztown</v>
      </c>
      <c r="F1714" s="10" t="str">
        <f>VLOOKUP($C1714,'Customer_Dim Cleaned'!$A$1:$H$501,6,FALSE)</f>
        <v>Oklahoma</v>
      </c>
      <c r="G1714" s="10" t="s">
        <v>1722</v>
      </c>
      <c r="H1714" s="10" t="str">
        <f>VLOOKUP($G1714,'Product_Dim Cleaned'!$A$1:$G$101,2,FALSE)</f>
        <v>LED Bedside Lamp</v>
      </c>
      <c r="I1714" s="10" t="str">
        <f>VLOOKUP($G1714,'Product_Dim Cleaned'!$A$1:$G$101,3,FALSE)</f>
        <v>Home</v>
      </c>
      <c r="J1714" s="10" t="str">
        <f>VLOOKUP($G1714,'Product_Dim Cleaned'!$A$1:$G$101,4,FALSE)</f>
        <v>Lighting</v>
      </c>
      <c r="K1714" s="10" t="s">
        <v>1804</v>
      </c>
      <c r="L1714" s="11">
        <v>2</v>
      </c>
      <c r="M1714" s="17">
        <v>508.52</v>
      </c>
      <c r="N1714" s="11">
        <v>0.11</v>
      </c>
      <c r="O1714" s="10" t="s">
        <v>1829</v>
      </c>
      <c r="P1714" s="34">
        <v>905.16559999999993</v>
      </c>
    </row>
    <row r="1715" spans="1:16" x14ac:dyDescent="0.3">
      <c r="A1715" s="9" t="s">
        <v>3539</v>
      </c>
      <c r="B1715" s="36">
        <v>45572</v>
      </c>
      <c r="C1715" s="10" t="s">
        <v>1443</v>
      </c>
      <c r="D1715" s="10" t="str">
        <f>VLOOKUP($C1715,'Customer_Dim Cleaned'!$A$1:$H$501,4,FALSE)</f>
        <v>Male</v>
      </c>
      <c r="E1715" s="10" t="str">
        <f>VLOOKUP($C1715,'Customer_Dim Cleaned'!$A$1:$H$501,5,FALSE)</f>
        <v>Bergermouth</v>
      </c>
      <c r="F1715" s="10" t="str">
        <f>VLOOKUP($C1715,'Customer_Dim Cleaned'!$A$1:$H$501,6,FALSE)</f>
        <v>Vermont</v>
      </c>
      <c r="G1715" s="10" t="s">
        <v>1722</v>
      </c>
      <c r="H1715" s="10" t="str">
        <f>VLOOKUP($G1715,'Product_Dim Cleaned'!$A$1:$G$101,2,FALSE)</f>
        <v>LED Bedside Lamp</v>
      </c>
      <c r="I1715" s="10" t="str">
        <f>VLOOKUP($G1715,'Product_Dim Cleaned'!$A$1:$G$101,3,FALSE)</f>
        <v>Home</v>
      </c>
      <c r="J1715" s="10" t="str">
        <f>VLOOKUP($G1715,'Product_Dim Cleaned'!$A$1:$G$101,4,FALSE)</f>
        <v>Lighting</v>
      </c>
      <c r="K1715" s="10" t="s">
        <v>1766</v>
      </c>
      <c r="L1715" s="11">
        <v>1</v>
      </c>
      <c r="M1715" s="17">
        <v>492</v>
      </c>
      <c r="N1715" s="11">
        <v>0.26</v>
      </c>
      <c r="O1715" s="10" t="s">
        <v>1826</v>
      </c>
      <c r="P1715" s="34">
        <v>364.08</v>
      </c>
    </row>
    <row r="1716" spans="1:16" x14ac:dyDescent="0.3">
      <c r="A1716" s="9" t="s">
        <v>3540</v>
      </c>
      <c r="B1716" s="36">
        <v>45347</v>
      </c>
      <c r="C1716" s="10" t="s">
        <v>1492</v>
      </c>
      <c r="D1716" s="10" t="str">
        <f>VLOOKUP($C1716,'Customer_Dim Cleaned'!$A$1:$H$501,4,FALSE)</f>
        <v>Female</v>
      </c>
      <c r="E1716" s="10" t="str">
        <f>VLOOKUP($C1716,'Customer_Dim Cleaned'!$A$1:$H$501,5,FALSE)</f>
        <v>East Dillonview</v>
      </c>
      <c r="F1716" s="10" t="str">
        <f>VLOOKUP($C1716,'Customer_Dim Cleaned'!$A$1:$H$501,6,FALSE)</f>
        <v>Virginia</v>
      </c>
      <c r="G1716" s="10" t="s">
        <v>1722</v>
      </c>
      <c r="H1716" s="10" t="str">
        <f>VLOOKUP($G1716,'Product_Dim Cleaned'!$A$1:$G$101,2,FALSE)</f>
        <v>LED Bedside Lamp</v>
      </c>
      <c r="I1716" s="10" t="str">
        <f>VLOOKUP($G1716,'Product_Dim Cleaned'!$A$1:$G$101,3,FALSE)</f>
        <v>Home</v>
      </c>
      <c r="J1716" s="10" t="str">
        <f>VLOOKUP($G1716,'Product_Dim Cleaned'!$A$1:$G$101,4,FALSE)</f>
        <v>Lighting</v>
      </c>
      <c r="K1716" s="10" t="s">
        <v>1799</v>
      </c>
      <c r="L1716" s="11">
        <v>4</v>
      </c>
      <c r="M1716" s="17">
        <v>746.36</v>
      </c>
      <c r="N1716" s="11">
        <v>0.02</v>
      </c>
      <c r="O1716" s="10" t="s">
        <v>1824</v>
      </c>
      <c r="P1716" s="34">
        <v>2925.7312000000002</v>
      </c>
    </row>
    <row r="1717" spans="1:16" x14ac:dyDescent="0.3">
      <c r="A1717" s="9" t="s">
        <v>3541</v>
      </c>
      <c r="B1717" s="36">
        <v>45823</v>
      </c>
      <c r="C1717" s="10" t="s">
        <v>1343</v>
      </c>
      <c r="D1717" s="10" t="str">
        <f>VLOOKUP($C1717,'Customer_Dim Cleaned'!$A$1:$H$501,4,FALSE)</f>
        <v>Female</v>
      </c>
      <c r="E1717" s="10" t="str">
        <f>VLOOKUP($C1717,'Customer_Dim Cleaned'!$A$1:$H$501,5,FALSE)</f>
        <v>Williamsberg</v>
      </c>
      <c r="F1717" s="10" t="str">
        <f>VLOOKUP($C1717,'Customer_Dim Cleaned'!$A$1:$H$501,6,FALSE)</f>
        <v>New York</v>
      </c>
      <c r="G1717" s="10" t="s">
        <v>1722</v>
      </c>
      <c r="H1717" s="10" t="str">
        <f>VLOOKUP($G1717,'Product_Dim Cleaned'!$A$1:$G$101,2,FALSE)</f>
        <v>LED Bedside Lamp</v>
      </c>
      <c r="I1717" s="10" t="str">
        <f>VLOOKUP($G1717,'Product_Dim Cleaned'!$A$1:$G$101,3,FALSE)</f>
        <v>Home</v>
      </c>
      <c r="J1717" s="10" t="str">
        <f>VLOOKUP($G1717,'Product_Dim Cleaned'!$A$1:$G$101,4,FALSE)</f>
        <v>Lighting</v>
      </c>
      <c r="K1717" s="10" t="s">
        <v>1757</v>
      </c>
      <c r="L1717" s="11">
        <v>1</v>
      </c>
      <c r="M1717" s="17">
        <v>120.83</v>
      </c>
      <c r="N1717" s="11">
        <v>0.08</v>
      </c>
      <c r="O1717" s="10" t="s">
        <v>1824</v>
      </c>
      <c r="P1717" s="34">
        <v>111.1636</v>
      </c>
    </row>
    <row r="1718" spans="1:16" x14ac:dyDescent="0.3">
      <c r="A1718" s="9" t="s">
        <v>3542</v>
      </c>
      <c r="B1718" s="36">
        <v>45394</v>
      </c>
      <c r="C1718" s="10" t="s">
        <v>1243</v>
      </c>
      <c r="D1718" s="10" t="str">
        <f>VLOOKUP($C1718,'Customer_Dim Cleaned'!$A$1:$H$501,4,FALSE)</f>
        <v>Male</v>
      </c>
      <c r="E1718" s="10" t="str">
        <f>VLOOKUP($C1718,'Customer_Dim Cleaned'!$A$1:$H$501,5,FALSE)</f>
        <v>New Edward</v>
      </c>
      <c r="F1718" s="10" t="str">
        <f>VLOOKUP($C1718,'Customer_Dim Cleaned'!$A$1:$H$501,6,FALSE)</f>
        <v>Maine</v>
      </c>
      <c r="G1718" s="10" t="s">
        <v>1722</v>
      </c>
      <c r="H1718" s="10" t="str">
        <f>VLOOKUP($G1718,'Product_Dim Cleaned'!$A$1:$G$101,2,FALSE)</f>
        <v>LED Bedside Lamp</v>
      </c>
      <c r="I1718" s="10" t="str">
        <f>VLOOKUP($G1718,'Product_Dim Cleaned'!$A$1:$G$101,3,FALSE)</f>
        <v>Home</v>
      </c>
      <c r="J1718" s="10" t="str">
        <f>VLOOKUP($G1718,'Product_Dim Cleaned'!$A$1:$G$101,4,FALSE)</f>
        <v>Lighting</v>
      </c>
      <c r="K1718" s="10" t="s">
        <v>1810</v>
      </c>
      <c r="L1718" s="11">
        <v>2</v>
      </c>
      <c r="M1718" s="17">
        <v>68.31</v>
      </c>
      <c r="N1718" s="11">
        <v>0.28999999999999998</v>
      </c>
      <c r="O1718" s="10" t="s">
        <v>1829</v>
      </c>
      <c r="P1718" s="34">
        <v>97.000199999999992</v>
      </c>
    </row>
    <row r="1719" spans="1:16" x14ac:dyDescent="0.3">
      <c r="A1719" s="9" t="s">
        <v>3543</v>
      </c>
      <c r="B1719" s="36">
        <v>45265</v>
      </c>
      <c r="C1719" s="10" t="s">
        <v>230</v>
      </c>
      <c r="D1719" s="10" t="str">
        <f>VLOOKUP($C1719,'Customer_Dim Cleaned'!$A$1:$H$501,4,FALSE)</f>
        <v>Male</v>
      </c>
      <c r="E1719" s="10" t="str">
        <f>VLOOKUP($C1719,'Customer_Dim Cleaned'!$A$1:$H$501,5,FALSE)</f>
        <v>Stevensonton</v>
      </c>
      <c r="F1719" s="10" t="str">
        <f>VLOOKUP($C1719,'Customer_Dim Cleaned'!$A$1:$H$501,6,FALSE)</f>
        <v>New Mexico</v>
      </c>
      <c r="G1719" s="10" t="s">
        <v>1722</v>
      </c>
      <c r="H1719" s="10" t="str">
        <f>VLOOKUP($G1719,'Product_Dim Cleaned'!$A$1:$G$101,2,FALSE)</f>
        <v>LED Bedside Lamp</v>
      </c>
      <c r="I1719" s="10" t="str">
        <f>VLOOKUP($G1719,'Product_Dim Cleaned'!$A$1:$G$101,3,FALSE)</f>
        <v>Home</v>
      </c>
      <c r="J1719" s="10" t="str">
        <f>VLOOKUP($G1719,'Product_Dim Cleaned'!$A$1:$G$101,4,FALSE)</f>
        <v>Lighting</v>
      </c>
      <c r="K1719" s="10" t="s">
        <v>1810</v>
      </c>
      <c r="L1719" s="11">
        <v>2</v>
      </c>
      <c r="M1719" s="17">
        <v>761.71</v>
      </c>
      <c r="N1719" s="11">
        <v>0.02</v>
      </c>
      <c r="O1719" s="10" t="s">
        <v>1826</v>
      </c>
      <c r="P1719" s="34">
        <v>1492.9516000000001</v>
      </c>
    </row>
    <row r="1720" spans="1:16" x14ac:dyDescent="0.3">
      <c r="A1720" s="9" t="s">
        <v>3544</v>
      </c>
      <c r="B1720" s="36">
        <v>45261</v>
      </c>
      <c r="C1720" s="10" t="s">
        <v>244</v>
      </c>
      <c r="D1720" s="10" t="str">
        <f>VLOOKUP($C1720,'Customer_Dim Cleaned'!$A$1:$H$501,4,FALSE)</f>
        <v>Female</v>
      </c>
      <c r="E1720" s="10" t="str">
        <f>VLOOKUP($C1720,'Customer_Dim Cleaned'!$A$1:$H$501,5,FALSE)</f>
        <v>South Aaronside</v>
      </c>
      <c r="F1720" s="10" t="str">
        <f>VLOOKUP($C1720,'Customer_Dim Cleaned'!$A$1:$H$501,6,FALSE)</f>
        <v>New Hampshire</v>
      </c>
      <c r="G1720" s="10" t="s">
        <v>1722</v>
      </c>
      <c r="H1720" s="10" t="str">
        <f>VLOOKUP($G1720,'Product_Dim Cleaned'!$A$1:$G$101,2,FALSE)</f>
        <v>LED Bedside Lamp</v>
      </c>
      <c r="I1720" s="10" t="str">
        <f>VLOOKUP($G1720,'Product_Dim Cleaned'!$A$1:$G$101,3,FALSE)</f>
        <v>Home</v>
      </c>
      <c r="J1720" s="10" t="str">
        <f>VLOOKUP($G1720,'Product_Dim Cleaned'!$A$1:$G$101,4,FALSE)</f>
        <v>Lighting</v>
      </c>
      <c r="K1720" s="10" t="s">
        <v>1766</v>
      </c>
      <c r="L1720" s="11">
        <v>4</v>
      </c>
      <c r="M1720" s="17">
        <v>346.37</v>
      </c>
      <c r="N1720" s="11">
        <v>0.18</v>
      </c>
      <c r="O1720" s="10" t="s">
        <v>1829</v>
      </c>
      <c r="P1720" s="34">
        <v>1136.0935999999999</v>
      </c>
    </row>
    <row r="1721" spans="1:16" x14ac:dyDescent="0.3">
      <c r="A1721" s="9" t="s">
        <v>3545</v>
      </c>
      <c r="B1721" s="36">
        <v>45702</v>
      </c>
      <c r="C1721" s="10" t="s">
        <v>40</v>
      </c>
      <c r="D1721" s="10" t="str">
        <f>VLOOKUP($C1721,'Customer_Dim Cleaned'!$A$1:$H$501,4,FALSE)</f>
        <v>Female</v>
      </c>
      <c r="E1721" s="10" t="str">
        <f>VLOOKUP($C1721,'Customer_Dim Cleaned'!$A$1:$H$501,5,FALSE)</f>
        <v>West Pamelafurt</v>
      </c>
      <c r="F1721" s="10" t="str">
        <f>VLOOKUP($C1721,'Customer_Dim Cleaned'!$A$1:$H$501,6,FALSE)</f>
        <v>West Virginia</v>
      </c>
      <c r="G1721" s="10" t="s">
        <v>1722</v>
      </c>
      <c r="H1721" s="10" t="str">
        <f>VLOOKUP($G1721,'Product_Dim Cleaned'!$A$1:$G$101,2,FALSE)</f>
        <v>LED Bedside Lamp</v>
      </c>
      <c r="I1721" s="10" t="str">
        <f>VLOOKUP($G1721,'Product_Dim Cleaned'!$A$1:$G$101,3,FALSE)</f>
        <v>Home</v>
      </c>
      <c r="J1721" s="10" t="str">
        <f>VLOOKUP($G1721,'Product_Dim Cleaned'!$A$1:$G$101,4,FALSE)</f>
        <v>Lighting</v>
      </c>
      <c r="K1721" s="10" t="s">
        <v>1794</v>
      </c>
      <c r="L1721" s="11">
        <v>1</v>
      </c>
      <c r="M1721" s="17">
        <v>846.3</v>
      </c>
      <c r="N1721" s="11">
        <v>0.14000000000000001</v>
      </c>
      <c r="O1721" s="10" t="s">
        <v>1826</v>
      </c>
      <c r="P1721" s="34">
        <v>727.81799999999998</v>
      </c>
    </row>
    <row r="1722" spans="1:16" x14ac:dyDescent="0.3">
      <c r="A1722" s="9" t="s">
        <v>3546</v>
      </c>
      <c r="B1722" s="36">
        <v>45624</v>
      </c>
      <c r="C1722" s="10" t="s">
        <v>1340</v>
      </c>
      <c r="D1722" s="10" t="str">
        <f>VLOOKUP($C1722,'Customer_Dim Cleaned'!$A$1:$H$501,4,FALSE)</f>
        <v>Male</v>
      </c>
      <c r="E1722" s="10" t="str">
        <f>VLOOKUP($C1722,'Customer_Dim Cleaned'!$A$1:$H$501,5,FALSE)</f>
        <v>Phyllisport</v>
      </c>
      <c r="F1722" s="10" t="str">
        <f>VLOOKUP($C1722,'Customer_Dim Cleaned'!$A$1:$H$501,6,FALSE)</f>
        <v>New Jersey</v>
      </c>
      <c r="G1722" s="10" t="s">
        <v>1722</v>
      </c>
      <c r="H1722" s="10" t="str">
        <f>VLOOKUP($G1722,'Product_Dim Cleaned'!$A$1:$G$101,2,FALSE)</f>
        <v>LED Bedside Lamp</v>
      </c>
      <c r="I1722" s="10" t="str">
        <f>VLOOKUP($G1722,'Product_Dim Cleaned'!$A$1:$G$101,3,FALSE)</f>
        <v>Home</v>
      </c>
      <c r="J1722" s="10" t="str">
        <f>VLOOKUP($G1722,'Product_Dim Cleaned'!$A$1:$G$101,4,FALSE)</f>
        <v>Lighting</v>
      </c>
      <c r="K1722" s="10" t="s">
        <v>1813</v>
      </c>
      <c r="L1722" s="11">
        <v>1</v>
      </c>
      <c r="M1722" s="17">
        <v>458.97</v>
      </c>
      <c r="N1722" s="11">
        <v>0.1</v>
      </c>
      <c r="O1722" s="10" t="s">
        <v>1826</v>
      </c>
      <c r="P1722" s="34">
        <v>413.07299999999998</v>
      </c>
    </row>
    <row r="1723" spans="1:16" x14ac:dyDescent="0.3">
      <c r="A1723" s="9" t="s">
        <v>3547</v>
      </c>
      <c r="B1723" s="36">
        <v>45736</v>
      </c>
      <c r="C1723" s="10" t="s">
        <v>917</v>
      </c>
      <c r="D1723" s="10" t="str">
        <f>VLOOKUP($C1723,'Customer_Dim Cleaned'!$A$1:$H$501,4,FALSE)</f>
        <v>Male</v>
      </c>
      <c r="E1723" s="10" t="str">
        <f>VLOOKUP($C1723,'Customer_Dim Cleaned'!$A$1:$H$501,5,FALSE)</f>
        <v>North Brookestad</v>
      </c>
      <c r="F1723" s="10" t="str">
        <f>VLOOKUP($C1723,'Customer_Dim Cleaned'!$A$1:$H$501,6,FALSE)</f>
        <v>Ohio</v>
      </c>
      <c r="G1723" s="10" t="s">
        <v>1722</v>
      </c>
      <c r="H1723" s="10" t="str">
        <f>VLOOKUP($G1723,'Product_Dim Cleaned'!$A$1:$G$101,2,FALSE)</f>
        <v>LED Bedside Lamp</v>
      </c>
      <c r="I1723" s="10" t="str">
        <f>VLOOKUP($G1723,'Product_Dim Cleaned'!$A$1:$G$101,3,FALSE)</f>
        <v>Home</v>
      </c>
      <c r="J1723" s="10" t="str">
        <f>VLOOKUP($G1723,'Product_Dim Cleaned'!$A$1:$G$101,4,FALSE)</f>
        <v>Lighting</v>
      </c>
      <c r="K1723" s="10" t="s">
        <v>1779</v>
      </c>
      <c r="L1723" s="11">
        <v>2</v>
      </c>
      <c r="M1723" s="17">
        <v>536.61</v>
      </c>
      <c r="N1723" s="11">
        <v>0.14000000000000001</v>
      </c>
      <c r="O1723" s="10" t="s">
        <v>1824</v>
      </c>
      <c r="P1723" s="34">
        <v>922.9692</v>
      </c>
    </row>
    <row r="1724" spans="1:16" x14ac:dyDescent="0.3">
      <c r="A1724" s="9" t="s">
        <v>3548</v>
      </c>
      <c r="B1724" s="36">
        <v>45709</v>
      </c>
      <c r="C1724" s="10" t="s">
        <v>1304</v>
      </c>
      <c r="D1724" s="10" t="str">
        <f>VLOOKUP($C1724,'Customer_Dim Cleaned'!$A$1:$H$501,4,FALSE)</f>
        <v>Male</v>
      </c>
      <c r="E1724" s="10" t="str">
        <f>VLOOKUP($C1724,'Customer_Dim Cleaned'!$A$1:$H$501,5,FALSE)</f>
        <v>New Benjamin</v>
      </c>
      <c r="F1724" s="10" t="str">
        <f>VLOOKUP($C1724,'Customer_Dim Cleaned'!$A$1:$H$501,6,FALSE)</f>
        <v>North Carolina</v>
      </c>
      <c r="G1724" s="10" t="s">
        <v>1722</v>
      </c>
      <c r="H1724" s="10" t="str">
        <f>VLOOKUP($G1724,'Product_Dim Cleaned'!$A$1:$G$101,2,FALSE)</f>
        <v>LED Bedside Lamp</v>
      </c>
      <c r="I1724" s="10" t="str">
        <f>VLOOKUP($G1724,'Product_Dim Cleaned'!$A$1:$G$101,3,FALSE)</f>
        <v>Home</v>
      </c>
      <c r="J1724" s="10" t="str">
        <f>VLOOKUP($G1724,'Product_Dim Cleaned'!$A$1:$G$101,4,FALSE)</f>
        <v>Lighting</v>
      </c>
      <c r="K1724" s="10" t="s">
        <v>1752</v>
      </c>
      <c r="L1724" s="11">
        <v>3</v>
      </c>
      <c r="M1724" s="17">
        <v>130.41</v>
      </c>
      <c r="N1724" s="11">
        <v>0.14000000000000001</v>
      </c>
      <c r="O1724" s="10" t="s">
        <v>1826</v>
      </c>
      <c r="P1724" s="34">
        <v>336.45780000000002</v>
      </c>
    </row>
    <row r="1725" spans="1:16" x14ac:dyDescent="0.3">
      <c r="A1725" s="9" t="s">
        <v>3549</v>
      </c>
      <c r="B1725" s="36">
        <v>45738</v>
      </c>
      <c r="C1725" s="10" t="s">
        <v>1524</v>
      </c>
      <c r="D1725" s="10" t="str">
        <f>VLOOKUP($C1725,'Customer_Dim Cleaned'!$A$1:$H$501,4,FALSE)</f>
        <v>Male</v>
      </c>
      <c r="E1725" s="10" t="str">
        <f>VLOOKUP($C1725,'Customer_Dim Cleaned'!$A$1:$H$501,5,FALSE)</f>
        <v>North Seanfurt</v>
      </c>
      <c r="F1725" s="10" t="str">
        <f>VLOOKUP($C1725,'Customer_Dim Cleaned'!$A$1:$H$501,6,FALSE)</f>
        <v>Ohio</v>
      </c>
      <c r="G1725" s="10" t="s">
        <v>1722</v>
      </c>
      <c r="H1725" s="10" t="str">
        <f>VLOOKUP($G1725,'Product_Dim Cleaned'!$A$1:$G$101,2,FALSE)</f>
        <v>LED Bedside Lamp</v>
      </c>
      <c r="I1725" s="10" t="str">
        <f>VLOOKUP($G1725,'Product_Dim Cleaned'!$A$1:$G$101,3,FALSE)</f>
        <v>Home</v>
      </c>
      <c r="J1725" s="10" t="str">
        <f>VLOOKUP($G1725,'Product_Dim Cleaned'!$A$1:$G$101,4,FALSE)</f>
        <v>Lighting</v>
      </c>
      <c r="K1725" s="10" t="s">
        <v>1794</v>
      </c>
      <c r="L1725" s="11">
        <v>4</v>
      </c>
      <c r="M1725" s="17">
        <v>706.67</v>
      </c>
      <c r="N1725" s="11">
        <v>0.01</v>
      </c>
      <c r="O1725" s="10" t="s">
        <v>1824</v>
      </c>
      <c r="P1725" s="34">
        <v>2798.4132</v>
      </c>
    </row>
    <row r="1726" spans="1:16" x14ac:dyDescent="0.3">
      <c r="A1726" s="9" t="s">
        <v>3550</v>
      </c>
      <c r="B1726" s="36">
        <v>45685</v>
      </c>
      <c r="C1726" s="10" t="s">
        <v>1223</v>
      </c>
      <c r="D1726" s="10" t="str">
        <f>VLOOKUP($C1726,'Customer_Dim Cleaned'!$A$1:$H$501,4,FALSE)</f>
        <v>Male</v>
      </c>
      <c r="E1726" s="10" t="str">
        <f>VLOOKUP($C1726,'Customer_Dim Cleaned'!$A$1:$H$501,5,FALSE)</f>
        <v>Gutierrezstad</v>
      </c>
      <c r="F1726" s="10" t="str">
        <f>VLOOKUP($C1726,'Customer_Dim Cleaned'!$A$1:$H$501,6,FALSE)</f>
        <v>Missouri</v>
      </c>
      <c r="G1726" s="10" t="s">
        <v>1722</v>
      </c>
      <c r="H1726" s="10" t="str">
        <f>VLOOKUP($G1726,'Product_Dim Cleaned'!$A$1:$G$101,2,FALSE)</f>
        <v>LED Bedside Lamp</v>
      </c>
      <c r="I1726" s="10" t="str">
        <f>VLOOKUP($G1726,'Product_Dim Cleaned'!$A$1:$G$101,3,FALSE)</f>
        <v>Home</v>
      </c>
      <c r="J1726" s="10" t="str">
        <f>VLOOKUP($G1726,'Product_Dim Cleaned'!$A$1:$G$101,4,FALSE)</f>
        <v>Lighting</v>
      </c>
      <c r="K1726" s="10" t="s">
        <v>1766</v>
      </c>
      <c r="L1726" s="11">
        <v>3</v>
      </c>
      <c r="M1726" s="17">
        <v>523.45000000000005</v>
      </c>
      <c r="N1726" s="11">
        <v>0.17</v>
      </c>
      <c r="O1726" s="10" t="s">
        <v>1824</v>
      </c>
      <c r="P1726" s="34">
        <v>1303.3905</v>
      </c>
    </row>
    <row r="1727" spans="1:16" x14ac:dyDescent="0.3">
      <c r="A1727" s="9" t="s">
        <v>3551</v>
      </c>
      <c r="B1727" s="36">
        <v>45701</v>
      </c>
      <c r="C1727" s="10" t="s">
        <v>48</v>
      </c>
      <c r="D1727" s="10" t="str">
        <f>VLOOKUP($C1727,'Customer_Dim Cleaned'!$A$1:$H$501,4,FALSE)</f>
        <v>Male</v>
      </c>
      <c r="E1727" s="10" t="str">
        <f>VLOOKUP($C1727,'Customer_Dim Cleaned'!$A$1:$H$501,5,FALSE)</f>
        <v>Melissashire</v>
      </c>
      <c r="F1727" s="10" t="str">
        <f>VLOOKUP($C1727,'Customer_Dim Cleaned'!$A$1:$H$501,6,FALSE)</f>
        <v>Pennsylvania</v>
      </c>
      <c r="G1727" s="10" t="s">
        <v>1722</v>
      </c>
      <c r="H1727" s="10" t="str">
        <f>VLOOKUP($G1727,'Product_Dim Cleaned'!$A$1:$G$101,2,FALSE)</f>
        <v>LED Bedside Lamp</v>
      </c>
      <c r="I1727" s="10" t="str">
        <f>VLOOKUP($G1727,'Product_Dim Cleaned'!$A$1:$G$101,3,FALSE)</f>
        <v>Home</v>
      </c>
      <c r="J1727" s="10" t="str">
        <f>VLOOKUP($G1727,'Product_Dim Cleaned'!$A$1:$G$101,4,FALSE)</f>
        <v>Lighting</v>
      </c>
      <c r="K1727" s="10" t="s">
        <v>1810</v>
      </c>
      <c r="L1727" s="11">
        <v>3</v>
      </c>
      <c r="M1727" s="17">
        <v>482.2</v>
      </c>
      <c r="N1727" s="11">
        <v>0.23</v>
      </c>
      <c r="O1727" s="10" t="s">
        <v>1829</v>
      </c>
      <c r="P1727" s="34">
        <v>1113.8820000000001</v>
      </c>
    </row>
    <row r="1728" spans="1:16" x14ac:dyDescent="0.3">
      <c r="A1728" s="9" t="s">
        <v>3552</v>
      </c>
      <c r="B1728" s="36">
        <v>45745</v>
      </c>
      <c r="C1728" s="10" t="s">
        <v>428</v>
      </c>
      <c r="D1728" s="10" t="str">
        <f>VLOOKUP($C1728,'Customer_Dim Cleaned'!$A$1:$H$501,4,FALSE)</f>
        <v>Male</v>
      </c>
      <c r="E1728" s="10" t="str">
        <f>VLOOKUP($C1728,'Customer_Dim Cleaned'!$A$1:$H$501,5,FALSE)</f>
        <v>Wongberg</v>
      </c>
      <c r="F1728" s="10" t="str">
        <f>VLOOKUP($C1728,'Customer_Dim Cleaned'!$A$1:$H$501,6,FALSE)</f>
        <v>Illinois</v>
      </c>
      <c r="G1728" s="10" t="s">
        <v>1722</v>
      </c>
      <c r="H1728" s="10" t="str">
        <f>VLOOKUP($G1728,'Product_Dim Cleaned'!$A$1:$G$101,2,FALSE)</f>
        <v>LED Bedside Lamp</v>
      </c>
      <c r="I1728" s="10" t="str">
        <f>VLOOKUP($G1728,'Product_Dim Cleaned'!$A$1:$G$101,3,FALSE)</f>
        <v>Home</v>
      </c>
      <c r="J1728" s="10" t="str">
        <f>VLOOKUP($G1728,'Product_Dim Cleaned'!$A$1:$G$101,4,FALSE)</f>
        <v>Lighting</v>
      </c>
      <c r="K1728" s="10" t="s">
        <v>1773</v>
      </c>
      <c r="L1728" s="11">
        <v>4</v>
      </c>
      <c r="M1728" s="17">
        <v>688.86</v>
      </c>
      <c r="N1728" s="11">
        <v>0.02</v>
      </c>
      <c r="O1728" s="10" t="s">
        <v>1829</v>
      </c>
      <c r="P1728" s="34">
        <v>2700.3312000000001</v>
      </c>
    </row>
    <row r="1729" spans="1:16" x14ac:dyDescent="0.3">
      <c r="A1729" s="9" t="s">
        <v>3553</v>
      </c>
      <c r="B1729" s="36">
        <v>45214</v>
      </c>
      <c r="C1729" s="10" t="s">
        <v>100</v>
      </c>
      <c r="D1729" s="10" t="str">
        <f>VLOOKUP($C1729,'Customer_Dim Cleaned'!$A$1:$H$501,4,FALSE)</f>
        <v>Female</v>
      </c>
      <c r="E1729" s="10" t="str">
        <f>VLOOKUP($C1729,'Customer_Dim Cleaned'!$A$1:$H$501,5,FALSE)</f>
        <v>Molinabury</v>
      </c>
      <c r="F1729" s="10" t="str">
        <f>VLOOKUP($C1729,'Customer_Dim Cleaned'!$A$1:$H$501,6,FALSE)</f>
        <v>Oregon</v>
      </c>
      <c r="G1729" s="10" t="s">
        <v>1724</v>
      </c>
      <c r="H1729" s="10" t="str">
        <f>VLOOKUP($G1729,'Product_Dim Cleaned'!$A$1:$G$101,2,FALSE)</f>
        <v>Sports Wrist Sweatbands</v>
      </c>
      <c r="I1729" s="10" t="str">
        <f>VLOOKUP($G1729,'Product_Dim Cleaned'!$A$1:$G$101,3,FALSE)</f>
        <v>Sports</v>
      </c>
      <c r="J1729" s="10" t="str">
        <f>VLOOKUP($G1729,'Product_Dim Cleaned'!$A$1:$G$101,4,FALSE)</f>
        <v>Accessories</v>
      </c>
      <c r="K1729" s="10" t="s">
        <v>1752</v>
      </c>
      <c r="L1729" s="11">
        <v>1</v>
      </c>
      <c r="M1729" s="17">
        <v>145.47999999999999</v>
      </c>
      <c r="N1729" s="11">
        <v>0.1</v>
      </c>
      <c r="O1729" s="10" t="s">
        <v>1829</v>
      </c>
      <c r="P1729" s="34">
        <v>130.93199999999999</v>
      </c>
    </row>
    <row r="1730" spans="1:16" x14ac:dyDescent="0.3">
      <c r="A1730" s="9" t="s">
        <v>3554</v>
      </c>
      <c r="B1730" s="36">
        <v>45547</v>
      </c>
      <c r="C1730" s="10" t="s">
        <v>198</v>
      </c>
      <c r="D1730" s="10" t="str">
        <f>VLOOKUP($C1730,'Customer_Dim Cleaned'!$A$1:$H$501,4,FALSE)</f>
        <v>Male</v>
      </c>
      <c r="E1730" s="10" t="str">
        <f>VLOOKUP($C1730,'Customer_Dim Cleaned'!$A$1:$H$501,5,FALSE)</f>
        <v>South Timtown</v>
      </c>
      <c r="F1730" s="10" t="str">
        <f>VLOOKUP($C1730,'Customer_Dim Cleaned'!$A$1:$H$501,6,FALSE)</f>
        <v>Minnesota</v>
      </c>
      <c r="G1730" s="10" t="s">
        <v>1724</v>
      </c>
      <c r="H1730" s="10" t="str">
        <f>VLOOKUP($G1730,'Product_Dim Cleaned'!$A$1:$G$101,2,FALSE)</f>
        <v>Sports Wrist Sweatbands</v>
      </c>
      <c r="I1730" s="10" t="str">
        <f>VLOOKUP($G1730,'Product_Dim Cleaned'!$A$1:$G$101,3,FALSE)</f>
        <v>Sports</v>
      </c>
      <c r="J1730" s="10" t="str">
        <f>VLOOKUP($G1730,'Product_Dim Cleaned'!$A$1:$G$101,4,FALSE)</f>
        <v>Accessories</v>
      </c>
      <c r="K1730" s="10" t="s">
        <v>1792</v>
      </c>
      <c r="L1730" s="11">
        <v>4</v>
      </c>
      <c r="M1730" s="17">
        <v>862.25</v>
      </c>
      <c r="N1730" s="11">
        <v>0.28000000000000003</v>
      </c>
      <c r="O1730" s="10" t="s">
        <v>1826</v>
      </c>
      <c r="P1730" s="34">
        <v>2483.2800000000002</v>
      </c>
    </row>
    <row r="1731" spans="1:16" x14ac:dyDescent="0.3">
      <c r="A1731" s="9" t="s">
        <v>3555</v>
      </c>
      <c r="B1731" s="36">
        <v>45296</v>
      </c>
      <c r="C1731" s="10" t="s">
        <v>926</v>
      </c>
      <c r="D1731" s="10" t="str">
        <f>VLOOKUP($C1731,'Customer_Dim Cleaned'!$A$1:$H$501,4,FALSE)</f>
        <v>Male</v>
      </c>
      <c r="E1731" s="10" t="str">
        <f>VLOOKUP($C1731,'Customer_Dim Cleaned'!$A$1:$H$501,5,FALSE)</f>
        <v>Danielland</v>
      </c>
      <c r="F1731" s="10" t="str">
        <f>VLOOKUP($C1731,'Customer_Dim Cleaned'!$A$1:$H$501,6,FALSE)</f>
        <v>Minnesota</v>
      </c>
      <c r="G1731" s="10" t="s">
        <v>1724</v>
      </c>
      <c r="H1731" s="10" t="str">
        <f>VLOOKUP($G1731,'Product_Dim Cleaned'!$A$1:$G$101,2,FALSE)</f>
        <v>Sports Wrist Sweatbands</v>
      </c>
      <c r="I1731" s="10" t="str">
        <f>VLOOKUP($G1731,'Product_Dim Cleaned'!$A$1:$G$101,3,FALSE)</f>
        <v>Sports</v>
      </c>
      <c r="J1731" s="10" t="str">
        <f>VLOOKUP($G1731,'Product_Dim Cleaned'!$A$1:$G$101,4,FALSE)</f>
        <v>Accessories</v>
      </c>
      <c r="K1731" s="10" t="s">
        <v>1799</v>
      </c>
      <c r="L1731" s="11">
        <v>4</v>
      </c>
      <c r="M1731" s="17">
        <v>146.12</v>
      </c>
      <c r="N1731" s="11">
        <v>0.12</v>
      </c>
      <c r="O1731" s="10" t="s">
        <v>1829</v>
      </c>
      <c r="P1731" s="34">
        <v>514.3424</v>
      </c>
    </row>
    <row r="1732" spans="1:16" x14ac:dyDescent="0.3">
      <c r="A1732" s="9" t="s">
        <v>3556</v>
      </c>
      <c r="B1732" s="36">
        <v>45549</v>
      </c>
      <c r="C1732" s="10" t="s">
        <v>1472</v>
      </c>
      <c r="D1732" s="10" t="str">
        <f>VLOOKUP($C1732,'Customer_Dim Cleaned'!$A$1:$H$501,4,FALSE)</f>
        <v>Male</v>
      </c>
      <c r="E1732" s="10" t="str">
        <f>VLOOKUP($C1732,'Customer_Dim Cleaned'!$A$1:$H$501,5,FALSE)</f>
        <v>West Sarah</v>
      </c>
      <c r="F1732" s="10" t="str">
        <f>VLOOKUP($C1732,'Customer_Dim Cleaned'!$A$1:$H$501,6,FALSE)</f>
        <v>South Dakota</v>
      </c>
      <c r="G1732" s="10" t="s">
        <v>1724</v>
      </c>
      <c r="H1732" s="10" t="str">
        <f>VLOOKUP($G1732,'Product_Dim Cleaned'!$A$1:$G$101,2,FALSE)</f>
        <v>Sports Wrist Sweatbands</v>
      </c>
      <c r="I1732" s="10" t="str">
        <f>VLOOKUP($G1732,'Product_Dim Cleaned'!$A$1:$G$101,3,FALSE)</f>
        <v>Sports</v>
      </c>
      <c r="J1732" s="10" t="str">
        <f>VLOOKUP($G1732,'Product_Dim Cleaned'!$A$1:$G$101,4,FALSE)</f>
        <v>Accessories</v>
      </c>
      <c r="K1732" s="10" t="s">
        <v>1810</v>
      </c>
      <c r="L1732" s="11">
        <v>2</v>
      </c>
      <c r="M1732" s="17">
        <v>695.02</v>
      </c>
      <c r="N1732" s="11">
        <v>0.3</v>
      </c>
      <c r="O1732" s="10" t="s">
        <v>1829</v>
      </c>
      <c r="P1732" s="34">
        <v>973.02799999999991</v>
      </c>
    </row>
    <row r="1733" spans="1:16" x14ac:dyDescent="0.3">
      <c r="A1733" s="9" t="s">
        <v>3557</v>
      </c>
      <c r="B1733" s="36">
        <v>45231</v>
      </c>
      <c r="C1733" s="10" t="s">
        <v>711</v>
      </c>
      <c r="D1733" s="10" t="str">
        <f>VLOOKUP($C1733,'Customer_Dim Cleaned'!$A$1:$H$501,4,FALSE)</f>
        <v>Female</v>
      </c>
      <c r="E1733" s="10" t="str">
        <f>VLOOKUP($C1733,'Customer_Dim Cleaned'!$A$1:$H$501,5,FALSE)</f>
        <v>Phillipschester</v>
      </c>
      <c r="F1733" s="10" t="str">
        <f>VLOOKUP($C1733,'Customer_Dim Cleaned'!$A$1:$H$501,6,FALSE)</f>
        <v>New Jersey</v>
      </c>
      <c r="G1733" s="10" t="s">
        <v>1724</v>
      </c>
      <c r="H1733" s="10" t="str">
        <f>VLOOKUP($G1733,'Product_Dim Cleaned'!$A$1:$G$101,2,FALSE)</f>
        <v>Sports Wrist Sweatbands</v>
      </c>
      <c r="I1733" s="10" t="str">
        <f>VLOOKUP($G1733,'Product_Dim Cleaned'!$A$1:$G$101,3,FALSE)</f>
        <v>Sports</v>
      </c>
      <c r="J1733" s="10" t="str">
        <f>VLOOKUP($G1733,'Product_Dim Cleaned'!$A$1:$G$101,4,FALSE)</f>
        <v>Accessories</v>
      </c>
      <c r="K1733" s="10" t="s">
        <v>1789</v>
      </c>
      <c r="L1733" s="11">
        <v>2</v>
      </c>
      <c r="M1733" s="17">
        <v>886.67</v>
      </c>
      <c r="N1733" s="11">
        <v>0.24</v>
      </c>
      <c r="O1733" s="10" t="s">
        <v>1826</v>
      </c>
      <c r="P1733" s="34">
        <v>1347.7384</v>
      </c>
    </row>
    <row r="1734" spans="1:16" x14ac:dyDescent="0.3">
      <c r="A1734" s="9" t="s">
        <v>3558</v>
      </c>
      <c r="B1734" s="36">
        <v>45628</v>
      </c>
      <c r="C1734" s="10" t="s">
        <v>205</v>
      </c>
      <c r="D1734" s="10" t="str">
        <f>VLOOKUP($C1734,'Customer_Dim Cleaned'!$A$1:$H$501,4,FALSE)</f>
        <v>Male</v>
      </c>
      <c r="E1734" s="10" t="str">
        <f>VLOOKUP($C1734,'Customer_Dim Cleaned'!$A$1:$H$501,5,FALSE)</f>
        <v>Christopherland</v>
      </c>
      <c r="F1734" s="10" t="str">
        <f>VLOOKUP($C1734,'Customer_Dim Cleaned'!$A$1:$H$501,6,FALSE)</f>
        <v>Oklahoma</v>
      </c>
      <c r="G1734" s="10" t="s">
        <v>1724</v>
      </c>
      <c r="H1734" s="10" t="str">
        <f>VLOOKUP($G1734,'Product_Dim Cleaned'!$A$1:$G$101,2,FALSE)</f>
        <v>Sports Wrist Sweatbands</v>
      </c>
      <c r="I1734" s="10" t="str">
        <f>VLOOKUP($G1734,'Product_Dim Cleaned'!$A$1:$G$101,3,FALSE)</f>
        <v>Sports</v>
      </c>
      <c r="J1734" s="10" t="str">
        <f>VLOOKUP($G1734,'Product_Dim Cleaned'!$A$1:$G$101,4,FALSE)</f>
        <v>Accessories</v>
      </c>
      <c r="K1734" s="10" t="s">
        <v>1810</v>
      </c>
      <c r="L1734" s="11">
        <v>2</v>
      </c>
      <c r="M1734" s="17">
        <v>864.09</v>
      </c>
      <c r="N1734" s="11">
        <v>0.06</v>
      </c>
      <c r="O1734" s="10" t="s">
        <v>1829</v>
      </c>
      <c r="P1734" s="34">
        <v>1624.4892</v>
      </c>
    </row>
    <row r="1735" spans="1:16" x14ac:dyDescent="0.3">
      <c r="A1735" s="9" t="s">
        <v>3559</v>
      </c>
      <c r="B1735" s="36">
        <v>45862</v>
      </c>
      <c r="C1735" s="10" t="s">
        <v>23</v>
      </c>
      <c r="D1735" s="10" t="str">
        <f>VLOOKUP($C1735,'Customer_Dim Cleaned'!$A$1:$H$501,4,FALSE)</f>
        <v>Female</v>
      </c>
      <c r="E1735" s="10" t="str">
        <f>VLOOKUP($C1735,'Customer_Dim Cleaned'!$A$1:$H$501,5,FALSE)</f>
        <v>Thomastown</v>
      </c>
      <c r="F1735" s="10" t="str">
        <f>VLOOKUP($C1735,'Customer_Dim Cleaned'!$A$1:$H$501,6,FALSE)</f>
        <v>Ohio</v>
      </c>
      <c r="G1735" s="10" t="s">
        <v>1724</v>
      </c>
      <c r="H1735" s="10" t="str">
        <f>VLOOKUP($G1735,'Product_Dim Cleaned'!$A$1:$G$101,2,FALSE)</f>
        <v>Sports Wrist Sweatbands</v>
      </c>
      <c r="I1735" s="10" t="str">
        <f>VLOOKUP($G1735,'Product_Dim Cleaned'!$A$1:$G$101,3,FALSE)</f>
        <v>Sports</v>
      </c>
      <c r="J1735" s="10" t="str">
        <f>VLOOKUP($G1735,'Product_Dim Cleaned'!$A$1:$G$101,4,FALSE)</f>
        <v>Accessories</v>
      </c>
      <c r="K1735" s="10" t="s">
        <v>1786</v>
      </c>
      <c r="L1735" s="11">
        <v>1</v>
      </c>
      <c r="M1735" s="17">
        <v>437.65</v>
      </c>
      <c r="N1735" s="11">
        <v>0.02</v>
      </c>
      <c r="O1735" s="10" t="s">
        <v>1826</v>
      </c>
      <c r="P1735" s="34">
        <v>428.89699999999999</v>
      </c>
    </row>
    <row r="1736" spans="1:16" x14ac:dyDescent="0.3">
      <c r="A1736" s="9" t="s">
        <v>3560</v>
      </c>
      <c r="B1736" s="36">
        <v>45843</v>
      </c>
      <c r="C1736" s="10" t="s">
        <v>660</v>
      </c>
      <c r="D1736" s="10" t="str">
        <f>VLOOKUP($C1736,'Customer_Dim Cleaned'!$A$1:$H$501,4,FALSE)</f>
        <v>Female</v>
      </c>
      <c r="E1736" s="10" t="str">
        <f>VLOOKUP($C1736,'Customer_Dim Cleaned'!$A$1:$H$501,5,FALSE)</f>
        <v>Clarkeside</v>
      </c>
      <c r="F1736" s="10" t="str">
        <f>VLOOKUP($C1736,'Customer_Dim Cleaned'!$A$1:$H$501,6,FALSE)</f>
        <v>Kansas</v>
      </c>
      <c r="G1736" s="10" t="s">
        <v>1724</v>
      </c>
      <c r="H1736" s="10" t="str">
        <f>VLOOKUP($G1736,'Product_Dim Cleaned'!$A$1:$G$101,2,FALSE)</f>
        <v>Sports Wrist Sweatbands</v>
      </c>
      <c r="I1736" s="10" t="str">
        <f>VLOOKUP($G1736,'Product_Dim Cleaned'!$A$1:$G$101,3,FALSE)</f>
        <v>Sports</v>
      </c>
      <c r="J1736" s="10" t="str">
        <f>VLOOKUP($G1736,'Product_Dim Cleaned'!$A$1:$G$101,4,FALSE)</f>
        <v>Accessories</v>
      </c>
      <c r="K1736" s="10" t="s">
        <v>1797</v>
      </c>
      <c r="L1736" s="11">
        <v>2</v>
      </c>
      <c r="M1736" s="17">
        <v>208.09</v>
      </c>
      <c r="N1736" s="11">
        <v>0.27</v>
      </c>
      <c r="O1736" s="10" t="s">
        <v>1824</v>
      </c>
      <c r="P1736" s="34">
        <v>303.81139999999999</v>
      </c>
    </row>
    <row r="1737" spans="1:16" x14ac:dyDescent="0.3">
      <c r="A1737" s="9" t="s">
        <v>3561</v>
      </c>
      <c r="B1737" s="36">
        <v>45482</v>
      </c>
      <c r="C1737" s="10" t="s">
        <v>205</v>
      </c>
      <c r="D1737" s="10" t="str">
        <f>VLOOKUP($C1737,'Customer_Dim Cleaned'!$A$1:$H$501,4,FALSE)</f>
        <v>Male</v>
      </c>
      <c r="E1737" s="10" t="str">
        <f>VLOOKUP($C1737,'Customer_Dim Cleaned'!$A$1:$H$501,5,FALSE)</f>
        <v>Christopherland</v>
      </c>
      <c r="F1737" s="10" t="str">
        <f>VLOOKUP($C1737,'Customer_Dim Cleaned'!$A$1:$H$501,6,FALSE)</f>
        <v>Oklahoma</v>
      </c>
      <c r="G1737" s="10" t="s">
        <v>1724</v>
      </c>
      <c r="H1737" s="10" t="str">
        <f>VLOOKUP($G1737,'Product_Dim Cleaned'!$A$1:$G$101,2,FALSE)</f>
        <v>Sports Wrist Sweatbands</v>
      </c>
      <c r="I1737" s="10" t="str">
        <f>VLOOKUP($G1737,'Product_Dim Cleaned'!$A$1:$G$101,3,FALSE)</f>
        <v>Sports</v>
      </c>
      <c r="J1737" s="10" t="str">
        <f>VLOOKUP($G1737,'Product_Dim Cleaned'!$A$1:$G$101,4,FALSE)</f>
        <v>Accessories</v>
      </c>
      <c r="K1737" s="10" t="s">
        <v>1807</v>
      </c>
      <c r="L1737" s="11">
        <v>4</v>
      </c>
      <c r="M1737" s="17">
        <v>825.78</v>
      </c>
      <c r="N1737" s="11">
        <v>0.02</v>
      </c>
      <c r="O1737" s="10" t="s">
        <v>1824</v>
      </c>
      <c r="P1737" s="34">
        <v>3237.0576000000001</v>
      </c>
    </row>
    <row r="1738" spans="1:16" x14ac:dyDescent="0.3">
      <c r="A1738" s="9" t="s">
        <v>3562</v>
      </c>
      <c r="B1738" s="36">
        <v>45313</v>
      </c>
      <c r="C1738" s="10" t="s">
        <v>405</v>
      </c>
      <c r="D1738" s="10" t="str">
        <f>VLOOKUP($C1738,'Customer_Dim Cleaned'!$A$1:$H$501,4,FALSE)</f>
        <v>Female</v>
      </c>
      <c r="E1738" s="10" t="str">
        <f>VLOOKUP($C1738,'Customer_Dim Cleaned'!$A$1:$H$501,5,FALSE)</f>
        <v>North Davidport</v>
      </c>
      <c r="F1738" s="10" t="str">
        <f>VLOOKUP($C1738,'Customer_Dim Cleaned'!$A$1:$H$501,6,FALSE)</f>
        <v>Rhode Island</v>
      </c>
      <c r="G1738" s="10" t="s">
        <v>1724</v>
      </c>
      <c r="H1738" s="10" t="str">
        <f>VLOOKUP($G1738,'Product_Dim Cleaned'!$A$1:$G$101,2,FALSE)</f>
        <v>Sports Wrist Sweatbands</v>
      </c>
      <c r="I1738" s="10" t="str">
        <f>VLOOKUP($G1738,'Product_Dim Cleaned'!$A$1:$G$101,3,FALSE)</f>
        <v>Sports</v>
      </c>
      <c r="J1738" s="10" t="str">
        <f>VLOOKUP($G1738,'Product_Dim Cleaned'!$A$1:$G$101,4,FALSE)</f>
        <v>Accessories</v>
      </c>
      <c r="K1738" s="10" t="s">
        <v>1807</v>
      </c>
      <c r="L1738" s="11">
        <v>3</v>
      </c>
      <c r="M1738" s="17">
        <v>849.77</v>
      </c>
      <c r="N1738" s="11">
        <v>0.12</v>
      </c>
      <c r="O1738" s="10" t="s">
        <v>1826</v>
      </c>
      <c r="P1738" s="34">
        <v>2243.3928000000001</v>
      </c>
    </row>
    <row r="1739" spans="1:16" x14ac:dyDescent="0.3">
      <c r="A1739" s="9" t="s">
        <v>3563</v>
      </c>
      <c r="B1739" s="36">
        <v>45314</v>
      </c>
      <c r="C1739" s="10" t="s">
        <v>1080</v>
      </c>
      <c r="D1739" s="10" t="str">
        <f>VLOOKUP($C1739,'Customer_Dim Cleaned'!$A$1:$H$501,4,FALSE)</f>
        <v>Male</v>
      </c>
      <c r="E1739" s="10" t="str">
        <f>VLOOKUP($C1739,'Customer_Dim Cleaned'!$A$1:$H$501,5,FALSE)</f>
        <v>West Victoriaborough</v>
      </c>
      <c r="F1739" s="10" t="str">
        <f>VLOOKUP($C1739,'Customer_Dim Cleaned'!$A$1:$H$501,6,FALSE)</f>
        <v>New Mexico</v>
      </c>
      <c r="G1739" s="10" t="s">
        <v>1724</v>
      </c>
      <c r="H1739" s="10" t="str">
        <f>VLOOKUP($G1739,'Product_Dim Cleaned'!$A$1:$G$101,2,FALSE)</f>
        <v>Sports Wrist Sweatbands</v>
      </c>
      <c r="I1739" s="10" t="str">
        <f>VLOOKUP($G1739,'Product_Dim Cleaned'!$A$1:$G$101,3,FALSE)</f>
        <v>Sports</v>
      </c>
      <c r="J1739" s="10" t="str">
        <f>VLOOKUP($G1739,'Product_Dim Cleaned'!$A$1:$G$101,4,FALSE)</f>
        <v>Accessories</v>
      </c>
      <c r="K1739" s="10" t="s">
        <v>1769</v>
      </c>
      <c r="L1739" s="11">
        <v>1</v>
      </c>
      <c r="M1739" s="17">
        <v>88.78</v>
      </c>
      <c r="N1739" s="11">
        <v>0.18</v>
      </c>
      <c r="O1739" s="10" t="s">
        <v>1824</v>
      </c>
      <c r="P1739" s="34">
        <v>72.799600000000012</v>
      </c>
    </row>
    <row r="1740" spans="1:16" x14ac:dyDescent="0.3">
      <c r="A1740" s="9" t="s">
        <v>3564</v>
      </c>
      <c r="B1740" s="36">
        <v>45526</v>
      </c>
      <c r="C1740" s="10" t="s">
        <v>628</v>
      </c>
      <c r="D1740" s="10" t="str">
        <f>VLOOKUP($C1740,'Customer_Dim Cleaned'!$A$1:$H$501,4,FALSE)</f>
        <v>Female</v>
      </c>
      <c r="E1740" s="10" t="str">
        <f>VLOOKUP($C1740,'Customer_Dim Cleaned'!$A$1:$H$501,5,FALSE)</f>
        <v>Johnsonshire</v>
      </c>
      <c r="F1740" s="10" t="str">
        <f>VLOOKUP($C1740,'Customer_Dim Cleaned'!$A$1:$H$501,6,FALSE)</f>
        <v>Ohio</v>
      </c>
      <c r="G1740" s="10" t="s">
        <v>1724</v>
      </c>
      <c r="H1740" s="10" t="str">
        <f>VLOOKUP($G1740,'Product_Dim Cleaned'!$A$1:$G$101,2,FALSE)</f>
        <v>Sports Wrist Sweatbands</v>
      </c>
      <c r="I1740" s="10" t="str">
        <f>VLOOKUP($G1740,'Product_Dim Cleaned'!$A$1:$G$101,3,FALSE)</f>
        <v>Sports</v>
      </c>
      <c r="J1740" s="10" t="str">
        <f>VLOOKUP($G1740,'Product_Dim Cleaned'!$A$1:$G$101,4,FALSE)</f>
        <v>Accessories</v>
      </c>
      <c r="K1740" s="10" t="s">
        <v>1769</v>
      </c>
      <c r="L1740" s="11">
        <v>4</v>
      </c>
      <c r="M1740" s="17">
        <v>507.22</v>
      </c>
      <c r="N1740" s="11">
        <v>0.14000000000000001</v>
      </c>
      <c r="O1740" s="10" t="s">
        <v>1826</v>
      </c>
      <c r="P1740" s="34">
        <v>1744.8368</v>
      </c>
    </row>
    <row r="1741" spans="1:16" x14ac:dyDescent="0.3">
      <c r="A1741" s="9" t="s">
        <v>3565</v>
      </c>
      <c r="B1741" s="36">
        <v>45887</v>
      </c>
      <c r="C1741" s="10" t="s">
        <v>996</v>
      </c>
      <c r="D1741" s="10" t="str">
        <f>VLOOKUP($C1741,'Customer_Dim Cleaned'!$A$1:$H$501,4,FALSE)</f>
        <v>Male</v>
      </c>
      <c r="E1741" s="10" t="str">
        <f>VLOOKUP($C1741,'Customer_Dim Cleaned'!$A$1:$H$501,5,FALSE)</f>
        <v>Lake James</v>
      </c>
      <c r="F1741" s="10" t="str">
        <f>VLOOKUP($C1741,'Customer_Dim Cleaned'!$A$1:$H$501,6,FALSE)</f>
        <v>Maryland</v>
      </c>
      <c r="G1741" s="10" t="s">
        <v>1724</v>
      </c>
      <c r="H1741" s="10" t="str">
        <f>VLOOKUP($G1741,'Product_Dim Cleaned'!$A$1:$G$101,2,FALSE)</f>
        <v>Sports Wrist Sweatbands</v>
      </c>
      <c r="I1741" s="10" t="str">
        <f>VLOOKUP($G1741,'Product_Dim Cleaned'!$A$1:$G$101,3,FALSE)</f>
        <v>Sports</v>
      </c>
      <c r="J1741" s="10" t="str">
        <f>VLOOKUP($G1741,'Product_Dim Cleaned'!$A$1:$G$101,4,FALSE)</f>
        <v>Accessories</v>
      </c>
      <c r="K1741" s="10" t="s">
        <v>1752</v>
      </c>
      <c r="L1741" s="11">
        <v>3</v>
      </c>
      <c r="M1741" s="17">
        <v>330.98</v>
      </c>
      <c r="N1741" s="11">
        <v>0.11</v>
      </c>
      <c r="O1741" s="10" t="s">
        <v>1824</v>
      </c>
      <c r="P1741" s="34">
        <v>883.71660000000008</v>
      </c>
    </row>
    <row r="1742" spans="1:16" x14ac:dyDescent="0.3">
      <c r="A1742" s="9" t="s">
        <v>3566</v>
      </c>
      <c r="B1742" s="36">
        <v>45562</v>
      </c>
      <c r="C1742" s="10" t="s">
        <v>195</v>
      </c>
      <c r="D1742" s="10" t="str">
        <f>VLOOKUP($C1742,'Customer_Dim Cleaned'!$A$1:$H$501,4,FALSE)</f>
        <v>Female</v>
      </c>
      <c r="E1742" s="10" t="str">
        <f>VLOOKUP($C1742,'Customer_Dim Cleaned'!$A$1:$H$501,5,FALSE)</f>
        <v>New Julia</v>
      </c>
      <c r="F1742" s="10" t="str">
        <f>VLOOKUP($C1742,'Customer_Dim Cleaned'!$A$1:$H$501,6,FALSE)</f>
        <v>West Virginia</v>
      </c>
      <c r="G1742" s="10" t="s">
        <v>1724</v>
      </c>
      <c r="H1742" s="10" t="str">
        <f>VLOOKUP($G1742,'Product_Dim Cleaned'!$A$1:$G$101,2,FALSE)</f>
        <v>Sports Wrist Sweatbands</v>
      </c>
      <c r="I1742" s="10" t="str">
        <f>VLOOKUP($G1742,'Product_Dim Cleaned'!$A$1:$G$101,3,FALSE)</f>
        <v>Sports</v>
      </c>
      <c r="J1742" s="10" t="str">
        <f>VLOOKUP($G1742,'Product_Dim Cleaned'!$A$1:$G$101,4,FALSE)</f>
        <v>Accessories</v>
      </c>
      <c r="K1742" s="10" t="s">
        <v>1813</v>
      </c>
      <c r="L1742" s="11">
        <v>4</v>
      </c>
      <c r="M1742" s="17">
        <v>442.87</v>
      </c>
      <c r="N1742" s="11">
        <v>0.08</v>
      </c>
      <c r="O1742" s="10" t="s">
        <v>1824</v>
      </c>
      <c r="P1742" s="34">
        <v>1629.7616</v>
      </c>
    </row>
    <row r="1743" spans="1:16" x14ac:dyDescent="0.3">
      <c r="A1743" s="9" t="s">
        <v>3567</v>
      </c>
      <c r="B1743" s="36">
        <v>45880</v>
      </c>
      <c r="C1743" s="10" t="s">
        <v>48</v>
      </c>
      <c r="D1743" s="10" t="str">
        <f>VLOOKUP($C1743,'Customer_Dim Cleaned'!$A$1:$H$501,4,FALSE)</f>
        <v>Male</v>
      </c>
      <c r="E1743" s="10" t="str">
        <f>VLOOKUP($C1743,'Customer_Dim Cleaned'!$A$1:$H$501,5,FALSE)</f>
        <v>Melissashire</v>
      </c>
      <c r="F1743" s="10" t="str">
        <f>VLOOKUP($C1743,'Customer_Dim Cleaned'!$A$1:$H$501,6,FALSE)</f>
        <v>Pennsylvania</v>
      </c>
      <c r="G1743" s="10" t="s">
        <v>1724</v>
      </c>
      <c r="H1743" s="10" t="str">
        <f>VLOOKUP($G1743,'Product_Dim Cleaned'!$A$1:$G$101,2,FALSE)</f>
        <v>Sports Wrist Sweatbands</v>
      </c>
      <c r="I1743" s="10" t="str">
        <f>VLOOKUP($G1743,'Product_Dim Cleaned'!$A$1:$G$101,3,FALSE)</f>
        <v>Sports</v>
      </c>
      <c r="J1743" s="10" t="str">
        <f>VLOOKUP($G1743,'Product_Dim Cleaned'!$A$1:$G$101,4,FALSE)</f>
        <v>Accessories</v>
      </c>
      <c r="K1743" s="10" t="s">
        <v>1761</v>
      </c>
      <c r="L1743" s="11">
        <v>2</v>
      </c>
      <c r="M1743" s="17">
        <v>939.66</v>
      </c>
      <c r="N1743" s="11">
        <v>0.14000000000000001</v>
      </c>
      <c r="O1743" s="10" t="s">
        <v>1826</v>
      </c>
      <c r="P1743" s="34">
        <v>1616.2152000000001</v>
      </c>
    </row>
    <row r="1744" spans="1:16" x14ac:dyDescent="0.3">
      <c r="A1744" s="9" t="s">
        <v>3568</v>
      </c>
      <c r="B1744" s="36">
        <v>45556</v>
      </c>
      <c r="C1744" s="10" t="s">
        <v>929</v>
      </c>
      <c r="D1744" s="10" t="str">
        <f>VLOOKUP($C1744,'Customer_Dim Cleaned'!$A$1:$H$501,4,FALSE)</f>
        <v>Female</v>
      </c>
      <c r="E1744" s="10" t="str">
        <f>VLOOKUP($C1744,'Customer_Dim Cleaned'!$A$1:$H$501,5,FALSE)</f>
        <v>North Daniel</v>
      </c>
      <c r="F1744" s="10" t="str">
        <f>VLOOKUP($C1744,'Customer_Dim Cleaned'!$A$1:$H$501,6,FALSE)</f>
        <v>Louisiana</v>
      </c>
      <c r="G1744" s="10" t="s">
        <v>1724</v>
      </c>
      <c r="H1744" s="10" t="str">
        <f>VLOOKUP($G1744,'Product_Dim Cleaned'!$A$1:$G$101,2,FALSE)</f>
        <v>Sports Wrist Sweatbands</v>
      </c>
      <c r="I1744" s="10" t="str">
        <f>VLOOKUP($G1744,'Product_Dim Cleaned'!$A$1:$G$101,3,FALSE)</f>
        <v>Sports</v>
      </c>
      <c r="J1744" s="10" t="str">
        <f>VLOOKUP($G1744,'Product_Dim Cleaned'!$A$1:$G$101,4,FALSE)</f>
        <v>Accessories</v>
      </c>
      <c r="K1744" s="10" t="s">
        <v>1766</v>
      </c>
      <c r="L1744" s="11">
        <v>1</v>
      </c>
      <c r="M1744" s="17">
        <v>24.13</v>
      </c>
      <c r="N1744" s="11">
        <v>0</v>
      </c>
      <c r="O1744" s="10" t="s">
        <v>1824</v>
      </c>
      <c r="P1744" s="34">
        <v>24.13</v>
      </c>
    </row>
    <row r="1745" spans="1:16" x14ac:dyDescent="0.3">
      <c r="A1745" s="9" t="s">
        <v>3569</v>
      </c>
      <c r="B1745" s="36">
        <v>45355</v>
      </c>
      <c r="C1745" s="10" t="s">
        <v>1139</v>
      </c>
      <c r="D1745" s="10" t="str">
        <f>VLOOKUP($C1745,'Customer_Dim Cleaned'!$A$1:$H$501,4,FALSE)</f>
        <v>Male</v>
      </c>
      <c r="E1745" s="10" t="str">
        <f>VLOOKUP($C1745,'Customer_Dim Cleaned'!$A$1:$H$501,5,FALSE)</f>
        <v>Lake Johnside</v>
      </c>
      <c r="F1745" s="10" t="str">
        <f>VLOOKUP($C1745,'Customer_Dim Cleaned'!$A$1:$H$501,6,FALSE)</f>
        <v>Arizona</v>
      </c>
      <c r="G1745" s="10" t="s">
        <v>1724</v>
      </c>
      <c r="H1745" s="10" t="str">
        <f>VLOOKUP($G1745,'Product_Dim Cleaned'!$A$1:$G$101,2,FALSE)</f>
        <v>Sports Wrist Sweatbands</v>
      </c>
      <c r="I1745" s="10" t="str">
        <f>VLOOKUP($G1745,'Product_Dim Cleaned'!$A$1:$G$101,3,FALSE)</f>
        <v>Sports</v>
      </c>
      <c r="J1745" s="10" t="str">
        <f>VLOOKUP($G1745,'Product_Dim Cleaned'!$A$1:$G$101,4,FALSE)</f>
        <v>Accessories</v>
      </c>
      <c r="K1745" s="10" t="s">
        <v>1766</v>
      </c>
      <c r="L1745" s="11">
        <v>3</v>
      </c>
      <c r="M1745" s="17">
        <v>239.54</v>
      </c>
      <c r="N1745" s="11">
        <v>0.28999999999999998</v>
      </c>
      <c r="O1745" s="10" t="s">
        <v>1829</v>
      </c>
      <c r="P1745" s="34">
        <v>510.22019999999998</v>
      </c>
    </row>
    <row r="1746" spans="1:16" x14ac:dyDescent="0.3">
      <c r="A1746" s="9" t="s">
        <v>3570</v>
      </c>
      <c r="B1746" s="36">
        <v>45244</v>
      </c>
      <c r="C1746" s="10" t="s">
        <v>1484</v>
      </c>
      <c r="D1746" s="10" t="str">
        <f>VLOOKUP($C1746,'Customer_Dim Cleaned'!$A$1:$H$501,4,FALSE)</f>
        <v>Male</v>
      </c>
      <c r="E1746" s="10" t="str">
        <f>VLOOKUP($C1746,'Customer_Dim Cleaned'!$A$1:$H$501,5,FALSE)</f>
        <v>West Tylerfort</v>
      </c>
      <c r="F1746" s="10" t="str">
        <f>VLOOKUP($C1746,'Customer_Dim Cleaned'!$A$1:$H$501,6,FALSE)</f>
        <v>Kentucky</v>
      </c>
      <c r="G1746" s="10" t="s">
        <v>1724</v>
      </c>
      <c r="H1746" s="10" t="str">
        <f>VLOOKUP($G1746,'Product_Dim Cleaned'!$A$1:$G$101,2,FALSE)</f>
        <v>Sports Wrist Sweatbands</v>
      </c>
      <c r="I1746" s="10" t="str">
        <f>VLOOKUP($G1746,'Product_Dim Cleaned'!$A$1:$G$101,3,FALSE)</f>
        <v>Sports</v>
      </c>
      <c r="J1746" s="10" t="str">
        <f>VLOOKUP($G1746,'Product_Dim Cleaned'!$A$1:$G$101,4,FALSE)</f>
        <v>Accessories</v>
      </c>
      <c r="K1746" s="10" t="s">
        <v>1799</v>
      </c>
      <c r="L1746" s="11">
        <v>1</v>
      </c>
      <c r="M1746" s="17">
        <v>588.53</v>
      </c>
      <c r="N1746" s="11">
        <v>0.1</v>
      </c>
      <c r="O1746" s="10" t="s">
        <v>1824</v>
      </c>
      <c r="P1746" s="34">
        <v>529.67700000000002</v>
      </c>
    </row>
    <row r="1747" spans="1:16" x14ac:dyDescent="0.3">
      <c r="A1747" s="9" t="s">
        <v>3571</v>
      </c>
      <c r="B1747" s="36">
        <v>45863</v>
      </c>
      <c r="C1747" s="10" t="s">
        <v>914</v>
      </c>
      <c r="D1747" s="10" t="str">
        <f>VLOOKUP($C1747,'Customer_Dim Cleaned'!$A$1:$H$501,4,FALSE)</f>
        <v>Male</v>
      </c>
      <c r="E1747" s="10" t="str">
        <f>VLOOKUP($C1747,'Customer_Dim Cleaned'!$A$1:$H$501,5,FALSE)</f>
        <v>North Joseside</v>
      </c>
      <c r="F1747" s="10" t="str">
        <f>VLOOKUP($C1747,'Customer_Dim Cleaned'!$A$1:$H$501,6,FALSE)</f>
        <v>Connecticut</v>
      </c>
      <c r="G1747" s="10" t="s">
        <v>1724</v>
      </c>
      <c r="H1747" s="10" t="str">
        <f>VLOOKUP($G1747,'Product_Dim Cleaned'!$A$1:$G$101,2,FALSE)</f>
        <v>Sports Wrist Sweatbands</v>
      </c>
      <c r="I1747" s="10" t="str">
        <f>VLOOKUP($G1747,'Product_Dim Cleaned'!$A$1:$G$101,3,FALSE)</f>
        <v>Sports</v>
      </c>
      <c r="J1747" s="10" t="str">
        <f>VLOOKUP($G1747,'Product_Dim Cleaned'!$A$1:$G$101,4,FALSE)</f>
        <v>Accessories</v>
      </c>
      <c r="K1747" s="10" t="s">
        <v>1801</v>
      </c>
      <c r="L1747" s="11">
        <v>1</v>
      </c>
      <c r="M1747" s="17">
        <v>145.96</v>
      </c>
      <c r="N1747" s="11">
        <v>0.3</v>
      </c>
      <c r="O1747" s="10" t="s">
        <v>1824</v>
      </c>
      <c r="P1747" s="34">
        <v>102.172</v>
      </c>
    </row>
    <row r="1748" spans="1:16" x14ac:dyDescent="0.3">
      <c r="A1748" s="9" t="s">
        <v>3572</v>
      </c>
      <c r="B1748" s="36">
        <v>45573</v>
      </c>
      <c r="C1748" s="10" t="s">
        <v>360</v>
      </c>
      <c r="D1748" s="10" t="str">
        <f>VLOOKUP($C1748,'Customer_Dim Cleaned'!$A$1:$H$501,4,FALSE)</f>
        <v>Male</v>
      </c>
      <c r="E1748" s="10" t="str">
        <f>VLOOKUP($C1748,'Customer_Dim Cleaned'!$A$1:$H$501,5,FALSE)</f>
        <v>Singletonmouth</v>
      </c>
      <c r="F1748" s="10" t="str">
        <f>VLOOKUP($C1748,'Customer_Dim Cleaned'!$A$1:$H$501,6,FALSE)</f>
        <v>Utah</v>
      </c>
      <c r="G1748" s="10" t="s">
        <v>1724</v>
      </c>
      <c r="H1748" s="10" t="str">
        <f>VLOOKUP($G1748,'Product_Dim Cleaned'!$A$1:$G$101,2,FALSE)</f>
        <v>Sports Wrist Sweatbands</v>
      </c>
      <c r="I1748" s="10" t="str">
        <f>VLOOKUP($G1748,'Product_Dim Cleaned'!$A$1:$G$101,3,FALSE)</f>
        <v>Sports</v>
      </c>
      <c r="J1748" s="10" t="str">
        <f>VLOOKUP($G1748,'Product_Dim Cleaned'!$A$1:$G$101,4,FALSE)</f>
        <v>Accessories</v>
      </c>
      <c r="K1748" s="10" t="s">
        <v>1769</v>
      </c>
      <c r="L1748" s="11">
        <v>4</v>
      </c>
      <c r="M1748" s="17">
        <v>640.91</v>
      </c>
      <c r="N1748" s="11">
        <v>0.06</v>
      </c>
      <c r="O1748" s="10" t="s">
        <v>1824</v>
      </c>
      <c r="P1748" s="34">
        <v>2409.8216000000002</v>
      </c>
    </row>
    <row r="1749" spans="1:16" x14ac:dyDescent="0.3">
      <c r="A1749" s="9" t="s">
        <v>3573</v>
      </c>
      <c r="B1749" s="36">
        <v>45792</v>
      </c>
      <c r="C1749" s="10" t="s">
        <v>164</v>
      </c>
      <c r="D1749" s="10" t="str">
        <f>VLOOKUP($C1749,'Customer_Dim Cleaned'!$A$1:$H$501,4,FALSE)</f>
        <v>Male</v>
      </c>
      <c r="E1749" s="10" t="str">
        <f>VLOOKUP($C1749,'Customer_Dim Cleaned'!$A$1:$H$501,5,FALSE)</f>
        <v>Ryanburgh</v>
      </c>
      <c r="F1749" s="10" t="str">
        <f>VLOOKUP($C1749,'Customer_Dim Cleaned'!$A$1:$H$501,6,FALSE)</f>
        <v>Connecticut</v>
      </c>
      <c r="G1749" s="10" t="s">
        <v>1724</v>
      </c>
      <c r="H1749" s="10" t="str">
        <f>VLOOKUP($G1749,'Product_Dim Cleaned'!$A$1:$G$101,2,FALSE)</f>
        <v>Sports Wrist Sweatbands</v>
      </c>
      <c r="I1749" s="10" t="str">
        <f>VLOOKUP($G1749,'Product_Dim Cleaned'!$A$1:$G$101,3,FALSE)</f>
        <v>Sports</v>
      </c>
      <c r="J1749" s="10" t="str">
        <f>VLOOKUP($G1749,'Product_Dim Cleaned'!$A$1:$G$101,4,FALSE)</f>
        <v>Accessories</v>
      </c>
      <c r="K1749" s="10" t="s">
        <v>1792</v>
      </c>
      <c r="L1749" s="11">
        <v>3</v>
      </c>
      <c r="M1749" s="17">
        <v>773.86</v>
      </c>
      <c r="N1749" s="11">
        <v>0.22</v>
      </c>
      <c r="O1749" s="10" t="s">
        <v>1824</v>
      </c>
      <c r="P1749" s="34">
        <v>1810.8324</v>
      </c>
    </row>
    <row r="1750" spans="1:16" x14ac:dyDescent="0.3">
      <c r="A1750" s="9" t="s">
        <v>3574</v>
      </c>
      <c r="B1750" s="36">
        <v>45744</v>
      </c>
      <c r="C1750" s="10" t="s">
        <v>1428</v>
      </c>
      <c r="D1750" s="10" t="str">
        <f>VLOOKUP($C1750,'Customer_Dim Cleaned'!$A$1:$H$501,4,FALSE)</f>
        <v>Female</v>
      </c>
      <c r="E1750" s="10" t="str">
        <f>VLOOKUP($C1750,'Customer_Dim Cleaned'!$A$1:$H$501,5,FALSE)</f>
        <v>Port Anthony</v>
      </c>
      <c r="F1750" s="10" t="str">
        <f>VLOOKUP($C1750,'Customer_Dim Cleaned'!$A$1:$H$501,6,FALSE)</f>
        <v>Connecticut</v>
      </c>
      <c r="G1750" s="10" t="s">
        <v>1724</v>
      </c>
      <c r="H1750" s="10" t="str">
        <f>VLOOKUP($G1750,'Product_Dim Cleaned'!$A$1:$G$101,2,FALSE)</f>
        <v>Sports Wrist Sweatbands</v>
      </c>
      <c r="I1750" s="10" t="str">
        <f>VLOOKUP($G1750,'Product_Dim Cleaned'!$A$1:$G$101,3,FALSE)</f>
        <v>Sports</v>
      </c>
      <c r="J1750" s="10" t="str">
        <f>VLOOKUP($G1750,'Product_Dim Cleaned'!$A$1:$G$101,4,FALSE)</f>
        <v>Accessories</v>
      </c>
      <c r="K1750" s="10" t="s">
        <v>1801</v>
      </c>
      <c r="L1750" s="11">
        <v>2</v>
      </c>
      <c r="M1750" s="17">
        <v>31.28</v>
      </c>
      <c r="N1750" s="11">
        <v>0.2</v>
      </c>
      <c r="O1750" s="10" t="s">
        <v>1829</v>
      </c>
      <c r="P1750" s="34">
        <v>50.048000000000002</v>
      </c>
    </row>
    <row r="1751" spans="1:16" x14ac:dyDescent="0.3">
      <c r="A1751" s="9" t="s">
        <v>3575</v>
      </c>
      <c r="B1751" s="36">
        <v>45842</v>
      </c>
      <c r="C1751" s="10" t="s">
        <v>1166</v>
      </c>
      <c r="D1751" s="10" t="str">
        <f>VLOOKUP($C1751,'Customer_Dim Cleaned'!$A$1:$H$501,4,FALSE)</f>
        <v>Female</v>
      </c>
      <c r="E1751" s="10" t="str">
        <f>VLOOKUP($C1751,'Customer_Dim Cleaned'!$A$1:$H$501,5,FALSE)</f>
        <v>Simpsonfort</v>
      </c>
      <c r="F1751" s="10" t="str">
        <f>VLOOKUP($C1751,'Customer_Dim Cleaned'!$A$1:$H$501,6,FALSE)</f>
        <v>Maine</v>
      </c>
      <c r="G1751" s="10" t="s">
        <v>1726</v>
      </c>
      <c r="H1751" s="10" t="str">
        <f>VLOOKUP($G1751,'Product_Dim Cleaned'!$A$1:$G$101,2,FALSE)</f>
        <v>Face Foundation Kit</v>
      </c>
      <c r="I1751" s="10" t="str">
        <f>VLOOKUP($G1751,'Product_Dim Cleaned'!$A$1:$G$101,3,FALSE)</f>
        <v>Beauty</v>
      </c>
      <c r="J1751" s="10" t="str">
        <f>VLOOKUP($G1751,'Product_Dim Cleaned'!$A$1:$G$101,4,FALSE)</f>
        <v>Makeup</v>
      </c>
      <c r="K1751" s="10" t="s">
        <v>1776</v>
      </c>
      <c r="L1751" s="11">
        <v>4</v>
      </c>
      <c r="M1751" s="17">
        <v>389.22</v>
      </c>
      <c r="N1751" s="11">
        <v>0.18</v>
      </c>
      <c r="O1751" s="10" t="s">
        <v>1824</v>
      </c>
      <c r="P1751" s="34">
        <v>1276.6415999999999</v>
      </c>
    </row>
    <row r="1752" spans="1:16" x14ac:dyDescent="0.3">
      <c r="A1752" s="9" t="s">
        <v>3576</v>
      </c>
      <c r="B1752" s="36">
        <v>45502</v>
      </c>
      <c r="C1752" s="10" t="s">
        <v>71</v>
      </c>
      <c r="D1752" s="10" t="str">
        <f>VLOOKUP($C1752,'Customer_Dim Cleaned'!$A$1:$H$501,4,FALSE)</f>
        <v>Female</v>
      </c>
      <c r="E1752" s="10" t="str">
        <f>VLOOKUP($C1752,'Customer_Dim Cleaned'!$A$1:$H$501,5,FALSE)</f>
        <v>Lawsonhaven</v>
      </c>
      <c r="F1752" s="10" t="str">
        <f>VLOOKUP($C1752,'Customer_Dim Cleaned'!$A$1:$H$501,6,FALSE)</f>
        <v>Washington</v>
      </c>
      <c r="G1752" s="10" t="s">
        <v>1726</v>
      </c>
      <c r="H1752" s="10" t="str">
        <f>VLOOKUP($G1752,'Product_Dim Cleaned'!$A$1:$G$101,2,FALSE)</f>
        <v>Face Foundation Kit</v>
      </c>
      <c r="I1752" s="10" t="str">
        <f>VLOOKUP($G1752,'Product_Dim Cleaned'!$A$1:$G$101,3,FALSE)</f>
        <v>Beauty</v>
      </c>
      <c r="J1752" s="10" t="str">
        <f>VLOOKUP($G1752,'Product_Dim Cleaned'!$A$1:$G$101,4,FALSE)</f>
        <v>Makeup</v>
      </c>
      <c r="K1752" s="10" t="s">
        <v>1801</v>
      </c>
      <c r="L1752" s="11">
        <v>3</v>
      </c>
      <c r="M1752" s="17">
        <v>543.44000000000005</v>
      </c>
      <c r="N1752" s="11">
        <v>0.13</v>
      </c>
      <c r="O1752" s="10" t="s">
        <v>1826</v>
      </c>
      <c r="P1752" s="34">
        <v>1418.3784000000001</v>
      </c>
    </row>
    <row r="1753" spans="1:16" x14ac:dyDescent="0.3">
      <c r="A1753" s="9" t="s">
        <v>3577</v>
      </c>
      <c r="B1753" s="36">
        <v>45296</v>
      </c>
      <c r="C1753" s="10" t="s">
        <v>821</v>
      </c>
      <c r="D1753" s="10" t="str">
        <f>VLOOKUP($C1753,'Customer_Dim Cleaned'!$A$1:$H$501,4,FALSE)</f>
        <v>Male</v>
      </c>
      <c r="E1753" s="10" t="str">
        <f>VLOOKUP($C1753,'Customer_Dim Cleaned'!$A$1:$H$501,5,FALSE)</f>
        <v>Karenmouth</v>
      </c>
      <c r="F1753" s="10" t="str">
        <f>VLOOKUP($C1753,'Customer_Dim Cleaned'!$A$1:$H$501,6,FALSE)</f>
        <v>Massachusetts</v>
      </c>
      <c r="G1753" s="10" t="s">
        <v>1726</v>
      </c>
      <c r="H1753" s="10" t="str">
        <f>VLOOKUP($G1753,'Product_Dim Cleaned'!$A$1:$G$101,2,FALSE)</f>
        <v>Face Foundation Kit</v>
      </c>
      <c r="I1753" s="10" t="str">
        <f>VLOOKUP($G1753,'Product_Dim Cleaned'!$A$1:$G$101,3,FALSE)</f>
        <v>Beauty</v>
      </c>
      <c r="J1753" s="10" t="str">
        <f>VLOOKUP($G1753,'Product_Dim Cleaned'!$A$1:$G$101,4,FALSE)</f>
        <v>Makeup</v>
      </c>
      <c r="K1753" s="10" t="s">
        <v>1813</v>
      </c>
      <c r="L1753" s="11">
        <v>4</v>
      </c>
      <c r="M1753" s="17">
        <v>715.42</v>
      </c>
      <c r="N1753" s="11">
        <v>0.28999999999999998</v>
      </c>
      <c r="O1753" s="10" t="s">
        <v>1826</v>
      </c>
      <c r="P1753" s="34">
        <v>2031.7927999999999</v>
      </c>
    </row>
    <row r="1754" spans="1:16" x14ac:dyDescent="0.3">
      <c r="A1754" s="9" t="s">
        <v>3578</v>
      </c>
      <c r="B1754" s="36">
        <v>45886</v>
      </c>
      <c r="C1754" s="10" t="s">
        <v>195</v>
      </c>
      <c r="D1754" s="10" t="str">
        <f>VLOOKUP($C1754,'Customer_Dim Cleaned'!$A$1:$H$501,4,FALSE)</f>
        <v>Female</v>
      </c>
      <c r="E1754" s="10" t="str">
        <f>VLOOKUP($C1754,'Customer_Dim Cleaned'!$A$1:$H$501,5,FALSE)</f>
        <v>New Julia</v>
      </c>
      <c r="F1754" s="10" t="str">
        <f>VLOOKUP($C1754,'Customer_Dim Cleaned'!$A$1:$H$501,6,FALSE)</f>
        <v>West Virginia</v>
      </c>
      <c r="G1754" s="10" t="s">
        <v>1726</v>
      </c>
      <c r="H1754" s="10" t="str">
        <f>VLOOKUP($G1754,'Product_Dim Cleaned'!$A$1:$G$101,2,FALSE)</f>
        <v>Face Foundation Kit</v>
      </c>
      <c r="I1754" s="10" t="str">
        <f>VLOOKUP($G1754,'Product_Dim Cleaned'!$A$1:$G$101,3,FALSE)</f>
        <v>Beauty</v>
      </c>
      <c r="J1754" s="10" t="str">
        <f>VLOOKUP($G1754,'Product_Dim Cleaned'!$A$1:$G$101,4,FALSE)</f>
        <v>Makeup</v>
      </c>
      <c r="K1754" s="10" t="s">
        <v>1769</v>
      </c>
      <c r="L1754" s="11">
        <v>4</v>
      </c>
      <c r="M1754" s="17">
        <v>676.14</v>
      </c>
      <c r="N1754" s="11">
        <v>0.11</v>
      </c>
      <c r="O1754" s="10" t="s">
        <v>1829</v>
      </c>
      <c r="P1754" s="34">
        <v>2407.0583999999999</v>
      </c>
    </row>
    <row r="1755" spans="1:16" x14ac:dyDescent="0.3">
      <c r="A1755" s="9" t="s">
        <v>3579</v>
      </c>
      <c r="B1755" s="36">
        <v>45425</v>
      </c>
      <c r="C1755" s="10" t="s">
        <v>321</v>
      </c>
      <c r="D1755" s="10" t="str">
        <f>VLOOKUP($C1755,'Customer_Dim Cleaned'!$A$1:$H$501,4,FALSE)</f>
        <v>Male</v>
      </c>
      <c r="E1755" s="10" t="str">
        <f>VLOOKUP($C1755,'Customer_Dim Cleaned'!$A$1:$H$501,5,FALSE)</f>
        <v>New Gabrielleville</v>
      </c>
      <c r="F1755" s="10" t="str">
        <f>VLOOKUP($C1755,'Customer_Dim Cleaned'!$A$1:$H$501,6,FALSE)</f>
        <v>Wisconsin</v>
      </c>
      <c r="G1755" s="10" t="s">
        <v>1726</v>
      </c>
      <c r="H1755" s="10" t="str">
        <f>VLOOKUP($G1755,'Product_Dim Cleaned'!$A$1:$G$101,2,FALSE)</f>
        <v>Face Foundation Kit</v>
      </c>
      <c r="I1755" s="10" t="str">
        <f>VLOOKUP($G1755,'Product_Dim Cleaned'!$A$1:$G$101,3,FALSE)</f>
        <v>Beauty</v>
      </c>
      <c r="J1755" s="10" t="str">
        <f>VLOOKUP($G1755,'Product_Dim Cleaned'!$A$1:$G$101,4,FALSE)</f>
        <v>Makeup</v>
      </c>
      <c r="K1755" s="10" t="s">
        <v>1757</v>
      </c>
      <c r="L1755" s="11">
        <v>4</v>
      </c>
      <c r="M1755" s="17">
        <v>352.72</v>
      </c>
      <c r="N1755" s="11">
        <v>0.25</v>
      </c>
      <c r="O1755" s="10" t="s">
        <v>1824</v>
      </c>
      <c r="P1755" s="34">
        <v>1058.1600000000001</v>
      </c>
    </row>
    <row r="1756" spans="1:16" x14ac:dyDescent="0.3">
      <c r="A1756" s="9" t="s">
        <v>3580</v>
      </c>
      <c r="B1756" s="36">
        <v>45797</v>
      </c>
      <c r="C1756" s="10" t="s">
        <v>574</v>
      </c>
      <c r="D1756" s="10" t="str">
        <f>VLOOKUP($C1756,'Customer_Dim Cleaned'!$A$1:$H$501,4,FALSE)</f>
        <v>Female</v>
      </c>
      <c r="E1756" s="10" t="str">
        <f>VLOOKUP($C1756,'Customer_Dim Cleaned'!$A$1:$H$501,5,FALSE)</f>
        <v>New William</v>
      </c>
      <c r="F1756" s="10" t="str">
        <f>VLOOKUP($C1756,'Customer_Dim Cleaned'!$A$1:$H$501,6,FALSE)</f>
        <v>Iowa</v>
      </c>
      <c r="G1756" s="10" t="s">
        <v>1726</v>
      </c>
      <c r="H1756" s="10" t="str">
        <f>VLOOKUP($G1756,'Product_Dim Cleaned'!$A$1:$G$101,2,FALSE)</f>
        <v>Face Foundation Kit</v>
      </c>
      <c r="I1756" s="10" t="str">
        <f>VLOOKUP($G1756,'Product_Dim Cleaned'!$A$1:$G$101,3,FALSE)</f>
        <v>Beauty</v>
      </c>
      <c r="J1756" s="10" t="str">
        <f>VLOOKUP($G1756,'Product_Dim Cleaned'!$A$1:$G$101,4,FALSE)</f>
        <v>Makeup</v>
      </c>
      <c r="K1756" s="10" t="s">
        <v>1794</v>
      </c>
      <c r="L1756" s="11">
        <v>1</v>
      </c>
      <c r="M1756" s="17">
        <v>470.18</v>
      </c>
      <c r="N1756" s="11">
        <v>0.19</v>
      </c>
      <c r="O1756" s="10" t="s">
        <v>1826</v>
      </c>
      <c r="P1756" s="34">
        <v>380.84580000000011</v>
      </c>
    </row>
    <row r="1757" spans="1:16" x14ac:dyDescent="0.3">
      <c r="A1757" s="9" t="s">
        <v>3581</v>
      </c>
      <c r="B1757" s="36">
        <v>45898</v>
      </c>
      <c r="C1757" s="10" t="s">
        <v>740</v>
      </c>
      <c r="D1757" s="10" t="str">
        <f>VLOOKUP($C1757,'Customer_Dim Cleaned'!$A$1:$H$501,4,FALSE)</f>
        <v>Male</v>
      </c>
      <c r="E1757" s="10" t="str">
        <f>VLOOKUP($C1757,'Customer_Dim Cleaned'!$A$1:$H$501,5,FALSE)</f>
        <v>Aaronmouth</v>
      </c>
      <c r="F1757" s="10" t="str">
        <f>VLOOKUP($C1757,'Customer_Dim Cleaned'!$A$1:$H$501,6,FALSE)</f>
        <v>Florida</v>
      </c>
      <c r="G1757" s="10" t="s">
        <v>1726</v>
      </c>
      <c r="H1757" s="10" t="str">
        <f>VLOOKUP($G1757,'Product_Dim Cleaned'!$A$1:$G$101,2,FALSE)</f>
        <v>Face Foundation Kit</v>
      </c>
      <c r="I1757" s="10" t="str">
        <f>VLOOKUP($G1757,'Product_Dim Cleaned'!$A$1:$G$101,3,FALSE)</f>
        <v>Beauty</v>
      </c>
      <c r="J1757" s="10" t="str">
        <f>VLOOKUP($G1757,'Product_Dim Cleaned'!$A$1:$G$101,4,FALSE)</f>
        <v>Makeup</v>
      </c>
      <c r="K1757" s="10" t="s">
        <v>1792</v>
      </c>
      <c r="L1757" s="11">
        <v>1</v>
      </c>
      <c r="M1757" s="17">
        <v>891.79</v>
      </c>
      <c r="N1757" s="11">
        <v>0.03</v>
      </c>
      <c r="O1757" s="10" t="s">
        <v>1824</v>
      </c>
      <c r="P1757" s="34">
        <v>865.03629999999998</v>
      </c>
    </row>
    <row r="1758" spans="1:16" x14ac:dyDescent="0.3">
      <c r="A1758" s="9" t="s">
        <v>3582</v>
      </c>
      <c r="B1758" s="36">
        <v>45390</v>
      </c>
      <c r="C1758" s="10" t="s">
        <v>1092</v>
      </c>
      <c r="D1758" s="10" t="str">
        <f>VLOOKUP($C1758,'Customer_Dim Cleaned'!$A$1:$H$501,4,FALSE)</f>
        <v>Male</v>
      </c>
      <c r="E1758" s="10" t="str">
        <f>VLOOKUP($C1758,'Customer_Dim Cleaned'!$A$1:$H$501,5,FALSE)</f>
        <v>Shannonview</v>
      </c>
      <c r="F1758" s="10" t="str">
        <f>VLOOKUP($C1758,'Customer_Dim Cleaned'!$A$1:$H$501,6,FALSE)</f>
        <v>Pennsylvania</v>
      </c>
      <c r="G1758" s="10" t="s">
        <v>1726</v>
      </c>
      <c r="H1758" s="10" t="str">
        <f>VLOOKUP($G1758,'Product_Dim Cleaned'!$A$1:$G$101,2,FALSE)</f>
        <v>Face Foundation Kit</v>
      </c>
      <c r="I1758" s="10" t="str">
        <f>VLOOKUP($G1758,'Product_Dim Cleaned'!$A$1:$G$101,3,FALSE)</f>
        <v>Beauty</v>
      </c>
      <c r="J1758" s="10" t="str">
        <f>VLOOKUP($G1758,'Product_Dim Cleaned'!$A$1:$G$101,4,FALSE)</f>
        <v>Makeup</v>
      </c>
      <c r="K1758" s="10" t="s">
        <v>1807</v>
      </c>
      <c r="L1758" s="11">
        <v>2</v>
      </c>
      <c r="M1758" s="17">
        <v>433.07</v>
      </c>
      <c r="N1758" s="11">
        <v>0.25</v>
      </c>
      <c r="O1758" s="10" t="s">
        <v>1829</v>
      </c>
      <c r="P1758" s="34">
        <v>649.60500000000002</v>
      </c>
    </row>
    <row r="1759" spans="1:16" x14ac:dyDescent="0.3">
      <c r="A1759" s="9" t="s">
        <v>3583</v>
      </c>
      <c r="B1759" s="36">
        <v>45355</v>
      </c>
      <c r="C1759" s="10" t="s">
        <v>59</v>
      </c>
      <c r="D1759" s="10" t="str">
        <f>VLOOKUP($C1759,'Customer_Dim Cleaned'!$A$1:$H$501,4,FALSE)</f>
        <v>Female</v>
      </c>
      <c r="E1759" s="10" t="str">
        <f>VLOOKUP($C1759,'Customer_Dim Cleaned'!$A$1:$H$501,5,FALSE)</f>
        <v>North Kathryn</v>
      </c>
      <c r="F1759" s="10" t="str">
        <f>VLOOKUP($C1759,'Customer_Dim Cleaned'!$A$1:$H$501,6,FALSE)</f>
        <v>Kansas</v>
      </c>
      <c r="G1759" s="10" t="s">
        <v>1726</v>
      </c>
      <c r="H1759" s="10" t="str">
        <f>VLOOKUP($G1759,'Product_Dim Cleaned'!$A$1:$G$101,2,FALSE)</f>
        <v>Face Foundation Kit</v>
      </c>
      <c r="I1759" s="10" t="str">
        <f>VLOOKUP($G1759,'Product_Dim Cleaned'!$A$1:$G$101,3,FALSE)</f>
        <v>Beauty</v>
      </c>
      <c r="J1759" s="10" t="str">
        <f>VLOOKUP($G1759,'Product_Dim Cleaned'!$A$1:$G$101,4,FALSE)</f>
        <v>Makeup</v>
      </c>
      <c r="K1759" s="10" t="s">
        <v>1813</v>
      </c>
      <c r="L1759" s="11">
        <v>3</v>
      </c>
      <c r="M1759" s="17">
        <v>626.71</v>
      </c>
      <c r="N1759" s="11">
        <v>7.0000000000000007E-2</v>
      </c>
      <c r="O1759" s="10" t="s">
        <v>1829</v>
      </c>
      <c r="P1759" s="34">
        <v>1748.5209</v>
      </c>
    </row>
    <row r="1760" spans="1:16" x14ac:dyDescent="0.3">
      <c r="A1760" s="9" t="s">
        <v>3584</v>
      </c>
      <c r="B1760" s="36">
        <v>45916</v>
      </c>
      <c r="C1760" s="10" t="s">
        <v>278</v>
      </c>
      <c r="D1760" s="10" t="str">
        <f>VLOOKUP($C1760,'Customer_Dim Cleaned'!$A$1:$H$501,4,FALSE)</f>
        <v>Male</v>
      </c>
      <c r="E1760" s="10" t="str">
        <f>VLOOKUP($C1760,'Customer_Dim Cleaned'!$A$1:$H$501,5,FALSE)</f>
        <v>Rodrigueztown</v>
      </c>
      <c r="F1760" s="10" t="str">
        <f>VLOOKUP($C1760,'Customer_Dim Cleaned'!$A$1:$H$501,6,FALSE)</f>
        <v>Oklahoma</v>
      </c>
      <c r="G1760" s="10" t="s">
        <v>1726</v>
      </c>
      <c r="H1760" s="10" t="str">
        <f>VLOOKUP($G1760,'Product_Dim Cleaned'!$A$1:$G$101,2,FALSE)</f>
        <v>Face Foundation Kit</v>
      </c>
      <c r="I1760" s="10" t="str">
        <f>VLOOKUP($G1760,'Product_Dim Cleaned'!$A$1:$G$101,3,FALSE)</f>
        <v>Beauty</v>
      </c>
      <c r="J1760" s="10" t="str">
        <f>VLOOKUP($G1760,'Product_Dim Cleaned'!$A$1:$G$101,4,FALSE)</f>
        <v>Makeup</v>
      </c>
      <c r="K1760" s="10" t="s">
        <v>1752</v>
      </c>
      <c r="L1760" s="11">
        <v>2</v>
      </c>
      <c r="M1760" s="17">
        <v>324.18</v>
      </c>
      <c r="N1760" s="11">
        <v>0.06</v>
      </c>
      <c r="O1760" s="10" t="s">
        <v>1829</v>
      </c>
      <c r="P1760" s="34">
        <v>609.45839999999998</v>
      </c>
    </row>
    <row r="1761" spans="1:16" x14ac:dyDescent="0.3">
      <c r="A1761" s="9" t="s">
        <v>3585</v>
      </c>
      <c r="B1761" s="36">
        <v>45448</v>
      </c>
      <c r="C1761" s="10" t="s">
        <v>63</v>
      </c>
      <c r="D1761" s="10" t="str">
        <f>VLOOKUP($C1761,'Customer_Dim Cleaned'!$A$1:$H$501,4,FALSE)</f>
        <v>Female</v>
      </c>
      <c r="E1761" s="10" t="str">
        <f>VLOOKUP($C1761,'Customer_Dim Cleaned'!$A$1:$H$501,5,FALSE)</f>
        <v>New Becky</v>
      </c>
      <c r="F1761" s="10" t="str">
        <f>VLOOKUP($C1761,'Customer_Dim Cleaned'!$A$1:$H$501,6,FALSE)</f>
        <v>Montana</v>
      </c>
      <c r="G1761" s="10" t="s">
        <v>1726</v>
      </c>
      <c r="H1761" s="10" t="str">
        <f>VLOOKUP($G1761,'Product_Dim Cleaned'!$A$1:$G$101,2,FALSE)</f>
        <v>Face Foundation Kit</v>
      </c>
      <c r="I1761" s="10" t="str">
        <f>VLOOKUP($G1761,'Product_Dim Cleaned'!$A$1:$G$101,3,FALSE)</f>
        <v>Beauty</v>
      </c>
      <c r="J1761" s="10" t="str">
        <f>VLOOKUP($G1761,'Product_Dim Cleaned'!$A$1:$G$101,4,FALSE)</f>
        <v>Makeup</v>
      </c>
      <c r="K1761" s="10" t="s">
        <v>1807</v>
      </c>
      <c r="L1761" s="11">
        <v>4</v>
      </c>
      <c r="M1761" s="17">
        <v>839.74</v>
      </c>
      <c r="N1761" s="11">
        <v>0.13</v>
      </c>
      <c r="O1761" s="10" t="s">
        <v>1826</v>
      </c>
      <c r="P1761" s="34">
        <v>2922.2952</v>
      </c>
    </row>
    <row r="1762" spans="1:16" x14ac:dyDescent="0.3">
      <c r="A1762" s="9" t="s">
        <v>3586</v>
      </c>
      <c r="B1762" s="36">
        <v>45402</v>
      </c>
      <c r="C1762" s="10" t="s">
        <v>523</v>
      </c>
      <c r="D1762" s="10" t="str">
        <f>VLOOKUP($C1762,'Customer_Dim Cleaned'!$A$1:$H$501,4,FALSE)</f>
        <v>Male</v>
      </c>
      <c r="E1762" s="10" t="str">
        <f>VLOOKUP($C1762,'Customer_Dim Cleaned'!$A$1:$H$501,5,FALSE)</f>
        <v>East Peterbury</v>
      </c>
      <c r="F1762" s="10" t="str">
        <f>VLOOKUP($C1762,'Customer_Dim Cleaned'!$A$1:$H$501,6,FALSE)</f>
        <v>North Dakota</v>
      </c>
      <c r="G1762" s="10" t="s">
        <v>1726</v>
      </c>
      <c r="H1762" s="10" t="str">
        <f>VLOOKUP($G1762,'Product_Dim Cleaned'!$A$1:$G$101,2,FALSE)</f>
        <v>Face Foundation Kit</v>
      </c>
      <c r="I1762" s="10" t="str">
        <f>VLOOKUP($G1762,'Product_Dim Cleaned'!$A$1:$G$101,3,FALSE)</f>
        <v>Beauty</v>
      </c>
      <c r="J1762" s="10" t="str">
        <f>VLOOKUP($G1762,'Product_Dim Cleaned'!$A$1:$G$101,4,FALSE)</f>
        <v>Makeup</v>
      </c>
      <c r="K1762" s="10" t="s">
        <v>1801</v>
      </c>
      <c r="L1762" s="11">
        <v>3</v>
      </c>
      <c r="M1762" s="17">
        <v>252.63</v>
      </c>
      <c r="N1762" s="11">
        <v>0.28000000000000003</v>
      </c>
      <c r="O1762" s="10" t="s">
        <v>1824</v>
      </c>
      <c r="P1762" s="34">
        <v>545.68079999999998</v>
      </c>
    </row>
    <row r="1763" spans="1:16" x14ac:dyDescent="0.3">
      <c r="A1763" s="9" t="s">
        <v>3587</v>
      </c>
      <c r="B1763" s="36">
        <v>45581</v>
      </c>
      <c r="C1763" s="10" t="s">
        <v>815</v>
      </c>
      <c r="D1763" s="10" t="str">
        <f>VLOOKUP($C1763,'Customer_Dim Cleaned'!$A$1:$H$501,4,FALSE)</f>
        <v>Male</v>
      </c>
      <c r="E1763" s="10" t="str">
        <f>VLOOKUP($C1763,'Customer_Dim Cleaned'!$A$1:$H$501,5,FALSE)</f>
        <v>Jasonton</v>
      </c>
      <c r="F1763" s="10" t="str">
        <f>VLOOKUP($C1763,'Customer_Dim Cleaned'!$A$1:$H$501,6,FALSE)</f>
        <v>Ohio</v>
      </c>
      <c r="G1763" s="10" t="s">
        <v>1726</v>
      </c>
      <c r="H1763" s="10" t="str">
        <f>VLOOKUP($G1763,'Product_Dim Cleaned'!$A$1:$G$101,2,FALSE)</f>
        <v>Face Foundation Kit</v>
      </c>
      <c r="I1763" s="10" t="str">
        <f>VLOOKUP($G1763,'Product_Dim Cleaned'!$A$1:$G$101,3,FALSE)</f>
        <v>Beauty</v>
      </c>
      <c r="J1763" s="10" t="str">
        <f>VLOOKUP($G1763,'Product_Dim Cleaned'!$A$1:$G$101,4,FALSE)</f>
        <v>Makeup</v>
      </c>
      <c r="K1763" s="10" t="s">
        <v>1813</v>
      </c>
      <c r="L1763" s="11">
        <v>2</v>
      </c>
      <c r="M1763" s="17">
        <v>60.53</v>
      </c>
      <c r="N1763" s="11">
        <v>0.18</v>
      </c>
      <c r="O1763" s="10" t="s">
        <v>1824</v>
      </c>
      <c r="P1763" s="34">
        <v>99.269200000000012</v>
      </c>
    </row>
    <row r="1764" spans="1:16" x14ac:dyDescent="0.3">
      <c r="A1764" s="9" t="s">
        <v>3588</v>
      </c>
      <c r="B1764" s="36">
        <v>45610</v>
      </c>
      <c r="C1764" s="10" t="s">
        <v>205</v>
      </c>
      <c r="D1764" s="10" t="str">
        <f>VLOOKUP($C1764,'Customer_Dim Cleaned'!$A$1:$H$501,4,FALSE)</f>
        <v>Male</v>
      </c>
      <c r="E1764" s="10" t="str">
        <f>VLOOKUP($C1764,'Customer_Dim Cleaned'!$A$1:$H$501,5,FALSE)</f>
        <v>Christopherland</v>
      </c>
      <c r="F1764" s="10" t="str">
        <f>VLOOKUP($C1764,'Customer_Dim Cleaned'!$A$1:$H$501,6,FALSE)</f>
        <v>Oklahoma</v>
      </c>
      <c r="G1764" s="10" t="s">
        <v>1726</v>
      </c>
      <c r="H1764" s="10" t="str">
        <f>VLOOKUP($G1764,'Product_Dim Cleaned'!$A$1:$G$101,2,FALSE)</f>
        <v>Face Foundation Kit</v>
      </c>
      <c r="I1764" s="10" t="str">
        <f>VLOOKUP($G1764,'Product_Dim Cleaned'!$A$1:$G$101,3,FALSE)</f>
        <v>Beauty</v>
      </c>
      <c r="J1764" s="10" t="str">
        <f>VLOOKUP($G1764,'Product_Dim Cleaned'!$A$1:$G$101,4,FALSE)</f>
        <v>Makeup</v>
      </c>
      <c r="K1764" s="10" t="s">
        <v>1797</v>
      </c>
      <c r="L1764" s="11">
        <v>4</v>
      </c>
      <c r="M1764" s="17">
        <v>341.95</v>
      </c>
      <c r="N1764" s="11">
        <v>0.25</v>
      </c>
      <c r="O1764" s="10" t="s">
        <v>1824</v>
      </c>
      <c r="P1764" s="34">
        <v>1025.8499999999999</v>
      </c>
    </row>
    <row r="1765" spans="1:16" x14ac:dyDescent="0.3">
      <c r="A1765" s="9" t="s">
        <v>3589</v>
      </c>
      <c r="B1765" s="36">
        <v>45438</v>
      </c>
      <c r="C1765" s="10" t="s">
        <v>899</v>
      </c>
      <c r="D1765" s="10" t="str">
        <f>VLOOKUP($C1765,'Customer_Dim Cleaned'!$A$1:$H$501,4,FALSE)</f>
        <v>Female</v>
      </c>
      <c r="E1765" s="10" t="str">
        <f>VLOOKUP($C1765,'Customer_Dim Cleaned'!$A$1:$H$501,5,FALSE)</f>
        <v>Garciaborough</v>
      </c>
      <c r="F1765" s="10" t="str">
        <f>VLOOKUP($C1765,'Customer_Dim Cleaned'!$A$1:$H$501,6,FALSE)</f>
        <v>Wyoming</v>
      </c>
      <c r="G1765" s="10" t="s">
        <v>1726</v>
      </c>
      <c r="H1765" s="10" t="str">
        <f>VLOOKUP($G1765,'Product_Dim Cleaned'!$A$1:$G$101,2,FALSE)</f>
        <v>Face Foundation Kit</v>
      </c>
      <c r="I1765" s="10" t="str">
        <f>VLOOKUP($G1765,'Product_Dim Cleaned'!$A$1:$G$101,3,FALSE)</f>
        <v>Beauty</v>
      </c>
      <c r="J1765" s="10" t="str">
        <f>VLOOKUP($G1765,'Product_Dim Cleaned'!$A$1:$G$101,4,FALSE)</f>
        <v>Makeup</v>
      </c>
      <c r="K1765" s="10" t="s">
        <v>1804</v>
      </c>
      <c r="L1765" s="11">
        <v>4</v>
      </c>
      <c r="M1765" s="17">
        <v>300.12</v>
      </c>
      <c r="N1765" s="11">
        <v>0.05</v>
      </c>
      <c r="O1765" s="10" t="s">
        <v>1826</v>
      </c>
      <c r="P1765" s="34">
        <v>1140.4559999999999</v>
      </c>
    </row>
    <row r="1766" spans="1:16" x14ac:dyDescent="0.3">
      <c r="A1766" s="9" t="s">
        <v>3590</v>
      </c>
      <c r="B1766" s="36">
        <v>45705</v>
      </c>
      <c r="C1766" s="10" t="s">
        <v>402</v>
      </c>
      <c r="D1766" s="10" t="str">
        <f>VLOOKUP($C1766,'Customer_Dim Cleaned'!$A$1:$H$501,4,FALSE)</f>
        <v>Female</v>
      </c>
      <c r="E1766" s="10" t="str">
        <f>VLOOKUP($C1766,'Customer_Dim Cleaned'!$A$1:$H$501,5,FALSE)</f>
        <v>North Curtischester</v>
      </c>
      <c r="F1766" s="10" t="str">
        <f>VLOOKUP($C1766,'Customer_Dim Cleaned'!$A$1:$H$501,6,FALSE)</f>
        <v>North Dakota</v>
      </c>
      <c r="G1766" s="10" t="s">
        <v>1726</v>
      </c>
      <c r="H1766" s="10" t="str">
        <f>VLOOKUP($G1766,'Product_Dim Cleaned'!$A$1:$G$101,2,FALSE)</f>
        <v>Face Foundation Kit</v>
      </c>
      <c r="I1766" s="10" t="str">
        <f>VLOOKUP($G1766,'Product_Dim Cleaned'!$A$1:$G$101,3,FALSE)</f>
        <v>Beauty</v>
      </c>
      <c r="J1766" s="10" t="str">
        <f>VLOOKUP($G1766,'Product_Dim Cleaned'!$A$1:$G$101,4,FALSE)</f>
        <v>Makeup</v>
      </c>
      <c r="K1766" s="10" t="s">
        <v>1807</v>
      </c>
      <c r="L1766" s="11">
        <v>2</v>
      </c>
      <c r="M1766" s="17">
        <v>289.14</v>
      </c>
      <c r="N1766" s="11">
        <v>0.12</v>
      </c>
      <c r="O1766" s="10" t="s">
        <v>1829</v>
      </c>
      <c r="P1766" s="34">
        <v>508.88639999999998</v>
      </c>
    </row>
    <row r="1767" spans="1:16" x14ac:dyDescent="0.3">
      <c r="A1767" s="9" t="s">
        <v>3591</v>
      </c>
      <c r="B1767" s="36">
        <v>45695</v>
      </c>
      <c r="C1767" s="10" t="s">
        <v>175</v>
      </c>
      <c r="D1767" s="10" t="str">
        <f>VLOOKUP($C1767,'Customer_Dim Cleaned'!$A$1:$H$501,4,FALSE)</f>
        <v>Male</v>
      </c>
      <c r="E1767" s="10" t="str">
        <f>VLOOKUP($C1767,'Customer_Dim Cleaned'!$A$1:$H$501,5,FALSE)</f>
        <v>North Johnview</v>
      </c>
      <c r="F1767" s="10" t="str">
        <f>VLOOKUP($C1767,'Customer_Dim Cleaned'!$A$1:$H$501,6,FALSE)</f>
        <v>Arizona</v>
      </c>
      <c r="G1767" s="10" t="s">
        <v>1726</v>
      </c>
      <c r="H1767" s="10" t="str">
        <f>VLOOKUP($G1767,'Product_Dim Cleaned'!$A$1:$G$101,2,FALSE)</f>
        <v>Face Foundation Kit</v>
      </c>
      <c r="I1767" s="10" t="str">
        <f>VLOOKUP($G1767,'Product_Dim Cleaned'!$A$1:$G$101,3,FALSE)</f>
        <v>Beauty</v>
      </c>
      <c r="J1767" s="10" t="str">
        <f>VLOOKUP($G1767,'Product_Dim Cleaned'!$A$1:$G$101,4,FALSE)</f>
        <v>Makeup</v>
      </c>
      <c r="K1767" s="10" t="s">
        <v>1752</v>
      </c>
      <c r="L1767" s="11">
        <v>2</v>
      </c>
      <c r="M1767" s="17">
        <v>596.84</v>
      </c>
      <c r="N1767" s="11">
        <v>0.01</v>
      </c>
      <c r="O1767" s="10" t="s">
        <v>1826</v>
      </c>
      <c r="P1767" s="34">
        <v>1181.7431999999999</v>
      </c>
    </row>
    <row r="1768" spans="1:16" x14ac:dyDescent="0.3">
      <c r="A1768" s="9" t="s">
        <v>3592</v>
      </c>
      <c r="B1768" s="36">
        <v>45571</v>
      </c>
      <c r="C1768" s="10" t="s">
        <v>1352</v>
      </c>
      <c r="D1768" s="10" t="str">
        <f>VLOOKUP($C1768,'Customer_Dim Cleaned'!$A$1:$H$501,4,FALSE)</f>
        <v>Male</v>
      </c>
      <c r="E1768" s="10" t="str">
        <f>VLOOKUP($C1768,'Customer_Dim Cleaned'!$A$1:$H$501,5,FALSE)</f>
        <v>South Michellebury</v>
      </c>
      <c r="F1768" s="10" t="str">
        <f>VLOOKUP($C1768,'Customer_Dim Cleaned'!$A$1:$H$501,6,FALSE)</f>
        <v>South Dakota</v>
      </c>
      <c r="G1768" s="10" t="s">
        <v>1726</v>
      </c>
      <c r="H1768" s="10" t="str">
        <f>VLOOKUP($G1768,'Product_Dim Cleaned'!$A$1:$G$101,2,FALSE)</f>
        <v>Face Foundation Kit</v>
      </c>
      <c r="I1768" s="10" t="str">
        <f>VLOOKUP($G1768,'Product_Dim Cleaned'!$A$1:$G$101,3,FALSE)</f>
        <v>Beauty</v>
      </c>
      <c r="J1768" s="10" t="str">
        <f>VLOOKUP($G1768,'Product_Dim Cleaned'!$A$1:$G$101,4,FALSE)</f>
        <v>Makeup</v>
      </c>
      <c r="K1768" s="10" t="s">
        <v>1782</v>
      </c>
      <c r="L1768" s="11">
        <v>4</v>
      </c>
      <c r="M1768" s="17">
        <v>466.24</v>
      </c>
      <c r="N1768" s="11">
        <v>0.16</v>
      </c>
      <c r="O1768" s="10" t="s">
        <v>1824</v>
      </c>
      <c r="P1768" s="34">
        <v>1566.5663999999999</v>
      </c>
    </row>
    <row r="1769" spans="1:16" x14ac:dyDescent="0.3">
      <c r="A1769" s="9" t="s">
        <v>3593</v>
      </c>
      <c r="B1769" s="36">
        <v>45544</v>
      </c>
      <c r="C1769" s="10" t="s">
        <v>806</v>
      </c>
      <c r="D1769" s="10" t="str">
        <f>VLOOKUP($C1769,'Customer_Dim Cleaned'!$A$1:$H$501,4,FALSE)</f>
        <v>Male</v>
      </c>
      <c r="E1769" s="10" t="str">
        <f>VLOOKUP($C1769,'Customer_Dim Cleaned'!$A$1:$H$501,5,FALSE)</f>
        <v>Robinborough</v>
      </c>
      <c r="F1769" s="10" t="str">
        <f>VLOOKUP($C1769,'Customer_Dim Cleaned'!$A$1:$H$501,6,FALSE)</f>
        <v>South Dakota</v>
      </c>
      <c r="G1769" s="10" t="s">
        <v>1726</v>
      </c>
      <c r="H1769" s="10" t="str">
        <f>VLOOKUP($G1769,'Product_Dim Cleaned'!$A$1:$G$101,2,FALSE)</f>
        <v>Face Foundation Kit</v>
      </c>
      <c r="I1769" s="10" t="str">
        <f>VLOOKUP($G1769,'Product_Dim Cleaned'!$A$1:$G$101,3,FALSE)</f>
        <v>Beauty</v>
      </c>
      <c r="J1769" s="10" t="str">
        <f>VLOOKUP($G1769,'Product_Dim Cleaned'!$A$1:$G$101,4,FALSE)</f>
        <v>Makeup</v>
      </c>
      <c r="K1769" s="10" t="s">
        <v>1804</v>
      </c>
      <c r="L1769" s="11">
        <v>2</v>
      </c>
      <c r="M1769" s="17">
        <v>330.59</v>
      </c>
      <c r="N1769" s="11">
        <v>0.14000000000000001</v>
      </c>
      <c r="O1769" s="10" t="s">
        <v>1824</v>
      </c>
      <c r="P1769" s="34">
        <v>568.61479999999995</v>
      </c>
    </row>
    <row r="1770" spans="1:16" x14ac:dyDescent="0.3">
      <c r="A1770" s="9" t="s">
        <v>3594</v>
      </c>
      <c r="B1770" s="36">
        <v>45654</v>
      </c>
      <c r="C1770" s="10" t="s">
        <v>1516</v>
      </c>
      <c r="D1770" s="10" t="str">
        <f>VLOOKUP($C1770,'Customer_Dim Cleaned'!$A$1:$H$501,4,FALSE)</f>
        <v>Male</v>
      </c>
      <c r="E1770" s="10" t="str">
        <f>VLOOKUP($C1770,'Customer_Dim Cleaned'!$A$1:$H$501,5,FALSE)</f>
        <v>South William</v>
      </c>
      <c r="F1770" s="10" t="str">
        <f>VLOOKUP($C1770,'Customer_Dim Cleaned'!$A$1:$H$501,6,FALSE)</f>
        <v>Alabama</v>
      </c>
      <c r="G1770" s="10" t="s">
        <v>1726</v>
      </c>
      <c r="H1770" s="10" t="str">
        <f>VLOOKUP($G1770,'Product_Dim Cleaned'!$A$1:$G$101,2,FALSE)</f>
        <v>Face Foundation Kit</v>
      </c>
      <c r="I1770" s="10" t="str">
        <f>VLOOKUP($G1770,'Product_Dim Cleaned'!$A$1:$G$101,3,FALSE)</f>
        <v>Beauty</v>
      </c>
      <c r="J1770" s="10" t="str">
        <f>VLOOKUP($G1770,'Product_Dim Cleaned'!$A$1:$G$101,4,FALSE)</f>
        <v>Makeup</v>
      </c>
      <c r="K1770" s="10" t="s">
        <v>1776</v>
      </c>
      <c r="L1770" s="11">
        <v>2</v>
      </c>
      <c r="M1770" s="17">
        <v>616.42999999999995</v>
      </c>
      <c r="N1770" s="11">
        <v>0.02</v>
      </c>
      <c r="O1770" s="10" t="s">
        <v>1829</v>
      </c>
      <c r="P1770" s="34">
        <v>1208.2028</v>
      </c>
    </row>
    <row r="1771" spans="1:16" x14ac:dyDescent="0.3">
      <c r="A1771" s="9" t="s">
        <v>3595</v>
      </c>
      <c r="B1771" s="36">
        <v>45589</v>
      </c>
      <c r="C1771" s="10" t="s">
        <v>1254</v>
      </c>
      <c r="D1771" s="10" t="str">
        <f>VLOOKUP($C1771,'Customer_Dim Cleaned'!$A$1:$H$501,4,FALSE)</f>
        <v>Male</v>
      </c>
      <c r="E1771" s="10" t="str">
        <f>VLOOKUP($C1771,'Customer_Dim Cleaned'!$A$1:$H$501,5,FALSE)</f>
        <v>Lake Lisaland</v>
      </c>
      <c r="F1771" s="10" t="str">
        <f>VLOOKUP($C1771,'Customer_Dim Cleaned'!$A$1:$H$501,6,FALSE)</f>
        <v>Louisiana</v>
      </c>
      <c r="G1771" s="10" t="s">
        <v>1726</v>
      </c>
      <c r="H1771" s="10" t="str">
        <f>VLOOKUP($G1771,'Product_Dim Cleaned'!$A$1:$G$101,2,FALSE)</f>
        <v>Face Foundation Kit</v>
      </c>
      <c r="I1771" s="10" t="str">
        <f>VLOOKUP($G1771,'Product_Dim Cleaned'!$A$1:$G$101,3,FALSE)</f>
        <v>Beauty</v>
      </c>
      <c r="J1771" s="10" t="str">
        <f>VLOOKUP($G1771,'Product_Dim Cleaned'!$A$1:$G$101,4,FALSE)</f>
        <v>Makeup</v>
      </c>
      <c r="K1771" s="10" t="s">
        <v>1776</v>
      </c>
      <c r="L1771" s="11">
        <v>3</v>
      </c>
      <c r="M1771" s="17">
        <v>195.89</v>
      </c>
      <c r="N1771" s="11">
        <v>0.16</v>
      </c>
      <c r="O1771" s="10" t="s">
        <v>1826</v>
      </c>
      <c r="P1771" s="34">
        <v>493.64280000000002</v>
      </c>
    </row>
    <row r="1772" spans="1:16" x14ac:dyDescent="0.3">
      <c r="A1772" s="9" t="s">
        <v>3596</v>
      </c>
      <c r="B1772" s="36">
        <v>45487</v>
      </c>
      <c r="C1772" s="10" t="s">
        <v>1077</v>
      </c>
      <c r="D1772" s="10" t="str">
        <f>VLOOKUP($C1772,'Customer_Dim Cleaned'!$A$1:$H$501,4,FALSE)</f>
        <v>Male</v>
      </c>
      <c r="E1772" s="10" t="str">
        <f>VLOOKUP($C1772,'Customer_Dim Cleaned'!$A$1:$H$501,5,FALSE)</f>
        <v>Cartershire</v>
      </c>
      <c r="F1772" s="10" t="str">
        <f>VLOOKUP($C1772,'Customer_Dim Cleaned'!$A$1:$H$501,6,FALSE)</f>
        <v>Virginia</v>
      </c>
      <c r="G1772" s="10" t="s">
        <v>1726</v>
      </c>
      <c r="H1772" s="10" t="str">
        <f>VLOOKUP($G1772,'Product_Dim Cleaned'!$A$1:$G$101,2,FALSE)</f>
        <v>Face Foundation Kit</v>
      </c>
      <c r="I1772" s="10" t="str">
        <f>VLOOKUP($G1772,'Product_Dim Cleaned'!$A$1:$G$101,3,FALSE)</f>
        <v>Beauty</v>
      </c>
      <c r="J1772" s="10" t="str">
        <f>VLOOKUP($G1772,'Product_Dim Cleaned'!$A$1:$G$101,4,FALSE)</f>
        <v>Makeup</v>
      </c>
      <c r="K1772" s="10" t="s">
        <v>1789</v>
      </c>
      <c r="L1772" s="11">
        <v>4</v>
      </c>
      <c r="M1772" s="17">
        <v>614.76</v>
      </c>
      <c r="N1772" s="11">
        <v>0.16</v>
      </c>
      <c r="O1772" s="10" t="s">
        <v>1824</v>
      </c>
      <c r="P1772" s="34">
        <v>2065.5936000000002</v>
      </c>
    </row>
    <row r="1773" spans="1:16" x14ac:dyDescent="0.3">
      <c r="A1773" s="9" t="s">
        <v>3597</v>
      </c>
      <c r="B1773" s="36">
        <v>45418</v>
      </c>
      <c r="C1773" s="10" t="s">
        <v>1257</v>
      </c>
      <c r="D1773" s="10" t="str">
        <f>VLOOKUP($C1773,'Customer_Dim Cleaned'!$A$1:$H$501,4,FALSE)</f>
        <v>Female</v>
      </c>
      <c r="E1773" s="10" t="str">
        <f>VLOOKUP($C1773,'Customer_Dim Cleaned'!$A$1:$H$501,5,FALSE)</f>
        <v>South Angela</v>
      </c>
      <c r="F1773" s="10" t="str">
        <f>VLOOKUP($C1773,'Customer_Dim Cleaned'!$A$1:$H$501,6,FALSE)</f>
        <v>Arkansas</v>
      </c>
      <c r="G1773" s="10" t="s">
        <v>1726</v>
      </c>
      <c r="H1773" s="10" t="str">
        <f>VLOOKUP($G1773,'Product_Dim Cleaned'!$A$1:$G$101,2,FALSE)</f>
        <v>Face Foundation Kit</v>
      </c>
      <c r="I1773" s="10" t="str">
        <f>VLOOKUP($G1773,'Product_Dim Cleaned'!$A$1:$G$101,3,FALSE)</f>
        <v>Beauty</v>
      </c>
      <c r="J1773" s="10" t="str">
        <f>VLOOKUP($G1773,'Product_Dim Cleaned'!$A$1:$G$101,4,FALSE)</f>
        <v>Makeup</v>
      </c>
      <c r="K1773" s="10" t="s">
        <v>1779</v>
      </c>
      <c r="L1773" s="11">
        <v>1</v>
      </c>
      <c r="M1773" s="17">
        <v>224.49</v>
      </c>
      <c r="N1773" s="11">
        <v>0.11</v>
      </c>
      <c r="O1773" s="10" t="s">
        <v>1826</v>
      </c>
      <c r="P1773" s="34">
        <v>199.7961</v>
      </c>
    </row>
    <row r="1774" spans="1:16" x14ac:dyDescent="0.3">
      <c r="A1774" s="9" t="s">
        <v>3598</v>
      </c>
      <c r="B1774" s="36">
        <v>45338</v>
      </c>
      <c r="C1774" s="10" t="s">
        <v>1115</v>
      </c>
      <c r="D1774" s="10" t="str">
        <f>VLOOKUP($C1774,'Customer_Dim Cleaned'!$A$1:$H$501,4,FALSE)</f>
        <v>Male</v>
      </c>
      <c r="E1774" s="10" t="str">
        <f>VLOOKUP($C1774,'Customer_Dim Cleaned'!$A$1:$H$501,5,FALSE)</f>
        <v>North Richard</v>
      </c>
      <c r="F1774" s="10" t="str">
        <f>VLOOKUP($C1774,'Customer_Dim Cleaned'!$A$1:$H$501,6,FALSE)</f>
        <v>Virginia</v>
      </c>
      <c r="G1774" s="10" t="s">
        <v>1726</v>
      </c>
      <c r="H1774" s="10" t="str">
        <f>VLOOKUP($G1774,'Product_Dim Cleaned'!$A$1:$G$101,2,FALSE)</f>
        <v>Face Foundation Kit</v>
      </c>
      <c r="I1774" s="10" t="str">
        <f>VLOOKUP($G1774,'Product_Dim Cleaned'!$A$1:$G$101,3,FALSE)</f>
        <v>Beauty</v>
      </c>
      <c r="J1774" s="10" t="str">
        <f>VLOOKUP($G1774,'Product_Dim Cleaned'!$A$1:$G$101,4,FALSE)</f>
        <v>Makeup</v>
      </c>
      <c r="K1774" s="10" t="s">
        <v>1794</v>
      </c>
      <c r="L1774" s="11">
        <v>1</v>
      </c>
      <c r="M1774" s="17">
        <v>967.76</v>
      </c>
      <c r="N1774" s="11">
        <v>0.09</v>
      </c>
      <c r="O1774" s="10" t="s">
        <v>1824</v>
      </c>
      <c r="P1774" s="34">
        <v>880.66160000000002</v>
      </c>
    </row>
    <row r="1775" spans="1:16" x14ac:dyDescent="0.3">
      <c r="A1775" s="9" t="s">
        <v>3599</v>
      </c>
      <c r="B1775" s="36">
        <v>45507</v>
      </c>
      <c r="C1775" s="10" t="s">
        <v>247</v>
      </c>
      <c r="D1775" s="10" t="str">
        <f>VLOOKUP($C1775,'Customer_Dim Cleaned'!$A$1:$H$501,4,FALSE)</f>
        <v>Male</v>
      </c>
      <c r="E1775" s="10" t="str">
        <f>VLOOKUP($C1775,'Customer_Dim Cleaned'!$A$1:$H$501,5,FALSE)</f>
        <v>Brendaburgh</v>
      </c>
      <c r="F1775" s="10" t="str">
        <f>VLOOKUP($C1775,'Customer_Dim Cleaned'!$A$1:$H$501,6,FALSE)</f>
        <v>Florida</v>
      </c>
      <c r="G1775" s="10" t="s">
        <v>1726</v>
      </c>
      <c r="H1775" s="10" t="str">
        <f>VLOOKUP($G1775,'Product_Dim Cleaned'!$A$1:$G$101,2,FALSE)</f>
        <v>Face Foundation Kit</v>
      </c>
      <c r="I1775" s="10" t="str">
        <f>VLOOKUP($G1775,'Product_Dim Cleaned'!$A$1:$G$101,3,FALSE)</f>
        <v>Beauty</v>
      </c>
      <c r="J1775" s="10" t="str">
        <f>VLOOKUP($G1775,'Product_Dim Cleaned'!$A$1:$G$101,4,FALSE)</f>
        <v>Makeup</v>
      </c>
      <c r="K1775" s="10" t="s">
        <v>1813</v>
      </c>
      <c r="L1775" s="11">
        <v>2</v>
      </c>
      <c r="M1775" s="17">
        <v>56.52</v>
      </c>
      <c r="N1775" s="11">
        <v>0.17</v>
      </c>
      <c r="O1775" s="10" t="s">
        <v>1826</v>
      </c>
      <c r="P1775" s="34">
        <v>93.8232</v>
      </c>
    </row>
    <row r="1776" spans="1:16" x14ac:dyDescent="0.3">
      <c r="A1776" s="9" t="s">
        <v>3600</v>
      </c>
      <c r="B1776" s="36">
        <v>45275</v>
      </c>
      <c r="C1776" s="10" t="s">
        <v>1507</v>
      </c>
      <c r="D1776" s="10" t="str">
        <f>VLOOKUP($C1776,'Customer_Dim Cleaned'!$A$1:$H$501,4,FALSE)</f>
        <v>Male</v>
      </c>
      <c r="E1776" s="10" t="str">
        <f>VLOOKUP($C1776,'Customer_Dim Cleaned'!$A$1:$H$501,5,FALSE)</f>
        <v>North Nataliemouth</v>
      </c>
      <c r="F1776" s="10" t="str">
        <f>VLOOKUP($C1776,'Customer_Dim Cleaned'!$A$1:$H$501,6,FALSE)</f>
        <v>Maryland</v>
      </c>
      <c r="G1776" s="10" t="s">
        <v>1726</v>
      </c>
      <c r="H1776" s="10" t="str">
        <f>VLOOKUP($G1776,'Product_Dim Cleaned'!$A$1:$G$101,2,FALSE)</f>
        <v>Face Foundation Kit</v>
      </c>
      <c r="I1776" s="10" t="str">
        <f>VLOOKUP($G1776,'Product_Dim Cleaned'!$A$1:$G$101,3,FALSE)</f>
        <v>Beauty</v>
      </c>
      <c r="J1776" s="10" t="str">
        <f>VLOOKUP($G1776,'Product_Dim Cleaned'!$A$1:$G$101,4,FALSE)</f>
        <v>Makeup</v>
      </c>
      <c r="K1776" s="10" t="s">
        <v>1757</v>
      </c>
      <c r="L1776" s="11">
        <v>4</v>
      </c>
      <c r="M1776" s="17">
        <v>921.84</v>
      </c>
      <c r="N1776" s="11">
        <v>0.04</v>
      </c>
      <c r="O1776" s="10" t="s">
        <v>1824</v>
      </c>
      <c r="P1776" s="34">
        <v>3539.8656000000001</v>
      </c>
    </row>
    <row r="1777" spans="1:16" x14ac:dyDescent="0.3">
      <c r="A1777" s="9" t="s">
        <v>3601</v>
      </c>
      <c r="B1777" s="36">
        <v>45319</v>
      </c>
      <c r="C1777" s="10" t="s">
        <v>1032</v>
      </c>
      <c r="D1777" s="10" t="str">
        <f>VLOOKUP($C1777,'Customer_Dim Cleaned'!$A$1:$H$501,4,FALSE)</f>
        <v>Male</v>
      </c>
      <c r="E1777" s="10" t="str">
        <f>VLOOKUP($C1777,'Customer_Dim Cleaned'!$A$1:$H$501,5,FALSE)</f>
        <v>Jessicaport</v>
      </c>
      <c r="F1777" s="10" t="str">
        <f>VLOOKUP($C1777,'Customer_Dim Cleaned'!$A$1:$H$501,6,FALSE)</f>
        <v>Minnesota</v>
      </c>
      <c r="G1777" s="10" t="s">
        <v>1726</v>
      </c>
      <c r="H1777" s="10" t="str">
        <f>VLOOKUP($G1777,'Product_Dim Cleaned'!$A$1:$G$101,2,FALSE)</f>
        <v>Face Foundation Kit</v>
      </c>
      <c r="I1777" s="10" t="str">
        <f>VLOOKUP($G1777,'Product_Dim Cleaned'!$A$1:$G$101,3,FALSE)</f>
        <v>Beauty</v>
      </c>
      <c r="J1777" s="10" t="str">
        <f>VLOOKUP($G1777,'Product_Dim Cleaned'!$A$1:$G$101,4,FALSE)</f>
        <v>Makeup</v>
      </c>
      <c r="K1777" s="10" t="s">
        <v>1804</v>
      </c>
      <c r="L1777" s="11">
        <v>3</v>
      </c>
      <c r="M1777" s="17">
        <v>738.47</v>
      </c>
      <c r="N1777" s="11">
        <v>0.28000000000000003</v>
      </c>
      <c r="O1777" s="10" t="s">
        <v>1824</v>
      </c>
      <c r="P1777" s="34">
        <v>1595.0952</v>
      </c>
    </row>
    <row r="1778" spans="1:16" x14ac:dyDescent="0.3">
      <c r="A1778" s="9" t="s">
        <v>3602</v>
      </c>
      <c r="B1778" s="36">
        <v>45620</v>
      </c>
      <c r="C1778" s="10" t="s">
        <v>1032</v>
      </c>
      <c r="D1778" s="10" t="str">
        <f>VLOOKUP($C1778,'Customer_Dim Cleaned'!$A$1:$H$501,4,FALSE)</f>
        <v>Male</v>
      </c>
      <c r="E1778" s="10" t="str">
        <f>VLOOKUP($C1778,'Customer_Dim Cleaned'!$A$1:$H$501,5,FALSE)</f>
        <v>Jessicaport</v>
      </c>
      <c r="F1778" s="10" t="str">
        <f>VLOOKUP($C1778,'Customer_Dim Cleaned'!$A$1:$H$501,6,FALSE)</f>
        <v>Minnesota</v>
      </c>
      <c r="G1778" s="10" t="s">
        <v>1565</v>
      </c>
      <c r="H1778" s="10" t="str">
        <f>VLOOKUP($G1778,'Product_Dim Cleaned'!$A$1:$G$101,2,FALSE)</f>
        <v>Adjustable Dumbbell Set</v>
      </c>
      <c r="I1778" s="10" t="str">
        <f>VLOOKUP($G1778,'Product_Dim Cleaned'!$A$1:$G$101,3,FALSE)</f>
        <v>Sports</v>
      </c>
      <c r="J1778" s="10" t="str">
        <f>VLOOKUP($G1778,'Product_Dim Cleaned'!$A$1:$G$101,4,FALSE)</f>
        <v>Fitness</v>
      </c>
      <c r="K1778" s="10" t="s">
        <v>1752</v>
      </c>
      <c r="L1778" s="11">
        <v>4</v>
      </c>
      <c r="M1778" s="17">
        <v>477.83</v>
      </c>
      <c r="N1778" s="11">
        <v>0.05</v>
      </c>
      <c r="O1778" s="10" t="s">
        <v>1829</v>
      </c>
      <c r="P1778" s="34">
        <v>1815.7539999999999</v>
      </c>
    </row>
    <row r="1779" spans="1:16" x14ac:dyDescent="0.3">
      <c r="A1779" s="9" t="s">
        <v>3603</v>
      </c>
      <c r="B1779" s="36">
        <v>45831</v>
      </c>
      <c r="C1779" s="10" t="s">
        <v>559</v>
      </c>
      <c r="D1779" s="10" t="str">
        <f>VLOOKUP($C1779,'Customer_Dim Cleaned'!$A$1:$H$501,4,FALSE)</f>
        <v>Female</v>
      </c>
      <c r="E1779" s="10" t="str">
        <f>VLOOKUP($C1779,'Customer_Dim Cleaned'!$A$1:$H$501,5,FALSE)</f>
        <v>Robertview</v>
      </c>
      <c r="F1779" s="10" t="str">
        <f>VLOOKUP($C1779,'Customer_Dim Cleaned'!$A$1:$H$501,6,FALSE)</f>
        <v>Florida</v>
      </c>
      <c r="G1779" s="10" t="s">
        <v>1565</v>
      </c>
      <c r="H1779" s="10" t="str">
        <f>VLOOKUP($G1779,'Product_Dim Cleaned'!$A$1:$G$101,2,FALSE)</f>
        <v>Adjustable Dumbbell Set</v>
      </c>
      <c r="I1779" s="10" t="str">
        <f>VLOOKUP($G1779,'Product_Dim Cleaned'!$A$1:$G$101,3,FALSE)</f>
        <v>Sports</v>
      </c>
      <c r="J1779" s="10" t="str">
        <f>VLOOKUP($G1779,'Product_Dim Cleaned'!$A$1:$G$101,4,FALSE)</f>
        <v>Fitness</v>
      </c>
      <c r="K1779" s="10" t="s">
        <v>1794</v>
      </c>
      <c r="L1779" s="11">
        <v>3</v>
      </c>
      <c r="M1779" s="17">
        <v>605.83000000000004</v>
      </c>
      <c r="N1779" s="11">
        <v>0.28000000000000003</v>
      </c>
      <c r="O1779" s="10" t="s">
        <v>1829</v>
      </c>
      <c r="P1779" s="34">
        <v>1308.5927999999999</v>
      </c>
    </row>
    <row r="1780" spans="1:16" x14ac:dyDescent="0.3">
      <c r="A1780" s="9" t="s">
        <v>3604</v>
      </c>
      <c r="B1780" s="36">
        <v>45373</v>
      </c>
      <c r="C1780" s="10" t="s">
        <v>247</v>
      </c>
      <c r="D1780" s="10" t="str">
        <f>VLOOKUP($C1780,'Customer_Dim Cleaned'!$A$1:$H$501,4,FALSE)</f>
        <v>Male</v>
      </c>
      <c r="E1780" s="10" t="str">
        <f>VLOOKUP($C1780,'Customer_Dim Cleaned'!$A$1:$H$501,5,FALSE)</f>
        <v>Brendaburgh</v>
      </c>
      <c r="F1780" s="10" t="str">
        <f>VLOOKUP($C1780,'Customer_Dim Cleaned'!$A$1:$H$501,6,FALSE)</f>
        <v>Florida</v>
      </c>
      <c r="G1780" s="10" t="s">
        <v>1565</v>
      </c>
      <c r="H1780" s="10" t="str">
        <f>VLOOKUP($G1780,'Product_Dim Cleaned'!$A$1:$G$101,2,FALSE)</f>
        <v>Adjustable Dumbbell Set</v>
      </c>
      <c r="I1780" s="10" t="str">
        <f>VLOOKUP($G1780,'Product_Dim Cleaned'!$A$1:$G$101,3,FALSE)</f>
        <v>Sports</v>
      </c>
      <c r="J1780" s="10" t="str">
        <f>VLOOKUP($G1780,'Product_Dim Cleaned'!$A$1:$G$101,4,FALSE)</f>
        <v>Fitness</v>
      </c>
      <c r="K1780" s="10" t="s">
        <v>1766</v>
      </c>
      <c r="L1780" s="11">
        <v>2</v>
      </c>
      <c r="M1780" s="17">
        <v>521.44000000000005</v>
      </c>
      <c r="N1780" s="11">
        <v>0.25</v>
      </c>
      <c r="O1780" s="10" t="s">
        <v>1829</v>
      </c>
      <c r="P1780" s="34">
        <v>782.16000000000008</v>
      </c>
    </row>
    <row r="1781" spans="1:16" x14ac:dyDescent="0.3">
      <c r="A1781" s="9" t="s">
        <v>3605</v>
      </c>
      <c r="B1781" s="36">
        <v>45863</v>
      </c>
      <c r="C1781" s="10" t="s">
        <v>1166</v>
      </c>
      <c r="D1781" s="10" t="str">
        <f>VLOOKUP($C1781,'Customer_Dim Cleaned'!$A$1:$H$501,4,FALSE)</f>
        <v>Female</v>
      </c>
      <c r="E1781" s="10" t="str">
        <f>VLOOKUP($C1781,'Customer_Dim Cleaned'!$A$1:$H$501,5,FALSE)</f>
        <v>Simpsonfort</v>
      </c>
      <c r="F1781" s="10" t="str">
        <f>VLOOKUP($C1781,'Customer_Dim Cleaned'!$A$1:$H$501,6,FALSE)</f>
        <v>Maine</v>
      </c>
      <c r="G1781" s="10" t="s">
        <v>1565</v>
      </c>
      <c r="H1781" s="10" t="str">
        <f>VLOOKUP($G1781,'Product_Dim Cleaned'!$A$1:$G$101,2,FALSE)</f>
        <v>Adjustable Dumbbell Set</v>
      </c>
      <c r="I1781" s="10" t="str">
        <f>VLOOKUP($G1781,'Product_Dim Cleaned'!$A$1:$G$101,3,FALSE)</f>
        <v>Sports</v>
      </c>
      <c r="J1781" s="10" t="str">
        <f>VLOOKUP($G1781,'Product_Dim Cleaned'!$A$1:$G$101,4,FALSE)</f>
        <v>Fitness</v>
      </c>
      <c r="K1781" s="10" t="s">
        <v>1779</v>
      </c>
      <c r="L1781" s="11">
        <v>4</v>
      </c>
      <c r="M1781" s="17">
        <v>499.02</v>
      </c>
      <c r="N1781" s="11">
        <v>0.06</v>
      </c>
      <c r="O1781" s="10" t="s">
        <v>1824</v>
      </c>
      <c r="P1781" s="34">
        <v>1876.3152</v>
      </c>
    </row>
    <row r="1782" spans="1:16" x14ac:dyDescent="0.3">
      <c r="A1782" s="9" t="s">
        <v>3606</v>
      </c>
      <c r="B1782" s="36">
        <v>45758</v>
      </c>
      <c r="C1782" s="10" t="s">
        <v>514</v>
      </c>
      <c r="D1782" s="10" t="str">
        <f>VLOOKUP($C1782,'Customer_Dim Cleaned'!$A$1:$H$501,4,FALSE)</f>
        <v>Male</v>
      </c>
      <c r="E1782" s="10" t="str">
        <f>VLOOKUP($C1782,'Customer_Dim Cleaned'!$A$1:$H$501,5,FALSE)</f>
        <v>New Leahfurt</v>
      </c>
      <c r="F1782" s="10" t="str">
        <f>VLOOKUP($C1782,'Customer_Dim Cleaned'!$A$1:$H$501,6,FALSE)</f>
        <v>North Dakota</v>
      </c>
      <c r="G1782" s="10" t="s">
        <v>1565</v>
      </c>
      <c r="H1782" s="10" t="str">
        <f>VLOOKUP($G1782,'Product_Dim Cleaned'!$A$1:$G$101,2,FALSE)</f>
        <v>Adjustable Dumbbell Set</v>
      </c>
      <c r="I1782" s="10" t="str">
        <f>VLOOKUP($G1782,'Product_Dim Cleaned'!$A$1:$G$101,3,FALSE)</f>
        <v>Sports</v>
      </c>
      <c r="J1782" s="10" t="str">
        <f>VLOOKUP($G1782,'Product_Dim Cleaned'!$A$1:$G$101,4,FALSE)</f>
        <v>Fitness</v>
      </c>
      <c r="K1782" s="10" t="s">
        <v>1810</v>
      </c>
      <c r="L1782" s="11">
        <v>4</v>
      </c>
      <c r="M1782" s="17">
        <v>299.45999999999998</v>
      </c>
      <c r="N1782" s="11">
        <v>0.18</v>
      </c>
      <c r="O1782" s="10" t="s">
        <v>1829</v>
      </c>
      <c r="P1782" s="34">
        <v>982.22879999999998</v>
      </c>
    </row>
    <row r="1783" spans="1:16" x14ac:dyDescent="0.3">
      <c r="A1783" s="9" t="s">
        <v>3607</v>
      </c>
      <c r="B1783" s="36">
        <v>45285</v>
      </c>
      <c r="C1783" s="10" t="s">
        <v>1411</v>
      </c>
      <c r="D1783" s="10" t="str">
        <f>VLOOKUP($C1783,'Customer_Dim Cleaned'!$A$1:$H$501,4,FALSE)</f>
        <v>Male</v>
      </c>
      <c r="E1783" s="10" t="str">
        <f>VLOOKUP($C1783,'Customer_Dim Cleaned'!$A$1:$H$501,5,FALSE)</f>
        <v>Hubbardborough</v>
      </c>
      <c r="F1783" s="10" t="str">
        <f>VLOOKUP($C1783,'Customer_Dim Cleaned'!$A$1:$H$501,6,FALSE)</f>
        <v>Kentucky</v>
      </c>
      <c r="G1783" s="10" t="s">
        <v>1565</v>
      </c>
      <c r="H1783" s="10" t="str">
        <f>VLOOKUP($G1783,'Product_Dim Cleaned'!$A$1:$G$101,2,FALSE)</f>
        <v>Adjustable Dumbbell Set</v>
      </c>
      <c r="I1783" s="10" t="str">
        <f>VLOOKUP($G1783,'Product_Dim Cleaned'!$A$1:$G$101,3,FALSE)</f>
        <v>Sports</v>
      </c>
      <c r="J1783" s="10" t="str">
        <f>VLOOKUP($G1783,'Product_Dim Cleaned'!$A$1:$G$101,4,FALSE)</f>
        <v>Fitness</v>
      </c>
      <c r="K1783" s="10" t="s">
        <v>1752</v>
      </c>
      <c r="L1783" s="11">
        <v>1</v>
      </c>
      <c r="M1783" s="17">
        <v>609.29</v>
      </c>
      <c r="N1783" s="11">
        <v>0.15</v>
      </c>
      <c r="O1783" s="10" t="s">
        <v>1824</v>
      </c>
      <c r="P1783" s="34">
        <v>517.89649999999995</v>
      </c>
    </row>
    <row r="1784" spans="1:16" x14ac:dyDescent="0.3">
      <c r="A1784" s="9" t="s">
        <v>3608</v>
      </c>
      <c r="B1784" s="36">
        <v>45656</v>
      </c>
      <c r="C1784" s="10" t="s">
        <v>360</v>
      </c>
      <c r="D1784" s="10" t="str">
        <f>VLOOKUP($C1784,'Customer_Dim Cleaned'!$A$1:$H$501,4,FALSE)</f>
        <v>Male</v>
      </c>
      <c r="E1784" s="10" t="str">
        <f>VLOOKUP($C1784,'Customer_Dim Cleaned'!$A$1:$H$501,5,FALSE)</f>
        <v>Singletonmouth</v>
      </c>
      <c r="F1784" s="10" t="str">
        <f>VLOOKUP($C1784,'Customer_Dim Cleaned'!$A$1:$H$501,6,FALSE)</f>
        <v>Utah</v>
      </c>
      <c r="G1784" s="10" t="s">
        <v>1565</v>
      </c>
      <c r="H1784" s="10" t="str">
        <f>VLOOKUP($G1784,'Product_Dim Cleaned'!$A$1:$G$101,2,FALSE)</f>
        <v>Adjustable Dumbbell Set</v>
      </c>
      <c r="I1784" s="10" t="str">
        <f>VLOOKUP($G1784,'Product_Dim Cleaned'!$A$1:$G$101,3,FALSE)</f>
        <v>Sports</v>
      </c>
      <c r="J1784" s="10" t="str">
        <f>VLOOKUP($G1784,'Product_Dim Cleaned'!$A$1:$G$101,4,FALSE)</f>
        <v>Fitness</v>
      </c>
      <c r="K1784" s="10" t="s">
        <v>1782</v>
      </c>
      <c r="L1784" s="11">
        <v>1</v>
      </c>
      <c r="M1784" s="17">
        <v>213.74</v>
      </c>
      <c r="N1784" s="11">
        <v>7.0000000000000007E-2</v>
      </c>
      <c r="O1784" s="10" t="s">
        <v>1829</v>
      </c>
      <c r="P1784" s="34">
        <v>198.7782</v>
      </c>
    </row>
    <row r="1785" spans="1:16" x14ac:dyDescent="0.3">
      <c r="A1785" s="9" t="s">
        <v>3609</v>
      </c>
      <c r="B1785" s="36">
        <v>45718</v>
      </c>
      <c r="C1785" s="10" t="s">
        <v>514</v>
      </c>
      <c r="D1785" s="10" t="str">
        <f>VLOOKUP($C1785,'Customer_Dim Cleaned'!$A$1:$H$501,4,FALSE)</f>
        <v>Male</v>
      </c>
      <c r="E1785" s="10" t="str">
        <f>VLOOKUP($C1785,'Customer_Dim Cleaned'!$A$1:$H$501,5,FALSE)</f>
        <v>New Leahfurt</v>
      </c>
      <c r="F1785" s="10" t="str">
        <f>VLOOKUP($C1785,'Customer_Dim Cleaned'!$A$1:$H$501,6,FALSE)</f>
        <v>North Dakota</v>
      </c>
      <c r="G1785" s="10" t="s">
        <v>1565</v>
      </c>
      <c r="H1785" s="10" t="str">
        <f>VLOOKUP($G1785,'Product_Dim Cleaned'!$A$1:$G$101,2,FALSE)</f>
        <v>Adjustable Dumbbell Set</v>
      </c>
      <c r="I1785" s="10" t="str">
        <f>VLOOKUP($G1785,'Product_Dim Cleaned'!$A$1:$G$101,3,FALSE)</f>
        <v>Sports</v>
      </c>
      <c r="J1785" s="10" t="str">
        <f>VLOOKUP($G1785,'Product_Dim Cleaned'!$A$1:$G$101,4,FALSE)</f>
        <v>Fitness</v>
      </c>
      <c r="K1785" s="10" t="s">
        <v>1804</v>
      </c>
      <c r="L1785" s="11">
        <v>4</v>
      </c>
      <c r="M1785" s="17">
        <v>613.16999999999996</v>
      </c>
      <c r="N1785" s="11">
        <v>0.26</v>
      </c>
      <c r="O1785" s="10" t="s">
        <v>1824</v>
      </c>
      <c r="P1785" s="34">
        <v>1814.9831999999999</v>
      </c>
    </row>
    <row r="1786" spans="1:16" x14ac:dyDescent="0.3">
      <c r="A1786" s="9" t="s">
        <v>3610</v>
      </c>
      <c r="B1786" s="36">
        <v>45293</v>
      </c>
      <c r="C1786" s="10" t="s">
        <v>1118</v>
      </c>
      <c r="D1786" s="10" t="str">
        <f>VLOOKUP($C1786,'Customer_Dim Cleaned'!$A$1:$H$501,4,FALSE)</f>
        <v>Male</v>
      </c>
      <c r="E1786" s="10" t="str">
        <f>VLOOKUP($C1786,'Customer_Dim Cleaned'!$A$1:$H$501,5,FALSE)</f>
        <v>Nealview</v>
      </c>
      <c r="F1786" s="10" t="str">
        <f>VLOOKUP($C1786,'Customer_Dim Cleaned'!$A$1:$H$501,6,FALSE)</f>
        <v>Tennessee</v>
      </c>
      <c r="G1786" s="10" t="s">
        <v>1565</v>
      </c>
      <c r="H1786" s="10" t="str">
        <f>VLOOKUP($G1786,'Product_Dim Cleaned'!$A$1:$G$101,2,FALSE)</f>
        <v>Adjustable Dumbbell Set</v>
      </c>
      <c r="I1786" s="10" t="str">
        <f>VLOOKUP($G1786,'Product_Dim Cleaned'!$A$1:$G$101,3,FALSE)</f>
        <v>Sports</v>
      </c>
      <c r="J1786" s="10" t="str">
        <f>VLOOKUP($G1786,'Product_Dim Cleaned'!$A$1:$G$101,4,FALSE)</f>
        <v>Fitness</v>
      </c>
      <c r="K1786" s="10" t="s">
        <v>1792</v>
      </c>
      <c r="L1786" s="11">
        <v>2</v>
      </c>
      <c r="M1786" s="17">
        <v>687.36</v>
      </c>
      <c r="N1786" s="11">
        <v>7.0000000000000007E-2</v>
      </c>
      <c r="O1786" s="10" t="s">
        <v>1829</v>
      </c>
      <c r="P1786" s="34">
        <v>1278.4896000000001</v>
      </c>
    </row>
    <row r="1787" spans="1:16" x14ac:dyDescent="0.3">
      <c r="A1787" s="9" t="s">
        <v>3611</v>
      </c>
      <c r="B1787" s="36">
        <v>45915</v>
      </c>
      <c r="C1787" s="10" t="s">
        <v>1026</v>
      </c>
      <c r="D1787" s="10" t="str">
        <f>VLOOKUP($C1787,'Customer_Dim Cleaned'!$A$1:$H$501,4,FALSE)</f>
        <v>Female</v>
      </c>
      <c r="E1787" s="10" t="str">
        <f>VLOOKUP($C1787,'Customer_Dim Cleaned'!$A$1:$H$501,5,FALSE)</f>
        <v>Cindyton</v>
      </c>
      <c r="F1787" s="10" t="str">
        <f>VLOOKUP($C1787,'Customer_Dim Cleaned'!$A$1:$H$501,6,FALSE)</f>
        <v>Rhode Island</v>
      </c>
      <c r="G1787" s="10" t="s">
        <v>1565</v>
      </c>
      <c r="H1787" s="10" t="str">
        <f>VLOOKUP($G1787,'Product_Dim Cleaned'!$A$1:$G$101,2,FALSE)</f>
        <v>Adjustable Dumbbell Set</v>
      </c>
      <c r="I1787" s="10" t="str">
        <f>VLOOKUP($G1787,'Product_Dim Cleaned'!$A$1:$G$101,3,FALSE)</f>
        <v>Sports</v>
      </c>
      <c r="J1787" s="10" t="str">
        <f>VLOOKUP($G1787,'Product_Dim Cleaned'!$A$1:$G$101,4,FALSE)</f>
        <v>Fitness</v>
      </c>
      <c r="K1787" s="10" t="s">
        <v>1797</v>
      </c>
      <c r="L1787" s="11">
        <v>3</v>
      </c>
      <c r="M1787" s="17">
        <v>115.39</v>
      </c>
      <c r="N1787" s="11">
        <v>0.02</v>
      </c>
      <c r="O1787" s="10" t="s">
        <v>1826</v>
      </c>
      <c r="P1787" s="34">
        <v>339.2466</v>
      </c>
    </row>
    <row r="1788" spans="1:16" x14ac:dyDescent="0.3">
      <c r="A1788" s="9" t="s">
        <v>3612</v>
      </c>
      <c r="B1788" s="36">
        <v>45359</v>
      </c>
      <c r="C1788" s="10" t="s">
        <v>592</v>
      </c>
      <c r="D1788" s="10" t="str">
        <f>VLOOKUP($C1788,'Customer_Dim Cleaned'!$A$1:$H$501,4,FALSE)</f>
        <v>Female</v>
      </c>
      <c r="E1788" s="10" t="str">
        <f>VLOOKUP($C1788,'Customer_Dim Cleaned'!$A$1:$H$501,5,FALSE)</f>
        <v>Murphyfurt</v>
      </c>
      <c r="F1788" s="10" t="str">
        <f>VLOOKUP($C1788,'Customer_Dim Cleaned'!$A$1:$H$501,6,FALSE)</f>
        <v>Utah</v>
      </c>
      <c r="G1788" s="10" t="s">
        <v>1565</v>
      </c>
      <c r="H1788" s="10" t="str">
        <f>VLOOKUP($G1788,'Product_Dim Cleaned'!$A$1:$G$101,2,FALSE)</f>
        <v>Adjustable Dumbbell Set</v>
      </c>
      <c r="I1788" s="10" t="str">
        <f>VLOOKUP($G1788,'Product_Dim Cleaned'!$A$1:$G$101,3,FALSE)</f>
        <v>Sports</v>
      </c>
      <c r="J1788" s="10" t="str">
        <f>VLOOKUP($G1788,'Product_Dim Cleaned'!$A$1:$G$101,4,FALSE)</f>
        <v>Fitness</v>
      </c>
      <c r="K1788" s="10" t="s">
        <v>1794</v>
      </c>
      <c r="L1788" s="11">
        <v>2</v>
      </c>
      <c r="M1788" s="17">
        <v>722.06</v>
      </c>
      <c r="N1788" s="11">
        <v>7.0000000000000007E-2</v>
      </c>
      <c r="O1788" s="10" t="s">
        <v>1824</v>
      </c>
      <c r="P1788" s="34">
        <v>1343.0316</v>
      </c>
    </row>
    <row r="1789" spans="1:16" x14ac:dyDescent="0.3">
      <c r="A1789" s="9" t="s">
        <v>3613</v>
      </c>
      <c r="B1789" s="36">
        <v>45652</v>
      </c>
      <c r="C1789" s="10" t="s">
        <v>1319</v>
      </c>
      <c r="D1789" s="10" t="str">
        <f>VLOOKUP($C1789,'Customer_Dim Cleaned'!$A$1:$H$501,4,FALSE)</f>
        <v>Male</v>
      </c>
      <c r="E1789" s="10" t="str">
        <f>VLOOKUP($C1789,'Customer_Dim Cleaned'!$A$1:$H$501,5,FALSE)</f>
        <v>Lake Monique</v>
      </c>
      <c r="F1789" s="10" t="str">
        <f>VLOOKUP($C1789,'Customer_Dim Cleaned'!$A$1:$H$501,6,FALSE)</f>
        <v>Utah</v>
      </c>
      <c r="G1789" s="10" t="s">
        <v>1565</v>
      </c>
      <c r="H1789" s="10" t="str">
        <f>VLOOKUP($G1789,'Product_Dim Cleaned'!$A$1:$G$101,2,FALSE)</f>
        <v>Adjustable Dumbbell Set</v>
      </c>
      <c r="I1789" s="10" t="str">
        <f>VLOOKUP($G1789,'Product_Dim Cleaned'!$A$1:$G$101,3,FALSE)</f>
        <v>Sports</v>
      </c>
      <c r="J1789" s="10" t="str">
        <f>VLOOKUP($G1789,'Product_Dim Cleaned'!$A$1:$G$101,4,FALSE)</f>
        <v>Fitness</v>
      </c>
      <c r="K1789" s="10" t="s">
        <v>1801</v>
      </c>
      <c r="L1789" s="11">
        <v>1</v>
      </c>
      <c r="M1789" s="17">
        <v>384.57</v>
      </c>
      <c r="N1789" s="11">
        <v>0.06</v>
      </c>
      <c r="O1789" s="10" t="s">
        <v>1826</v>
      </c>
      <c r="P1789" s="34">
        <v>361.49579999999997</v>
      </c>
    </row>
    <row r="1790" spans="1:16" x14ac:dyDescent="0.3">
      <c r="A1790" s="9" t="s">
        <v>3614</v>
      </c>
      <c r="B1790" s="36">
        <v>45735</v>
      </c>
      <c r="C1790" s="10" t="s">
        <v>684</v>
      </c>
      <c r="D1790" s="10" t="str">
        <f>VLOOKUP($C1790,'Customer_Dim Cleaned'!$A$1:$H$501,4,FALSE)</f>
        <v>Male</v>
      </c>
      <c r="E1790" s="10" t="str">
        <f>VLOOKUP($C1790,'Customer_Dim Cleaned'!$A$1:$H$501,5,FALSE)</f>
        <v>Matthewborough</v>
      </c>
      <c r="F1790" s="10" t="str">
        <f>VLOOKUP($C1790,'Customer_Dim Cleaned'!$A$1:$H$501,6,FALSE)</f>
        <v>Georgia</v>
      </c>
      <c r="G1790" s="10" t="s">
        <v>1565</v>
      </c>
      <c r="H1790" s="10" t="str">
        <f>VLOOKUP($G1790,'Product_Dim Cleaned'!$A$1:$G$101,2,FALSE)</f>
        <v>Adjustable Dumbbell Set</v>
      </c>
      <c r="I1790" s="10" t="str">
        <f>VLOOKUP($G1790,'Product_Dim Cleaned'!$A$1:$G$101,3,FALSE)</f>
        <v>Sports</v>
      </c>
      <c r="J1790" s="10" t="str">
        <f>VLOOKUP($G1790,'Product_Dim Cleaned'!$A$1:$G$101,4,FALSE)</f>
        <v>Fitness</v>
      </c>
      <c r="K1790" s="10" t="s">
        <v>1797</v>
      </c>
      <c r="L1790" s="11">
        <v>2</v>
      </c>
      <c r="M1790" s="17">
        <v>194.09</v>
      </c>
      <c r="N1790" s="11">
        <v>0.18</v>
      </c>
      <c r="O1790" s="10" t="s">
        <v>1826</v>
      </c>
      <c r="P1790" s="34">
        <v>318.30759999999998</v>
      </c>
    </row>
    <row r="1791" spans="1:16" x14ac:dyDescent="0.3">
      <c r="A1791" s="9" t="s">
        <v>3615</v>
      </c>
      <c r="B1791" s="36">
        <v>45579</v>
      </c>
      <c r="C1791" s="10" t="s">
        <v>571</v>
      </c>
      <c r="D1791" s="10" t="str">
        <f>VLOOKUP($C1791,'Customer_Dim Cleaned'!$A$1:$H$501,4,FALSE)</f>
        <v>Female</v>
      </c>
      <c r="E1791" s="10" t="str">
        <f>VLOOKUP($C1791,'Customer_Dim Cleaned'!$A$1:$H$501,5,FALSE)</f>
        <v>Port Richard</v>
      </c>
      <c r="F1791" s="10" t="str">
        <f>VLOOKUP($C1791,'Customer_Dim Cleaned'!$A$1:$H$501,6,FALSE)</f>
        <v>West Virginia</v>
      </c>
      <c r="G1791" s="10" t="s">
        <v>1565</v>
      </c>
      <c r="H1791" s="10" t="str">
        <f>VLOOKUP($G1791,'Product_Dim Cleaned'!$A$1:$G$101,2,FALSE)</f>
        <v>Adjustable Dumbbell Set</v>
      </c>
      <c r="I1791" s="10" t="str">
        <f>VLOOKUP($G1791,'Product_Dim Cleaned'!$A$1:$G$101,3,FALSE)</f>
        <v>Sports</v>
      </c>
      <c r="J1791" s="10" t="str">
        <f>VLOOKUP($G1791,'Product_Dim Cleaned'!$A$1:$G$101,4,FALSE)</f>
        <v>Fitness</v>
      </c>
      <c r="K1791" s="10" t="s">
        <v>1766</v>
      </c>
      <c r="L1791" s="11">
        <v>2</v>
      </c>
      <c r="M1791" s="17">
        <v>403.91</v>
      </c>
      <c r="N1791" s="11">
        <v>7.0000000000000007E-2</v>
      </c>
      <c r="O1791" s="10" t="s">
        <v>1824</v>
      </c>
      <c r="P1791" s="34">
        <v>751.27260000000001</v>
      </c>
    </row>
    <row r="1792" spans="1:16" x14ac:dyDescent="0.3">
      <c r="A1792" s="9" t="s">
        <v>3616</v>
      </c>
      <c r="B1792" s="36">
        <v>45721</v>
      </c>
      <c r="C1792" s="10" t="s">
        <v>278</v>
      </c>
      <c r="D1792" s="10" t="str">
        <f>VLOOKUP($C1792,'Customer_Dim Cleaned'!$A$1:$H$501,4,FALSE)</f>
        <v>Male</v>
      </c>
      <c r="E1792" s="10" t="str">
        <f>VLOOKUP($C1792,'Customer_Dim Cleaned'!$A$1:$H$501,5,FALSE)</f>
        <v>Rodrigueztown</v>
      </c>
      <c r="F1792" s="10" t="str">
        <f>VLOOKUP($C1792,'Customer_Dim Cleaned'!$A$1:$H$501,6,FALSE)</f>
        <v>Oklahoma</v>
      </c>
      <c r="G1792" s="10" t="s">
        <v>1565</v>
      </c>
      <c r="H1792" s="10" t="str">
        <f>VLOOKUP($G1792,'Product_Dim Cleaned'!$A$1:$G$101,2,FALSE)</f>
        <v>Adjustable Dumbbell Set</v>
      </c>
      <c r="I1792" s="10" t="str">
        <f>VLOOKUP($G1792,'Product_Dim Cleaned'!$A$1:$G$101,3,FALSE)</f>
        <v>Sports</v>
      </c>
      <c r="J1792" s="10" t="str">
        <f>VLOOKUP($G1792,'Product_Dim Cleaned'!$A$1:$G$101,4,FALSE)</f>
        <v>Fitness</v>
      </c>
      <c r="K1792" s="10" t="s">
        <v>1799</v>
      </c>
      <c r="L1792" s="11">
        <v>1</v>
      </c>
      <c r="M1792" s="17">
        <v>878.69</v>
      </c>
      <c r="N1792" s="11">
        <v>0.3</v>
      </c>
      <c r="O1792" s="10" t="s">
        <v>1826</v>
      </c>
      <c r="P1792" s="34">
        <v>615.08299999999997</v>
      </c>
    </row>
    <row r="1793" spans="1:16" x14ac:dyDescent="0.3">
      <c r="A1793" s="9" t="s">
        <v>3617</v>
      </c>
      <c r="B1793" s="36">
        <v>45446</v>
      </c>
      <c r="C1793" s="10" t="s">
        <v>1190</v>
      </c>
      <c r="D1793" s="10" t="str">
        <f>VLOOKUP($C1793,'Customer_Dim Cleaned'!$A$1:$H$501,4,FALSE)</f>
        <v>Male</v>
      </c>
      <c r="E1793" s="10" t="str">
        <f>VLOOKUP($C1793,'Customer_Dim Cleaned'!$A$1:$H$501,5,FALSE)</f>
        <v>Andrewsland</v>
      </c>
      <c r="F1793" s="10" t="str">
        <f>VLOOKUP($C1793,'Customer_Dim Cleaned'!$A$1:$H$501,6,FALSE)</f>
        <v>Alabama</v>
      </c>
      <c r="G1793" s="10" t="s">
        <v>1565</v>
      </c>
      <c r="H1793" s="10" t="str">
        <f>VLOOKUP($G1793,'Product_Dim Cleaned'!$A$1:$G$101,2,FALSE)</f>
        <v>Adjustable Dumbbell Set</v>
      </c>
      <c r="I1793" s="10" t="str">
        <f>VLOOKUP($G1793,'Product_Dim Cleaned'!$A$1:$G$101,3,FALSE)</f>
        <v>Sports</v>
      </c>
      <c r="J1793" s="10" t="str">
        <f>VLOOKUP($G1793,'Product_Dim Cleaned'!$A$1:$G$101,4,FALSE)</f>
        <v>Fitness</v>
      </c>
      <c r="K1793" s="10" t="s">
        <v>1801</v>
      </c>
      <c r="L1793" s="11">
        <v>1</v>
      </c>
      <c r="M1793" s="17">
        <v>161.16999999999999</v>
      </c>
      <c r="N1793" s="11">
        <v>0.05</v>
      </c>
      <c r="O1793" s="10" t="s">
        <v>1824</v>
      </c>
      <c r="P1793" s="34">
        <v>153.11150000000001</v>
      </c>
    </row>
    <row r="1794" spans="1:16" x14ac:dyDescent="0.3">
      <c r="A1794" s="9" t="s">
        <v>3618</v>
      </c>
      <c r="B1794" s="36">
        <v>45387</v>
      </c>
      <c r="C1794" s="10" t="s">
        <v>696</v>
      </c>
      <c r="D1794" s="10" t="str">
        <f>VLOOKUP($C1794,'Customer_Dim Cleaned'!$A$1:$H$501,4,FALSE)</f>
        <v>Male</v>
      </c>
      <c r="E1794" s="10" t="str">
        <f>VLOOKUP($C1794,'Customer_Dim Cleaned'!$A$1:$H$501,5,FALSE)</f>
        <v>Danielstad</v>
      </c>
      <c r="F1794" s="10" t="str">
        <f>VLOOKUP($C1794,'Customer_Dim Cleaned'!$A$1:$H$501,6,FALSE)</f>
        <v>Montana</v>
      </c>
      <c r="G1794" s="10" t="s">
        <v>1565</v>
      </c>
      <c r="H1794" s="10" t="str">
        <f>VLOOKUP($G1794,'Product_Dim Cleaned'!$A$1:$G$101,2,FALSE)</f>
        <v>Adjustable Dumbbell Set</v>
      </c>
      <c r="I1794" s="10" t="str">
        <f>VLOOKUP($G1794,'Product_Dim Cleaned'!$A$1:$G$101,3,FALSE)</f>
        <v>Sports</v>
      </c>
      <c r="J1794" s="10" t="str">
        <f>VLOOKUP($G1794,'Product_Dim Cleaned'!$A$1:$G$101,4,FALSE)</f>
        <v>Fitness</v>
      </c>
      <c r="K1794" s="10" t="s">
        <v>1799</v>
      </c>
      <c r="L1794" s="11">
        <v>2</v>
      </c>
      <c r="M1794" s="17">
        <v>720.15</v>
      </c>
      <c r="N1794" s="11">
        <v>0.22</v>
      </c>
      <c r="O1794" s="10" t="s">
        <v>1829</v>
      </c>
      <c r="P1794" s="34">
        <v>1123.434</v>
      </c>
    </row>
    <row r="1795" spans="1:16" x14ac:dyDescent="0.3">
      <c r="A1795" s="9" t="s">
        <v>3619</v>
      </c>
      <c r="B1795" s="36">
        <v>45222</v>
      </c>
      <c r="C1795" s="10" t="s">
        <v>1089</v>
      </c>
      <c r="D1795" s="10" t="str">
        <f>VLOOKUP($C1795,'Customer_Dim Cleaned'!$A$1:$H$501,4,FALSE)</f>
        <v>Female</v>
      </c>
      <c r="E1795" s="10" t="str">
        <f>VLOOKUP($C1795,'Customer_Dim Cleaned'!$A$1:$H$501,5,FALSE)</f>
        <v>Peggystad</v>
      </c>
      <c r="F1795" s="10" t="str">
        <f>VLOOKUP($C1795,'Customer_Dim Cleaned'!$A$1:$H$501,6,FALSE)</f>
        <v>Connecticut</v>
      </c>
      <c r="G1795" s="10" t="s">
        <v>1728</v>
      </c>
      <c r="H1795" s="10" t="str">
        <f>VLOOKUP($G1795,'Product_Dim Cleaned'!$A$1:$G$101,2,FALSE)</f>
        <v>Gaming Mouse Pad XL</v>
      </c>
      <c r="I1795" s="10" t="str">
        <f>VLOOKUP($G1795,'Product_Dim Cleaned'!$A$1:$G$101,3,FALSE)</f>
        <v>Electronics</v>
      </c>
      <c r="J1795" s="10" t="str">
        <f>VLOOKUP($G1795,'Product_Dim Cleaned'!$A$1:$G$101,4,FALSE)</f>
        <v>Accessories</v>
      </c>
      <c r="K1795" s="10" t="s">
        <v>1782</v>
      </c>
      <c r="L1795" s="11">
        <v>1</v>
      </c>
      <c r="M1795" s="17">
        <v>361.8</v>
      </c>
      <c r="N1795" s="11">
        <v>0.02</v>
      </c>
      <c r="O1795" s="10" t="s">
        <v>1829</v>
      </c>
      <c r="P1795" s="34">
        <v>354.56400000000002</v>
      </c>
    </row>
    <row r="1796" spans="1:16" x14ac:dyDescent="0.3">
      <c r="A1796" s="9" t="s">
        <v>3620</v>
      </c>
      <c r="B1796" s="36">
        <v>45402</v>
      </c>
      <c r="C1796" s="10" t="s">
        <v>740</v>
      </c>
      <c r="D1796" s="10" t="str">
        <f>VLOOKUP($C1796,'Customer_Dim Cleaned'!$A$1:$H$501,4,FALSE)</f>
        <v>Male</v>
      </c>
      <c r="E1796" s="10" t="str">
        <f>VLOOKUP($C1796,'Customer_Dim Cleaned'!$A$1:$H$501,5,FALSE)</f>
        <v>Aaronmouth</v>
      </c>
      <c r="F1796" s="10" t="str">
        <f>VLOOKUP($C1796,'Customer_Dim Cleaned'!$A$1:$H$501,6,FALSE)</f>
        <v>Florida</v>
      </c>
      <c r="G1796" s="10" t="s">
        <v>1728</v>
      </c>
      <c r="H1796" s="10" t="str">
        <f>VLOOKUP($G1796,'Product_Dim Cleaned'!$A$1:$G$101,2,FALSE)</f>
        <v>Gaming Mouse Pad XL</v>
      </c>
      <c r="I1796" s="10" t="str">
        <f>VLOOKUP($G1796,'Product_Dim Cleaned'!$A$1:$G$101,3,FALSE)</f>
        <v>Electronics</v>
      </c>
      <c r="J1796" s="10" t="str">
        <f>VLOOKUP($G1796,'Product_Dim Cleaned'!$A$1:$G$101,4,FALSE)</f>
        <v>Accessories</v>
      </c>
      <c r="K1796" s="10" t="s">
        <v>1776</v>
      </c>
      <c r="L1796" s="11">
        <v>1</v>
      </c>
      <c r="M1796" s="17">
        <v>779.84</v>
      </c>
      <c r="N1796" s="11">
        <v>0.28999999999999998</v>
      </c>
      <c r="O1796" s="10" t="s">
        <v>1826</v>
      </c>
      <c r="P1796" s="34">
        <v>553.68640000000005</v>
      </c>
    </row>
    <row r="1797" spans="1:16" x14ac:dyDescent="0.3">
      <c r="A1797" s="9" t="s">
        <v>3621</v>
      </c>
      <c r="B1797" s="36">
        <v>45455</v>
      </c>
      <c r="C1797" s="10" t="s">
        <v>27</v>
      </c>
      <c r="D1797" s="10" t="str">
        <f>VLOOKUP($C1797,'Customer_Dim Cleaned'!$A$1:$H$501,4,FALSE)</f>
        <v>Female</v>
      </c>
      <c r="E1797" s="10" t="str">
        <f>VLOOKUP($C1797,'Customer_Dim Cleaned'!$A$1:$H$501,5,FALSE)</f>
        <v>Nicholasshire</v>
      </c>
      <c r="F1797" s="10" t="str">
        <f>VLOOKUP($C1797,'Customer_Dim Cleaned'!$A$1:$H$501,6,FALSE)</f>
        <v>California</v>
      </c>
      <c r="G1797" s="10" t="s">
        <v>1728</v>
      </c>
      <c r="H1797" s="10" t="str">
        <f>VLOOKUP($G1797,'Product_Dim Cleaned'!$A$1:$G$101,2,FALSE)</f>
        <v>Gaming Mouse Pad XL</v>
      </c>
      <c r="I1797" s="10" t="str">
        <f>VLOOKUP($G1797,'Product_Dim Cleaned'!$A$1:$G$101,3,FALSE)</f>
        <v>Electronics</v>
      </c>
      <c r="J1797" s="10" t="str">
        <f>VLOOKUP($G1797,'Product_Dim Cleaned'!$A$1:$G$101,4,FALSE)</f>
        <v>Accessories</v>
      </c>
      <c r="K1797" s="10" t="s">
        <v>1769</v>
      </c>
      <c r="L1797" s="11">
        <v>2</v>
      </c>
      <c r="M1797" s="17">
        <v>649.89</v>
      </c>
      <c r="N1797" s="11">
        <v>0.17</v>
      </c>
      <c r="O1797" s="10" t="s">
        <v>1829</v>
      </c>
      <c r="P1797" s="34">
        <v>1078.8173999999999</v>
      </c>
    </row>
    <row r="1798" spans="1:16" x14ac:dyDescent="0.3">
      <c r="A1798" s="9" t="s">
        <v>3622</v>
      </c>
      <c r="B1798" s="36">
        <v>45877</v>
      </c>
      <c r="C1798" s="10" t="s">
        <v>666</v>
      </c>
      <c r="D1798" s="10" t="str">
        <f>VLOOKUP($C1798,'Customer_Dim Cleaned'!$A$1:$H$501,4,FALSE)</f>
        <v>Male</v>
      </c>
      <c r="E1798" s="10" t="str">
        <f>VLOOKUP($C1798,'Customer_Dim Cleaned'!$A$1:$H$501,5,FALSE)</f>
        <v>New Dianebury</v>
      </c>
      <c r="F1798" s="10" t="str">
        <f>VLOOKUP($C1798,'Customer_Dim Cleaned'!$A$1:$H$501,6,FALSE)</f>
        <v>Virginia</v>
      </c>
      <c r="G1798" s="10" t="s">
        <v>1728</v>
      </c>
      <c r="H1798" s="10" t="str">
        <f>VLOOKUP($G1798,'Product_Dim Cleaned'!$A$1:$G$101,2,FALSE)</f>
        <v>Gaming Mouse Pad XL</v>
      </c>
      <c r="I1798" s="10" t="str">
        <f>VLOOKUP($G1798,'Product_Dim Cleaned'!$A$1:$G$101,3,FALSE)</f>
        <v>Electronics</v>
      </c>
      <c r="J1798" s="10" t="str">
        <f>VLOOKUP($G1798,'Product_Dim Cleaned'!$A$1:$G$101,4,FALSE)</f>
        <v>Accessories</v>
      </c>
      <c r="K1798" s="10" t="s">
        <v>1776</v>
      </c>
      <c r="L1798" s="11">
        <v>1</v>
      </c>
      <c r="M1798" s="17">
        <v>952.73</v>
      </c>
      <c r="N1798" s="11">
        <v>0.17</v>
      </c>
      <c r="O1798" s="10" t="s">
        <v>1824</v>
      </c>
      <c r="P1798" s="34">
        <v>790.76589999999999</v>
      </c>
    </row>
    <row r="1799" spans="1:16" x14ac:dyDescent="0.3">
      <c r="A1799" s="9" t="s">
        <v>3623</v>
      </c>
      <c r="B1799" s="36">
        <v>45875</v>
      </c>
      <c r="C1799" s="10" t="s">
        <v>304</v>
      </c>
      <c r="D1799" s="10" t="str">
        <f>VLOOKUP($C1799,'Customer_Dim Cleaned'!$A$1:$H$501,4,FALSE)</f>
        <v>Female</v>
      </c>
      <c r="E1799" s="10" t="str">
        <f>VLOOKUP($C1799,'Customer_Dim Cleaned'!$A$1:$H$501,5,FALSE)</f>
        <v>Garyberg</v>
      </c>
      <c r="F1799" s="10" t="str">
        <f>VLOOKUP($C1799,'Customer_Dim Cleaned'!$A$1:$H$501,6,FALSE)</f>
        <v>Indiana</v>
      </c>
      <c r="G1799" s="10" t="s">
        <v>1728</v>
      </c>
      <c r="H1799" s="10" t="str">
        <f>VLOOKUP($G1799,'Product_Dim Cleaned'!$A$1:$G$101,2,FALSE)</f>
        <v>Gaming Mouse Pad XL</v>
      </c>
      <c r="I1799" s="10" t="str">
        <f>VLOOKUP($G1799,'Product_Dim Cleaned'!$A$1:$G$101,3,FALSE)</f>
        <v>Electronics</v>
      </c>
      <c r="J1799" s="10" t="str">
        <f>VLOOKUP($G1799,'Product_Dim Cleaned'!$A$1:$G$101,4,FALSE)</f>
        <v>Accessories</v>
      </c>
      <c r="K1799" s="10" t="s">
        <v>1804</v>
      </c>
      <c r="L1799" s="11">
        <v>4</v>
      </c>
      <c r="M1799" s="17">
        <v>820.78</v>
      </c>
      <c r="N1799" s="11">
        <v>0.25</v>
      </c>
      <c r="O1799" s="10" t="s">
        <v>1824</v>
      </c>
      <c r="P1799" s="34">
        <v>2462.34</v>
      </c>
    </row>
    <row r="1800" spans="1:16" x14ac:dyDescent="0.3">
      <c r="A1800" s="9" t="s">
        <v>3624</v>
      </c>
      <c r="B1800" s="36">
        <v>45592</v>
      </c>
      <c r="C1800" s="10" t="s">
        <v>1074</v>
      </c>
      <c r="D1800" s="10" t="str">
        <f>VLOOKUP($C1800,'Customer_Dim Cleaned'!$A$1:$H$501,4,FALSE)</f>
        <v>Female</v>
      </c>
      <c r="E1800" s="10" t="str">
        <f>VLOOKUP($C1800,'Customer_Dim Cleaned'!$A$1:$H$501,5,FALSE)</f>
        <v>Amandaborough</v>
      </c>
      <c r="F1800" s="10" t="str">
        <f>VLOOKUP($C1800,'Customer_Dim Cleaned'!$A$1:$H$501,6,FALSE)</f>
        <v>Connecticut</v>
      </c>
      <c r="G1800" s="10" t="s">
        <v>1728</v>
      </c>
      <c r="H1800" s="10" t="str">
        <f>VLOOKUP($G1800,'Product_Dim Cleaned'!$A$1:$G$101,2,FALSE)</f>
        <v>Gaming Mouse Pad XL</v>
      </c>
      <c r="I1800" s="10" t="str">
        <f>VLOOKUP($G1800,'Product_Dim Cleaned'!$A$1:$G$101,3,FALSE)</f>
        <v>Electronics</v>
      </c>
      <c r="J1800" s="10" t="str">
        <f>VLOOKUP($G1800,'Product_Dim Cleaned'!$A$1:$G$101,4,FALSE)</f>
        <v>Accessories</v>
      </c>
      <c r="K1800" s="10" t="s">
        <v>1766</v>
      </c>
      <c r="L1800" s="11">
        <v>4</v>
      </c>
      <c r="M1800" s="17">
        <v>247.55</v>
      </c>
      <c r="N1800" s="11">
        <v>0.05</v>
      </c>
      <c r="O1800" s="10" t="s">
        <v>1824</v>
      </c>
      <c r="P1800" s="34">
        <v>940.69</v>
      </c>
    </row>
    <row r="1801" spans="1:16" x14ac:dyDescent="0.3">
      <c r="A1801" s="9" t="s">
        <v>3625</v>
      </c>
      <c r="B1801" s="36">
        <v>45369</v>
      </c>
      <c r="C1801" s="10" t="s">
        <v>732</v>
      </c>
      <c r="D1801" s="10" t="str">
        <f>VLOOKUP($C1801,'Customer_Dim Cleaned'!$A$1:$H$501,4,FALSE)</f>
        <v>Female</v>
      </c>
      <c r="E1801" s="10" t="str">
        <f>VLOOKUP($C1801,'Customer_Dim Cleaned'!$A$1:$H$501,5,FALSE)</f>
        <v>Pollardton</v>
      </c>
      <c r="F1801" s="10" t="str">
        <f>VLOOKUP($C1801,'Customer_Dim Cleaned'!$A$1:$H$501,6,FALSE)</f>
        <v>Kansas</v>
      </c>
      <c r="G1801" s="10" t="s">
        <v>1728</v>
      </c>
      <c r="H1801" s="10" t="str">
        <f>VLOOKUP($G1801,'Product_Dim Cleaned'!$A$1:$G$101,2,FALSE)</f>
        <v>Gaming Mouse Pad XL</v>
      </c>
      <c r="I1801" s="10" t="str">
        <f>VLOOKUP($G1801,'Product_Dim Cleaned'!$A$1:$G$101,3,FALSE)</f>
        <v>Electronics</v>
      </c>
      <c r="J1801" s="10" t="str">
        <f>VLOOKUP($G1801,'Product_Dim Cleaned'!$A$1:$G$101,4,FALSE)</f>
        <v>Accessories</v>
      </c>
      <c r="K1801" s="10" t="s">
        <v>1782</v>
      </c>
      <c r="L1801" s="11">
        <v>3</v>
      </c>
      <c r="M1801" s="17">
        <v>561.44000000000005</v>
      </c>
      <c r="N1801" s="11">
        <v>0.2</v>
      </c>
      <c r="O1801" s="10" t="s">
        <v>1829</v>
      </c>
      <c r="P1801" s="34">
        <v>1347.4559999999999</v>
      </c>
    </row>
    <row r="1802" spans="1:16" x14ac:dyDescent="0.3">
      <c r="A1802" s="9" t="s">
        <v>3626</v>
      </c>
      <c r="B1802" s="36">
        <v>45249</v>
      </c>
      <c r="C1802" s="10" t="s">
        <v>893</v>
      </c>
      <c r="D1802" s="10" t="str">
        <f>VLOOKUP($C1802,'Customer_Dim Cleaned'!$A$1:$H$501,4,FALSE)</f>
        <v>Male</v>
      </c>
      <c r="E1802" s="10" t="str">
        <f>VLOOKUP($C1802,'Customer_Dim Cleaned'!$A$1:$H$501,5,FALSE)</f>
        <v>North Joshualand</v>
      </c>
      <c r="F1802" s="10" t="str">
        <f>VLOOKUP($C1802,'Customer_Dim Cleaned'!$A$1:$H$501,6,FALSE)</f>
        <v>Connecticut</v>
      </c>
      <c r="G1802" s="10" t="s">
        <v>1728</v>
      </c>
      <c r="H1802" s="10" t="str">
        <f>VLOOKUP($G1802,'Product_Dim Cleaned'!$A$1:$G$101,2,FALSE)</f>
        <v>Gaming Mouse Pad XL</v>
      </c>
      <c r="I1802" s="10" t="str">
        <f>VLOOKUP($G1802,'Product_Dim Cleaned'!$A$1:$G$101,3,FALSE)</f>
        <v>Electronics</v>
      </c>
      <c r="J1802" s="10" t="str">
        <f>VLOOKUP($G1802,'Product_Dim Cleaned'!$A$1:$G$101,4,FALSE)</f>
        <v>Accessories</v>
      </c>
      <c r="K1802" s="10" t="s">
        <v>1782</v>
      </c>
      <c r="L1802" s="11">
        <v>4</v>
      </c>
      <c r="M1802" s="17">
        <v>214.37</v>
      </c>
      <c r="N1802" s="11">
        <v>0.11</v>
      </c>
      <c r="O1802" s="10" t="s">
        <v>1829</v>
      </c>
      <c r="P1802" s="34">
        <v>763.15719999999999</v>
      </c>
    </row>
    <row r="1803" spans="1:16" x14ac:dyDescent="0.3">
      <c r="A1803" s="9" t="s">
        <v>3627</v>
      </c>
      <c r="B1803" s="36">
        <v>45741</v>
      </c>
      <c r="C1803" s="10" t="s">
        <v>1295</v>
      </c>
      <c r="D1803" s="10" t="str">
        <f>VLOOKUP($C1803,'Customer_Dim Cleaned'!$A$1:$H$501,4,FALSE)</f>
        <v>Female</v>
      </c>
      <c r="E1803" s="10" t="str">
        <f>VLOOKUP($C1803,'Customer_Dim Cleaned'!$A$1:$H$501,5,FALSE)</f>
        <v>Kimburgh</v>
      </c>
      <c r="F1803" s="10" t="str">
        <f>VLOOKUP($C1803,'Customer_Dim Cleaned'!$A$1:$H$501,6,FALSE)</f>
        <v>North Carolina</v>
      </c>
      <c r="G1803" s="10" t="s">
        <v>1728</v>
      </c>
      <c r="H1803" s="10" t="str">
        <f>VLOOKUP($G1803,'Product_Dim Cleaned'!$A$1:$G$101,2,FALSE)</f>
        <v>Gaming Mouse Pad XL</v>
      </c>
      <c r="I1803" s="10" t="str">
        <f>VLOOKUP($G1803,'Product_Dim Cleaned'!$A$1:$G$101,3,FALSE)</f>
        <v>Electronics</v>
      </c>
      <c r="J1803" s="10" t="str">
        <f>VLOOKUP($G1803,'Product_Dim Cleaned'!$A$1:$G$101,4,FALSE)</f>
        <v>Accessories</v>
      </c>
      <c r="K1803" s="10" t="s">
        <v>1804</v>
      </c>
      <c r="L1803" s="11">
        <v>3</v>
      </c>
      <c r="M1803" s="17">
        <v>123.74</v>
      </c>
      <c r="N1803" s="11">
        <v>0.23</v>
      </c>
      <c r="O1803" s="10" t="s">
        <v>1826</v>
      </c>
      <c r="P1803" s="34">
        <v>285.83940000000001</v>
      </c>
    </row>
    <row r="1804" spans="1:16" x14ac:dyDescent="0.3">
      <c r="A1804" s="9" t="s">
        <v>3628</v>
      </c>
      <c r="B1804" s="36">
        <v>45427</v>
      </c>
      <c r="C1804" s="10" t="s">
        <v>63</v>
      </c>
      <c r="D1804" s="10" t="str">
        <f>VLOOKUP($C1804,'Customer_Dim Cleaned'!$A$1:$H$501,4,FALSE)</f>
        <v>Female</v>
      </c>
      <c r="E1804" s="10" t="str">
        <f>VLOOKUP($C1804,'Customer_Dim Cleaned'!$A$1:$H$501,5,FALSE)</f>
        <v>New Becky</v>
      </c>
      <c r="F1804" s="10" t="str">
        <f>VLOOKUP($C1804,'Customer_Dim Cleaned'!$A$1:$H$501,6,FALSE)</f>
        <v>Montana</v>
      </c>
      <c r="G1804" s="10" t="s">
        <v>1728</v>
      </c>
      <c r="H1804" s="10" t="str">
        <f>VLOOKUP($G1804,'Product_Dim Cleaned'!$A$1:$G$101,2,FALSE)</f>
        <v>Gaming Mouse Pad XL</v>
      </c>
      <c r="I1804" s="10" t="str">
        <f>VLOOKUP($G1804,'Product_Dim Cleaned'!$A$1:$G$101,3,FALSE)</f>
        <v>Electronics</v>
      </c>
      <c r="J1804" s="10" t="str">
        <f>VLOOKUP($G1804,'Product_Dim Cleaned'!$A$1:$G$101,4,FALSE)</f>
        <v>Accessories</v>
      </c>
      <c r="K1804" s="10" t="s">
        <v>1792</v>
      </c>
      <c r="L1804" s="11">
        <v>4</v>
      </c>
      <c r="M1804" s="17">
        <v>645.71</v>
      </c>
      <c r="N1804" s="11">
        <v>0.1</v>
      </c>
      <c r="O1804" s="10" t="s">
        <v>1826</v>
      </c>
      <c r="P1804" s="34">
        <v>2324.556</v>
      </c>
    </row>
    <row r="1805" spans="1:16" x14ac:dyDescent="0.3">
      <c r="A1805" s="9" t="s">
        <v>3629</v>
      </c>
      <c r="B1805" s="36">
        <v>45736</v>
      </c>
      <c r="C1805" s="10" t="s">
        <v>134</v>
      </c>
      <c r="D1805" s="10" t="str">
        <f>VLOOKUP($C1805,'Customer_Dim Cleaned'!$A$1:$H$501,4,FALSE)</f>
        <v>Male</v>
      </c>
      <c r="E1805" s="10" t="str">
        <f>VLOOKUP($C1805,'Customer_Dim Cleaned'!$A$1:$H$501,5,FALSE)</f>
        <v>Tristanton</v>
      </c>
      <c r="F1805" s="10" t="str">
        <f>VLOOKUP($C1805,'Customer_Dim Cleaned'!$A$1:$H$501,6,FALSE)</f>
        <v>Oklahoma</v>
      </c>
      <c r="G1805" s="10" t="s">
        <v>1728</v>
      </c>
      <c r="H1805" s="10" t="str">
        <f>VLOOKUP($G1805,'Product_Dim Cleaned'!$A$1:$G$101,2,FALSE)</f>
        <v>Gaming Mouse Pad XL</v>
      </c>
      <c r="I1805" s="10" t="str">
        <f>VLOOKUP($G1805,'Product_Dim Cleaned'!$A$1:$G$101,3,FALSE)</f>
        <v>Electronics</v>
      </c>
      <c r="J1805" s="10" t="str">
        <f>VLOOKUP($G1805,'Product_Dim Cleaned'!$A$1:$G$101,4,FALSE)</f>
        <v>Accessories</v>
      </c>
      <c r="K1805" s="10" t="s">
        <v>1794</v>
      </c>
      <c r="L1805" s="11">
        <v>3</v>
      </c>
      <c r="M1805" s="17">
        <v>587.12</v>
      </c>
      <c r="N1805" s="11">
        <v>0.3</v>
      </c>
      <c r="O1805" s="10" t="s">
        <v>1824</v>
      </c>
      <c r="P1805" s="34">
        <v>1232.952</v>
      </c>
    </row>
    <row r="1806" spans="1:16" x14ac:dyDescent="0.3">
      <c r="A1806" s="9" t="s">
        <v>3630</v>
      </c>
      <c r="B1806" s="36">
        <v>45941</v>
      </c>
      <c r="C1806" s="10" t="s">
        <v>773</v>
      </c>
      <c r="D1806" s="10" t="str">
        <f>VLOOKUP($C1806,'Customer_Dim Cleaned'!$A$1:$H$501,4,FALSE)</f>
        <v>Male</v>
      </c>
      <c r="E1806" s="10" t="str">
        <f>VLOOKUP($C1806,'Customer_Dim Cleaned'!$A$1:$H$501,5,FALSE)</f>
        <v>Dawsonchester</v>
      </c>
      <c r="F1806" s="10" t="str">
        <f>VLOOKUP($C1806,'Customer_Dim Cleaned'!$A$1:$H$501,6,FALSE)</f>
        <v>Virginia</v>
      </c>
      <c r="G1806" s="10" t="s">
        <v>1728</v>
      </c>
      <c r="H1806" s="10" t="str">
        <f>VLOOKUP($G1806,'Product_Dim Cleaned'!$A$1:$G$101,2,FALSE)</f>
        <v>Gaming Mouse Pad XL</v>
      </c>
      <c r="I1806" s="10" t="str">
        <f>VLOOKUP($G1806,'Product_Dim Cleaned'!$A$1:$G$101,3,FALSE)</f>
        <v>Electronics</v>
      </c>
      <c r="J1806" s="10" t="str">
        <f>VLOOKUP($G1806,'Product_Dim Cleaned'!$A$1:$G$101,4,FALSE)</f>
        <v>Accessories</v>
      </c>
      <c r="K1806" s="10" t="s">
        <v>1810</v>
      </c>
      <c r="L1806" s="11">
        <v>1</v>
      </c>
      <c r="M1806" s="17">
        <v>401.18</v>
      </c>
      <c r="N1806" s="11">
        <v>0.15</v>
      </c>
      <c r="O1806" s="10" t="s">
        <v>1829</v>
      </c>
      <c r="P1806" s="34">
        <v>341.00299999999999</v>
      </c>
    </row>
    <row r="1807" spans="1:16" x14ac:dyDescent="0.3">
      <c r="A1807" s="9" t="s">
        <v>3631</v>
      </c>
      <c r="B1807" s="36">
        <v>45486</v>
      </c>
      <c r="C1807" s="10" t="s">
        <v>1145</v>
      </c>
      <c r="D1807" s="10" t="str">
        <f>VLOOKUP($C1807,'Customer_Dim Cleaned'!$A$1:$H$501,4,FALSE)</f>
        <v>Female</v>
      </c>
      <c r="E1807" s="10" t="str">
        <f>VLOOKUP($C1807,'Customer_Dim Cleaned'!$A$1:$H$501,5,FALSE)</f>
        <v>North Theresa</v>
      </c>
      <c r="F1807" s="10" t="str">
        <f>VLOOKUP($C1807,'Customer_Dim Cleaned'!$A$1:$H$501,6,FALSE)</f>
        <v>Alabama</v>
      </c>
      <c r="G1807" s="10" t="s">
        <v>1728</v>
      </c>
      <c r="H1807" s="10" t="str">
        <f>VLOOKUP($G1807,'Product_Dim Cleaned'!$A$1:$G$101,2,FALSE)</f>
        <v>Gaming Mouse Pad XL</v>
      </c>
      <c r="I1807" s="10" t="str">
        <f>VLOOKUP($G1807,'Product_Dim Cleaned'!$A$1:$G$101,3,FALSE)</f>
        <v>Electronics</v>
      </c>
      <c r="J1807" s="10" t="str">
        <f>VLOOKUP($G1807,'Product_Dim Cleaned'!$A$1:$G$101,4,FALSE)</f>
        <v>Accessories</v>
      </c>
      <c r="K1807" s="10" t="s">
        <v>1810</v>
      </c>
      <c r="L1807" s="11">
        <v>3</v>
      </c>
      <c r="M1807" s="17">
        <v>658.33</v>
      </c>
      <c r="N1807" s="11">
        <v>0.12</v>
      </c>
      <c r="O1807" s="10" t="s">
        <v>1829</v>
      </c>
      <c r="P1807" s="34">
        <v>1737.9911999999999</v>
      </c>
    </row>
    <row r="1808" spans="1:16" x14ac:dyDescent="0.3">
      <c r="A1808" s="9" t="s">
        <v>3632</v>
      </c>
      <c r="B1808" s="36">
        <v>45474</v>
      </c>
      <c r="C1808" s="10" t="s">
        <v>657</v>
      </c>
      <c r="D1808" s="10" t="str">
        <f>VLOOKUP($C1808,'Customer_Dim Cleaned'!$A$1:$H$501,4,FALSE)</f>
        <v>Female</v>
      </c>
      <c r="E1808" s="10" t="str">
        <f>VLOOKUP($C1808,'Customer_Dim Cleaned'!$A$1:$H$501,5,FALSE)</f>
        <v>New Logan</v>
      </c>
      <c r="F1808" s="10" t="str">
        <f>VLOOKUP($C1808,'Customer_Dim Cleaned'!$A$1:$H$501,6,FALSE)</f>
        <v>Michigan</v>
      </c>
      <c r="G1808" s="10" t="s">
        <v>1728</v>
      </c>
      <c r="H1808" s="10" t="str">
        <f>VLOOKUP($G1808,'Product_Dim Cleaned'!$A$1:$G$101,2,FALSE)</f>
        <v>Gaming Mouse Pad XL</v>
      </c>
      <c r="I1808" s="10" t="str">
        <f>VLOOKUP($G1808,'Product_Dim Cleaned'!$A$1:$G$101,3,FALSE)</f>
        <v>Electronics</v>
      </c>
      <c r="J1808" s="10" t="str">
        <f>VLOOKUP($G1808,'Product_Dim Cleaned'!$A$1:$G$101,4,FALSE)</f>
        <v>Accessories</v>
      </c>
      <c r="K1808" s="10" t="s">
        <v>1792</v>
      </c>
      <c r="L1808" s="11">
        <v>4</v>
      </c>
      <c r="M1808" s="17">
        <v>450.3</v>
      </c>
      <c r="N1808" s="11">
        <v>0.02</v>
      </c>
      <c r="O1808" s="10" t="s">
        <v>1824</v>
      </c>
      <c r="P1808" s="34">
        <v>1765.1759999999999</v>
      </c>
    </row>
    <row r="1809" spans="1:16" x14ac:dyDescent="0.3">
      <c r="A1809" s="9" t="s">
        <v>3633</v>
      </c>
      <c r="B1809" s="36">
        <v>45757</v>
      </c>
      <c r="C1809" s="10" t="s">
        <v>490</v>
      </c>
      <c r="D1809" s="10" t="str">
        <f>VLOOKUP($C1809,'Customer_Dim Cleaned'!$A$1:$H$501,4,FALSE)</f>
        <v>Male</v>
      </c>
      <c r="E1809" s="10" t="str">
        <f>VLOOKUP($C1809,'Customer_Dim Cleaned'!$A$1:$H$501,5,FALSE)</f>
        <v>Michaelfort</v>
      </c>
      <c r="F1809" s="10" t="str">
        <f>VLOOKUP($C1809,'Customer_Dim Cleaned'!$A$1:$H$501,6,FALSE)</f>
        <v>Indiana</v>
      </c>
      <c r="G1809" s="10" t="s">
        <v>1728</v>
      </c>
      <c r="H1809" s="10" t="str">
        <f>VLOOKUP($G1809,'Product_Dim Cleaned'!$A$1:$G$101,2,FALSE)</f>
        <v>Gaming Mouse Pad XL</v>
      </c>
      <c r="I1809" s="10" t="str">
        <f>VLOOKUP($G1809,'Product_Dim Cleaned'!$A$1:$G$101,3,FALSE)</f>
        <v>Electronics</v>
      </c>
      <c r="J1809" s="10" t="str">
        <f>VLOOKUP($G1809,'Product_Dim Cleaned'!$A$1:$G$101,4,FALSE)</f>
        <v>Accessories</v>
      </c>
      <c r="K1809" s="10" t="s">
        <v>1789</v>
      </c>
      <c r="L1809" s="11">
        <v>4</v>
      </c>
      <c r="M1809" s="17">
        <v>33.630000000000003</v>
      </c>
      <c r="N1809" s="11">
        <v>0.05</v>
      </c>
      <c r="O1809" s="10" t="s">
        <v>1824</v>
      </c>
      <c r="P1809" s="34">
        <v>127.794</v>
      </c>
    </row>
    <row r="1810" spans="1:16" x14ac:dyDescent="0.3">
      <c r="A1810" s="9" t="s">
        <v>3634</v>
      </c>
      <c r="B1810" s="36">
        <v>45475</v>
      </c>
      <c r="C1810" s="10" t="s">
        <v>141</v>
      </c>
      <c r="D1810" s="10" t="str">
        <f>VLOOKUP($C1810,'Customer_Dim Cleaned'!$A$1:$H$501,4,FALSE)</f>
        <v>Male</v>
      </c>
      <c r="E1810" s="10" t="str">
        <f>VLOOKUP($C1810,'Customer_Dim Cleaned'!$A$1:$H$501,5,FALSE)</f>
        <v>Robertberg</v>
      </c>
      <c r="F1810" s="10" t="str">
        <f>VLOOKUP($C1810,'Customer_Dim Cleaned'!$A$1:$H$501,6,FALSE)</f>
        <v>North Dakota</v>
      </c>
      <c r="G1810" s="10" t="s">
        <v>1728</v>
      </c>
      <c r="H1810" s="10" t="str">
        <f>VLOOKUP($G1810,'Product_Dim Cleaned'!$A$1:$G$101,2,FALSE)</f>
        <v>Gaming Mouse Pad XL</v>
      </c>
      <c r="I1810" s="10" t="str">
        <f>VLOOKUP($G1810,'Product_Dim Cleaned'!$A$1:$G$101,3,FALSE)</f>
        <v>Electronics</v>
      </c>
      <c r="J1810" s="10" t="str">
        <f>VLOOKUP($G1810,'Product_Dim Cleaned'!$A$1:$G$101,4,FALSE)</f>
        <v>Accessories</v>
      </c>
      <c r="K1810" s="10" t="s">
        <v>1752</v>
      </c>
      <c r="L1810" s="11">
        <v>3</v>
      </c>
      <c r="M1810" s="17">
        <v>168.89</v>
      </c>
      <c r="N1810" s="11">
        <v>0.03</v>
      </c>
      <c r="O1810" s="10" t="s">
        <v>1829</v>
      </c>
      <c r="P1810" s="34">
        <v>491.46989999999988</v>
      </c>
    </row>
    <row r="1811" spans="1:16" x14ac:dyDescent="0.3">
      <c r="A1811" s="9" t="s">
        <v>3635</v>
      </c>
      <c r="B1811" s="36">
        <v>45546</v>
      </c>
      <c r="C1811" s="10" t="s">
        <v>341</v>
      </c>
      <c r="D1811" s="10" t="str">
        <f>VLOOKUP($C1811,'Customer_Dim Cleaned'!$A$1:$H$501,4,FALSE)</f>
        <v>Female</v>
      </c>
      <c r="E1811" s="10" t="str">
        <f>VLOOKUP($C1811,'Customer_Dim Cleaned'!$A$1:$H$501,5,FALSE)</f>
        <v>West Bobbyshire</v>
      </c>
      <c r="F1811" s="10" t="str">
        <f>VLOOKUP($C1811,'Customer_Dim Cleaned'!$A$1:$H$501,6,FALSE)</f>
        <v>New York</v>
      </c>
      <c r="G1811" s="10" t="s">
        <v>1728</v>
      </c>
      <c r="H1811" s="10" t="str">
        <f>VLOOKUP($G1811,'Product_Dim Cleaned'!$A$1:$G$101,2,FALSE)</f>
        <v>Gaming Mouse Pad XL</v>
      </c>
      <c r="I1811" s="10" t="str">
        <f>VLOOKUP($G1811,'Product_Dim Cleaned'!$A$1:$G$101,3,FALSE)</f>
        <v>Electronics</v>
      </c>
      <c r="J1811" s="10" t="str">
        <f>VLOOKUP($G1811,'Product_Dim Cleaned'!$A$1:$G$101,4,FALSE)</f>
        <v>Accessories</v>
      </c>
      <c r="K1811" s="10" t="s">
        <v>1792</v>
      </c>
      <c r="L1811" s="11">
        <v>1</v>
      </c>
      <c r="M1811" s="17">
        <v>141.85</v>
      </c>
      <c r="N1811" s="11">
        <v>0.06</v>
      </c>
      <c r="O1811" s="10" t="s">
        <v>1826</v>
      </c>
      <c r="P1811" s="34">
        <v>133.339</v>
      </c>
    </row>
    <row r="1812" spans="1:16" x14ac:dyDescent="0.3">
      <c r="A1812" s="9" t="s">
        <v>3636</v>
      </c>
      <c r="B1812" s="36">
        <v>45520</v>
      </c>
      <c r="C1812" s="10" t="s">
        <v>966</v>
      </c>
      <c r="D1812" s="10" t="str">
        <f>VLOOKUP($C1812,'Customer_Dim Cleaned'!$A$1:$H$501,4,FALSE)</f>
        <v>Male</v>
      </c>
      <c r="E1812" s="10" t="str">
        <f>VLOOKUP($C1812,'Customer_Dim Cleaned'!$A$1:$H$501,5,FALSE)</f>
        <v>New Nicholasstad</v>
      </c>
      <c r="F1812" s="10" t="str">
        <f>VLOOKUP($C1812,'Customer_Dim Cleaned'!$A$1:$H$501,6,FALSE)</f>
        <v>Tennessee</v>
      </c>
      <c r="G1812" s="10" t="s">
        <v>1728</v>
      </c>
      <c r="H1812" s="10" t="str">
        <f>VLOOKUP($G1812,'Product_Dim Cleaned'!$A$1:$G$101,2,FALSE)</f>
        <v>Gaming Mouse Pad XL</v>
      </c>
      <c r="I1812" s="10" t="str">
        <f>VLOOKUP($G1812,'Product_Dim Cleaned'!$A$1:$G$101,3,FALSE)</f>
        <v>Electronics</v>
      </c>
      <c r="J1812" s="10" t="str">
        <f>VLOOKUP($G1812,'Product_Dim Cleaned'!$A$1:$G$101,4,FALSE)</f>
        <v>Accessories</v>
      </c>
      <c r="K1812" s="10" t="s">
        <v>1779</v>
      </c>
      <c r="L1812" s="11">
        <v>1</v>
      </c>
      <c r="M1812" s="17">
        <v>617.4</v>
      </c>
      <c r="N1812" s="11">
        <v>0.21</v>
      </c>
      <c r="O1812" s="10" t="s">
        <v>1824</v>
      </c>
      <c r="P1812" s="34">
        <v>487.74599999999998</v>
      </c>
    </row>
    <row r="1813" spans="1:16" x14ac:dyDescent="0.3">
      <c r="A1813" s="9" t="s">
        <v>3637</v>
      </c>
      <c r="B1813" s="36">
        <v>45534</v>
      </c>
      <c r="C1813" s="10" t="s">
        <v>496</v>
      </c>
      <c r="D1813" s="10" t="str">
        <f>VLOOKUP($C1813,'Customer_Dim Cleaned'!$A$1:$H$501,4,FALSE)</f>
        <v>Female</v>
      </c>
      <c r="E1813" s="10" t="str">
        <f>VLOOKUP($C1813,'Customer_Dim Cleaned'!$A$1:$H$501,5,FALSE)</f>
        <v>Lake Nathanfort</v>
      </c>
      <c r="F1813" s="10" t="str">
        <f>VLOOKUP($C1813,'Customer_Dim Cleaned'!$A$1:$H$501,6,FALSE)</f>
        <v>Alaska</v>
      </c>
      <c r="G1813" s="10" t="s">
        <v>1730</v>
      </c>
      <c r="H1813" s="10" t="str">
        <f>VLOOKUP($G1813,'Product_Dim Cleaned'!$A$1:$G$101,2,FALSE)</f>
        <v>Women's High Heels</v>
      </c>
      <c r="I1813" s="10" t="str">
        <f>VLOOKUP($G1813,'Product_Dim Cleaned'!$A$1:$G$101,3,FALSE)</f>
        <v>Clothing</v>
      </c>
      <c r="J1813" s="10" t="str">
        <f>VLOOKUP($G1813,'Product_Dim Cleaned'!$A$1:$G$101,4,FALSE)</f>
        <v>Footwear</v>
      </c>
      <c r="K1813" s="10" t="s">
        <v>1757</v>
      </c>
      <c r="L1813" s="11">
        <v>3</v>
      </c>
      <c r="M1813" s="17">
        <v>841.47</v>
      </c>
      <c r="N1813" s="11">
        <v>0.15</v>
      </c>
      <c r="O1813" s="10" t="s">
        <v>1829</v>
      </c>
      <c r="P1813" s="34">
        <v>2145.7485000000001</v>
      </c>
    </row>
    <row r="1814" spans="1:16" x14ac:dyDescent="0.3">
      <c r="A1814" s="9" t="s">
        <v>3638</v>
      </c>
      <c r="B1814" s="36">
        <v>45334</v>
      </c>
      <c r="C1814" s="10" t="s">
        <v>221</v>
      </c>
      <c r="D1814" s="10" t="str">
        <f>VLOOKUP($C1814,'Customer_Dim Cleaned'!$A$1:$H$501,4,FALSE)</f>
        <v>Male</v>
      </c>
      <c r="E1814" s="10" t="str">
        <f>VLOOKUP($C1814,'Customer_Dim Cleaned'!$A$1:$H$501,5,FALSE)</f>
        <v>New Kathrynland</v>
      </c>
      <c r="F1814" s="10" t="str">
        <f>VLOOKUP($C1814,'Customer_Dim Cleaned'!$A$1:$H$501,6,FALSE)</f>
        <v>Montana</v>
      </c>
      <c r="G1814" s="10" t="s">
        <v>1730</v>
      </c>
      <c r="H1814" s="10" t="str">
        <f>VLOOKUP($G1814,'Product_Dim Cleaned'!$A$1:$G$101,2,FALSE)</f>
        <v>Women's High Heels</v>
      </c>
      <c r="I1814" s="10" t="str">
        <f>VLOOKUP($G1814,'Product_Dim Cleaned'!$A$1:$G$101,3,FALSE)</f>
        <v>Clothing</v>
      </c>
      <c r="J1814" s="10" t="str">
        <f>VLOOKUP($G1814,'Product_Dim Cleaned'!$A$1:$G$101,4,FALSE)</f>
        <v>Footwear</v>
      </c>
      <c r="K1814" s="10" t="s">
        <v>1797</v>
      </c>
      <c r="L1814" s="11">
        <v>2</v>
      </c>
      <c r="M1814" s="17">
        <v>960.41</v>
      </c>
      <c r="N1814" s="11">
        <v>0.18</v>
      </c>
      <c r="O1814" s="10" t="s">
        <v>1824</v>
      </c>
      <c r="P1814" s="34">
        <v>1575.0724</v>
      </c>
    </row>
    <row r="1815" spans="1:16" x14ac:dyDescent="0.3">
      <c r="A1815" s="9" t="s">
        <v>3639</v>
      </c>
      <c r="B1815" s="36">
        <v>45289</v>
      </c>
      <c r="C1815" s="10" t="s">
        <v>1395</v>
      </c>
      <c r="D1815" s="10" t="str">
        <f>VLOOKUP($C1815,'Customer_Dim Cleaned'!$A$1:$H$501,4,FALSE)</f>
        <v>Male</v>
      </c>
      <c r="E1815" s="10" t="str">
        <f>VLOOKUP($C1815,'Customer_Dim Cleaned'!$A$1:$H$501,5,FALSE)</f>
        <v>Josephmouth</v>
      </c>
      <c r="F1815" s="10" t="str">
        <f>VLOOKUP($C1815,'Customer_Dim Cleaned'!$A$1:$H$501,6,FALSE)</f>
        <v>New Mexico</v>
      </c>
      <c r="G1815" s="10" t="s">
        <v>1730</v>
      </c>
      <c r="H1815" s="10" t="str">
        <f>VLOOKUP($G1815,'Product_Dim Cleaned'!$A$1:$G$101,2,FALSE)</f>
        <v>Women's High Heels</v>
      </c>
      <c r="I1815" s="10" t="str">
        <f>VLOOKUP($G1815,'Product_Dim Cleaned'!$A$1:$G$101,3,FALSE)</f>
        <v>Clothing</v>
      </c>
      <c r="J1815" s="10" t="str">
        <f>VLOOKUP($G1815,'Product_Dim Cleaned'!$A$1:$G$101,4,FALSE)</f>
        <v>Footwear</v>
      </c>
      <c r="K1815" s="10" t="s">
        <v>1810</v>
      </c>
      <c r="L1815" s="11">
        <v>3</v>
      </c>
      <c r="M1815" s="17">
        <v>717.22</v>
      </c>
      <c r="N1815" s="11">
        <v>0.24</v>
      </c>
      <c r="O1815" s="10" t="s">
        <v>1826</v>
      </c>
      <c r="P1815" s="34">
        <v>1635.2616</v>
      </c>
    </row>
    <row r="1816" spans="1:16" x14ac:dyDescent="0.3">
      <c r="A1816" s="9" t="s">
        <v>3640</v>
      </c>
      <c r="B1816" s="36">
        <v>45832</v>
      </c>
      <c r="C1816" s="10" t="s">
        <v>402</v>
      </c>
      <c r="D1816" s="10" t="str">
        <f>VLOOKUP($C1816,'Customer_Dim Cleaned'!$A$1:$H$501,4,FALSE)</f>
        <v>Female</v>
      </c>
      <c r="E1816" s="10" t="str">
        <f>VLOOKUP($C1816,'Customer_Dim Cleaned'!$A$1:$H$501,5,FALSE)</f>
        <v>North Curtischester</v>
      </c>
      <c r="F1816" s="10" t="str">
        <f>VLOOKUP($C1816,'Customer_Dim Cleaned'!$A$1:$H$501,6,FALSE)</f>
        <v>North Dakota</v>
      </c>
      <c r="G1816" s="10" t="s">
        <v>1730</v>
      </c>
      <c r="H1816" s="10" t="str">
        <f>VLOOKUP($G1816,'Product_Dim Cleaned'!$A$1:$G$101,2,FALSE)</f>
        <v>Women's High Heels</v>
      </c>
      <c r="I1816" s="10" t="str">
        <f>VLOOKUP($G1816,'Product_Dim Cleaned'!$A$1:$G$101,3,FALSE)</f>
        <v>Clothing</v>
      </c>
      <c r="J1816" s="10" t="str">
        <f>VLOOKUP($G1816,'Product_Dim Cleaned'!$A$1:$G$101,4,FALSE)</f>
        <v>Footwear</v>
      </c>
      <c r="K1816" s="10" t="s">
        <v>1752</v>
      </c>
      <c r="L1816" s="11">
        <v>1</v>
      </c>
      <c r="M1816" s="17">
        <v>281.83</v>
      </c>
      <c r="N1816" s="11">
        <v>0.16</v>
      </c>
      <c r="O1816" s="10" t="s">
        <v>1829</v>
      </c>
      <c r="P1816" s="34">
        <v>236.7372</v>
      </c>
    </row>
    <row r="1817" spans="1:16" x14ac:dyDescent="0.3">
      <c r="A1817" s="9" t="s">
        <v>3641</v>
      </c>
      <c r="B1817" s="36">
        <v>45400</v>
      </c>
      <c r="C1817" s="10" t="s">
        <v>666</v>
      </c>
      <c r="D1817" s="10" t="str">
        <f>VLOOKUP($C1817,'Customer_Dim Cleaned'!$A$1:$H$501,4,FALSE)</f>
        <v>Male</v>
      </c>
      <c r="E1817" s="10" t="str">
        <f>VLOOKUP($C1817,'Customer_Dim Cleaned'!$A$1:$H$501,5,FALSE)</f>
        <v>New Dianebury</v>
      </c>
      <c r="F1817" s="10" t="str">
        <f>VLOOKUP($C1817,'Customer_Dim Cleaned'!$A$1:$H$501,6,FALSE)</f>
        <v>Virginia</v>
      </c>
      <c r="G1817" s="10" t="s">
        <v>1730</v>
      </c>
      <c r="H1817" s="10" t="str">
        <f>VLOOKUP($G1817,'Product_Dim Cleaned'!$A$1:$G$101,2,FALSE)</f>
        <v>Women's High Heels</v>
      </c>
      <c r="I1817" s="10" t="str">
        <f>VLOOKUP($G1817,'Product_Dim Cleaned'!$A$1:$G$101,3,FALSE)</f>
        <v>Clothing</v>
      </c>
      <c r="J1817" s="10" t="str">
        <f>VLOOKUP($G1817,'Product_Dim Cleaned'!$A$1:$G$101,4,FALSE)</f>
        <v>Footwear</v>
      </c>
      <c r="K1817" s="10" t="s">
        <v>1799</v>
      </c>
      <c r="L1817" s="11">
        <v>1</v>
      </c>
      <c r="M1817" s="17">
        <v>509.08</v>
      </c>
      <c r="N1817" s="11">
        <v>0.04</v>
      </c>
      <c r="O1817" s="10" t="s">
        <v>1826</v>
      </c>
      <c r="P1817" s="34">
        <v>488.71679999999998</v>
      </c>
    </row>
    <row r="1818" spans="1:16" x14ac:dyDescent="0.3">
      <c r="A1818" s="9" t="s">
        <v>3642</v>
      </c>
      <c r="B1818" s="36">
        <v>45930</v>
      </c>
      <c r="C1818" s="10" t="s">
        <v>1246</v>
      </c>
      <c r="D1818" s="10" t="str">
        <f>VLOOKUP($C1818,'Customer_Dim Cleaned'!$A$1:$H$501,4,FALSE)</f>
        <v>Female</v>
      </c>
      <c r="E1818" s="10" t="str">
        <f>VLOOKUP($C1818,'Customer_Dim Cleaned'!$A$1:$H$501,5,FALSE)</f>
        <v>Bookertown</v>
      </c>
      <c r="F1818" s="10" t="str">
        <f>VLOOKUP($C1818,'Customer_Dim Cleaned'!$A$1:$H$501,6,FALSE)</f>
        <v>Oklahoma</v>
      </c>
      <c r="G1818" s="10" t="s">
        <v>1730</v>
      </c>
      <c r="H1818" s="10" t="str">
        <f>VLOOKUP($G1818,'Product_Dim Cleaned'!$A$1:$G$101,2,FALSE)</f>
        <v>Women's High Heels</v>
      </c>
      <c r="I1818" s="10" t="str">
        <f>VLOOKUP($G1818,'Product_Dim Cleaned'!$A$1:$G$101,3,FALSE)</f>
        <v>Clothing</v>
      </c>
      <c r="J1818" s="10" t="str">
        <f>VLOOKUP($G1818,'Product_Dim Cleaned'!$A$1:$G$101,4,FALSE)</f>
        <v>Footwear</v>
      </c>
      <c r="K1818" s="10" t="s">
        <v>1761</v>
      </c>
      <c r="L1818" s="11">
        <v>4</v>
      </c>
      <c r="M1818" s="17">
        <v>827.09</v>
      </c>
      <c r="N1818" s="11">
        <v>0.3</v>
      </c>
      <c r="O1818" s="10" t="s">
        <v>1824</v>
      </c>
      <c r="P1818" s="34">
        <v>2315.8519999999999</v>
      </c>
    </row>
    <row r="1819" spans="1:16" x14ac:dyDescent="0.3">
      <c r="A1819" s="9" t="s">
        <v>3643</v>
      </c>
      <c r="B1819" s="36">
        <v>45935</v>
      </c>
      <c r="C1819" s="10" t="s">
        <v>684</v>
      </c>
      <c r="D1819" s="10" t="str">
        <f>VLOOKUP($C1819,'Customer_Dim Cleaned'!$A$1:$H$501,4,FALSE)</f>
        <v>Male</v>
      </c>
      <c r="E1819" s="10" t="str">
        <f>VLOOKUP($C1819,'Customer_Dim Cleaned'!$A$1:$H$501,5,FALSE)</f>
        <v>Matthewborough</v>
      </c>
      <c r="F1819" s="10" t="str">
        <f>VLOOKUP($C1819,'Customer_Dim Cleaned'!$A$1:$H$501,6,FALSE)</f>
        <v>Georgia</v>
      </c>
      <c r="G1819" s="10" t="s">
        <v>1730</v>
      </c>
      <c r="H1819" s="10" t="str">
        <f>VLOOKUP($G1819,'Product_Dim Cleaned'!$A$1:$G$101,2,FALSE)</f>
        <v>Women's High Heels</v>
      </c>
      <c r="I1819" s="10" t="str">
        <f>VLOOKUP($G1819,'Product_Dim Cleaned'!$A$1:$G$101,3,FALSE)</f>
        <v>Clothing</v>
      </c>
      <c r="J1819" s="10" t="str">
        <f>VLOOKUP($G1819,'Product_Dim Cleaned'!$A$1:$G$101,4,FALSE)</f>
        <v>Footwear</v>
      </c>
      <c r="K1819" s="10" t="s">
        <v>1769</v>
      </c>
      <c r="L1819" s="11">
        <v>2</v>
      </c>
      <c r="M1819" s="17">
        <v>823.36</v>
      </c>
      <c r="N1819" s="11">
        <v>0.23</v>
      </c>
      <c r="O1819" s="10" t="s">
        <v>1824</v>
      </c>
      <c r="P1819" s="34">
        <v>1267.9744000000001</v>
      </c>
    </row>
    <row r="1820" spans="1:16" x14ac:dyDescent="0.3">
      <c r="A1820" s="9" t="s">
        <v>3644</v>
      </c>
      <c r="B1820" s="36">
        <v>45814</v>
      </c>
      <c r="C1820" s="10" t="s">
        <v>467</v>
      </c>
      <c r="D1820" s="10" t="str">
        <f>VLOOKUP($C1820,'Customer_Dim Cleaned'!$A$1:$H$501,4,FALSE)</f>
        <v>Female</v>
      </c>
      <c r="E1820" s="10" t="str">
        <f>VLOOKUP($C1820,'Customer_Dim Cleaned'!$A$1:$H$501,5,FALSE)</f>
        <v>North Johnbury</v>
      </c>
      <c r="F1820" s="10" t="str">
        <f>VLOOKUP($C1820,'Customer_Dim Cleaned'!$A$1:$H$501,6,FALSE)</f>
        <v>Ohio</v>
      </c>
      <c r="G1820" s="10" t="s">
        <v>1730</v>
      </c>
      <c r="H1820" s="10" t="str">
        <f>VLOOKUP($G1820,'Product_Dim Cleaned'!$A$1:$G$101,2,FALSE)</f>
        <v>Women's High Heels</v>
      </c>
      <c r="I1820" s="10" t="str">
        <f>VLOOKUP($G1820,'Product_Dim Cleaned'!$A$1:$G$101,3,FALSE)</f>
        <v>Clothing</v>
      </c>
      <c r="J1820" s="10" t="str">
        <f>VLOOKUP($G1820,'Product_Dim Cleaned'!$A$1:$G$101,4,FALSE)</f>
        <v>Footwear</v>
      </c>
      <c r="K1820" s="10" t="s">
        <v>1773</v>
      </c>
      <c r="L1820" s="11">
        <v>4</v>
      </c>
      <c r="M1820" s="17">
        <v>282.18</v>
      </c>
      <c r="N1820" s="11">
        <v>0.13</v>
      </c>
      <c r="O1820" s="10" t="s">
        <v>1829</v>
      </c>
      <c r="P1820" s="34">
        <v>981.9864</v>
      </c>
    </row>
    <row r="1821" spans="1:16" x14ac:dyDescent="0.3">
      <c r="A1821" s="9" t="s">
        <v>3645</v>
      </c>
      <c r="B1821" s="36">
        <v>45323</v>
      </c>
      <c r="C1821" s="10" t="s">
        <v>571</v>
      </c>
      <c r="D1821" s="10" t="str">
        <f>VLOOKUP($C1821,'Customer_Dim Cleaned'!$A$1:$H$501,4,FALSE)</f>
        <v>Female</v>
      </c>
      <c r="E1821" s="10" t="str">
        <f>VLOOKUP($C1821,'Customer_Dim Cleaned'!$A$1:$H$501,5,FALSE)</f>
        <v>Port Richard</v>
      </c>
      <c r="F1821" s="10" t="str">
        <f>VLOOKUP($C1821,'Customer_Dim Cleaned'!$A$1:$H$501,6,FALSE)</f>
        <v>West Virginia</v>
      </c>
      <c r="G1821" s="10" t="s">
        <v>1730</v>
      </c>
      <c r="H1821" s="10" t="str">
        <f>VLOOKUP($G1821,'Product_Dim Cleaned'!$A$1:$G$101,2,FALSE)</f>
        <v>Women's High Heels</v>
      </c>
      <c r="I1821" s="10" t="str">
        <f>VLOOKUP($G1821,'Product_Dim Cleaned'!$A$1:$G$101,3,FALSE)</f>
        <v>Clothing</v>
      </c>
      <c r="J1821" s="10" t="str">
        <f>VLOOKUP($G1821,'Product_Dim Cleaned'!$A$1:$G$101,4,FALSE)</f>
        <v>Footwear</v>
      </c>
      <c r="K1821" s="10" t="s">
        <v>1757</v>
      </c>
      <c r="L1821" s="11">
        <v>1</v>
      </c>
      <c r="M1821" s="17">
        <v>486.39</v>
      </c>
      <c r="N1821" s="11">
        <v>0.09</v>
      </c>
      <c r="O1821" s="10" t="s">
        <v>1829</v>
      </c>
      <c r="P1821" s="34">
        <v>442.61489999999998</v>
      </c>
    </row>
    <row r="1822" spans="1:16" x14ac:dyDescent="0.3">
      <c r="A1822" s="9" t="s">
        <v>3646</v>
      </c>
      <c r="B1822" s="36">
        <v>45312</v>
      </c>
      <c r="C1822" s="10" t="s">
        <v>172</v>
      </c>
      <c r="D1822" s="10" t="str">
        <f>VLOOKUP($C1822,'Customer_Dim Cleaned'!$A$1:$H$501,4,FALSE)</f>
        <v>Male</v>
      </c>
      <c r="E1822" s="10" t="str">
        <f>VLOOKUP($C1822,'Customer_Dim Cleaned'!$A$1:$H$501,5,FALSE)</f>
        <v>Christianstad</v>
      </c>
      <c r="F1822" s="10" t="str">
        <f>VLOOKUP($C1822,'Customer_Dim Cleaned'!$A$1:$H$501,6,FALSE)</f>
        <v>Hawaii</v>
      </c>
      <c r="G1822" s="10" t="s">
        <v>1730</v>
      </c>
      <c r="H1822" s="10" t="str">
        <f>VLOOKUP($G1822,'Product_Dim Cleaned'!$A$1:$G$101,2,FALSE)</f>
        <v>Women's High Heels</v>
      </c>
      <c r="I1822" s="10" t="str">
        <f>VLOOKUP($G1822,'Product_Dim Cleaned'!$A$1:$G$101,3,FALSE)</f>
        <v>Clothing</v>
      </c>
      <c r="J1822" s="10" t="str">
        <f>VLOOKUP($G1822,'Product_Dim Cleaned'!$A$1:$G$101,4,FALSE)</f>
        <v>Footwear</v>
      </c>
      <c r="K1822" s="10" t="s">
        <v>1766</v>
      </c>
      <c r="L1822" s="11">
        <v>2</v>
      </c>
      <c r="M1822" s="17">
        <v>603.62</v>
      </c>
      <c r="N1822" s="11">
        <v>0.18</v>
      </c>
      <c r="O1822" s="10" t="s">
        <v>1829</v>
      </c>
      <c r="P1822" s="34">
        <v>989.93680000000006</v>
      </c>
    </row>
    <row r="1823" spans="1:16" x14ac:dyDescent="0.3">
      <c r="A1823" s="9" t="s">
        <v>3647</v>
      </c>
      <c r="B1823" s="36">
        <v>45554</v>
      </c>
      <c r="C1823" s="10" t="s">
        <v>496</v>
      </c>
      <c r="D1823" s="10" t="str">
        <f>VLOOKUP($C1823,'Customer_Dim Cleaned'!$A$1:$H$501,4,FALSE)</f>
        <v>Female</v>
      </c>
      <c r="E1823" s="10" t="str">
        <f>VLOOKUP($C1823,'Customer_Dim Cleaned'!$A$1:$H$501,5,FALSE)</f>
        <v>Lake Nathanfort</v>
      </c>
      <c r="F1823" s="10" t="str">
        <f>VLOOKUP($C1823,'Customer_Dim Cleaned'!$A$1:$H$501,6,FALSE)</f>
        <v>Alaska</v>
      </c>
      <c r="G1823" s="10" t="s">
        <v>1730</v>
      </c>
      <c r="H1823" s="10" t="str">
        <f>VLOOKUP($G1823,'Product_Dim Cleaned'!$A$1:$G$101,2,FALSE)</f>
        <v>Women's High Heels</v>
      </c>
      <c r="I1823" s="10" t="str">
        <f>VLOOKUP($G1823,'Product_Dim Cleaned'!$A$1:$G$101,3,FALSE)</f>
        <v>Clothing</v>
      </c>
      <c r="J1823" s="10" t="str">
        <f>VLOOKUP($G1823,'Product_Dim Cleaned'!$A$1:$G$101,4,FALSE)</f>
        <v>Footwear</v>
      </c>
      <c r="K1823" s="10" t="s">
        <v>1782</v>
      </c>
      <c r="L1823" s="11">
        <v>3</v>
      </c>
      <c r="M1823" s="17">
        <v>204.17</v>
      </c>
      <c r="N1823" s="11">
        <v>0.1</v>
      </c>
      <c r="O1823" s="10" t="s">
        <v>1826</v>
      </c>
      <c r="P1823" s="34">
        <v>551.25900000000001</v>
      </c>
    </row>
    <row r="1824" spans="1:16" x14ac:dyDescent="0.3">
      <c r="A1824" s="9" t="s">
        <v>3648</v>
      </c>
      <c r="B1824" s="36">
        <v>45310</v>
      </c>
      <c r="C1824" s="10" t="s">
        <v>467</v>
      </c>
      <c r="D1824" s="10" t="str">
        <f>VLOOKUP($C1824,'Customer_Dim Cleaned'!$A$1:$H$501,4,FALSE)</f>
        <v>Female</v>
      </c>
      <c r="E1824" s="10" t="str">
        <f>VLOOKUP($C1824,'Customer_Dim Cleaned'!$A$1:$H$501,5,FALSE)</f>
        <v>North Johnbury</v>
      </c>
      <c r="F1824" s="10" t="str">
        <f>VLOOKUP($C1824,'Customer_Dim Cleaned'!$A$1:$H$501,6,FALSE)</f>
        <v>Ohio</v>
      </c>
      <c r="G1824" s="10" t="s">
        <v>1730</v>
      </c>
      <c r="H1824" s="10" t="str">
        <f>VLOOKUP($G1824,'Product_Dim Cleaned'!$A$1:$G$101,2,FALSE)</f>
        <v>Women's High Heels</v>
      </c>
      <c r="I1824" s="10" t="str">
        <f>VLOOKUP($G1824,'Product_Dim Cleaned'!$A$1:$G$101,3,FALSE)</f>
        <v>Clothing</v>
      </c>
      <c r="J1824" s="10" t="str">
        <f>VLOOKUP($G1824,'Product_Dim Cleaned'!$A$1:$G$101,4,FALSE)</f>
        <v>Footwear</v>
      </c>
      <c r="K1824" s="10" t="s">
        <v>1801</v>
      </c>
      <c r="L1824" s="11">
        <v>1</v>
      </c>
      <c r="M1824" s="17">
        <v>43.58</v>
      </c>
      <c r="N1824" s="11">
        <v>0.01</v>
      </c>
      <c r="O1824" s="10" t="s">
        <v>1829</v>
      </c>
      <c r="P1824" s="34">
        <v>43.144199999999998</v>
      </c>
    </row>
    <row r="1825" spans="1:16" x14ac:dyDescent="0.3">
      <c r="A1825" s="9" t="s">
        <v>3649</v>
      </c>
      <c r="B1825" s="36">
        <v>45594</v>
      </c>
      <c r="C1825" s="10" t="s">
        <v>1044</v>
      </c>
      <c r="D1825" s="10" t="str">
        <f>VLOOKUP($C1825,'Customer_Dim Cleaned'!$A$1:$H$501,4,FALSE)</f>
        <v>Female</v>
      </c>
      <c r="E1825" s="10" t="str">
        <f>VLOOKUP($C1825,'Customer_Dim Cleaned'!$A$1:$H$501,5,FALSE)</f>
        <v>New Paulstad</v>
      </c>
      <c r="F1825" s="10" t="str">
        <f>VLOOKUP($C1825,'Customer_Dim Cleaned'!$A$1:$H$501,6,FALSE)</f>
        <v>Hawaii</v>
      </c>
      <c r="G1825" s="10" t="s">
        <v>1730</v>
      </c>
      <c r="H1825" s="10" t="str">
        <f>VLOOKUP($G1825,'Product_Dim Cleaned'!$A$1:$G$101,2,FALSE)</f>
        <v>Women's High Heels</v>
      </c>
      <c r="I1825" s="10" t="str">
        <f>VLOOKUP($G1825,'Product_Dim Cleaned'!$A$1:$G$101,3,FALSE)</f>
        <v>Clothing</v>
      </c>
      <c r="J1825" s="10" t="str">
        <f>VLOOKUP($G1825,'Product_Dim Cleaned'!$A$1:$G$101,4,FALSE)</f>
        <v>Footwear</v>
      </c>
      <c r="K1825" s="10" t="s">
        <v>1761</v>
      </c>
      <c r="L1825" s="11">
        <v>3</v>
      </c>
      <c r="M1825" s="17">
        <v>469.33</v>
      </c>
      <c r="N1825" s="11">
        <v>0.14000000000000001</v>
      </c>
      <c r="O1825" s="10" t="s">
        <v>1826</v>
      </c>
      <c r="P1825" s="34">
        <v>1210.8714</v>
      </c>
    </row>
    <row r="1826" spans="1:16" x14ac:dyDescent="0.3">
      <c r="A1826" s="9" t="s">
        <v>3650</v>
      </c>
      <c r="B1826" s="36">
        <v>45840</v>
      </c>
      <c r="C1826" s="10" t="s">
        <v>681</v>
      </c>
      <c r="D1826" s="10" t="str">
        <f>VLOOKUP($C1826,'Customer_Dim Cleaned'!$A$1:$H$501,4,FALSE)</f>
        <v>Female</v>
      </c>
      <c r="E1826" s="10" t="str">
        <f>VLOOKUP($C1826,'Customer_Dim Cleaned'!$A$1:$H$501,5,FALSE)</f>
        <v>Lake Josephport</v>
      </c>
      <c r="F1826" s="10" t="str">
        <f>VLOOKUP($C1826,'Customer_Dim Cleaned'!$A$1:$H$501,6,FALSE)</f>
        <v>Maine</v>
      </c>
      <c r="G1826" s="10" t="s">
        <v>1730</v>
      </c>
      <c r="H1826" s="10" t="str">
        <f>VLOOKUP($G1826,'Product_Dim Cleaned'!$A$1:$G$101,2,FALSE)</f>
        <v>Women's High Heels</v>
      </c>
      <c r="I1826" s="10" t="str">
        <f>VLOOKUP($G1826,'Product_Dim Cleaned'!$A$1:$G$101,3,FALSE)</f>
        <v>Clothing</v>
      </c>
      <c r="J1826" s="10" t="str">
        <f>VLOOKUP($G1826,'Product_Dim Cleaned'!$A$1:$G$101,4,FALSE)</f>
        <v>Footwear</v>
      </c>
      <c r="K1826" s="10" t="s">
        <v>1782</v>
      </c>
      <c r="L1826" s="11">
        <v>4</v>
      </c>
      <c r="M1826" s="17">
        <v>836.23</v>
      </c>
      <c r="N1826" s="11">
        <v>0.12</v>
      </c>
      <c r="O1826" s="10" t="s">
        <v>1824</v>
      </c>
      <c r="P1826" s="34">
        <v>2943.5295999999998</v>
      </c>
    </row>
    <row r="1827" spans="1:16" x14ac:dyDescent="0.3">
      <c r="A1827" s="9" t="s">
        <v>3651</v>
      </c>
      <c r="B1827" s="36">
        <v>45549</v>
      </c>
      <c r="C1827" s="10" t="s">
        <v>589</v>
      </c>
      <c r="D1827" s="10" t="str">
        <f>VLOOKUP($C1827,'Customer_Dim Cleaned'!$A$1:$H$501,4,FALSE)</f>
        <v>Female</v>
      </c>
      <c r="E1827" s="10" t="str">
        <f>VLOOKUP($C1827,'Customer_Dim Cleaned'!$A$1:$H$501,5,FALSE)</f>
        <v>West Daniel</v>
      </c>
      <c r="F1827" s="10" t="str">
        <f>VLOOKUP($C1827,'Customer_Dim Cleaned'!$A$1:$H$501,6,FALSE)</f>
        <v>South Carolina</v>
      </c>
      <c r="G1827" s="10" t="s">
        <v>1730</v>
      </c>
      <c r="H1827" s="10" t="str">
        <f>VLOOKUP($G1827,'Product_Dim Cleaned'!$A$1:$G$101,2,FALSE)</f>
        <v>Women's High Heels</v>
      </c>
      <c r="I1827" s="10" t="str">
        <f>VLOOKUP($G1827,'Product_Dim Cleaned'!$A$1:$G$101,3,FALSE)</f>
        <v>Clothing</v>
      </c>
      <c r="J1827" s="10" t="str">
        <f>VLOOKUP($G1827,'Product_Dim Cleaned'!$A$1:$G$101,4,FALSE)</f>
        <v>Footwear</v>
      </c>
      <c r="K1827" s="10" t="s">
        <v>1813</v>
      </c>
      <c r="L1827" s="11">
        <v>2</v>
      </c>
      <c r="M1827" s="17">
        <v>661.53</v>
      </c>
      <c r="N1827" s="11">
        <v>0.2</v>
      </c>
      <c r="O1827" s="10" t="s">
        <v>1826</v>
      </c>
      <c r="P1827" s="34">
        <v>1058.4480000000001</v>
      </c>
    </row>
    <row r="1828" spans="1:16" x14ac:dyDescent="0.3">
      <c r="A1828" s="9" t="s">
        <v>3652</v>
      </c>
      <c r="B1828" s="36">
        <v>45903</v>
      </c>
      <c r="C1828" s="10" t="s">
        <v>411</v>
      </c>
      <c r="D1828" s="10" t="str">
        <f>VLOOKUP($C1828,'Customer_Dim Cleaned'!$A$1:$H$501,4,FALSE)</f>
        <v>Male</v>
      </c>
      <c r="E1828" s="10" t="str">
        <f>VLOOKUP($C1828,'Customer_Dim Cleaned'!$A$1:$H$501,5,FALSE)</f>
        <v>New Jenniferburgh</v>
      </c>
      <c r="F1828" s="10" t="str">
        <f>VLOOKUP($C1828,'Customer_Dim Cleaned'!$A$1:$H$501,6,FALSE)</f>
        <v>Nebraska</v>
      </c>
      <c r="G1828" s="10" t="s">
        <v>1730</v>
      </c>
      <c r="H1828" s="10" t="str">
        <f>VLOOKUP($G1828,'Product_Dim Cleaned'!$A$1:$G$101,2,FALSE)</f>
        <v>Women's High Heels</v>
      </c>
      <c r="I1828" s="10" t="str">
        <f>VLOOKUP($G1828,'Product_Dim Cleaned'!$A$1:$G$101,3,FALSE)</f>
        <v>Clothing</v>
      </c>
      <c r="J1828" s="10" t="str">
        <f>VLOOKUP($G1828,'Product_Dim Cleaned'!$A$1:$G$101,4,FALSE)</f>
        <v>Footwear</v>
      </c>
      <c r="K1828" s="10" t="s">
        <v>1804</v>
      </c>
      <c r="L1828" s="11">
        <v>3</v>
      </c>
      <c r="M1828" s="17">
        <v>753.47</v>
      </c>
      <c r="N1828" s="11">
        <v>0.25</v>
      </c>
      <c r="O1828" s="10" t="s">
        <v>1826</v>
      </c>
      <c r="P1828" s="34">
        <v>1695.3074999999999</v>
      </c>
    </row>
    <row r="1829" spans="1:16" x14ac:dyDescent="0.3">
      <c r="A1829" s="9" t="s">
        <v>3653</v>
      </c>
      <c r="B1829" s="36">
        <v>45673</v>
      </c>
      <c r="C1829" s="10" t="s">
        <v>523</v>
      </c>
      <c r="D1829" s="10" t="str">
        <f>VLOOKUP($C1829,'Customer_Dim Cleaned'!$A$1:$H$501,4,FALSE)</f>
        <v>Male</v>
      </c>
      <c r="E1829" s="10" t="str">
        <f>VLOOKUP($C1829,'Customer_Dim Cleaned'!$A$1:$H$501,5,FALSE)</f>
        <v>East Peterbury</v>
      </c>
      <c r="F1829" s="10" t="str">
        <f>VLOOKUP($C1829,'Customer_Dim Cleaned'!$A$1:$H$501,6,FALSE)</f>
        <v>North Dakota</v>
      </c>
      <c r="G1829" s="10" t="s">
        <v>1730</v>
      </c>
      <c r="H1829" s="10" t="str">
        <f>VLOOKUP($G1829,'Product_Dim Cleaned'!$A$1:$G$101,2,FALSE)</f>
        <v>Women's High Heels</v>
      </c>
      <c r="I1829" s="10" t="str">
        <f>VLOOKUP($G1829,'Product_Dim Cleaned'!$A$1:$G$101,3,FALSE)</f>
        <v>Clothing</v>
      </c>
      <c r="J1829" s="10" t="str">
        <f>VLOOKUP($G1829,'Product_Dim Cleaned'!$A$1:$G$101,4,FALSE)</f>
        <v>Footwear</v>
      </c>
      <c r="K1829" s="10" t="s">
        <v>1752</v>
      </c>
      <c r="L1829" s="11">
        <v>3</v>
      </c>
      <c r="M1829" s="17">
        <v>713.95</v>
      </c>
      <c r="N1829" s="11">
        <v>0</v>
      </c>
      <c r="O1829" s="10" t="s">
        <v>1824</v>
      </c>
      <c r="P1829" s="34">
        <v>2141.85</v>
      </c>
    </row>
    <row r="1830" spans="1:16" x14ac:dyDescent="0.3">
      <c r="A1830" s="9" t="s">
        <v>3654</v>
      </c>
      <c r="B1830" s="36">
        <v>45395</v>
      </c>
      <c r="C1830" s="10" t="s">
        <v>353</v>
      </c>
      <c r="D1830" s="10" t="str">
        <f>VLOOKUP($C1830,'Customer_Dim Cleaned'!$A$1:$H$501,4,FALSE)</f>
        <v>Male</v>
      </c>
      <c r="E1830" s="10" t="str">
        <f>VLOOKUP($C1830,'Customer_Dim Cleaned'!$A$1:$H$501,5,FALSE)</f>
        <v>South Dustin</v>
      </c>
      <c r="F1830" s="10" t="str">
        <f>VLOOKUP($C1830,'Customer_Dim Cleaned'!$A$1:$H$501,6,FALSE)</f>
        <v>Tennessee</v>
      </c>
      <c r="G1830" s="10" t="s">
        <v>1730</v>
      </c>
      <c r="H1830" s="10" t="str">
        <f>VLOOKUP($G1830,'Product_Dim Cleaned'!$A$1:$G$101,2,FALSE)</f>
        <v>Women's High Heels</v>
      </c>
      <c r="I1830" s="10" t="str">
        <f>VLOOKUP($G1830,'Product_Dim Cleaned'!$A$1:$G$101,3,FALSE)</f>
        <v>Clothing</v>
      </c>
      <c r="J1830" s="10" t="str">
        <f>VLOOKUP($G1830,'Product_Dim Cleaned'!$A$1:$G$101,4,FALSE)</f>
        <v>Footwear</v>
      </c>
      <c r="K1830" s="10" t="s">
        <v>1773</v>
      </c>
      <c r="L1830" s="11">
        <v>3</v>
      </c>
      <c r="M1830" s="17">
        <v>596</v>
      </c>
      <c r="N1830" s="11">
        <v>0.28000000000000003</v>
      </c>
      <c r="O1830" s="10" t="s">
        <v>1829</v>
      </c>
      <c r="P1830" s="34">
        <v>1287.3599999999999</v>
      </c>
    </row>
    <row r="1831" spans="1:16" x14ac:dyDescent="0.3">
      <c r="A1831" s="9" t="s">
        <v>3655</v>
      </c>
      <c r="B1831" s="36">
        <v>45379</v>
      </c>
      <c r="C1831" s="10" t="s">
        <v>1050</v>
      </c>
      <c r="D1831" s="10" t="str">
        <f>VLOOKUP($C1831,'Customer_Dim Cleaned'!$A$1:$H$501,4,FALSE)</f>
        <v>Female</v>
      </c>
      <c r="E1831" s="10" t="str">
        <f>VLOOKUP($C1831,'Customer_Dim Cleaned'!$A$1:$H$501,5,FALSE)</f>
        <v>Donaldsontown</v>
      </c>
      <c r="F1831" s="10" t="str">
        <f>VLOOKUP($C1831,'Customer_Dim Cleaned'!$A$1:$H$501,6,FALSE)</f>
        <v>Connecticut</v>
      </c>
      <c r="G1831" s="10" t="s">
        <v>1730</v>
      </c>
      <c r="H1831" s="10" t="str">
        <f>VLOOKUP($G1831,'Product_Dim Cleaned'!$A$1:$G$101,2,FALSE)</f>
        <v>Women's High Heels</v>
      </c>
      <c r="I1831" s="10" t="str">
        <f>VLOOKUP($G1831,'Product_Dim Cleaned'!$A$1:$G$101,3,FALSE)</f>
        <v>Clothing</v>
      </c>
      <c r="J1831" s="10" t="str">
        <f>VLOOKUP($G1831,'Product_Dim Cleaned'!$A$1:$G$101,4,FALSE)</f>
        <v>Footwear</v>
      </c>
      <c r="K1831" s="10" t="s">
        <v>1786</v>
      </c>
      <c r="L1831" s="11">
        <v>2</v>
      </c>
      <c r="M1831" s="17">
        <v>169.46</v>
      </c>
      <c r="N1831" s="11">
        <v>0.03</v>
      </c>
      <c r="O1831" s="10" t="s">
        <v>1826</v>
      </c>
      <c r="P1831" s="34">
        <v>328.75240000000002</v>
      </c>
    </row>
    <row r="1832" spans="1:16" x14ac:dyDescent="0.3">
      <c r="A1832" s="9" t="s">
        <v>3656</v>
      </c>
      <c r="B1832" s="36">
        <v>45860</v>
      </c>
      <c r="C1832" s="10" t="s">
        <v>948</v>
      </c>
      <c r="D1832" s="10" t="str">
        <f>VLOOKUP($C1832,'Customer_Dim Cleaned'!$A$1:$H$501,4,FALSE)</f>
        <v>Male</v>
      </c>
      <c r="E1832" s="10" t="str">
        <f>VLOOKUP($C1832,'Customer_Dim Cleaned'!$A$1:$H$501,5,FALSE)</f>
        <v>Lake Melissashire</v>
      </c>
      <c r="F1832" s="10" t="str">
        <f>VLOOKUP($C1832,'Customer_Dim Cleaned'!$A$1:$H$501,6,FALSE)</f>
        <v>Oregon</v>
      </c>
      <c r="G1832" s="10" t="s">
        <v>1730</v>
      </c>
      <c r="H1832" s="10" t="str">
        <f>VLOOKUP($G1832,'Product_Dim Cleaned'!$A$1:$G$101,2,FALSE)</f>
        <v>Women's High Heels</v>
      </c>
      <c r="I1832" s="10" t="str">
        <f>VLOOKUP($G1832,'Product_Dim Cleaned'!$A$1:$G$101,3,FALSE)</f>
        <v>Clothing</v>
      </c>
      <c r="J1832" s="10" t="str">
        <f>VLOOKUP($G1832,'Product_Dim Cleaned'!$A$1:$G$101,4,FALSE)</f>
        <v>Footwear</v>
      </c>
      <c r="K1832" s="10" t="s">
        <v>1799</v>
      </c>
      <c r="L1832" s="11">
        <v>4</v>
      </c>
      <c r="M1832" s="17">
        <v>611.91999999999996</v>
      </c>
      <c r="N1832" s="11">
        <v>0.2</v>
      </c>
      <c r="O1832" s="10" t="s">
        <v>1826</v>
      </c>
      <c r="P1832" s="34">
        <v>1958.144</v>
      </c>
    </row>
    <row r="1833" spans="1:16" x14ac:dyDescent="0.3">
      <c r="A1833" s="9" t="s">
        <v>3657</v>
      </c>
      <c r="B1833" s="36">
        <v>45704</v>
      </c>
      <c r="C1833" s="10" t="s">
        <v>23</v>
      </c>
      <c r="D1833" s="10" t="str">
        <f>VLOOKUP($C1833,'Customer_Dim Cleaned'!$A$1:$H$501,4,FALSE)</f>
        <v>Female</v>
      </c>
      <c r="E1833" s="10" t="str">
        <f>VLOOKUP($C1833,'Customer_Dim Cleaned'!$A$1:$H$501,5,FALSE)</f>
        <v>Thomastown</v>
      </c>
      <c r="F1833" s="10" t="str">
        <f>VLOOKUP($C1833,'Customer_Dim Cleaned'!$A$1:$H$501,6,FALSE)</f>
        <v>Ohio</v>
      </c>
      <c r="G1833" s="10" t="s">
        <v>1730</v>
      </c>
      <c r="H1833" s="10" t="str">
        <f>VLOOKUP($G1833,'Product_Dim Cleaned'!$A$1:$G$101,2,FALSE)</f>
        <v>Women's High Heels</v>
      </c>
      <c r="I1833" s="10" t="str">
        <f>VLOOKUP($G1833,'Product_Dim Cleaned'!$A$1:$G$101,3,FALSE)</f>
        <v>Clothing</v>
      </c>
      <c r="J1833" s="10" t="str">
        <f>VLOOKUP($G1833,'Product_Dim Cleaned'!$A$1:$G$101,4,FALSE)</f>
        <v>Footwear</v>
      </c>
      <c r="K1833" s="10" t="s">
        <v>1801</v>
      </c>
      <c r="L1833" s="11">
        <v>2</v>
      </c>
      <c r="M1833" s="17">
        <v>25.3</v>
      </c>
      <c r="N1833" s="11">
        <v>0.21</v>
      </c>
      <c r="O1833" s="10" t="s">
        <v>1824</v>
      </c>
      <c r="P1833" s="34">
        <v>39.973999999999997</v>
      </c>
    </row>
    <row r="1834" spans="1:16" x14ac:dyDescent="0.3">
      <c r="A1834" s="9" t="s">
        <v>3658</v>
      </c>
      <c r="B1834" s="36">
        <v>45327</v>
      </c>
      <c r="C1834" s="10" t="s">
        <v>1343</v>
      </c>
      <c r="D1834" s="10" t="str">
        <f>VLOOKUP($C1834,'Customer_Dim Cleaned'!$A$1:$H$501,4,FALSE)</f>
        <v>Female</v>
      </c>
      <c r="E1834" s="10" t="str">
        <f>VLOOKUP($C1834,'Customer_Dim Cleaned'!$A$1:$H$501,5,FALSE)</f>
        <v>Williamsberg</v>
      </c>
      <c r="F1834" s="10" t="str">
        <f>VLOOKUP($C1834,'Customer_Dim Cleaned'!$A$1:$H$501,6,FALSE)</f>
        <v>New York</v>
      </c>
      <c r="G1834" s="10" t="s">
        <v>1730</v>
      </c>
      <c r="H1834" s="10" t="str">
        <f>VLOOKUP($G1834,'Product_Dim Cleaned'!$A$1:$G$101,2,FALSE)</f>
        <v>Women's High Heels</v>
      </c>
      <c r="I1834" s="10" t="str">
        <f>VLOOKUP($G1834,'Product_Dim Cleaned'!$A$1:$G$101,3,FALSE)</f>
        <v>Clothing</v>
      </c>
      <c r="J1834" s="10" t="str">
        <f>VLOOKUP($G1834,'Product_Dim Cleaned'!$A$1:$G$101,4,FALSE)</f>
        <v>Footwear</v>
      </c>
      <c r="K1834" s="10" t="s">
        <v>1789</v>
      </c>
      <c r="L1834" s="11">
        <v>4</v>
      </c>
      <c r="M1834" s="17">
        <v>166.93</v>
      </c>
      <c r="N1834" s="11">
        <v>0.02</v>
      </c>
      <c r="O1834" s="10" t="s">
        <v>1826</v>
      </c>
      <c r="P1834" s="34">
        <v>654.36559999999997</v>
      </c>
    </row>
    <row r="1835" spans="1:16" x14ac:dyDescent="0.3">
      <c r="A1835" s="9" t="s">
        <v>3659</v>
      </c>
      <c r="B1835" s="36">
        <v>45721</v>
      </c>
      <c r="C1835" s="10" t="s">
        <v>890</v>
      </c>
      <c r="D1835" s="10" t="str">
        <f>VLOOKUP($C1835,'Customer_Dim Cleaned'!$A$1:$H$501,4,FALSE)</f>
        <v>Male</v>
      </c>
      <c r="E1835" s="10" t="str">
        <f>VLOOKUP($C1835,'Customer_Dim Cleaned'!$A$1:$H$501,5,FALSE)</f>
        <v>Morrisville</v>
      </c>
      <c r="F1835" s="10" t="str">
        <f>VLOOKUP($C1835,'Customer_Dim Cleaned'!$A$1:$H$501,6,FALSE)</f>
        <v>Hawaii</v>
      </c>
      <c r="G1835" s="10" t="s">
        <v>1730</v>
      </c>
      <c r="H1835" s="10" t="str">
        <f>VLOOKUP($G1835,'Product_Dim Cleaned'!$A$1:$G$101,2,FALSE)</f>
        <v>Women's High Heels</v>
      </c>
      <c r="I1835" s="10" t="str">
        <f>VLOOKUP($G1835,'Product_Dim Cleaned'!$A$1:$G$101,3,FALSE)</f>
        <v>Clothing</v>
      </c>
      <c r="J1835" s="10" t="str">
        <f>VLOOKUP($G1835,'Product_Dim Cleaned'!$A$1:$G$101,4,FALSE)</f>
        <v>Footwear</v>
      </c>
      <c r="K1835" s="10" t="s">
        <v>1792</v>
      </c>
      <c r="L1835" s="11">
        <v>4</v>
      </c>
      <c r="M1835" s="17">
        <v>861.55</v>
      </c>
      <c r="N1835" s="11">
        <v>0.12</v>
      </c>
      <c r="O1835" s="10" t="s">
        <v>1824</v>
      </c>
      <c r="P1835" s="34">
        <v>3032.6559999999999</v>
      </c>
    </row>
    <row r="1836" spans="1:16" x14ac:dyDescent="0.3">
      <c r="A1836" s="9" t="s">
        <v>3660</v>
      </c>
      <c r="B1836" s="36">
        <v>45842</v>
      </c>
      <c r="C1836" s="10" t="s">
        <v>1127</v>
      </c>
      <c r="D1836" s="10" t="str">
        <f>VLOOKUP($C1836,'Customer_Dim Cleaned'!$A$1:$H$501,4,FALSE)</f>
        <v>Male</v>
      </c>
      <c r="E1836" s="10" t="str">
        <f>VLOOKUP($C1836,'Customer_Dim Cleaned'!$A$1:$H$501,5,FALSE)</f>
        <v>Andersonside</v>
      </c>
      <c r="F1836" s="10" t="str">
        <f>VLOOKUP($C1836,'Customer_Dim Cleaned'!$A$1:$H$501,6,FALSE)</f>
        <v>Arkansas</v>
      </c>
      <c r="G1836" s="10" t="s">
        <v>1730</v>
      </c>
      <c r="H1836" s="10" t="str">
        <f>VLOOKUP($G1836,'Product_Dim Cleaned'!$A$1:$G$101,2,FALSE)</f>
        <v>Women's High Heels</v>
      </c>
      <c r="I1836" s="10" t="str">
        <f>VLOOKUP($G1836,'Product_Dim Cleaned'!$A$1:$G$101,3,FALSE)</f>
        <v>Clothing</v>
      </c>
      <c r="J1836" s="10" t="str">
        <f>VLOOKUP($G1836,'Product_Dim Cleaned'!$A$1:$G$101,4,FALSE)</f>
        <v>Footwear</v>
      </c>
      <c r="K1836" s="10" t="s">
        <v>1773</v>
      </c>
      <c r="L1836" s="11">
        <v>3</v>
      </c>
      <c r="M1836" s="17">
        <v>56.17</v>
      </c>
      <c r="N1836" s="11">
        <v>0.01</v>
      </c>
      <c r="O1836" s="10" t="s">
        <v>1829</v>
      </c>
      <c r="P1836" s="34">
        <v>166.82490000000001</v>
      </c>
    </row>
    <row r="1837" spans="1:16" x14ac:dyDescent="0.3">
      <c r="A1837" s="9" t="s">
        <v>3661</v>
      </c>
      <c r="B1837" s="36">
        <v>45862</v>
      </c>
      <c r="C1837" s="10" t="s">
        <v>849</v>
      </c>
      <c r="D1837" s="10" t="str">
        <f>VLOOKUP($C1837,'Customer_Dim Cleaned'!$A$1:$H$501,4,FALSE)</f>
        <v>Female</v>
      </c>
      <c r="E1837" s="10" t="str">
        <f>VLOOKUP($C1837,'Customer_Dim Cleaned'!$A$1:$H$501,5,FALSE)</f>
        <v>South Gina</v>
      </c>
      <c r="F1837" s="10" t="str">
        <f>VLOOKUP($C1837,'Customer_Dim Cleaned'!$A$1:$H$501,6,FALSE)</f>
        <v>Kentucky</v>
      </c>
      <c r="G1837" s="10" t="s">
        <v>1730</v>
      </c>
      <c r="H1837" s="10" t="str">
        <f>VLOOKUP($G1837,'Product_Dim Cleaned'!$A$1:$G$101,2,FALSE)</f>
        <v>Women's High Heels</v>
      </c>
      <c r="I1837" s="10" t="str">
        <f>VLOOKUP($G1837,'Product_Dim Cleaned'!$A$1:$G$101,3,FALSE)</f>
        <v>Clothing</v>
      </c>
      <c r="J1837" s="10" t="str">
        <f>VLOOKUP($G1837,'Product_Dim Cleaned'!$A$1:$G$101,4,FALSE)</f>
        <v>Footwear</v>
      </c>
      <c r="K1837" s="10" t="s">
        <v>1813</v>
      </c>
      <c r="L1837" s="11">
        <v>1</v>
      </c>
      <c r="M1837" s="17">
        <v>582.29</v>
      </c>
      <c r="N1837" s="11">
        <v>0.2</v>
      </c>
      <c r="O1837" s="10" t="s">
        <v>1824</v>
      </c>
      <c r="P1837" s="34">
        <v>465.83199999999999</v>
      </c>
    </row>
    <row r="1838" spans="1:16" x14ac:dyDescent="0.3">
      <c r="A1838" s="9" t="s">
        <v>3662</v>
      </c>
      <c r="B1838" s="36">
        <v>45681</v>
      </c>
      <c r="C1838" s="10" t="s">
        <v>833</v>
      </c>
      <c r="D1838" s="10" t="str">
        <f>VLOOKUP($C1838,'Customer_Dim Cleaned'!$A$1:$H$501,4,FALSE)</f>
        <v>Female</v>
      </c>
      <c r="E1838" s="10" t="str">
        <f>VLOOKUP($C1838,'Customer_Dim Cleaned'!$A$1:$H$501,5,FALSE)</f>
        <v>Lake Saramouth</v>
      </c>
      <c r="F1838" s="10" t="str">
        <f>VLOOKUP($C1838,'Customer_Dim Cleaned'!$A$1:$H$501,6,FALSE)</f>
        <v>Oregon</v>
      </c>
      <c r="G1838" s="10" t="s">
        <v>1732</v>
      </c>
      <c r="H1838" s="10" t="str">
        <f>VLOOKUP($G1838,'Product_Dim Cleaned'!$A$1:$G$101,2,FALSE)</f>
        <v>Microwave Oven</v>
      </c>
      <c r="I1838" s="10" t="str">
        <f>VLOOKUP($G1838,'Product_Dim Cleaned'!$A$1:$G$101,3,FALSE)</f>
        <v>Home</v>
      </c>
      <c r="J1838" s="10" t="str">
        <f>VLOOKUP($G1838,'Product_Dim Cleaned'!$A$1:$G$101,4,FALSE)</f>
        <v>Appliances</v>
      </c>
      <c r="K1838" s="10" t="s">
        <v>1752</v>
      </c>
      <c r="L1838" s="11">
        <v>3</v>
      </c>
      <c r="M1838" s="17">
        <v>63.96</v>
      </c>
      <c r="N1838" s="11">
        <v>0.02</v>
      </c>
      <c r="O1838" s="10" t="s">
        <v>1824</v>
      </c>
      <c r="P1838" s="34">
        <v>188.04239999999999</v>
      </c>
    </row>
    <row r="1839" spans="1:16" x14ac:dyDescent="0.3">
      <c r="A1839" s="9" t="s">
        <v>3663</v>
      </c>
      <c r="B1839" s="36">
        <v>45392</v>
      </c>
      <c r="C1839" s="10" t="s">
        <v>241</v>
      </c>
      <c r="D1839" s="10" t="str">
        <f>VLOOKUP($C1839,'Customer_Dim Cleaned'!$A$1:$H$501,4,FALSE)</f>
        <v>Female</v>
      </c>
      <c r="E1839" s="10" t="str">
        <f>VLOOKUP($C1839,'Customer_Dim Cleaned'!$A$1:$H$501,5,FALSE)</f>
        <v>Woodmouth</v>
      </c>
      <c r="F1839" s="10" t="str">
        <f>VLOOKUP($C1839,'Customer_Dim Cleaned'!$A$1:$H$501,6,FALSE)</f>
        <v>Nevada</v>
      </c>
      <c r="G1839" s="10" t="s">
        <v>1732</v>
      </c>
      <c r="H1839" s="10" t="str">
        <f>VLOOKUP($G1839,'Product_Dim Cleaned'!$A$1:$G$101,2,FALSE)</f>
        <v>Microwave Oven</v>
      </c>
      <c r="I1839" s="10" t="str">
        <f>VLOOKUP($G1839,'Product_Dim Cleaned'!$A$1:$G$101,3,FALSE)</f>
        <v>Home</v>
      </c>
      <c r="J1839" s="10" t="str">
        <f>VLOOKUP($G1839,'Product_Dim Cleaned'!$A$1:$G$101,4,FALSE)</f>
        <v>Appliances</v>
      </c>
      <c r="K1839" s="10" t="s">
        <v>1794</v>
      </c>
      <c r="L1839" s="11">
        <v>1</v>
      </c>
      <c r="M1839" s="17">
        <v>829.83</v>
      </c>
      <c r="N1839" s="11">
        <v>0.26</v>
      </c>
      <c r="O1839" s="10" t="s">
        <v>1829</v>
      </c>
      <c r="P1839" s="34">
        <v>614.07420000000002</v>
      </c>
    </row>
    <row r="1840" spans="1:16" x14ac:dyDescent="0.3">
      <c r="A1840" s="9" t="s">
        <v>3664</v>
      </c>
      <c r="B1840" s="36">
        <v>45586</v>
      </c>
      <c r="C1840" s="10" t="s">
        <v>1157</v>
      </c>
      <c r="D1840" s="10" t="str">
        <f>VLOOKUP($C1840,'Customer_Dim Cleaned'!$A$1:$H$501,4,FALSE)</f>
        <v>Male</v>
      </c>
      <c r="E1840" s="10" t="str">
        <f>VLOOKUP($C1840,'Customer_Dim Cleaned'!$A$1:$H$501,5,FALSE)</f>
        <v>Millston</v>
      </c>
      <c r="F1840" s="10" t="str">
        <f>VLOOKUP($C1840,'Customer_Dim Cleaned'!$A$1:$H$501,6,FALSE)</f>
        <v>Indiana</v>
      </c>
      <c r="G1840" s="10" t="s">
        <v>1732</v>
      </c>
      <c r="H1840" s="10" t="str">
        <f>VLOOKUP($G1840,'Product_Dim Cleaned'!$A$1:$G$101,2,FALSE)</f>
        <v>Microwave Oven</v>
      </c>
      <c r="I1840" s="10" t="str">
        <f>VLOOKUP($G1840,'Product_Dim Cleaned'!$A$1:$G$101,3,FALSE)</f>
        <v>Home</v>
      </c>
      <c r="J1840" s="10" t="str">
        <f>VLOOKUP($G1840,'Product_Dim Cleaned'!$A$1:$G$101,4,FALSE)</f>
        <v>Appliances</v>
      </c>
      <c r="K1840" s="10" t="s">
        <v>1804</v>
      </c>
      <c r="L1840" s="11">
        <v>2</v>
      </c>
      <c r="M1840" s="17">
        <v>858.15</v>
      </c>
      <c r="N1840" s="11">
        <v>0.03</v>
      </c>
      <c r="O1840" s="10" t="s">
        <v>1824</v>
      </c>
      <c r="P1840" s="34">
        <v>1664.8109999999999</v>
      </c>
    </row>
    <row r="1841" spans="1:16" x14ac:dyDescent="0.3">
      <c r="A1841" s="9" t="s">
        <v>3665</v>
      </c>
      <c r="B1841" s="36">
        <v>45340</v>
      </c>
      <c r="C1841" s="10" t="s">
        <v>1124</v>
      </c>
      <c r="D1841" s="10" t="str">
        <f>VLOOKUP($C1841,'Customer_Dim Cleaned'!$A$1:$H$501,4,FALSE)</f>
        <v>Male</v>
      </c>
      <c r="E1841" s="10" t="str">
        <f>VLOOKUP($C1841,'Customer_Dim Cleaned'!$A$1:$H$501,5,FALSE)</f>
        <v>East Michaelton</v>
      </c>
      <c r="F1841" s="10" t="str">
        <f>VLOOKUP($C1841,'Customer_Dim Cleaned'!$A$1:$H$501,6,FALSE)</f>
        <v>Kansas</v>
      </c>
      <c r="G1841" s="10" t="s">
        <v>1732</v>
      </c>
      <c r="H1841" s="10" t="str">
        <f>VLOOKUP($G1841,'Product_Dim Cleaned'!$A$1:$G$101,2,FALSE)</f>
        <v>Microwave Oven</v>
      </c>
      <c r="I1841" s="10" t="str">
        <f>VLOOKUP($G1841,'Product_Dim Cleaned'!$A$1:$G$101,3,FALSE)</f>
        <v>Home</v>
      </c>
      <c r="J1841" s="10" t="str">
        <f>VLOOKUP($G1841,'Product_Dim Cleaned'!$A$1:$G$101,4,FALSE)</f>
        <v>Appliances</v>
      </c>
      <c r="K1841" s="10" t="s">
        <v>1797</v>
      </c>
      <c r="L1841" s="11">
        <v>3</v>
      </c>
      <c r="M1841" s="17">
        <v>717.32</v>
      </c>
      <c r="N1841" s="11">
        <v>0.23</v>
      </c>
      <c r="O1841" s="10" t="s">
        <v>1829</v>
      </c>
      <c r="P1841" s="34">
        <v>1657.0092</v>
      </c>
    </row>
    <row r="1842" spans="1:16" x14ac:dyDescent="0.3">
      <c r="A1842" s="9" t="s">
        <v>3666</v>
      </c>
      <c r="B1842" s="36">
        <v>45853</v>
      </c>
      <c r="C1842" s="10" t="s">
        <v>1328</v>
      </c>
      <c r="D1842" s="10" t="str">
        <f>VLOOKUP($C1842,'Customer_Dim Cleaned'!$A$1:$H$501,4,FALSE)</f>
        <v>Female</v>
      </c>
      <c r="E1842" s="10" t="str">
        <f>VLOOKUP($C1842,'Customer_Dim Cleaned'!$A$1:$H$501,5,FALSE)</f>
        <v>Hartmouth</v>
      </c>
      <c r="F1842" s="10" t="str">
        <f>VLOOKUP($C1842,'Customer_Dim Cleaned'!$A$1:$H$501,6,FALSE)</f>
        <v>Louisiana</v>
      </c>
      <c r="G1842" s="10" t="s">
        <v>1732</v>
      </c>
      <c r="H1842" s="10" t="str">
        <f>VLOOKUP($G1842,'Product_Dim Cleaned'!$A$1:$G$101,2,FALSE)</f>
        <v>Microwave Oven</v>
      </c>
      <c r="I1842" s="10" t="str">
        <f>VLOOKUP($G1842,'Product_Dim Cleaned'!$A$1:$G$101,3,FALSE)</f>
        <v>Home</v>
      </c>
      <c r="J1842" s="10" t="str">
        <f>VLOOKUP($G1842,'Product_Dim Cleaned'!$A$1:$G$101,4,FALSE)</f>
        <v>Appliances</v>
      </c>
      <c r="K1842" s="10" t="s">
        <v>1794</v>
      </c>
      <c r="L1842" s="11">
        <v>1</v>
      </c>
      <c r="M1842" s="17">
        <v>163.19999999999999</v>
      </c>
      <c r="N1842" s="11">
        <v>0.22</v>
      </c>
      <c r="O1842" s="10" t="s">
        <v>1826</v>
      </c>
      <c r="P1842" s="34">
        <v>127.29600000000001</v>
      </c>
    </row>
    <row r="1843" spans="1:16" x14ac:dyDescent="0.3">
      <c r="A1843" s="9" t="s">
        <v>3667</v>
      </c>
      <c r="B1843" s="36">
        <v>45489</v>
      </c>
      <c r="C1843" s="10" t="s">
        <v>435</v>
      </c>
      <c r="D1843" s="10" t="str">
        <f>VLOOKUP($C1843,'Customer_Dim Cleaned'!$A$1:$H$501,4,FALSE)</f>
        <v>Female</v>
      </c>
      <c r="E1843" s="10" t="str">
        <f>VLOOKUP($C1843,'Customer_Dim Cleaned'!$A$1:$H$501,5,FALSE)</f>
        <v>Benjaminton</v>
      </c>
      <c r="F1843" s="10" t="str">
        <f>VLOOKUP($C1843,'Customer_Dim Cleaned'!$A$1:$H$501,6,FALSE)</f>
        <v>Arizona</v>
      </c>
      <c r="G1843" s="10" t="s">
        <v>1732</v>
      </c>
      <c r="H1843" s="10" t="str">
        <f>VLOOKUP($G1843,'Product_Dim Cleaned'!$A$1:$G$101,2,FALSE)</f>
        <v>Microwave Oven</v>
      </c>
      <c r="I1843" s="10" t="str">
        <f>VLOOKUP($G1843,'Product_Dim Cleaned'!$A$1:$G$101,3,FALSE)</f>
        <v>Home</v>
      </c>
      <c r="J1843" s="10" t="str">
        <f>VLOOKUP($G1843,'Product_Dim Cleaned'!$A$1:$G$101,4,FALSE)</f>
        <v>Appliances</v>
      </c>
      <c r="K1843" s="10" t="s">
        <v>1794</v>
      </c>
      <c r="L1843" s="11">
        <v>2</v>
      </c>
      <c r="M1843" s="17">
        <v>966.71</v>
      </c>
      <c r="N1843" s="11">
        <v>0.11</v>
      </c>
      <c r="O1843" s="10" t="s">
        <v>1824</v>
      </c>
      <c r="P1843" s="34">
        <v>1720.7438</v>
      </c>
    </row>
    <row r="1844" spans="1:16" x14ac:dyDescent="0.3">
      <c r="A1844" s="9" t="s">
        <v>3668</v>
      </c>
      <c r="B1844" s="36">
        <v>45761</v>
      </c>
      <c r="C1844" s="10" t="s">
        <v>1092</v>
      </c>
      <c r="D1844" s="10" t="str">
        <f>VLOOKUP($C1844,'Customer_Dim Cleaned'!$A$1:$H$501,4,FALSE)</f>
        <v>Male</v>
      </c>
      <c r="E1844" s="10" t="str">
        <f>VLOOKUP($C1844,'Customer_Dim Cleaned'!$A$1:$H$501,5,FALSE)</f>
        <v>Shannonview</v>
      </c>
      <c r="F1844" s="10" t="str">
        <f>VLOOKUP($C1844,'Customer_Dim Cleaned'!$A$1:$H$501,6,FALSE)</f>
        <v>Pennsylvania</v>
      </c>
      <c r="G1844" s="10" t="s">
        <v>1732</v>
      </c>
      <c r="H1844" s="10" t="str">
        <f>VLOOKUP($G1844,'Product_Dim Cleaned'!$A$1:$G$101,2,FALSE)</f>
        <v>Microwave Oven</v>
      </c>
      <c r="I1844" s="10" t="str">
        <f>VLOOKUP($G1844,'Product_Dim Cleaned'!$A$1:$G$101,3,FALSE)</f>
        <v>Home</v>
      </c>
      <c r="J1844" s="10" t="str">
        <f>VLOOKUP($G1844,'Product_Dim Cleaned'!$A$1:$G$101,4,FALSE)</f>
        <v>Appliances</v>
      </c>
      <c r="K1844" s="10" t="s">
        <v>1797</v>
      </c>
      <c r="L1844" s="11">
        <v>2</v>
      </c>
      <c r="M1844" s="17">
        <v>873.94</v>
      </c>
      <c r="N1844" s="11">
        <v>0.14000000000000001</v>
      </c>
      <c r="O1844" s="10" t="s">
        <v>1829</v>
      </c>
      <c r="P1844" s="34">
        <v>1503.1768</v>
      </c>
    </row>
    <row r="1845" spans="1:16" x14ac:dyDescent="0.3">
      <c r="A1845" s="9" t="s">
        <v>3669</v>
      </c>
      <c r="B1845" s="36">
        <v>45379</v>
      </c>
      <c r="C1845" s="10" t="s">
        <v>502</v>
      </c>
      <c r="D1845" s="10" t="str">
        <f>VLOOKUP($C1845,'Customer_Dim Cleaned'!$A$1:$H$501,4,FALSE)</f>
        <v>Male</v>
      </c>
      <c r="E1845" s="10" t="str">
        <f>VLOOKUP($C1845,'Customer_Dim Cleaned'!$A$1:$H$501,5,FALSE)</f>
        <v>West Markhaven</v>
      </c>
      <c r="F1845" s="10" t="str">
        <f>VLOOKUP($C1845,'Customer_Dim Cleaned'!$A$1:$H$501,6,FALSE)</f>
        <v>Florida</v>
      </c>
      <c r="G1845" s="10" t="s">
        <v>1732</v>
      </c>
      <c r="H1845" s="10" t="str">
        <f>VLOOKUP($G1845,'Product_Dim Cleaned'!$A$1:$G$101,2,FALSE)</f>
        <v>Microwave Oven</v>
      </c>
      <c r="I1845" s="10" t="str">
        <f>VLOOKUP($G1845,'Product_Dim Cleaned'!$A$1:$G$101,3,FALSE)</f>
        <v>Home</v>
      </c>
      <c r="J1845" s="10" t="str">
        <f>VLOOKUP($G1845,'Product_Dim Cleaned'!$A$1:$G$101,4,FALSE)</f>
        <v>Appliances</v>
      </c>
      <c r="K1845" s="10" t="s">
        <v>1766</v>
      </c>
      <c r="L1845" s="11">
        <v>1</v>
      </c>
      <c r="M1845" s="17">
        <v>140.24</v>
      </c>
      <c r="N1845" s="11">
        <v>0.27</v>
      </c>
      <c r="O1845" s="10" t="s">
        <v>1824</v>
      </c>
      <c r="P1845" s="34">
        <v>102.37520000000001</v>
      </c>
    </row>
    <row r="1846" spans="1:16" x14ac:dyDescent="0.3">
      <c r="A1846" s="9" t="s">
        <v>3670</v>
      </c>
      <c r="B1846" s="36">
        <v>45716</v>
      </c>
      <c r="C1846" s="10" t="s">
        <v>657</v>
      </c>
      <c r="D1846" s="10" t="str">
        <f>VLOOKUP($C1846,'Customer_Dim Cleaned'!$A$1:$H$501,4,FALSE)</f>
        <v>Female</v>
      </c>
      <c r="E1846" s="10" t="str">
        <f>VLOOKUP($C1846,'Customer_Dim Cleaned'!$A$1:$H$501,5,FALSE)</f>
        <v>New Logan</v>
      </c>
      <c r="F1846" s="10" t="str">
        <f>VLOOKUP($C1846,'Customer_Dim Cleaned'!$A$1:$H$501,6,FALSE)</f>
        <v>Michigan</v>
      </c>
      <c r="G1846" s="10" t="s">
        <v>1732</v>
      </c>
      <c r="H1846" s="10" t="str">
        <f>VLOOKUP($G1846,'Product_Dim Cleaned'!$A$1:$G$101,2,FALSE)</f>
        <v>Microwave Oven</v>
      </c>
      <c r="I1846" s="10" t="str">
        <f>VLOOKUP($G1846,'Product_Dim Cleaned'!$A$1:$G$101,3,FALSE)</f>
        <v>Home</v>
      </c>
      <c r="J1846" s="10" t="str">
        <f>VLOOKUP($G1846,'Product_Dim Cleaned'!$A$1:$G$101,4,FALSE)</f>
        <v>Appliances</v>
      </c>
      <c r="K1846" s="10" t="s">
        <v>1773</v>
      </c>
      <c r="L1846" s="11">
        <v>2</v>
      </c>
      <c r="M1846" s="17">
        <v>549.91999999999996</v>
      </c>
      <c r="N1846" s="11">
        <v>0.28000000000000003</v>
      </c>
      <c r="O1846" s="10" t="s">
        <v>1824</v>
      </c>
      <c r="P1846" s="34">
        <v>791.88479999999993</v>
      </c>
    </row>
    <row r="1847" spans="1:16" x14ac:dyDescent="0.3">
      <c r="A1847" s="9" t="s">
        <v>3671</v>
      </c>
      <c r="B1847" s="36">
        <v>45364</v>
      </c>
      <c r="C1847" s="10" t="s">
        <v>390</v>
      </c>
      <c r="D1847" s="10" t="str">
        <f>VLOOKUP($C1847,'Customer_Dim Cleaned'!$A$1:$H$501,4,FALSE)</f>
        <v>Female</v>
      </c>
      <c r="E1847" s="10" t="str">
        <f>VLOOKUP($C1847,'Customer_Dim Cleaned'!$A$1:$H$501,5,FALSE)</f>
        <v>Rodriguezmouth</v>
      </c>
      <c r="F1847" s="10" t="str">
        <f>VLOOKUP($C1847,'Customer_Dim Cleaned'!$A$1:$H$501,6,FALSE)</f>
        <v>Arizona</v>
      </c>
      <c r="G1847" s="10" t="s">
        <v>1732</v>
      </c>
      <c r="H1847" s="10" t="str">
        <f>VLOOKUP($G1847,'Product_Dim Cleaned'!$A$1:$G$101,2,FALSE)</f>
        <v>Microwave Oven</v>
      </c>
      <c r="I1847" s="10" t="str">
        <f>VLOOKUP($G1847,'Product_Dim Cleaned'!$A$1:$G$101,3,FALSE)</f>
        <v>Home</v>
      </c>
      <c r="J1847" s="10" t="str">
        <f>VLOOKUP($G1847,'Product_Dim Cleaned'!$A$1:$G$101,4,FALSE)</f>
        <v>Appliances</v>
      </c>
      <c r="K1847" s="10" t="s">
        <v>1773</v>
      </c>
      <c r="L1847" s="11">
        <v>4</v>
      </c>
      <c r="M1847" s="17">
        <v>715.88</v>
      </c>
      <c r="N1847" s="11">
        <v>0.19</v>
      </c>
      <c r="O1847" s="10" t="s">
        <v>1826</v>
      </c>
      <c r="P1847" s="34">
        <v>2319.4512</v>
      </c>
    </row>
    <row r="1848" spans="1:16" x14ac:dyDescent="0.3">
      <c r="A1848" s="9" t="s">
        <v>3672</v>
      </c>
      <c r="B1848" s="36">
        <v>45752</v>
      </c>
      <c r="C1848" s="10" t="s">
        <v>1160</v>
      </c>
      <c r="D1848" s="10" t="str">
        <f>VLOOKUP($C1848,'Customer_Dim Cleaned'!$A$1:$H$501,4,FALSE)</f>
        <v>Female</v>
      </c>
      <c r="E1848" s="10" t="str">
        <f>VLOOKUP($C1848,'Customer_Dim Cleaned'!$A$1:$H$501,5,FALSE)</f>
        <v>Port Crystal</v>
      </c>
      <c r="F1848" s="10" t="str">
        <f>VLOOKUP($C1848,'Customer_Dim Cleaned'!$A$1:$H$501,6,FALSE)</f>
        <v>New Hampshire</v>
      </c>
      <c r="G1848" s="10" t="s">
        <v>1732</v>
      </c>
      <c r="H1848" s="10" t="str">
        <f>VLOOKUP($G1848,'Product_Dim Cleaned'!$A$1:$G$101,2,FALSE)</f>
        <v>Microwave Oven</v>
      </c>
      <c r="I1848" s="10" t="str">
        <f>VLOOKUP($G1848,'Product_Dim Cleaned'!$A$1:$G$101,3,FALSE)</f>
        <v>Home</v>
      </c>
      <c r="J1848" s="10" t="str">
        <f>VLOOKUP($G1848,'Product_Dim Cleaned'!$A$1:$G$101,4,FALSE)</f>
        <v>Appliances</v>
      </c>
      <c r="K1848" s="10" t="s">
        <v>1782</v>
      </c>
      <c r="L1848" s="11">
        <v>3</v>
      </c>
      <c r="M1848" s="17">
        <v>591.9</v>
      </c>
      <c r="N1848" s="11">
        <v>0.27</v>
      </c>
      <c r="O1848" s="10" t="s">
        <v>1824</v>
      </c>
      <c r="P1848" s="34">
        <v>1296.261</v>
      </c>
    </row>
    <row r="1849" spans="1:16" x14ac:dyDescent="0.3">
      <c r="A1849" s="9" t="s">
        <v>3673</v>
      </c>
      <c r="B1849" s="36">
        <v>45883</v>
      </c>
      <c r="C1849" s="10" t="s">
        <v>1172</v>
      </c>
      <c r="D1849" s="10" t="str">
        <f>VLOOKUP($C1849,'Customer_Dim Cleaned'!$A$1:$H$501,4,FALSE)</f>
        <v>Male</v>
      </c>
      <c r="E1849" s="10" t="str">
        <f>VLOOKUP($C1849,'Customer_Dim Cleaned'!$A$1:$H$501,5,FALSE)</f>
        <v>Port Richardshire</v>
      </c>
      <c r="F1849" s="10" t="str">
        <f>VLOOKUP($C1849,'Customer_Dim Cleaned'!$A$1:$H$501,6,FALSE)</f>
        <v>Minnesota</v>
      </c>
      <c r="G1849" s="10" t="s">
        <v>1732</v>
      </c>
      <c r="H1849" s="10" t="str">
        <f>VLOOKUP($G1849,'Product_Dim Cleaned'!$A$1:$G$101,2,FALSE)</f>
        <v>Microwave Oven</v>
      </c>
      <c r="I1849" s="10" t="str">
        <f>VLOOKUP($G1849,'Product_Dim Cleaned'!$A$1:$G$101,3,FALSE)</f>
        <v>Home</v>
      </c>
      <c r="J1849" s="10" t="str">
        <f>VLOOKUP($G1849,'Product_Dim Cleaned'!$A$1:$G$101,4,FALSE)</f>
        <v>Appliances</v>
      </c>
      <c r="K1849" s="10" t="s">
        <v>1789</v>
      </c>
      <c r="L1849" s="11">
        <v>2</v>
      </c>
      <c r="M1849" s="17">
        <v>523.14</v>
      </c>
      <c r="N1849" s="11">
        <v>0.13</v>
      </c>
      <c r="O1849" s="10" t="s">
        <v>1826</v>
      </c>
      <c r="P1849" s="34">
        <v>910.2636</v>
      </c>
    </row>
    <row r="1850" spans="1:16" x14ac:dyDescent="0.3">
      <c r="A1850" s="9" t="s">
        <v>3674</v>
      </c>
      <c r="B1850" s="36">
        <v>45477</v>
      </c>
      <c r="C1850" s="10" t="s">
        <v>730</v>
      </c>
      <c r="D1850" s="10" t="str">
        <f>VLOOKUP($C1850,'Customer_Dim Cleaned'!$A$1:$H$501,4,FALSE)</f>
        <v>Male</v>
      </c>
      <c r="E1850" s="10" t="str">
        <f>VLOOKUP($C1850,'Customer_Dim Cleaned'!$A$1:$H$501,5,FALSE)</f>
        <v>Morrisbury</v>
      </c>
      <c r="F1850" s="10" t="str">
        <f>VLOOKUP($C1850,'Customer_Dim Cleaned'!$A$1:$H$501,6,FALSE)</f>
        <v>Alaska</v>
      </c>
      <c r="G1850" s="10" t="s">
        <v>1732</v>
      </c>
      <c r="H1850" s="10" t="str">
        <f>VLOOKUP($G1850,'Product_Dim Cleaned'!$A$1:$G$101,2,FALSE)</f>
        <v>Microwave Oven</v>
      </c>
      <c r="I1850" s="10" t="str">
        <f>VLOOKUP($G1850,'Product_Dim Cleaned'!$A$1:$G$101,3,FALSE)</f>
        <v>Home</v>
      </c>
      <c r="J1850" s="10" t="str">
        <f>VLOOKUP($G1850,'Product_Dim Cleaned'!$A$1:$G$101,4,FALSE)</f>
        <v>Appliances</v>
      </c>
      <c r="K1850" s="10" t="s">
        <v>1799</v>
      </c>
      <c r="L1850" s="11">
        <v>2</v>
      </c>
      <c r="M1850" s="17">
        <v>478.62</v>
      </c>
      <c r="N1850" s="11">
        <v>0.17</v>
      </c>
      <c r="O1850" s="10" t="s">
        <v>1829</v>
      </c>
      <c r="P1850" s="34">
        <v>794.50919999999996</v>
      </c>
    </row>
    <row r="1851" spans="1:16" x14ac:dyDescent="0.3">
      <c r="A1851" s="9" t="s">
        <v>3675</v>
      </c>
      <c r="B1851" s="36">
        <v>45556</v>
      </c>
      <c r="C1851" s="10" t="s">
        <v>945</v>
      </c>
      <c r="D1851" s="10" t="str">
        <f>VLOOKUP($C1851,'Customer_Dim Cleaned'!$A$1:$H$501,4,FALSE)</f>
        <v>Female</v>
      </c>
      <c r="E1851" s="10" t="str">
        <f>VLOOKUP($C1851,'Customer_Dim Cleaned'!$A$1:$H$501,5,FALSE)</f>
        <v>West Robinmouth</v>
      </c>
      <c r="F1851" s="10" t="str">
        <f>VLOOKUP($C1851,'Customer_Dim Cleaned'!$A$1:$H$501,6,FALSE)</f>
        <v>Louisiana</v>
      </c>
      <c r="G1851" s="10" t="s">
        <v>1732</v>
      </c>
      <c r="H1851" s="10" t="str">
        <f>VLOOKUP($G1851,'Product_Dim Cleaned'!$A$1:$G$101,2,FALSE)</f>
        <v>Microwave Oven</v>
      </c>
      <c r="I1851" s="10" t="str">
        <f>VLOOKUP($G1851,'Product_Dim Cleaned'!$A$1:$G$101,3,FALSE)</f>
        <v>Home</v>
      </c>
      <c r="J1851" s="10" t="str">
        <f>VLOOKUP($G1851,'Product_Dim Cleaned'!$A$1:$G$101,4,FALSE)</f>
        <v>Appliances</v>
      </c>
      <c r="K1851" s="10" t="s">
        <v>1757</v>
      </c>
      <c r="L1851" s="11">
        <v>4</v>
      </c>
      <c r="M1851" s="17">
        <v>740.5</v>
      </c>
      <c r="N1851" s="11">
        <v>0.17</v>
      </c>
      <c r="O1851" s="10" t="s">
        <v>1826</v>
      </c>
      <c r="P1851" s="34">
        <v>2458.46</v>
      </c>
    </row>
    <row r="1852" spans="1:16" x14ac:dyDescent="0.3">
      <c r="A1852" s="9" t="s">
        <v>3676</v>
      </c>
      <c r="B1852" s="36">
        <v>45465</v>
      </c>
      <c r="C1852" s="10" t="s">
        <v>393</v>
      </c>
      <c r="D1852" s="10" t="str">
        <f>VLOOKUP($C1852,'Customer_Dim Cleaned'!$A$1:$H$501,4,FALSE)</f>
        <v>Female</v>
      </c>
      <c r="E1852" s="10" t="str">
        <f>VLOOKUP($C1852,'Customer_Dim Cleaned'!$A$1:$H$501,5,FALSE)</f>
        <v>Lake Michael</v>
      </c>
      <c r="F1852" s="10" t="str">
        <f>VLOOKUP($C1852,'Customer_Dim Cleaned'!$A$1:$H$501,6,FALSE)</f>
        <v>Michigan</v>
      </c>
      <c r="G1852" s="10" t="s">
        <v>1732</v>
      </c>
      <c r="H1852" s="10" t="str">
        <f>VLOOKUP($G1852,'Product_Dim Cleaned'!$A$1:$G$101,2,FALSE)</f>
        <v>Microwave Oven</v>
      </c>
      <c r="I1852" s="10" t="str">
        <f>VLOOKUP($G1852,'Product_Dim Cleaned'!$A$1:$G$101,3,FALSE)</f>
        <v>Home</v>
      </c>
      <c r="J1852" s="10" t="str">
        <f>VLOOKUP($G1852,'Product_Dim Cleaned'!$A$1:$G$101,4,FALSE)</f>
        <v>Appliances</v>
      </c>
      <c r="K1852" s="10" t="s">
        <v>1761</v>
      </c>
      <c r="L1852" s="11">
        <v>1</v>
      </c>
      <c r="M1852" s="17">
        <v>780.24</v>
      </c>
      <c r="N1852" s="11">
        <v>0.04</v>
      </c>
      <c r="O1852" s="10" t="s">
        <v>1829</v>
      </c>
      <c r="P1852" s="34">
        <v>749.03039999999999</v>
      </c>
    </row>
    <row r="1853" spans="1:16" x14ac:dyDescent="0.3">
      <c r="A1853" s="9" t="s">
        <v>3677</v>
      </c>
      <c r="B1853" s="36">
        <v>45552</v>
      </c>
      <c r="C1853" s="10" t="s">
        <v>378</v>
      </c>
      <c r="D1853" s="10" t="str">
        <f>VLOOKUP($C1853,'Customer_Dim Cleaned'!$A$1:$H$501,4,FALSE)</f>
        <v>Female</v>
      </c>
      <c r="E1853" s="10" t="str">
        <f>VLOOKUP($C1853,'Customer_Dim Cleaned'!$A$1:$H$501,5,FALSE)</f>
        <v>North Justin</v>
      </c>
      <c r="F1853" s="10" t="str">
        <f>VLOOKUP($C1853,'Customer_Dim Cleaned'!$A$1:$H$501,6,FALSE)</f>
        <v>North Dakota</v>
      </c>
      <c r="G1853" s="10" t="s">
        <v>1732</v>
      </c>
      <c r="H1853" s="10" t="str">
        <f>VLOOKUP($G1853,'Product_Dim Cleaned'!$A$1:$G$101,2,FALSE)</f>
        <v>Microwave Oven</v>
      </c>
      <c r="I1853" s="10" t="str">
        <f>VLOOKUP($G1853,'Product_Dim Cleaned'!$A$1:$G$101,3,FALSE)</f>
        <v>Home</v>
      </c>
      <c r="J1853" s="10" t="str">
        <f>VLOOKUP($G1853,'Product_Dim Cleaned'!$A$1:$G$101,4,FALSE)</f>
        <v>Appliances</v>
      </c>
      <c r="K1853" s="10" t="s">
        <v>1804</v>
      </c>
      <c r="L1853" s="11">
        <v>4</v>
      </c>
      <c r="M1853" s="17">
        <v>579.24</v>
      </c>
      <c r="N1853" s="11">
        <v>0.04</v>
      </c>
      <c r="O1853" s="10" t="s">
        <v>1829</v>
      </c>
      <c r="P1853" s="34">
        <v>2224.2815999999998</v>
      </c>
    </row>
    <row r="1854" spans="1:16" x14ac:dyDescent="0.3">
      <c r="A1854" s="9" t="s">
        <v>3678</v>
      </c>
      <c r="B1854" s="36">
        <v>45635</v>
      </c>
      <c r="C1854" s="10" t="s">
        <v>1160</v>
      </c>
      <c r="D1854" s="10" t="str">
        <f>VLOOKUP($C1854,'Customer_Dim Cleaned'!$A$1:$H$501,4,FALSE)</f>
        <v>Female</v>
      </c>
      <c r="E1854" s="10" t="str">
        <f>VLOOKUP($C1854,'Customer_Dim Cleaned'!$A$1:$H$501,5,FALSE)</f>
        <v>Port Crystal</v>
      </c>
      <c r="F1854" s="10" t="str">
        <f>VLOOKUP($C1854,'Customer_Dim Cleaned'!$A$1:$H$501,6,FALSE)</f>
        <v>New Hampshire</v>
      </c>
      <c r="G1854" s="10" t="s">
        <v>1732</v>
      </c>
      <c r="H1854" s="10" t="str">
        <f>VLOOKUP($G1854,'Product_Dim Cleaned'!$A$1:$G$101,2,FALSE)</f>
        <v>Microwave Oven</v>
      </c>
      <c r="I1854" s="10" t="str">
        <f>VLOOKUP($G1854,'Product_Dim Cleaned'!$A$1:$G$101,3,FALSE)</f>
        <v>Home</v>
      </c>
      <c r="J1854" s="10" t="str">
        <f>VLOOKUP($G1854,'Product_Dim Cleaned'!$A$1:$G$101,4,FALSE)</f>
        <v>Appliances</v>
      </c>
      <c r="K1854" s="10" t="s">
        <v>1761</v>
      </c>
      <c r="L1854" s="11">
        <v>3</v>
      </c>
      <c r="M1854" s="17">
        <v>268.95</v>
      </c>
      <c r="N1854" s="11">
        <v>0.04</v>
      </c>
      <c r="O1854" s="10" t="s">
        <v>1826</v>
      </c>
      <c r="P1854" s="34">
        <v>774.57599999999991</v>
      </c>
    </row>
    <row r="1855" spans="1:16" x14ac:dyDescent="0.3">
      <c r="A1855" s="9" t="s">
        <v>3679</v>
      </c>
      <c r="B1855" s="36">
        <v>45740</v>
      </c>
      <c r="C1855" s="10" t="s">
        <v>963</v>
      </c>
      <c r="D1855" s="10" t="str">
        <f>VLOOKUP($C1855,'Customer_Dim Cleaned'!$A$1:$H$501,4,FALSE)</f>
        <v>Male</v>
      </c>
      <c r="E1855" s="10" t="str">
        <f>VLOOKUP($C1855,'Customer_Dim Cleaned'!$A$1:$H$501,5,FALSE)</f>
        <v>West Joseph</v>
      </c>
      <c r="F1855" s="10" t="str">
        <f>VLOOKUP($C1855,'Customer_Dim Cleaned'!$A$1:$H$501,6,FALSE)</f>
        <v>Washington</v>
      </c>
      <c r="G1855" s="10" t="s">
        <v>1732</v>
      </c>
      <c r="H1855" s="10" t="str">
        <f>VLOOKUP($G1855,'Product_Dim Cleaned'!$A$1:$G$101,2,FALSE)</f>
        <v>Microwave Oven</v>
      </c>
      <c r="I1855" s="10" t="str">
        <f>VLOOKUP($G1855,'Product_Dim Cleaned'!$A$1:$G$101,3,FALSE)</f>
        <v>Home</v>
      </c>
      <c r="J1855" s="10" t="str">
        <f>VLOOKUP($G1855,'Product_Dim Cleaned'!$A$1:$G$101,4,FALSE)</f>
        <v>Appliances</v>
      </c>
      <c r="K1855" s="10" t="s">
        <v>1769</v>
      </c>
      <c r="L1855" s="11">
        <v>1</v>
      </c>
      <c r="M1855" s="17">
        <v>47.47</v>
      </c>
      <c r="N1855" s="11">
        <v>0.28000000000000003</v>
      </c>
      <c r="O1855" s="10" t="s">
        <v>1824</v>
      </c>
      <c r="P1855" s="34">
        <v>34.178400000000003</v>
      </c>
    </row>
    <row r="1856" spans="1:16" x14ac:dyDescent="0.3">
      <c r="A1856" s="9" t="s">
        <v>3680</v>
      </c>
      <c r="B1856" s="36">
        <v>45796</v>
      </c>
      <c r="C1856" s="10" t="s">
        <v>821</v>
      </c>
      <c r="D1856" s="10" t="str">
        <f>VLOOKUP($C1856,'Customer_Dim Cleaned'!$A$1:$H$501,4,FALSE)</f>
        <v>Male</v>
      </c>
      <c r="E1856" s="10" t="str">
        <f>VLOOKUP($C1856,'Customer_Dim Cleaned'!$A$1:$H$501,5,FALSE)</f>
        <v>Karenmouth</v>
      </c>
      <c r="F1856" s="10" t="str">
        <f>VLOOKUP($C1856,'Customer_Dim Cleaned'!$A$1:$H$501,6,FALSE)</f>
        <v>Massachusetts</v>
      </c>
      <c r="G1856" s="10" t="s">
        <v>1732</v>
      </c>
      <c r="H1856" s="10" t="str">
        <f>VLOOKUP($G1856,'Product_Dim Cleaned'!$A$1:$G$101,2,FALSE)</f>
        <v>Microwave Oven</v>
      </c>
      <c r="I1856" s="10" t="str">
        <f>VLOOKUP($G1856,'Product_Dim Cleaned'!$A$1:$G$101,3,FALSE)</f>
        <v>Home</v>
      </c>
      <c r="J1856" s="10" t="str">
        <f>VLOOKUP($G1856,'Product_Dim Cleaned'!$A$1:$G$101,4,FALSE)</f>
        <v>Appliances</v>
      </c>
      <c r="K1856" s="10" t="s">
        <v>1807</v>
      </c>
      <c r="L1856" s="11">
        <v>3</v>
      </c>
      <c r="M1856" s="17">
        <v>858.81</v>
      </c>
      <c r="N1856" s="11">
        <v>7.0000000000000007E-2</v>
      </c>
      <c r="O1856" s="10" t="s">
        <v>1824</v>
      </c>
      <c r="P1856" s="34">
        <v>2396.0799000000002</v>
      </c>
    </row>
    <row r="1857" spans="1:16" x14ac:dyDescent="0.3">
      <c r="A1857" s="9" t="s">
        <v>3681</v>
      </c>
      <c r="B1857" s="36">
        <v>45710</v>
      </c>
      <c r="C1857" s="10" t="s">
        <v>978</v>
      </c>
      <c r="D1857" s="10" t="str">
        <f>VLOOKUP($C1857,'Customer_Dim Cleaned'!$A$1:$H$501,4,FALSE)</f>
        <v>Male</v>
      </c>
      <c r="E1857" s="10" t="str">
        <f>VLOOKUP($C1857,'Customer_Dim Cleaned'!$A$1:$H$501,5,FALSE)</f>
        <v>Joelside</v>
      </c>
      <c r="F1857" s="10" t="str">
        <f>VLOOKUP($C1857,'Customer_Dim Cleaned'!$A$1:$H$501,6,FALSE)</f>
        <v>Vermont</v>
      </c>
      <c r="G1857" s="10" t="s">
        <v>1732</v>
      </c>
      <c r="H1857" s="10" t="str">
        <f>VLOOKUP($G1857,'Product_Dim Cleaned'!$A$1:$G$101,2,FALSE)</f>
        <v>Microwave Oven</v>
      </c>
      <c r="I1857" s="10" t="str">
        <f>VLOOKUP($G1857,'Product_Dim Cleaned'!$A$1:$G$101,3,FALSE)</f>
        <v>Home</v>
      </c>
      <c r="J1857" s="10" t="str">
        <f>VLOOKUP($G1857,'Product_Dim Cleaned'!$A$1:$G$101,4,FALSE)</f>
        <v>Appliances</v>
      </c>
      <c r="K1857" s="10" t="s">
        <v>1789</v>
      </c>
      <c r="L1857" s="11">
        <v>3</v>
      </c>
      <c r="M1857" s="17">
        <v>569.98</v>
      </c>
      <c r="N1857" s="11">
        <v>0.05</v>
      </c>
      <c r="O1857" s="10" t="s">
        <v>1824</v>
      </c>
      <c r="P1857" s="34">
        <v>1624.443</v>
      </c>
    </row>
    <row r="1858" spans="1:16" x14ac:dyDescent="0.3">
      <c r="A1858" s="9" t="s">
        <v>3682</v>
      </c>
      <c r="B1858" s="36">
        <v>45596</v>
      </c>
      <c r="C1858" s="10" t="s">
        <v>1029</v>
      </c>
      <c r="D1858" s="10" t="str">
        <f>VLOOKUP($C1858,'Customer_Dim Cleaned'!$A$1:$H$501,4,FALSE)</f>
        <v>Female</v>
      </c>
      <c r="E1858" s="10" t="str">
        <f>VLOOKUP($C1858,'Customer_Dim Cleaned'!$A$1:$H$501,5,FALSE)</f>
        <v>Kellybury</v>
      </c>
      <c r="F1858" s="10" t="str">
        <f>VLOOKUP($C1858,'Customer_Dim Cleaned'!$A$1:$H$501,6,FALSE)</f>
        <v>New York</v>
      </c>
      <c r="G1858" s="10" t="s">
        <v>1732</v>
      </c>
      <c r="H1858" s="10" t="str">
        <f>VLOOKUP($G1858,'Product_Dim Cleaned'!$A$1:$G$101,2,FALSE)</f>
        <v>Microwave Oven</v>
      </c>
      <c r="I1858" s="10" t="str">
        <f>VLOOKUP($G1858,'Product_Dim Cleaned'!$A$1:$G$101,3,FALSE)</f>
        <v>Home</v>
      </c>
      <c r="J1858" s="10" t="str">
        <f>VLOOKUP($G1858,'Product_Dim Cleaned'!$A$1:$G$101,4,FALSE)</f>
        <v>Appliances</v>
      </c>
      <c r="K1858" s="10" t="s">
        <v>1794</v>
      </c>
      <c r="L1858" s="11">
        <v>3</v>
      </c>
      <c r="M1858" s="17">
        <v>306.52</v>
      </c>
      <c r="N1858" s="11">
        <v>0.01</v>
      </c>
      <c r="O1858" s="10" t="s">
        <v>1829</v>
      </c>
      <c r="P1858" s="34">
        <v>910.36439999999993</v>
      </c>
    </row>
    <row r="1859" spans="1:16" x14ac:dyDescent="0.3">
      <c r="A1859" s="9" t="s">
        <v>3683</v>
      </c>
      <c r="B1859" s="36">
        <v>45354</v>
      </c>
      <c r="C1859" s="10" t="s">
        <v>238</v>
      </c>
      <c r="D1859" s="10" t="str">
        <f>VLOOKUP($C1859,'Customer_Dim Cleaned'!$A$1:$H$501,4,FALSE)</f>
        <v>Male</v>
      </c>
      <c r="E1859" s="10" t="str">
        <f>VLOOKUP($C1859,'Customer_Dim Cleaned'!$A$1:$H$501,5,FALSE)</f>
        <v>Port Kathrynhaven</v>
      </c>
      <c r="F1859" s="10" t="str">
        <f>VLOOKUP($C1859,'Customer_Dim Cleaned'!$A$1:$H$501,6,FALSE)</f>
        <v>Arizona</v>
      </c>
      <c r="G1859" s="10" t="s">
        <v>1732</v>
      </c>
      <c r="H1859" s="10" t="str">
        <f>VLOOKUP($G1859,'Product_Dim Cleaned'!$A$1:$G$101,2,FALSE)</f>
        <v>Microwave Oven</v>
      </c>
      <c r="I1859" s="10" t="str">
        <f>VLOOKUP($G1859,'Product_Dim Cleaned'!$A$1:$G$101,3,FALSE)</f>
        <v>Home</v>
      </c>
      <c r="J1859" s="10" t="str">
        <f>VLOOKUP($G1859,'Product_Dim Cleaned'!$A$1:$G$101,4,FALSE)</f>
        <v>Appliances</v>
      </c>
      <c r="K1859" s="10" t="s">
        <v>1797</v>
      </c>
      <c r="L1859" s="11">
        <v>3</v>
      </c>
      <c r="M1859" s="17">
        <v>184.67</v>
      </c>
      <c r="N1859" s="11">
        <v>0.03</v>
      </c>
      <c r="O1859" s="10" t="s">
        <v>1829</v>
      </c>
      <c r="P1859" s="34">
        <v>537.38969999999995</v>
      </c>
    </row>
    <row r="1860" spans="1:16" x14ac:dyDescent="0.3">
      <c r="A1860" s="9" t="s">
        <v>3684</v>
      </c>
      <c r="B1860" s="36">
        <v>45428</v>
      </c>
      <c r="C1860" s="10" t="s">
        <v>1484</v>
      </c>
      <c r="D1860" s="10" t="str">
        <f>VLOOKUP($C1860,'Customer_Dim Cleaned'!$A$1:$H$501,4,FALSE)</f>
        <v>Male</v>
      </c>
      <c r="E1860" s="10" t="str">
        <f>VLOOKUP($C1860,'Customer_Dim Cleaned'!$A$1:$H$501,5,FALSE)</f>
        <v>West Tylerfort</v>
      </c>
      <c r="F1860" s="10" t="str">
        <f>VLOOKUP($C1860,'Customer_Dim Cleaned'!$A$1:$H$501,6,FALSE)</f>
        <v>Kentucky</v>
      </c>
      <c r="G1860" s="10" t="s">
        <v>1732</v>
      </c>
      <c r="H1860" s="10" t="str">
        <f>VLOOKUP($G1860,'Product_Dim Cleaned'!$A$1:$G$101,2,FALSE)</f>
        <v>Microwave Oven</v>
      </c>
      <c r="I1860" s="10" t="str">
        <f>VLOOKUP($G1860,'Product_Dim Cleaned'!$A$1:$G$101,3,FALSE)</f>
        <v>Home</v>
      </c>
      <c r="J1860" s="10" t="str">
        <f>VLOOKUP($G1860,'Product_Dim Cleaned'!$A$1:$G$101,4,FALSE)</f>
        <v>Appliances</v>
      </c>
      <c r="K1860" s="10" t="s">
        <v>1773</v>
      </c>
      <c r="L1860" s="11">
        <v>4</v>
      </c>
      <c r="M1860" s="17">
        <v>189.56</v>
      </c>
      <c r="N1860" s="11">
        <v>0</v>
      </c>
      <c r="O1860" s="10" t="s">
        <v>1829</v>
      </c>
      <c r="P1860" s="34">
        <v>758.24</v>
      </c>
    </row>
    <row r="1861" spans="1:16" x14ac:dyDescent="0.3">
      <c r="A1861" s="9" t="s">
        <v>3685</v>
      </c>
      <c r="B1861" s="36">
        <v>45511</v>
      </c>
      <c r="C1861" s="10" t="s">
        <v>678</v>
      </c>
      <c r="D1861" s="10" t="str">
        <f>VLOOKUP($C1861,'Customer_Dim Cleaned'!$A$1:$H$501,4,FALSE)</f>
        <v>Male</v>
      </c>
      <c r="E1861" s="10" t="str">
        <f>VLOOKUP($C1861,'Customer_Dim Cleaned'!$A$1:$H$501,5,FALSE)</f>
        <v>Kathrynview</v>
      </c>
      <c r="F1861" s="10" t="str">
        <f>VLOOKUP($C1861,'Customer_Dim Cleaned'!$A$1:$H$501,6,FALSE)</f>
        <v>Louisiana</v>
      </c>
      <c r="G1861" s="10" t="s">
        <v>1732</v>
      </c>
      <c r="H1861" s="10" t="str">
        <f>VLOOKUP($G1861,'Product_Dim Cleaned'!$A$1:$G$101,2,FALSE)</f>
        <v>Microwave Oven</v>
      </c>
      <c r="I1861" s="10" t="str">
        <f>VLOOKUP($G1861,'Product_Dim Cleaned'!$A$1:$G$101,3,FALSE)</f>
        <v>Home</v>
      </c>
      <c r="J1861" s="10" t="str">
        <f>VLOOKUP($G1861,'Product_Dim Cleaned'!$A$1:$G$101,4,FALSE)</f>
        <v>Appliances</v>
      </c>
      <c r="K1861" s="10" t="s">
        <v>1773</v>
      </c>
      <c r="L1861" s="11">
        <v>1</v>
      </c>
      <c r="M1861" s="17">
        <v>805.24</v>
      </c>
      <c r="N1861" s="11">
        <v>0.04</v>
      </c>
      <c r="O1861" s="10" t="s">
        <v>1826</v>
      </c>
      <c r="P1861" s="34">
        <v>773.03039999999999</v>
      </c>
    </row>
    <row r="1862" spans="1:16" x14ac:dyDescent="0.3">
      <c r="A1862" s="9" t="s">
        <v>3686</v>
      </c>
      <c r="B1862" s="36">
        <v>45549</v>
      </c>
      <c r="C1862" s="10" t="s">
        <v>619</v>
      </c>
      <c r="D1862" s="10" t="str">
        <f>VLOOKUP($C1862,'Customer_Dim Cleaned'!$A$1:$H$501,4,FALSE)</f>
        <v>Male</v>
      </c>
      <c r="E1862" s="10" t="str">
        <f>VLOOKUP($C1862,'Customer_Dim Cleaned'!$A$1:$H$501,5,FALSE)</f>
        <v>Kingfort</v>
      </c>
      <c r="F1862" s="10" t="str">
        <f>VLOOKUP($C1862,'Customer_Dim Cleaned'!$A$1:$H$501,6,FALSE)</f>
        <v>New Mexico</v>
      </c>
      <c r="G1862" s="10" t="s">
        <v>1734</v>
      </c>
      <c r="H1862" s="10" t="str">
        <f>VLOOKUP($G1862,'Product_Dim Cleaned'!$A$1:$G$101,2,FALSE)</f>
        <v>USB-C Laptop Charger</v>
      </c>
      <c r="I1862" s="10" t="str">
        <f>VLOOKUP($G1862,'Product_Dim Cleaned'!$A$1:$G$101,3,FALSE)</f>
        <v>Electronics</v>
      </c>
      <c r="J1862" s="10" t="str">
        <f>VLOOKUP($G1862,'Product_Dim Cleaned'!$A$1:$G$101,4,FALSE)</f>
        <v>Computer</v>
      </c>
      <c r="K1862" s="10" t="s">
        <v>1807</v>
      </c>
      <c r="L1862" s="11">
        <v>3</v>
      </c>
      <c r="M1862" s="17">
        <v>683.74</v>
      </c>
      <c r="N1862" s="11">
        <v>0.24</v>
      </c>
      <c r="O1862" s="10" t="s">
        <v>1824</v>
      </c>
      <c r="P1862" s="34">
        <v>1558.9272000000001</v>
      </c>
    </row>
    <row r="1863" spans="1:16" x14ac:dyDescent="0.3">
      <c r="A1863" s="9" t="s">
        <v>3687</v>
      </c>
      <c r="B1863" s="36">
        <v>45573</v>
      </c>
      <c r="C1863" s="10" t="s">
        <v>684</v>
      </c>
      <c r="D1863" s="10" t="str">
        <f>VLOOKUP($C1863,'Customer_Dim Cleaned'!$A$1:$H$501,4,FALSE)</f>
        <v>Male</v>
      </c>
      <c r="E1863" s="10" t="str">
        <f>VLOOKUP($C1863,'Customer_Dim Cleaned'!$A$1:$H$501,5,FALSE)</f>
        <v>Matthewborough</v>
      </c>
      <c r="F1863" s="10" t="str">
        <f>VLOOKUP($C1863,'Customer_Dim Cleaned'!$A$1:$H$501,6,FALSE)</f>
        <v>Georgia</v>
      </c>
      <c r="G1863" s="10" t="s">
        <v>1734</v>
      </c>
      <c r="H1863" s="10" t="str">
        <f>VLOOKUP($G1863,'Product_Dim Cleaned'!$A$1:$G$101,2,FALSE)</f>
        <v>USB-C Laptop Charger</v>
      </c>
      <c r="I1863" s="10" t="str">
        <f>VLOOKUP($G1863,'Product_Dim Cleaned'!$A$1:$G$101,3,FALSE)</f>
        <v>Electronics</v>
      </c>
      <c r="J1863" s="10" t="str">
        <f>VLOOKUP($G1863,'Product_Dim Cleaned'!$A$1:$G$101,4,FALSE)</f>
        <v>Computer</v>
      </c>
      <c r="K1863" s="10" t="s">
        <v>1810</v>
      </c>
      <c r="L1863" s="11">
        <v>3</v>
      </c>
      <c r="M1863" s="17">
        <v>439.21</v>
      </c>
      <c r="N1863" s="11">
        <v>0.28000000000000003</v>
      </c>
      <c r="O1863" s="10" t="s">
        <v>1829</v>
      </c>
      <c r="P1863" s="34">
        <v>948.69359999999983</v>
      </c>
    </row>
    <row r="1864" spans="1:16" x14ac:dyDescent="0.3">
      <c r="A1864" s="9" t="s">
        <v>3688</v>
      </c>
      <c r="B1864" s="36">
        <v>45904</v>
      </c>
      <c r="C1864" s="10" t="s">
        <v>414</v>
      </c>
      <c r="D1864" s="10" t="str">
        <f>VLOOKUP($C1864,'Customer_Dim Cleaned'!$A$1:$H$501,4,FALSE)</f>
        <v>Male</v>
      </c>
      <c r="E1864" s="10" t="str">
        <f>VLOOKUP($C1864,'Customer_Dim Cleaned'!$A$1:$H$501,5,FALSE)</f>
        <v>North Edwardton</v>
      </c>
      <c r="F1864" s="10" t="str">
        <f>VLOOKUP($C1864,'Customer_Dim Cleaned'!$A$1:$H$501,6,FALSE)</f>
        <v>Tennessee</v>
      </c>
      <c r="G1864" s="10" t="s">
        <v>1734</v>
      </c>
      <c r="H1864" s="10" t="str">
        <f>VLOOKUP($G1864,'Product_Dim Cleaned'!$A$1:$G$101,2,FALSE)</f>
        <v>USB-C Laptop Charger</v>
      </c>
      <c r="I1864" s="10" t="str">
        <f>VLOOKUP($G1864,'Product_Dim Cleaned'!$A$1:$G$101,3,FALSE)</f>
        <v>Electronics</v>
      </c>
      <c r="J1864" s="10" t="str">
        <f>VLOOKUP($G1864,'Product_Dim Cleaned'!$A$1:$G$101,4,FALSE)</f>
        <v>Computer</v>
      </c>
      <c r="K1864" s="10" t="s">
        <v>1776</v>
      </c>
      <c r="L1864" s="11">
        <v>1</v>
      </c>
      <c r="M1864" s="17">
        <v>126.92</v>
      </c>
      <c r="N1864" s="11">
        <v>0.24</v>
      </c>
      <c r="O1864" s="10" t="s">
        <v>1829</v>
      </c>
      <c r="P1864" s="34">
        <v>96.459199999999996</v>
      </c>
    </row>
    <row r="1865" spans="1:16" x14ac:dyDescent="0.3">
      <c r="A1865" s="9" t="s">
        <v>3689</v>
      </c>
      <c r="B1865" s="36">
        <v>45489</v>
      </c>
      <c r="C1865" s="10" t="s">
        <v>27</v>
      </c>
      <c r="D1865" s="10" t="str">
        <f>VLOOKUP($C1865,'Customer_Dim Cleaned'!$A$1:$H$501,4,FALSE)</f>
        <v>Female</v>
      </c>
      <c r="E1865" s="10" t="str">
        <f>VLOOKUP($C1865,'Customer_Dim Cleaned'!$A$1:$H$501,5,FALSE)</f>
        <v>Nicholasshire</v>
      </c>
      <c r="F1865" s="10" t="str">
        <f>VLOOKUP($C1865,'Customer_Dim Cleaned'!$A$1:$H$501,6,FALSE)</f>
        <v>California</v>
      </c>
      <c r="G1865" s="10" t="s">
        <v>1734</v>
      </c>
      <c r="H1865" s="10" t="str">
        <f>VLOOKUP($G1865,'Product_Dim Cleaned'!$A$1:$G$101,2,FALSE)</f>
        <v>USB-C Laptop Charger</v>
      </c>
      <c r="I1865" s="10" t="str">
        <f>VLOOKUP($G1865,'Product_Dim Cleaned'!$A$1:$G$101,3,FALSE)</f>
        <v>Electronics</v>
      </c>
      <c r="J1865" s="10" t="str">
        <f>VLOOKUP($G1865,'Product_Dim Cleaned'!$A$1:$G$101,4,FALSE)</f>
        <v>Computer</v>
      </c>
      <c r="K1865" s="10" t="s">
        <v>1769</v>
      </c>
      <c r="L1865" s="11">
        <v>4</v>
      </c>
      <c r="M1865" s="17">
        <v>834.7</v>
      </c>
      <c r="N1865" s="11">
        <v>0.14000000000000001</v>
      </c>
      <c r="O1865" s="10" t="s">
        <v>1824</v>
      </c>
      <c r="P1865" s="34">
        <v>2871.3679999999999</v>
      </c>
    </row>
    <row r="1866" spans="1:16" x14ac:dyDescent="0.3">
      <c r="A1866" s="9" t="s">
        <v>3690</v>
      </c>
      <c r="B1866" s="36">
        <v>45909</v>
      </c>
      <c r="C1866" s="10" t="s">
        <v>1071</v>
      </c>
      <c r="D1866" s="10" t="str">
        <f>VLOOKUP($C1866,'Customer_Dim Cleaned'!$A$1:$H$501,4,FALSE)</f>
        <v>Female</v>
      </c>
      <c r="E1866" s="10" t="str">
        <f>VLOOKUP($C1866,'Customer_Dim Cleaned'!$A$1:$H$501,5,FALSE)</f>
        <v>Lake Alyssaburgh</v>
      </c>
      <c r="F1866" s="10" t="str">
        <f>VLOOKUP($C1866,'Customer_Dim Cleaned'!$A$1:$H$501,6,FALSE)</f>
        <v>Illinois</v>
      </c>
      <c r="G1866" s="10" t="s">
        <v>1734</v>
      </c>
      <c r="H1866" s="10" t="str">
        <f>VLOOKUP($G1866,'Product_Dim Cleaned'!$A$1:$G$101,2,FALSE)</f>
        <v>USB-C Laptop Charger</v>
      </c>
      <c r="I1866" s="10" t="str">
        <f>VLOOKUP($G1866,'Product_Dim Cleaned'!$A$1:$G$101,3,FALSE)</f>
        <v>Electronics</v>
      </c>
      <c r="J1866" s="10" t="str">
        <f>VLOOKUP($G1866,'Product_Dim Cleaned'!$A$1:$G$101,4,FALSE)</f>
        <v>Computer</v>
      </c>
      <c r="K1866" s="10" t="s">
        <v>1792</v>
      </c>
      <c r="L1866" s="11">
        <v>2</v>
      </c>
      <c r="M1866" s="17">
        <v>271.88</v>
      </c>
      <c r="N1866" s="11">
        <v>0.11</v>
      </c>
      <c r="O1866" s="10" t="s">
        <v>1829</v>
      </c>
      <c r="P1866" s="34">
        <v>483.94639999999998</v>
      </c>
    </row>
    <row r="1867" spans="1:16" x14ac:dyDescent="0.3">
      <c r="A1867" s="9" t="s">
        <v>3691</v>
      </c>
      <c r="B1867" s="36">
        <v>45720</v>
      </c>
      <c r="C1867" s="10" t="s">
        <v>1478</v>
      </c>
      <c r="D1867" s="10" t="str">
        <f>VLOOKUP($C1867,'Customer_Dim Cleaned'!$A$1:$H$501,4,FALSE)</f>
        <v>Male</v>
      </c>
      <c r="E1867" s="10" t="str">
        <f>VLOOKUP($C1867,'Customer_Dim Cleaned'!$A$1:$H$501,5,FALSE)</f>
        <v>Robinchester</v>
      </c>
      <c r="F1867" s="10" t="str">
        <f>VLOOKUP($C1867,'Customer_Dim Cleaned'!$A$1:$H$501,6,FALSE)</f>
        <v>Florida</v>
      </c>
      <c r="G1867" s="10" t="s">
        <v>1734</v>
      </c>
      <c r="H1867" s="10" t="str">
        <f>VLOOKUP($G1867,'Product_Dim Cleaned'!$A$1:$G$101,2,FALSE)</f>
        <v>USB-C Laptop Charger</v>
      </c>
      <c r="I1867" s="10" t="str">
        <f>VLOOKUP($G1867,'Product_Dim Cleaned'!$A$1:$G$101,3,FALSE)</f>
        <v>Electronics</v>
      </c>
      <c r="J1867" s="10" t="str">
        <f>VLOOKUP($G1867,'Product_Dim Cleaned'!$A$1:$G$101,4,FALSE)</f>
        <v>Computer</v>
      </c>
      <c r="K1867" s="10" t="s">
        <v>1757</v>
      </c>
      <c r="L1867" s="11">
        <v>4</v>
      </c>
      <c r="M1867" s="17">
        <v>972.14</v>
      </c>
      <c r="N1867" s="11">
        <v>0.25</v>
      </c>
      <c r="O1867" s="10" t="s">
        <v>1824</v>
      </c>
      <c r="P1867" s="34">
        <v>2916.42</v>
      </c>
    </row>
    <row r="1868" spans="1:16" x14ac:dyDescent="0.3">
      <c r="A1868" s="9" t="s">
        <v>3692</v>
      </c>
      <c r="B1868" s="36">
        <v>45831</v>
      </c>
      <c r="C1868" s="10" t="s">
        <v>335</v>
      </c>
      <c r="D1868" s="10" t="str">
        <f>VLOOKUP($C1868,'Customer_Dim Cleaned'!$A$1:$H$501,4,FALSE)</f>
        <v>Female</v>
      </c>
      <c r="E1868" s="10" t="str">
        <f>VLOOKUP($C1868,'Customer_Dim Cleaned'!$A$1:$H$501,5,FALSE)</f>
        <v>Port Travisstad</v>
      </c>
      <c r="F1868" s="10" t="str">
        <f>VLOOKUP($C1868,'Customer_Dim Cleaned'!$A$1:$H$501,6,FALSE)</f>
        <v>South Carolina</v>
      </c>
      <c r="G1868" s="10" t="s">
        <v>1734</v>
      </c>
      <c r="H1868" s="10" t="str">
        <f>VLOOKUP($G1868,'Product_Dim Cleaned'!$A$1:$G$101,2,FALSE)</f>
        <v>USB-C Laptop Charger</v>
      </c>
      <c r="I1868" s="10" t="str">
        <f>VLOOKUP($G1868,'Product_Dim Cleaned'!$A$1:$G$101,3,FALSE)</f>
        <v>Electronics</v>
      </c>
      <c r="J1868" s="10" t="str">
        <f>VLOOKUP($G1868,'Product_Dim Cleaned'!$A$1:$G$101,4,FALSE)</f>
        <v>Computer</v>
      </c>
      <c r="K1868" s="10" t="s">
        <v>1769</v>
      </c>
      <c r="L1868" s="11">
        <v>3</v>
      </c>
      <c r="M1868" s="17">
        <v>523.66</v>
      </c>
      <c r="N1868" s="11">
        <v>0.27</v>
      </c>
      <c r="O1868" s="10" t="s">
        <v>1826</v>
      </c>
      <c r="P1868" s="34">
        <v>1146.8154</v>
      </c>
    </row>
    <row r="1869" spans="1:16" x14ac:dyDescent="0.3">
      <c r="A1869" s="9" t="s">
        <v>3693</v>
      </c>
      <c r="B1869" s="36">
        <v>45602</v>
      </c>
      <c r="C1869" s="10" t="s">
        <v>499</v>
      </c>
      <c r="D1869" s="10" t="str">
        <f>VLOOKUP($C1869,'Customer_Dim Cleaned'!$A$1:$H$501,4,FALSE)</f>
        <v>Female</v>
      </c>
      <c r="E1869" s="10" t="str">
        <f>VLOOKUP($C1869,'Customer_Dim Cleaned'!$A$1:$H$501,5,FALSE)</f>
        <v>New Brian</v>
      </c>
      <c r="F1869" s="10" t="str">
        <f>VLOOKUP($C1869,'Customer_Dim Cleaned'!$A$1:$H$501,6,FALSE)</f>
        <v>Wisconsin</v>
      </c>
      <c r="G1869" s="10" t="s">
        <v>1734</v>
      </c>
      <c r="H1869" s="10" t="str">
        <f>VLOOKUP($G1869,'Product_Dim Cleaned'!$A$1:$G$101,2,FALSE)</f>
        <v>USB-C Laptop Charger</v>
      </c>
      <c r="I1869" s="10" t="str">
        <f>VLOOKUP($G1869,'Product_Dim Cleaned'!$A$1:$G$101,3,FALSE)</f>
        <v>Electronics</v>
      </c>
      <c r="J1869" s="10" t="str">
        <f>VLOOKUP($G1869,'Product_Dim Cleaned'!$A$1:$G$101,4,FALSE)</f>
        <v>Computer</v>
      </c>
      <c r="K1869" s="10" t="s">
        <v>1761</v>
      </c>
      <c r="L1869" s="11">
        <v>4</v>
      </c>
      <c r="M1869" s="17">
        <v>838.99</v>
      </c>
      <c r="N1869" s="11">
        <v>0.16</v>
      </c>
      <c r="O1869" s="10" t="s">
        <v>1824</v>
      </c>
      <c r="P1869" s="34">
        <v>2819.0064000000002</v>
      </c>
    </row>
    <row r="1870" spans="1:16" x14ac:dyDescent="0.3">
      <c r="A1870" s="9" t="s">
        <v>3694</v>
      </c>
      <c r="B1870" s="36">
        <v>45722</v>
      </c>
      <c r="C1870" s="10" t="s">
        <v>461</v>
      </c>
      <c r="D1870" s="10" t="str">
        <f>VLOOKUP($C1870,'Customer_Dim Cleaned'!$A$1:$H$501,4,FALSE)</f>
        <v>Female</v>
      </c>
      <c r="E1870" s="10" t="str">
        <f>VLOOKUP($C1870,'Customer_Dim Cleaned'!$A$1:$H$501,5,FALSE)</f>
        <v>Gonzalezbury</v>
      </c>
      <c r="F1870" s="10" t="str">
        <f>VLOOKUP($C1870,'Customer_Dim Cleaned'!$A$1:$H$501,6,FALSE)</f>
        <v>Michigan</v>
      </c>
      <c r="G1870" s="10" t="s">
        <v>1734</v>
      </c>
      <c r="H1870" s="10" t="str">
        <f>VLOOKUP($G1870,'Product_Dim Cleaned'!$A$1:$G$101,2,FALSE)</f>
        <v>USB-C Laptop Charger</v>
      </c>
      <c r="I1870" s="10" t="str">
        <f>VLOOKUP($G1870,'Product_Dim Cleaned'!$A$1:$G$101,3,FALSE)</f>
        <v>Electronics</v>
      </c>
      <c r="J1870" s="10" t="str">
        <f>VLOOKUP($G1870,'Product_Dim Cleaned'!$A$1:$G$101,4,FALSE)</f>
        <v>Computer</v>
      </c>
      <c r="K1870" s="10" t="s">
        <v>1807</v>
      </c>
      <c r="L1870" s="11">
        <v>4</v>
      </c>
      <c r="M1870" s="17">
        <v>838.7</v>
      </c>
      <c r="N1870" s="11">
        <v>0.21</v>
      </c>
      <c r="O1870" s="10" t="s">
        <v>1829</v>
      </c>
      <c r="P1870" s="34">
        <v>2650.2919999999999</v>
      </c>
    </row>
    <row r="1871" spans="1:16" x14ac:dyDescent="0.3">
      <c r="A1871" s="9" t="s">
        <v>3695</v>
      </c>
      <c r="B1871" s="36">
        <v>45794</v>
      </c>
      <c r="C1871" s="10" t="s">
        <v>1304</v>
      </c>
      <c r="D1871" s="10" t="str">
        <f>VLOOKUP($C1871,'Customer_Dim Cleaned'!$A$1:$H$501,4,FALSE)</f>
        <v>Male</v>
      </c>
      <c r="E1871" s="10" t="str">
        <f>VLOOKUP($C1871,'Customer_Dim Cleaned'!$A$1:$H$501,5,FALSE)</f>
        <v>New Benjamin</v>
      </c>
      <c r="F1871" s="10" t="str">
        <f>VLOOKUP($C1871,'Customer_Dim Cleaned'!$A$1:$H$501,6,FALSE)</f>
        <v>North Carolina</v>
      </c>
      <c r="G1871" s="10" t="s">
        <v>1734</v>
      </c>
      <c r="H1871" s="10" t="str">
        <f>VLOOKUP($G1871,'Product_Dim Cleaned'!$A$1:$G$101,2,FALSE)</f>
        <v>USB-C Laptop Charger</v>
      </c>
      <c r="I1871" s="10" t="str">
        <f>VLOOKUP($G1871,'Product_Dim Cleaned'!$A$1:$G$101,3,FALSE)</f>
        <v>Electronics</v>
      </c>
      <c r="J1871" s="10" t="str">
        <f>VLOOKUP($G1871,'Product_Dim Cleaned'!$A$1:$G$101,4,FALSE)</f>
        <v>Computer</v>
      </c>
      <c r="K1871" s="10" t="s">
        <v>1782</v>
      </c>
      <c r="L1871" s="11">
        <v>3</v>
      </c>
      <c r="M1871" s="17">
        <v>943.24</v>
      </c>
      <c r="N1871" s="11">
        <v>0.21</v>
      </c>
      <c r="O1871" s="10" t="s">
        <v>1824</v>
      </c>
      <c r="P1871" s="34">
        <v>2235.4787999999999</v>
      </c>
    </row>
    <row r="1872" spans="1:16" x14ac:dyDescent="0.3">
      <c r="A1872" s="9" t="s">
        <v>3696</v>
      </c>
      <c r="B1872" s="36">
        <v>45659</v>
      </c>
      <c r="C1872" s="10" t="s">
        <v>945</v>
      </c>
      <c r="D1872" s="10" t="str">
        <f>VLOOKUP($C1872,'Customer_Dim Cleaned'!$A$1:$H$501,4,FALSE)</f>
        <v>Female</v>
      </c>
      <c r="E1872" s="10" t="str">
        <f>VLOOKUP($C1872,'Customer_Dim Cleaned'!$A$1:$H$501,5,FALSE)</f>
        <v>West Robinmouth</v>
      </c>
      <c r="F1872" s="10" t="str">
        <f>VLOOKUP($C1872,'Customer_Dim Cleaned'!$A$1:$H$501,6,FALSE)</f>
        <v>Louisiana</v>
      </c>
      <c r="G1872" s="10" t="s">
        <v>1734</v>
      </c>
      <c r="H1872" s="10" t="str">
        <f>VLOOKUP($G1872,'Product_Dim Cleaned'!$A$1:$G$101,2,FALSE)</f>
        <v>USB-C Laptop Charger</v>
      </c>
      <c r="I1872" s="10" t="str">
        <f>VLOOKUP($G1872,'Product_Dim Cleaned'!$A$1:$G$101,3,FALSE)</f>
        <v>Electronics</v>
      </c>
      <c r="J1872" s="10" t="str">
        <f>VLOOKUP($G1872,'Product_Dim Cleaned'!$A$1:$G$101,4,FALSE)</f>
        <v>Computer</v>
      </c>
      <c r="K1872" s="10" t="s">
        <v>1807</v>
      </c>
      <c r="L1872" s="11">
        <v>2</v>
      </c>
      <c r="M1872" s="17">
        <v>310.33</v>
      </c>
      <c r="N1872" s="11">
        <v>0.26</v>
      </c>
      <c r="O1872" s="10" t="s">
        <v>1824</v>
      </c>
      <c r="P1872" s="34">
        <v>459.28840000000002</v>
      </c>
    </row>
    <row r="1873" spans="1:16" x14ac:dyDescent="0.3">
      <c r="A1873" s="9" t="s">
        <v>3697</v>
      </c>
      <c r="B1873" s="36">
        <v>45501</v>
      </c>
      <c r="C1873" s="10" t="s">
        <v>1086</v>
      </c>
      <c r="D1873" s="10" t="str">
        <f>VLOOKUP($C1873,'Customer_Dim Cleaned'!$A$1:$H$501,4,FALSE)</f>
        <v>Female</v>
      </c>
      <c r="E1873" s="10" t="str">
        <f>VLOOKUP($C1873,'Customer_Dim Cleaned'!$A$1:$H$501,5,FALSE)</f>
        <v>Port Crystalberg</v>
      </c>
      <c r="F1873" s="10" t="str">
        <f>VLOOKUP($C1873,'Customer_Dim Cleaned'!$A$1:$H$501,6,FALSE)</f>
        <v>Tennessee</v>
      </c>
      <c r="G1873" s="10" t="s">
        <v>1734</v>
      </c>
      <c r="H1873" s="10" t="str">
        <f>VLOOKUP($G1873,'Product_Dim Cleaned'!$A$1:$G$101,2,FALSE)</f>
        <v>USB-C Laptop Charger</v>
      </c>
      <c r="I1873" s="10" t="str">
        <f>VLOOKUP($G1873,'Product_Dim Cleaned'!$A$1:$G$101,3,FALSE)</f>
        <v>Electronics</v>
      </c>
      <c r="J1873" s="10" t="str">
        <f>VLOOKUP($G1873,'Product_Dim Cleaned'!$A$1:$G$101,4,FALSE)</f>
        <v>Computer</v>
      </c>
      <c r="K1873" s="10" t="s">
        <v>1752</v>
      </c>
      <c r="L1873" s="11">
        <v>3</v>
      </c>
      <c r="M1873" s="17">
        <v>201.05</v>
      </c>
      <c r="N1873" s="11">
        <v>0.23</v>
      </c>
      <c r="O1873" s="10" t="s">
        <v>1826</v>
      </c>
      <c r="P1873" s="34">
        <v>464.42550000000011</v>
      </c>
    </row>
    <row r="1874" spans="1:16" x14ac:dyDescent="0.3">
      <c r="A1874" s="9" t="s">
        <v>3698</v>
      </c>
      <c r="B1874" s="36">
        <v>45408</v>
      </c>
      <c r="C1874" s="10" t="s">
        <v>806</v>
      </c>
      <c r="D1874" s="10" t="str">
        <f>VLOOKUP($C1874,'Customer_Dim Cleaned'!$A$1:$H$501,4,FALSE)</f>
        <v>Male</v>
      </c>
      <c r="E1874" s="10" t="str">
        <f>VLOOKUP($C1874,'Customer_Dim Cleaned'!$A$1:$H$501,5,FALSE)</f>
        <v>Robinborough</v>
      </c>
      <c r="F1874" s="10" t="str">
        <f>VLOOKUP($C1874,'Customer_Dim Cleaned'!$A$1:$H$501,6,FALSE)</f>
        <v>South Dakota</v>
      </c>
      <c r="G1874" s="10" t="s">
        <v>1734</v>
      </c>
      <c r="H1874" s="10" t="str">
        <f>VLOOKUP($G1874,'Product_Dim Cleaned'!$A$1:$G$101,2,FALSE)</f>
        <v>USB-C Laptop Charger</v>
      </c>
      <c r="I1874" s="10" t="str">
        <f>VLOOKUP($G1874,'Product_Dim Cleaned'!$A$1:$G$101,3,FALSE)</f>
        <v>Electronics</v>
      </c>
      <c r="J1874" s="10" t="str">
        <f>VLOOKUP($G1874,'Product_Dim Cleaned'!$A$1:$G$101,4,FALSE)</f>
        <v>Computer</v>
      </c>
      <c r="K1874" s="10" t="s">
        <v>1807</v>
      </c>
      <c r="L1874" s="11">
        <v>1</v>
      </c>
      <c r="M1874" s="17">
        <v>803.37</v>
      </c>
      <c r="N1874" s="11">
        <v>0.3</v>
      </c>
      <c r="O1874" s="10" t="s">
        <v>1826</v>
      </c>
      <c r="P1874" s="34">
        <v>562.35899999999992</v>
      </c>
    </row>
    <row r="1875" spans="1:16" x14ac:dyDescent="0.3">
      <c r="A1875" s="9" t="s">
        <v>3699</v>
      </c>
      <c r="B1875" s="36">
        <v>45886</v>
      </c>
      <c r="C1875" s="10" t="s">
        <v>144</v>
      </c>
      <c r="D1875" s="10" t="str">
        <f>VLOOKUP($C1875,'Customer_Dim Cleaned'!$A$1:$H$501,4,FALSE)</f>
        <v>Female</v>
      </c>
      <c r="E1875" s="10" t="str">
        <f>VLOOKUP($C1875,'Customer_Dim Cleaned'!$A$1:$H$501,5,FALSE)</f>
        <v>Luisfurt</v>
      </c>
      <c r="F1875" s="10" t="str">
        <f>VLOOKUP($C1875,'Customer_Dim Cleaned'!$A$1:$H$501,6,FALSE)</f>
        <v>Georgia</v>
      </c>
      <c r="G1875" s="10" t="s">
        <v>1734</v>
      </c>
      <c r="H1875" s="10" t="str">
        <f>VLOOKUP($G1875,'Product_Dim Cleaned'!$A$1:$G$101,2,FALSE)</f>
        <v>USB-C Laptop Charger</v>
      </c>
      <c r="I1875" s="10" t="str">
        <f>VLOOKUP($G1875,'Product_Dim Cleaned'!$A$1:$G$101,3,FALSE)</f>
        <v>Electronics</v>
      </c>
      <c r="J1875" s="10" t="str">
        <f>VLOOKUP($G1875,'Product_Dim Cleaned'!$A$1:$G$101,4,FALSE)</f>
        <v>Computer</v>
      </c>
      <c r="K1875" s="10" t="s">
        <v>1801</v>
      </c>
      <c r="L1875" s="11">
        <v>3</v>
      </c>
      <c r="M1875" s="17">
        <v>259.98</v>
      </c>
      <c r="N1875" s="11">
        <v>7.0000000000000007E-2</v>
      </c>
      <c r="O1875" s="10" t="s">
        <v>1829</v>
      </c>
      <c r="P1875" s="34">
        <v>725.3442</v>
      </c>
    </row>
    <row r="1876" spans="1:16" x14ac:dyDescent="0.3">
      <c r="A1876" s="9" t="s">
        <v>3700</v>
      </c>
      <c r="B1876" s="36">
        <v>45426</v>
      </c>
      <c r="C1876" s="10" t="s">
        <v>428</v>
      </c>
      <c r="D1876" s="10" t="str">
        <f>VLOOKUP($C1876,'Customer_Dim Cleaned'!$A$1:$H$501,4,FALSE)</f>
        <v>Male</v>
      </c>
      <c r="E1876" s="10" t="str">
        <f>VLOOKUP($C1876,'Customer_Dim Cleaned'!$A$1:$H$501,5,FALSE)</f>
        <v>Wongberg</v>
      </c>
      <c r="F1876" s="10" t="str">
        <f>VLOOKUP($C1876,'Customer_Dim Cleaned'!$A$1:$H$501,6,FALSE)</f>
        <v>Illinois</v>
      </c>
      <c r="G1876" s="10" t="s">
        <v>1734</v>
      </c>
      <c r="H1876" s="10" t="str">
        <f>VLOOKUP($G1876,'Product_Dim Cleaned'!$A$1:$G$101,2,FALSE)</f>
        <v>USB-C Laptop Charger</v>
      </c>
      <c r="I1876" s="10" t="str">
        <f>VLOOKUP($G1876,'Product_Dim Cleaned'!$A$1:$G$101,3,FALSE)</f>
        <v>Electronics</v>
      </c>
      <c r="J1876" s="10" t="str">
        <f>VLOOKUP($G1876,'Product_Dim Cleaned'!$A$1:$G$101,4,FALSE)</f>
        <v>Computer</v>
      </c>
      <c r="K1876" s="10" t="s">
        <v>1766</v>
      </c>
      <c r="L1876" s="11">
        <v>4</v>
      </c>
      <c r="M1876" s="17">
        <v>591.9</v>
      </c>
      <c r="N1876" s="11">
        <v>0.2</v>
      </c>
      <c r="O1876" s="10" t="s">
        <v>1826</v>
      </c>
      <c r="P1876" s="34">
        <v>1894.08</v>
      </c>
    </row>
    <row r="1877" spans="1:16" x14ac:dyDescent="0.3">
      <c r="A1877" s="9" t="s">
        <v>3701</v>
      </c>
      <c r="B1877" s="36">
        <v>45730</v>
      </c>
      <c r="C1877" s="10" t="s">
        <v>127</v>
      </c>
      <c r="D1877" s="10" t="str">
        <f>VLOOKUP($C1877,'Customer_Dim Cleaned'!$A$1:$H$501,4,FALSE)</f>
        <v>Male</v>
      </c>
      <c r="E1877" s="10" t="str">
        <f>VLOOKUP($C1877,'Customer_Dim Cleaned'!$A$1:$H$501,5,FALSE)</f>
        <v>Johnsonville</v>
      </c>
      <c r="F1877" s="10" t="str">
        <f>VLOOKUP($C1877,'Customer_Dim Cleaned'!$A$1:$H$501,6,FALSE)</f>
        <v>Oregon</v>
      </c>
      <c r="G1877" s="10" t="s">
        <v>1734</v>
      </c>
      <c r="H1877" s="10" t="str">
        <f>VLOOKUP($G1877,'Product_Dim Cleaned'!$A$1:$G$101,2,FALSE)</f>
        <v>USB-C Laptop Charger</v>
      </c>
      <c r="I1877" s="10" t="str">
        <f>VLOOKUP($G1877,'Product_Dim Cleaned'!$A$1:$G$101,3,FALSE)</f>
        <v>Electronics</v>
      </c>
      <c r="J1877" s="10" t="str">
        <f>VLOOKUP($G1877,'Product_Dim Cleaned'!$A$1:$G$101,4,FALSE)</f>
        <v>Computer</v>
      </c>
      <c r="K1877" s="10" t="s">
        <v>1794</v>
      </c>
      <c r="L1877" s="11">
        <v>2</v>
      </c>
      <c r="M1877" s="17">
        <v>396.9</v>
      </c>
      <c r="N1877" s="11">
        <v>0.18</v>
      </c>
      <c r="O1877" s="10" t="s">
        <v>1826</v>
      </c>
      <c r="P1877" s="34">
        <v>650.91600000000005</v>
      </c>
    </row>
    <row r="1878" spans="1:16" x14ac:dyDescent="0.3">
      <c r="A1878" s="9" t="s">
        <v>3702</v>
      </c>
      <c r="B1878" s="36">
        <v>45731</v>
      </c>
      <c r="C1878" s="10" t="s">
        <v>1400</v>
      </c>
      <c r="D1878" s="10" t="str">
        <f>VLOOKUP($C1878,'Customer_Dim Cleaned'!$A$1:$H$501,4,FALSE)</f>
        <v>Female</v>
      </c>
      <c r="E1878" s="10" t="str">
        <f>VLOOKUP($C1878,'Customer_Dim Cleaned'!$A$1:$H$501,5,FALSE)</f>
        <v>Lake Carolyn</v>
      </c>
      <c r="F1878" s="10" t="str">
        <f>VLOOKUP($C1878,'Customer_Dim Cleaned'!$A$1:$H$501,6,FALSE)</f>
        <v>Hawaii</v>
      </c>
      <c r="G1878" s="10" t="s">
        <v>1736</v>
      </c>
      <c r="H1878" s="10" t="str">
        <f>VLOOKUP($G1878,'Product_Dim Cleaned'!$A$1:$G$101,2,FALSE)</f>
        <v>Vitamin E Body Lotion</v>
      </c>
      <c r="I1878" s="10" t="str">
        <f>VLOOKUP($G1878,'Product_Dim Cleaned'!$A$1:$G$101,3,FALSE)</f>
        <v>Beauty</v>
      </c>
      <c r="J1878" s="10" t="str">
        <f>VLOOKUP($G1878,'Product_Dim Cleaned'!$A$1:$G$101,4,FALSE)</f>
        <v>Skincare</v>
      </c>
      <c r="K1878" s="10" t="s">
        <v>1761</v>
      </c>
      <c r="L1878" s="11">
        <v>1</v>
      </c>
      <c r="M1878" s="17">
        <v>176.84</v>
      </c>
      <c r="N1878" s="11">
        <v>0.19</v>
      </c>
      <c r="O1878" s="10" t="s">
        <v>1824</v>
      </c>
      <c r="P1878" s="34">
        <v>143.24039999999999</v>
      </c>
    </row>
    <row r="1879" spans="1:16" x14ac:dyDescent="0.3">
      <c r="A1879" s="9" t="s">
        <v>3703</v>
      </c>
      <c r="B1879" s="36">
        <v>45272</v>
      </c>
      <c r="C1879" s="10" t="s">
        <v>812</v>
      </c>
      <c r="D1879" s="10" t="str">
        <f>VLOOKUP($C1879,'Customer_Dim Cleaned'!$A$1:$H$501,4,FALSE)</f>
        <v>Male</v>
      </c>
      <c r="E1879" s="10" t="str">
        <f>VLOOKUP($C1879,'Customer_Dim Cleaned'!$A$1:$H$501,5,FALSE)</f>
        <v>Masseyland</v>
      </c>
      <c r="F1879" s="10" t="str">
        <f>VLOOKUP($C1879,'Customer_Dim Cleaned'!$A$1:$H$501,6,FALSE)</f>
        <v>Alaska</v>
      </c>
      <c r="G1879" s="10" t="s">
        <v>1736</v>
      </c>
      <c r="H1879" s="10" t="str">
        <f>VLOOKUP($G1879,'Product_Dim Cleaned'!$A$1:$G$101,2,FALSE)</f>
        <v>Vitamin E Body Lotion</v>
      </c>
      <c r="I1879" s="10" t="str">
        <f>VLOOKUP($G1879,'Product_Dim Cleaned'!$A$1:$G$101,3,FALSE)</f>
        <v>Beauty</v>
      </c>
      <c r="J1879" s="10" t="str">
        <f>VLOOKUP($G1879,'Product_Dim Cleaned'!$A$1:$G$101,4,FALSE)</f>
        <v>Skincare</v>
      </c>
      <c r="K1879" s="10" t="s">
        <v>1752</v>
      </c>
      <c r="L1879" s="11">
        <v>2</v>
      </c>
      <c r="M1879" s="17">
        <v>614.21</v>
      </c>
      <c r="N1879" s="11">
        <v>0.11</v>
      </c>
      <c r="O1879" s="10" t="s">
        <v>1826</v>
      </c>
      <c r="P1879" s="34">
        <v>1093.2937999999999</v>
      </c>
    </row>
    <row r="1880" spans="1:16" x14ac:dyDescent="0.3">
      <c r="A1880" s="9" t="s">
        <v>3704</v>
      </c>
      <c r="B1880" s="36">
        <v>45584</v>
      </c>
      <c r="C1880" s="10" t="s">
        <v>381</v>
      </c>
      <c r="D1880" s="10" t="str">
        <f>VLOOKUP($C1880,'Customer_Dim Cleaned'!$A$1:$H$501,4,FALSE)</f>
        <v>Male</v>
      </c>
      <c r="E1880" s="10" t="str">
        <f>VLOOKUP($C1880,'Customer_Dim Cleaned'!$A$1:$H$501,5,FALSE)</f>
        <v>Webstermouth</v>
      </c>
      <c r="F1880" s="10" t="str">
        <f>VLOOKUP($C1880,'Customer_Dim Cleaned'!$A$1:$H$501,6,FALSE)</f>
        <v>New Hampshire</v>
      </c>
      <c r="G1880" s="10" t="s">
        <v>1736</v>
      </c>
      <c r="H1880" s="10" t="str">
        <f>VLOOKUP($G1880,'Product_Dim Cleaned'!$A$1:$G$101,2,FALSE)</f>
        <v>Vitamin E Body Lotion</v>
      </c>
      <c r="I1880" s="10" t="str">
        <f>VLOOKUP($G1880,'Product_Dim Cleaned'!$A$1:$G$101,3,FALSE)</f>
        <v>Beauty</v>
      </c>
      <c r="J1880" s="10" t="str">
        <f>VLOOKUP($G1880,'Product_Dim Cleaned'!$A$1:$G$101,4,FALSE)</f>
        <v>Skincare</v>
      </c>
      <c r="K1880" s="10" t="s">
        <v>1779</v>
      </c>
      <c r="L1880" s="11">
        <v>3</v>
      </c>
      <c r="M1880" s="17">
        <v>604.66</v>
      </c>
      <c r="N1880" s="11">
        <v>0.18</v>
      </c>
      <c r="O1880" s="10" t="s">
        <v>1829</v>
      </c>
      <c r="P1880" s="34">
        <v>1487.4636</v>
      </c>
    </row>
    <row r="1881" spans="1:16" x14ac:dyDescent="0.3">
      <c r="A1881" s="9" t="s">
        <v>3705</v>
      </c>
      <c r="B1881" s="36">
        <v>45534</v>
      </c>
      <c r="C1881" s="10" t="s">
        <v>1530</v>
      </c>
      <c r="D1881" s="10" t="str">
        <f>VLOOKUP($C1881,'Customer_Dim Cleaned'!$A$1:$H$501,4,FALSE)</f>
        <v>Male</v>
      </c>
      <c r="E1881" s="10" t="str">
        <f>VLOOKUP($C1881,'Customer_Dim Cleaned'!$A$1:$H$501,5,FALSE)</f>
        <v>Snyderfurt</v>
      </c>
      <c r="F1881" s="10" t="str">
        <f>VLOOKUP($C1881,'Customer_Dim Cleaned'!$A$1:$H$501,6,FALSE)</f>
        <v>New Mexico</v>
      </c>
      <c r="G1881" s="10" t="s">
        <v>1736</v>
      </c>
      <c r="H1881" s="10" t="str">
        <f>VLOOKUP($G1881,'Product_Dim Cleaned'!$A$1:$G$101,2,FALSE)</f>
        <v>Vitamin E Body Lotion</v>
      </c>
      <c r="I1881" s="10" t="str">
        <f>VLOOKUP($G1881,'Product_Dim Cleaned'!$A$1:$G$101,3,FALSE)</f>
        <v>Beauty</v>
      </c>
      <c r="J1881" s="10" t="str">
        <f>VLOOKUP($G1881,'Product_Dim Cleaned'!$A$1:$G$101,4,FALSE)</f>
        <v>Skincare</v>
      </c>
      <c r="K1881" s="10" t="s">
        <v>1794</v>
      </c>
      <c r="L1881" s="11">
        <v>3</v>
      </c>
      <c r="M1881" s="17">
        <v>24.29</v>
      </c>
      <c r="N1881" s="11">
        <v>0.12</v>
      </c>
      <c r="O1881" s="10" t="s">
        <v>1826</v>
      </c>
      <c r="P1881" s="34">
        <v>64.125600000000006</v>
      </c>
    </row>
    <row r="1882" spans="1:16" x14ac:dyDescent="0.3">
      <c r="A1882" s="9" t="s">
        <v>3706</v>
      </c>
      <c r="B1882" s="36">
        <v>45482</v>
      </c>
      <c r="C1882" s="10" t="s">
        <v>419</v>
      </c>
      <c r="D1882" s="10" t="str">
        <f>VLOOKUP($C1882,'Customer_Dim Cleaned'!$A$1:$H$501,4,FALSE)</f>
        <v>Male</v>
      </c>
      <c r="E1882" s="10" t="str">
        <f>VLOOKUP($C1882,'Customer_Dim Cleaned'!$A$1:$H$501,5,FALSE)</f>
        <v>Lake Danielport</v>
      </c>
      <c r="F1882" s="10" t="str">
        <f>VLOOKUP($C1882,'Customer_Dim Cleaned'!$A$1:$H$501,6,FALSE)</f>
        <v>Hawaii</v>
      </c>
      <c r="G1882" s="10" t="s">
        <v>1736</v>
      </c>
      <c r="H1882" s="10" t="str">
        <f>VLOOKUP($G1882,'Product_Dim Cleaned'!$A$1:$G$101,2,FALSE)</f>
        <v>Vitamin E Body Lotion</v>
      </c>
      <c r="I1882" s="10" t="str">
        <f>VLOOKUP($G1882,'Product_Dim Cleaned'!$A$1:$G$101,3,FALSE)</f>
        <v>Beauty</v>
      </c>
      <c r="J1882" s="10" t="str">
        <f>VLOOKUP($G1882,'Product_Dim Cleaned'!$A$1:$G$101,4,FALSE)</f>
        <v>Skincare</v>
      </c>
      <c r="K1882" s="10" t="s">
        <v>1792</v>
      </c>
      <c r="L1882" s="11">
        <v>1</v>
      </c>
      <c r="M1882" s="17">
        <v>503.95</v>
      </c>
      <c r="N1882" s="11">
        <v>0.24</v>
      </c>
      <c r="O1882" s="10" t="s">
        <v>1826</v>
      </c>
      <c r="P1882" s="34">
        <v>383.00200000000001</v>
      </c>
    </row>
    <row r="1883" spans="1:16" x14ac:dyDescent="0.3">
      <c r="A1883" s="9" t="s">
        <v>3707</v>
      </c>
      <c r="B1883" s="36">
        <v>45475</v>
      </c>
      <c r="C1883" s="10" t="s">
        <v>1005</v>
      </c>
      <c r="D1883" s="10" t="str">
        <f>VLOOKUP($C1883,'Customer_Dim Cleaned'!$A$1:$H$501,4,FALSE)</f>
        <v>Male</v>
      </c>
      <c r="E1883" s="10" t="str">
        <f>VLOOKUP($C1883,'Customer_Dim Cleaned'!$A$1:$H$501,5,FALSE)</f>
        <v>West Mathewside</v>
      </c>
      <c r="F1883" s="10" t="str">
        <f>VLOOKUP($C1883,'Customer_Dim Cleaned'!$A$1:$H$501,6,FALSE)</f>
        <v>Mississippi</v>
      </c>
      <c r="G1883" s="10" t="s">
        <v>1736</v>
      </c>
      <c r="H1883" s="10" t="str">
        <f>VLOOKUP($G1883,'Product_Dim Cleaned'!$A$1:$G$101,2,FALSE)</f>
        <v>Vitamin E Body Lotion</v>
      </c>
      <c r="I1883" s="10" t="str">
        <f>VLOOKUP($G1883,'Product_Dim Cleaned'!$A$1:$G$101,3,FALSE)</f>
        <v>Beauty</v>
      </c>
      <c r="J1883" s="10" t="str">
        <f>VLOOKUP($G1883,'Product_Dim Cleaned'!$A$1:$G$101,4,FALSE)</f>
        <v>Skincare</v>
      </c>
      <c r="K1883" s="10" t="s">
        <v>1799</v>
      </c>
      <c r="L1883" s="11">
        <v>4</v>
      </c>
      <c r="M1883" s="17">
        <v>860.78</v>
      </c>
      <c r="N1883" s="11">
        <v>0.03</v>
      </c>
      <c r="O1883" s="10" t="s">
        <v>1824</v>
      </c>
      <c r="P1883" s="34">
        <v>3339.8263999999999</v>
      </c>
    </row>
    <row r="1884" spans="1:16" x14ac:dyDescent="0.3">
      <c r="A1884" s="9" t="s">
        <v>3708</v>
      </c>
      <c r="B1884" s="36">
        <v>45234</v>
      </c>
      <c r="C1884" s="10" t="s">
        <v>646</v>
      </c>
      <c r="D1884" s="10" t="str">
        <f>VLOOKUP($C1884,'Customer_Dim Cleaned'!$A$1:$H$501,4,FALSE)</f>
        <v>Female</v>
      </c>
      <c r="E1884" s="10" t="str">
        <f>VLOOKUP($C1884,'Customer_Dim Cleaned'!$A$1:$H$501,5,FALSE)</f>
        <v>Christopherland</v>
      </c>
      <c r="F1884" s="10" t="str">
        <f>VLOOKUP($C1884,'Customer_Dim Cleaned'!$A$1:$H$501,6,FALSE)</f>
        <v>Minnesota</v>
      </c>
      <c r="G1884" s="10" t="s">
        <v>1736</v>
      </c>
      <c r="H1884" s="10" t="str">
        <f>VLOOKUP($G1884,'Product_Dim Cleaned'!$A$1:$G$101,2,FALSE)</f>
        <v>Vitamin E Body Lotion</v>
      </c>
      <c r="I1884" s="10" t="str">
        <f>VLOOKUP($G1884,'Product_Dim Cleaned'!$A$1:$G$101,3,FALSE)</f>
        <v>Beauty</v>
      </c>
      <c r="J1884" s="10" t="str">
        <f>VLOOKUP($G1884,'Product_Dim Cleaned'!$A$1:$G$101,4,FALSE)</f>
        <v>Skincare</v>
      </c>
      <c r="K1884" s="10" t="s">
        <v>1766</v>
      </c>
      <c r="L1884" s="11">
        <v>3</v>
      </c>
      <c r="M1884" s="17">
        <v>41.97</v>
      </c>
      <c r="N1884" s="11">
        <v>0.03</v>
      </c>
      <c r="O1884" s="10" t="s">
        <v>1829</v>
      </c>
      <c r="P1884" s="34">
        <v>122.1327</v>
      </c>
    </row>
    <row r="1885" spans="1:16" x14ac:dyDescent="0.3">
      <c r="A1885" s="9" t="s">
        <v>3709</v>
      </c>
      <c r="B1885" s="36">
        <v>45397</v>
      </c>
      <c r="C1885" s="10" t="s">
        <v>134</v>
      </c>
      <c r="D1885" s="10" t="str">
        <f>VLOOKUP($C1885,'Customer_Dim Cleaned'!$A$1:$H$501,4,FALSE)</f>
        <v>Male</v>
      </c>
      <c r="E1885" s="10" t="str">
        <f>VLOOKUP($C1885,'Customer_Dim Cleaned'!$A$1:$H$501,5,FALSE)</f>
        <v>Tristanton</v>
      </c>
      <c r="F1885" s="10" t="str">
        <f>VLOOKUP($C1885,'Customer_Dim Cleaned'!$A$1:$H$501,6,FALSE)</f>
        <v>Oklahoma</v>
      </c>
      <c r="G1885" s="10" t="s">
        <v>1736</v>
      </c>
      <c r="H1885" s="10" t="str">
        <f>VLOOKUP($G1885,'Product_Dim Cleaned'!$A$1:$G$101,2,FALSE)</f>
        <v>Vitamin E Body Lotion</v>
      </c>
      <c r="I1885" s="10" t="str">
        <f>VLOOKUP($G1885,'Product_Dim Cleaned'!$A$1:$G$101,3,FALSE)</f>
        <v>Beauty</v>
      </c>
      <c r="J1885" s="10" t="str">
        <f>VLOOKUP($G1885,'Product_Dim Cleaned'!$A$1:$G$101,4,FALSE)</f>
        <v>Skincare</v>
      </c>
      <c r="K1885" s="10" t="s">
        <v>1773</v>
      </c>
      <c r="L1885" s="11">
        <v>1</v>
      </c>
      <c r="M1885" s="17">
        <v>649.59</v>
      </c>
      <c r="N1885" s="11">
        <v>0.12</v>
      </c>
      <c r="O1885" s="10" t="s">
        <v>1829</v>
      </c>
      <c r="P1885" s="34">
        <v>571.63920000000007</v>
      </c>
    </row>
    <row r="1886" spans="1:16" x14ac:dyDescent="0.3">
      <c r="A1886" s="9" t="s">
        <v>3710</v>
      </c>
      <c r="B1886" s="36">
        <v>45502</v>
      </c>
      <c r="C1886" s="10" t="s">
        <v>202</v>
      </c>
      <c r="D1886" s="10" t="str">
        <f>VLOOKUP($C1886,'Customer_Dim Cleaned'!$A$1:$H$501,4,FALSE)</f>
        <v>Female</v>
      </c>
      <c r="E1886" s="10" t="str">
        <f>VLOOKUP($C1886,'Customer_Dim Cleaned'!$A$1:$H$501,5,FALSE)</f>
        <v>East Andrea</v>
      </c>
      <c r="F1886" s="10" t="str">
        <f>VLOOKUP($C1886,'Customer_Dim Cleaned'!$A$1:$H$501,6,FALSE)</f>
        <v>Michigan</v>
      </c>
      <c r="G1886" s="10" t="s">
        <v>1736</v>
      </c>
      <c r="H1886" s="10" t="str">
        <f>VLOOKUP($G1886,'Product_Dim Cleaned'!$A$1:$G$101,2,FALSE)</f>
        <v>Vitamin E Body Lotion</v>
      </c>
      <c r="I1886" s="10" t="str">
        <f>VLOOKUP($G1886,'Product_Dim Cleaned'!$A$1:$G$101,3,FALSE)</f>
        <v>Beauty</v>
      </c>
      <c r="J1886" s="10" t="str">
        <f>VLOOKUP($G1886,'Product_Dim Cleaned'!$A$1:$G$101,4,FALSE)</f>
        <v>Skincare</v>
      </c>
      <c r="K1886" s="10" t="s">
        <v>1786</v>
      </c>
      <c r="L1886" s="11">
        <v>2</v>
      </c>
      <c r="M1886" s="17">
        <v>386.09</v>
      </c>
      <c r="N1886" s="11">
        <v>0.19</v>
      </c>
      <c r="O1886" s="10" t="s">
        <v>1826</v>
      </c>
      <c r="P1886" s="34">
        <v>625.46579999999994</v>
      </c>
    </row>
    <row r="1887" spans="1:16" x14ac:dyDescent="0.3">
      <c r="A1887" s="9" t="s">
        <v>3711</v>
      </c>
      <c r="B1887" s="36">
        <v>45644</v>
      </c>
      <c r="C1887" s="10" t="s">
        <v>353</v>
      </c>
      <c r="D1887" s="10" t="str">
        <f>VLOOKUP($C1887,'Customer_Dim Cleaned'!$A$1:$H$501,4,FALSE)</f>
        <v>Male</v>
      </c>
      <c r="E1887" s="10" t="str">
        <f>VLOOKUP($C1887,'Customer_Dim Cleaned'!$A$1:$H$501,5,FALSE)</f>
        <v>South Dustin</v>
      </c>
      <c r="F1887" s="10" t="str">
        <f>VLOOKUP($C1887,'Customer_Dim Cleaned'!$A$1:$H$501,6,FALSE)</f>
        <v>Tennessee</v>
      </c>
      <c r="G1887" s="10" t="s">
        <v>1736</v>
      </c>
      <c r="H1887" s="10" t="str">
        <f>VLOOKUP($G1887,'Product_Dim Cleaned'!$A$1:$G$101,2,FALSE)</f>
        <v>Vitamin E Body Lotion</v>
      </c>
      <c r="I1887" s="10" t="str">
        <f>VLOOKUP($G1887,'Product_Dim Cleaned'!$A$1:$G$101,3,FALSE)</f>
        <v>Beauty</v>
      </c>
      <c r="J1887" s="10" t="str">
        <f>VLOOKUP($G1887,'Product_Dim Cleaned'!$A$1:$G$101,4,FALSE)</f>
        <v>Skincare</v>
      </c>
      <c r="K1887" s="10" t="s">
        <v>1794</v>
      </c>
      <c r="L1887" s="11">
        <v>1</v>
      </c>
      <c r="M1887" s="17">
        <v>891.62</v>
      </c>
      <c r="N1887" s="11">
        <v>0.06</v>
      </c>
      <c r="O1887" s="10" t="s">
        <v>1826</v>
      </c>
      <c r="P1887" s="34">
        <v>838.12279999999998</v>
      </c>
    </row>
    <row r="1888" spans="1:16" x14ac:dyDescent="0.3">
      <c r="A1888" s="9" t="s">
        <v>3712</v>
      </c>
      <c r="B1888" s="36">
        <v>45617</v>
      </c>
      <c r="C1888" s="10" t="s">
        <v>1190</v>
      </c>
      <c r="D1888" s="10" t="str">
        <f>VLOOKUP($C1888,'Customer_Dim Cleaned'!$A$1:$H$501,4,FALSE)</f>
        <v>Male</v>
      </c>
      <c r="E1888" s="10" t="str">
        <f>VLOOKUP($C1888,'Customer_Dim Cleaned'!$A$1:$H$501,5,FALSE)</f>
        <v>Andrewsland</v>
      </c>
      <c r="F1888" s="10" t="str">
        <f>VLOOKUP($C1888,'Customer_Dim Cleaned'!$A$1:$H$501,6,FALSE)</f>
        <v>Alabama</v>
      </c>
      <c r="G1888" s="10" t="s">
        <v>1736</v>
      </c>
      <c r="H1888" s="10" t="str">
        <f>VLOOKUP($G1888,'Product_Dim Cleaned'!$A$1:$G$101,2,FALSE)</f>
        <v>Vitamin E Body Lotion</v>
      </c>
      <c r="I1888" s="10" t="str">
        <f>VLOOKUP($G1888,'Product_Dim Cleaned'!$A$1:$G$101,3,FALSE)</f>
        <v>Beauty</v>
      </c>
      <c r="J1888" s="10" t="str">
        <f>VLOOKUP($G1888,'Product_Dim Cleaned'!$A$1:$G$101,4,FALSE)</f>
        <v>Skincare</v>
      </c>
      <c r="K1888" s="10" t="s">
        <v>1801</v>
      </c>
      <c r="L1888" s="11">
        <v>2</v>
      </c>
      <c r="M1888" s="17">
        <v>558.9</v>
      </c>
      <c r="N1888" s="11">
        <v>0.05</v>
      </c>
      <c r="O1888" s="10" t="s">
        <v>1829</v>
      </c>
      <c r="P1888" s="34">
        <v>1061.9100000000001</v>
      </c>
    </row>
    <row r="1889" spans="1:16" x14ac:dyDescent="0.3">
      <c r="A1889" s="9" t="s">
        <v>3713</v>
      </c>
      <c r="B1889" s="36">
        <v>45797</v>
      </c>
      <c r="C1889" s="10" t="s">
        <v>1104</v>
      </c>
      <c r="D1889" s="10" t="str">
        <f>VLOOKUP($C1889,'Customer_Dim Cleaned'!$A$1:$H$501,4,FALSE)</f>
        <v>Female</v>
      </c>
      <c r="E1889" s="10" t="str">
        <f>VLOOKUP($C1889,'Customer_Dim Cleaned'!$A$1:$H$501,5,FALSE)</f>
        <v>Port Saramouth</v>
      </c>
      <c r="F1889" s="10" t="str">
        <f>VLOOKUP($C1889,'Customer_Dim Cleaned'!$A$1:$H$501,6,FALSE)</f>
        <v>Wisconsin</v>
      </c>
      <c r="G1889" s="10" t="s">
        <v>1736</v>
      </c>
      <c r="H1889" s="10" t="str">
        <f>VLOOKUP($G1889,'Product_Dim Cleaned'!$A$1:$G$101,2,FALSE)</f>
        <v>Vitamin E Body Lotion</v>
      </c>
      <c r="I1889" s="10" t="str">
        <f>VLOOKUP($G1889,'Product_Dim Cleaned'!$A$1:$G$101,3,FALSE)</f>
        <v>Beauty</v>
      </c>
      <c r="J1889" s="10" t="str">
        <f>VLOOKUP($G1889,'Product_Dim Cleaned'!$A$1:$G$101,4,FALSE)</f>
        <v>Skincare</v>
      </c>
      <c r="K1889" s="10" t="s">
        <v>1766</v>
      </c>
      <c r="L1889" s="11">
        <v>2</v>
      </c>
      <c r="M1889" s="17">
        <v>99.04</v>
      </c>
      <c r="N1889" s="11">
        <v>0.26</v>
      </c>
      <c r="O1889" s="10" t="s">
        <v>1829</v>
      </c>
      <c r="P1889" s="34">
        <v>146.57919999999999</v>
      </c>
    </row>
    <row r="1890" spans="1:16" x14ac:dyDescent="0.3">
      <c r="A1890" s="9" t="s">
        <v>3714</v>
      </c>
      <c r="B1890" s="36">
        <v>45740</v>
      </c>
      <c r="C1890" s="10" t="s">
        <v>923</v>
      </c>
      <c r="D1890" s="10" t="str">
        <f>VLOOKUP($C1890,'Customer_Dim Cleaned'!$A$1:$H$501,4,FALSE)</f>
        <v>Female</v>
      </c>
      <c r="E1890" s="10" t="str">
        <f>VLOOKUP($C1890,'Customer_Dim Cleaned'!$A$1:$H$501,5,FALSE)</f>
        <v>West Beverlymouth</v>
      </c>
      <c r="F1890" s="10" t="str">
        <f>VLOOKUP($C1890,'Customer_Dim Cleaned'!$A$1:$H$501,6,FALSE)</f>
        <v>Missouri</v>
      </c>
      <c r="G1890" s="10" t="s">
        <v>1736</v>
      </c>
      <c r="H1890" s="10" t="str">
        <f>VLOOKUP($G1890,'Product_Dim Cleaned'!$A$1:$G$101,2,FALSE)</f>
        <v>Vitamin E Body Lotion</v>
      </c>
      <c r="I1890" s="10" t="str">
        <f>VLOOKUP($G1890,'Product_Dim Cleaned'!$A$1:$G$101,3,FALSE)</f>
        <v>Beauty</v>
      </c>
      <c r="J1890" s="10" t="str">
        <f>VLOOKUP($G1890,'Product_Dim Cleaned'!$A$1:$G$101,4,FALSE)</f>
        <v>Skincare</v>
      </c>
      <c r="K1890" s="10" t="s">
        <v>1782</v>
      </c>
      <c r="L1890" s="11">
        <v>4</v>
      </c>
      <c r="M1890" s="17">
        <v>625.13</v>
      </c>
      <c r="N1890" s="11">
        <v>0.06</v>
      </c>
      <c r="O1890" s="10" t="s">
        <v>1824</v>
      </c>
      <c r="P1890" s="34">
        <v>2350.4888000000001</v>
      </c>
    </row>
    <row r="1891" spans="1:16" x14ac:dyDescent="0.3">
      <c r="A1891" s="9" t="s">
        <v>3715</v>
      </c>
      <c r="B1891" s="36">
        <v>45824</v>
      </c>
      <c r="C1891" s="10" t="s">
        <v>144</v>
      </c>
      <c r="D1891" s="10" t="str">
        <f>VLOOKUP($C1891,'Customer_Dim Cleaned'!$A$1:$H$501,4,FALSE)</f>
        <v>Female</v>
      </c>
      <c r="E1891" s="10" t="str">
        <f>VLOOKUP($C1891,'Customer_Dim Cleaned'!$A$1:$H$501,5,FALSE)</f>
        <v>Luisfurt</v>
      </c>
      <c r="F1891" s="10" t="str">
        <f>VLOOKUP($C1891,'Customer_Dim Cleaned'!$A$1:$H$501,6,FALSE)</f>
        <v>Georgia</v>
      </c>
      <c r="G1891" s="10" t="s">
        <v>1736</v>
      </c>
      <c r="H1891" s="10" t="str">
        <f>VLOOKUP($G1891,'Product_Dim Cleaned'!$A$1:$G$101,2,FALSE)</f>
        <v>Vitamin E Body Lotion</v>
      </c>
      <c r="I1891" s="10" t="str">
        <f>VLOOKUP($G1891,'Product_Dim Cleaned'!$A$1:$G$101,3,FALSE)</f>
        <v>Beauty</v>
      </c>
      <c r="J1891" s="10" t="str">
        <f>VLOOKUP($G1891,'Product_Dim Cleaned'!$A$1:$G$101,4,FALSE)</f>
        <v>Skincare</v>
      </c>
      <c r="K1891" s="10" t="s">
        <v>1810</v>
      </c>
      <c r="L1891" s="11">
        <v>4</v>
      </c>
      <c r="M1891" s="17">
        <v>38.380000000000003</v>
      </c>
      <c r="N1891" s="11">
        <v>0.16</v>
      </c>
      <c r="O1891" s="10" t="s">
        <v>1829</v>
      </c>
      <c r="P1891" s="34">
        <v>128.95679999999999</v>
      </c>
    </row>
    <row r="1892" spans="1:16" x14ac:dyDescent="0.3">
      <c r="A1892" s="9" t="s">
        <v>3716</v>
      </c>
      <c r="B1892" s="36">
        <v>45404</v>
      </c>
      <c r="C1892" s="10" t="s">
        <v>1513</v>
      </c>
      <c r="D1892" s="10" t="str">
        <f>VLOOKUP($C1892,'Customer_Dim Cleaned'!$A$1:$H$501,4,FALSE)</f>
        <v>Female</v>
      </c>
      <c r="E1892" s="10" t="str">
        <f>VLOOKUP($C1892,'Customer_Dim Cleaned'!$A$1:$H$501,5,FALSE)</f>
        <v>Port Carol</v>
      </c>
      <c r="F1892" s="10" t="str">
        <f>VLOOKUP($C1892,'Customer_Dim Cleaned'!$A$1:$H$501,6,FALSE)</f>
        <v>Florida</v>
      </c>
      <c r="G1892" s="10" t="s">
        <v>1736</v>
      </c>
      <c r="H1892" s="10" t="str">
        <f>VLOOKUP($G1892,'Product_Dim Cleaned'!$A$1:$G$101,2,FALSE)</f>
        <v>Vitamin E Body Lotion</v>
      </c>
      <c r="I1892" s="10" t="str">
        <f>VLOOKUP($G1892,'Product_Dim Cleaned'!$A$1:$G$101,3,FALSE)</f>
        <v>Beauty</v>
      </c>
      <c r="J1892" s="10" t="str">
        <f>VLOOKUP($G1892,'Product_Dim Cleaned'!$A$1:$G$101,4,FALSE)</f>
        <v>Skincare</v>
      </c>
      <c r="K1892" s="10" t="s">
        <v>1789</v>
      </c>
      <c r="L1892" s="11">
        <v>4</v>
      </c>
      <c r="M1892" s="17">
        <v>731.72</v>
      </c>
      <c r="N1892" s="11">
        <v>0.22</v>
      </c>
      <c r="O1892" s="10" t="s">
        <v>1829</v>
      </c>
      <c r="P1892" s="34">
        <v>2282.9663999999998</v>
      </c>
    </row>
    <row r="1893" spans="1:16" x14ac:dyDescent="0.3">
      <c r="A1893" s="9" t="s">
        <v>3717</v>
      </c>
      <c r="B1893" s="36">
        <v>45916</v>
      </c>
      <c r="C1893" s="10" t="s">
        <v>1411</v>
      </c>
      <c r="D1893" s="10" t="str">
        <f>VLOOKUP($C1893,'Customer_Dim Cleaned'!$A$1:$H$501,4,FALSE)</f>
        <v>Male</v>
      </c>
      <c r="E1893" s="10" t="str">
        <f>VLOOKUP($C1893,'Customer_Dim Cleaned'!$A$1:$H$501,5,FALSE)</f>
        <v>Hubbardborough</v>
      </c>
      <c r="F1893" s="10" t="str">
        <f>VLOOKUP($C1893,'Customer_Dim Cleaned'!$A$1:$H$501,6,FALSE)</f>
        <v>Kentucky</v>
      </c>
      <c r="G1893" s="10" t="s">
        <v>1736</v>
      </c>
      <c r="H1893" s="10" t="str">
        <f>VLOOKUP($G1893,'Product_Dim Cleaned'!$A$1:$G$101,2,FALSE)</f>
        <v>Vitamin E Body Lotion</v>
      </c>
      <c r="I1893" s="10" t="str">
        <f>VLOOKUP($G1893,'Product_Dim Cleaned'!$A$1:$G$101,3,FALSE)</f>
        <v>Beauty</v>
      </c>
      <c r="J1893" s="10" t="str">
        <f>VLOOKUP($G1893,'Product_Dim Cleaned'!$A$1:$G$101,4,FALSE)</f>
        <v>Skincare</v>
      </c>
      <c r="K1893" s="10" t="s">
        <v>1813</v>
      </c>
      <c r="L1893" s="11">
        <v>3</v>
      </c>
      <c r="M1893" s="17">
        <v>825.33</v>
      </c>
      <c r="N1893" s="11">
        <v>0.21</v>
      </c>
      <c r="O1893" s="10" t="s">
        <v>1824</v>
      </c>
      <c r="P1893" s="34">
        <v>1956.0320999999999</v>
      </c>
    </row>
    <row r="1894" spans="1:16" x14ac:dyDescent="0.3">
      <c r="A1894" s="9" t="s">
        <v>3718</v>
      </c>
      <c r="B1894" s="36">
        <v>45269</v>
      </c>
      <c r="C1894" s="10" t="s">
        <v>221</v>
      </c>
      <c r="D1894" s="10" t="str">
        <f>VLOOKUP($C1894,'Customer_Dim Cleaned'!$A$1:$H$501,4,FALSE)</f>
        <v>Male</v>
      </c>
      <c r="E1894" s="10" t="str">
        <f>VLOOKUP($C1894,'Customer_Dim Cleaned'!$A$1:$H$501,5,FALSE)</f>
        <v>New Kathrynland</v>
      </c>
      <c r="F1894" s="10" t="str">
        <f>VLOOKUP($C1894,'Customer_Dim Cleaned'!$A$1:$H$501,6,FALSE)</f>
        <v>Montana</v>
      </c>
      <c r="G1894" s="10" t="s">
        <v>1736</v>
      </c>
      <c r="H1894" s="10" t="str">
        <f>VLOOKUP($G1894,'Product_Dim Cleaned'!$A$1:$G$101,2,FALSE)</f>
        <v>Vitamin E Body Lotion</v>
      </c>
      <c r="I1894" s="10" t="str">
        <f>VLOOKUP($G1894,'Product_Dim Cleaned'!$A$1:$G$101,3,FALSE)</f>
        <v>Beauty</v>
      </c>
      <c r="J1894" s="10" t="str">
        <f>VLOOKUP($G1894,'Product_Dim Cleaned'!$A$1:$G$101,4,FALSE)</f>
        <v>Skincare</v>
      </c>
      <c r="K1894" s="10" t="s">
        <v>1799</v>
      </c>
      <c r="L1894" s="11">
        <v>2</v>
      </c>
      <c r="M1894" s="17">
        <v>47.3</v>
      </c>
      <c r="N1894" s="11">
        <v>0.01</v>
      </c>
      <c r="O1894" s="10" t="s">
        <v>1826</v>
      </c>
      <c r="P1894" s="34">
        <v>93.653999999999996</v>
      </c>
    </row>
    <row r="1895" spans="1:16" x14ac:dyDescent="0.3">
      <c r="A1895" s="9" t="s">
        <v>3719</v>
      </c>
      <c r="B1895" s="36">
        <v>45493</v>
      </c>
      <c r="C1895" s="10" t="s">
        <v>568</v>
      </c>
      <c r="D1895" s="10" t="str">
        <f>VLOOKUP($C1895,'Customer_Dim Cleaned'!$A$1:$H$501,4,FALSE)</f>
        <v>Female</v>
      </c>
      <c r="E1895" s="10" t="str">
        <f>VLOOKUP($C1895,'Customer_Dim Cleaned'!$A$1:$H$501,5,FALSE)</f>
        <v>Morrisburgh</v>
      </c>
      <c r="F1895" s="10" t="str">
        <f>VLOOKUP($C1895,'Customer_Dim Cleaned'!$A$1:$H$501,6,FALSE)</f>
        <v>Indiana</v>
      </c>
      <c r="G1895" s="10" t="s">
        <v>1736</v>
      </c>
      <c r="H1895" s="10" t="str">
        <f>VLOOKUP($G1895,'Product_Dim Cleaned'!$A$1:$G$101,2,FALSE)</f>
        <v>Vitamin E Body Lotion</v>
      </c>
      <c r="I1895" s="10" t="str">
        <f>VLOOKUP($G1895,'Product_Dim Cleaned'!$A$1:$G$101,3,FALSE)</f>
        <v>Beauty</v>
      </c>
      <c r="J1895" s="10" t="str">
        <f>VLOOKUP($G1895,'Product_Dim Cleaned'!$A$1:$G$101,4,FALSE)</f>
        <v>Skincare</v>
      </c>
      <c r="K1895" s="10" t="s">
        <v>1807</v>
      </c>
      <c r="L1895" s="11">
        <v>1</v>
      </c>
      <c r="M1895" s="17">
        <v>389.12</v>
      </c>
      <c r="N1895" s="11">
        <v>0.18</v>
      </c>
      <c r="O1895" s="10" t="s">
        <v>1826</v>
      </c>
      <c r="P1895" s="34">
        <v>319.07839999999999</v>
      </c>
    </row>
    <row r="1896" spans="1:16" x14ac:dyDescent="0.3">
      <c r="A1896" s="9" t="s">
        <v>3720</v>
      </c>
      <c r="B1896" s="36">
        <v>45558</v>
      </c>
      <c r="C1896" s="10" t="s">
        <v>1414</v>
      </c>
      <c r="D1896" s="10" t="str">
        <f>VLOOKUP($C1896,'Customer_Dim Cleaned'!$A$1:$H$501,4,FALSE)</f>
        <v>Female</v>
      </c>
      <c r="E1896" s="10" t="str">
        <f>VLOOKUP($C1896,'Customer_Dim Cleaned'!$A$1:$H$501,5,FALSE)</f>
        <v>Port Taylorberg</v>
      </c>
      <c r="F1896" s="10" t="str">
        <f>VLOOKUP($C1896,'Customer_Dim Cleaned'!$A$1:$H$501,6,FALSE)</f>
        <v>Pennsylvania</v>
      </c>
      <c r="G1896" s="10" t="s">
        <v>1736</v>
      </c>
      <c r="H1896" s="10" t="str">
        <f>VLOOKUP($G1896,'Product_Dim Cleaned'!$A$1:$G$101,2,FALSE)</f>
        <v>Vitamin E Body Lotion</v>
      </c>
      <c r="I1896" s="10" t="str">
        <f>VLOOKUP($G1896,'Product_Dim Cleaned'!$A$1:$G$101,3,FALSE)</f>
        <v>Beauty</v>
      </c>
      <c r="J1896" s="10" t="str">
        <f>VLOOKUP($G1896,'Product_Dim Cleaned'!$A$1:$G$101,4,FALSE)</f>
        <v>Skincare</v>
      </c>
      <c r="K1896" s="10" t="s">
        <v>1810</v>
      </c>
      <c r="L1896" s="11">
        <v>3</v>
      </c>
      <c r="M1896" s="17">
        <v>543.83000000000004</v>
      </c>
      <c r="N1896" s="11">
        <v>0.05</v>
      </c>
      <c r="O1896" s="10" t="s">
        <v>1824</v>
      </c>
      <c r="P1896" s="34">
        <v>1549.9155000000001</v>
      </c>
    </row>
    <row r="1897" spans="1:16" x14ac:dyDescent="0.3">
      <c r="A1897" s="9" t="s">
        <v>3721</v>
      </c>
      <c r="B1897" s="36">
        <v>45423</v>
      </c>
      <c r="C1897" s="10" t="s">
        <v>103</v>
      </c>
      <c r="D1897" s="10" t="str">
        <f>VLOOKUP($C1897,'Customer_Dim Cleaned'!$A$1:$H$501,4,FALSE)</f>
        <v>Male</v>
      </c>
      <c r="E1897" s="10" t="str">
        <f>VLOOKUP($C1897,'Customer_Dim Cleaned'!$A$1:$H$501,5,FALSE)</f>
        <v>Rogerschester</v>
      </c>
      <c r="F1897" s="10" t="str">
        <f>VLOOKUP($C1897,'Customer_Dim Cleaned'!$A$1:$H$501,6,FALSE)</f>
        <v>Idaho</v>
      </c>
      <c r="G1897" s="10" t="s">
        <v>1736</v>
      </c>
      <c r="H1897" s="10" t="str">
        <f>VLOOKUP($G1897,'Product_Dim Cleaned'!$A$1:$G$101,2,FALSE)</f>
        <v>Vitamin E Body Lotion</v>
      </c>
      <c r="I1897" s="10" t="str">
        <f>VLOOKUP($G1897,'Product_Dim Cleaned'!$A$1:$G$101,3,FALSE)</f>
        <v>Beauty</v>
      </c>
      <c r="J1897" s="10" t="str">
        <f>VLOOKUP($G1897,'Product_Dim Cleaned'!$A$1:$G$101,4,FALSE)</f>
        <v>Skincare</v>
      </c>
      <c r="K1897" s="10" t="s">
        <v>1757</v>
      </c>
      <c r="L1897" s="11">
        <v>2</v>
      </c>
      <c r="M1897" s="17">
        <v>660.27</v>
      </c>
      <c r="N1897" s="11">
        <v>0.01</v>
      </c>
      <c r="O1897" s="10" t="s">
        <v>1826</v>
      </c>
      <c r="P1897" s="34">
        <v>1307.3345999999999</v>
      </c>
    </row>
    <row r="1898" spans="1:16" x14ac:dyDescent="0.3">
      <c r="A1898" s="9" t="s">
        <v>3722</v>
      </c>
      <c r="B1898" s="36">
        <v>45780</v>
      </c>
      <c r="C1898" s="10" t="s">
        <v>1346</v>
      </c>
      <c r="D1898" s="10" t="str">
        <f>VLOOKUP($C1898,'Customer_Dim Cleaned'!$A$1:$H$501,4,FALSE)</f>
        <v>Female</v>
      </c>
      <c r="E1898" s="10" t="str">
        <f>VLOOKUP($C1898,'Customer_Dim Cleaned'!$A$1:$H$501,5,FALSE)</f>
        <v>New Sarah</v>
      </c>
      <c r="F1898" s="10" t="str">
        <f>VLOOKUP($C1898,'Customer_Dim Cleaned'!$A$1:$H$501,6,FALSE)</f>
        <v>Indiana</v>
      </c>
      <c r="G1898" s="10" t="s">
        <v>1736</v>
      </c>
      <c r="H1898" s="10" t="str">
        <f>VLOOKUP($G1898,'Product_Dim Cleaned'!$A$1:$G$101,2,FALSE)</f>
        <v>Vitamin E Body Lotion</v>
      </c>
      <c r="I1898" s="10" t="str">
        <f>VLOOKUP($G1898,'Product_Dim Cleaned'!$A$1:$G$101,3,FALSE)</f>
        <v>Beauty</v>
      </c>
      <c r="J1898" s="10" t="str">
        <f>VLOOKUP($G1898,'Product_Dim Cleaned'!$A$1:$G$101,4,FALSE)</f>
        <v>Skincare</v>
      </c>
      <c r="K1898" s="10" t="s">
        <v>1782</v>
      </c>
      <c r="L1898" s="11">
        <v>4</v>
      </c>
      <c r="M1898" s="17">
        <v>729.31</v>
      </c>
      <c r="N1898" s="11">
        <v>0.03</v>
      </c>
      <c r="O1898" s="10" t="s">
        <v>1824</v>
      </c>
      <c r="P1898" s="34">
        <v>2829.7228</v>
      </c>
    </row>
    <row r="1899" spans="1:16" x14ac:dyDescent="0.3">
      <c r="A1899" s="9" t="s">
        <v>3723</v>
      </c>
      <c r="B1899" s="36">
        <v>45345</v>
      </c>
      <c r="C1899" s="10" t="s">
        <v>1307</v>
      </c>
      <c r="D1899" s="10" t="str">
        <f>VLOOKUP($C1899,'Customer_Dim Cleaned'!$A$1:$H$501,4,FALSE)</f>
        <v>Female</v>
      </c>
      <c r="E1899" s="10" t="str">
        <f>VLOOKUP($C1899,'Customer_Dim Cleaned'!$A$1:$H$501,5,FALSE)</f>
        <v>East Amy</v>
      </c>
      <c r="F1899" s="10" t="str">
        <f>VLOOKUP($C1899,'Customer_Dim Cleaned'!$A$1:$H$501,6,FALSE)</f>
        <v>Washington</v>
      </c>
      <c r="G1899" s="10" t="s">
        <v>1736</v>
      </c>
      <c r="H1899" s="10" t="str">
        <f>VLOOKUP($G1899,'Product_Dim Cleaned'!$A$1:$G$101,2,FALSE)</f>
        <v>Vitamin E Body Lotion</v>
      </c>
      <c r="I1899" s="10" t="str">
        <f>VLOOKUP($G1899,'Product_Dim Cleaned'!$A$1:$G$101,3,FALSE)</f>
        <v>Beauty</v>
      </c>
      <c r="J1899" s="10" t="str">
        <f>VLOOKUP($G1899,'Product_Dim Cleaned'!$A$1:$G$101,4,FALSE)</f>
        <v>Skincare</v>
      </c>
      <c r="K1899" s="10" t="s">
        <v>1776</v>
      </c>
      <c r="L1899" s="11">
        <v>2</v>
      </c>
      <c r="M1899" s="17">
        <v>152.91</v>
      </c>
      <c r="N1899" s="11">
        <v>0.24</v>
      </c>
      <c r="O1899" s="10" t="s">
        <v>1826</v>
      </c>
      <c r="P1899" s="34">
        <v>232.42320000000001</v>
      </c>
    </row>
    <row r="1900" spans="1:16" x14ac:dyDescent="0.3">
      <c r="A1900" s="9" t="s">
        <v>3724</v>
      </c>
      <c r="B1900" s="36">
        <v>45344</v>
      </c>
      <c r="C1900" s="10" t="s">
        <v>1422</v>
      </c>
      <c r="D1900" s="10" t="str">
        <f>VLOOKUP($C1900,'Customer_Dim Cleaned'!$A$1:$H$501,4,FALSE)</f>
        <v>Female</v>
      </c>
      <c r="E1900" s="10" t="str">
        <f>VLOOKUP($C1900,'Customer_Dim Cleaned'!$A$1:$H$501,5,FALSE)</f>
        <v>East Julie</v>
      </c>
      <c r="F1900" s="10" t="str">
        <f>VLOOKUP($C1900,'Customer_Dim Cleaned'!$A$1:$H$501,6,FALSE)</f>
        <v>Kansas</v>
      </c>
      <c r="G1900" s="10" t="s">
        <v>1736</v>
      </c>
      <c r="H1900" s="10" t="str">
        <f>VLOOKUP($G1900,'Product_Dim Cleaned'!$A$1:$G$101,2,FALSE)</f>
        <v>Vitamin E Body Lotion</v>
      </c>
      <c r="I1900" s="10" t="str">
        <f>VLOOKUP($G1900,'Product_Dim Cleaned'!$A$1:$G$101,3,FALSE)</f>
        <v>Beauty</v>
      </c>
      <c r="J1900" s="10" t="str">
        <f>VLOOKUP($G1900,'Product_Dim Cleaned'!$A$1:$G$101,4,FALSE)</f>
        <v>Skincare</v>
      </c>
      <c r="K1900" s="10" t="s">
        <v>1801</v>
      </c>
      <c r="L1900" s="11">
        <v>4</v>
      </c>
      <c r="M1900" s="17">
        <v>592.14</v>
      </c>
      <c r="N1900" s="11">
        <v>0.12</v>
      </c>
      <c r="O1900" s="10" t="s">
        <v>1829</v>
      </c>
      <c r="P1900" s="34">
        <v>2084.3328000000001</v>
      </c>
    </row>
    <row r="1901" spans="1:16" x14ac:dyDescent="0.3">
      <c r="A1901" s="9" t="s">
        <v>3725</v>
      </c>
      <c r="B1901" s="36">
        <v>45525</v>
      </c>
      <c r="C1901" s="10" t="s">
        <v>230</v>
      </c>
      <c r="D1901" s="10" t="str">
        <f>VLOOKUP($C1901,'Customer_Dim Cleaned'!$A$1:$H$501,4,FALSE)</f>
        <v>Male</v>
      </c>
      <c r="E1901" s="10" t="str">
        <f>VLOOKUP($C1901,'Customer_Dim Cleaned'!$A$1:$H$501,5,FALSE)</f>
        <v>Stevensonton</v>
      </c>
      <c r="F1901" s="10" t="str">
        <f>VLOOKUP($C1901,'Customer_Dim Cleaned'!$A$1:$H$501,6,FALSE)</f>
        <v>New Mexico</v>
      </c>
      <c r="G1901" s="10" t="s">
        <v>1736</v>
      </c>
      <c r="H1901" s="10" t="str">
        <f>VLOOKUP($G1901,'Product_Dim Cleaned'!$A$1:$G$101,2,FALSE)</f>
        <v>Vitamin E Body Lotion</v>
      </c>
      <c r="I1901" s="10" t="str">
        <f>VLOOKUP($G1901,'Product_Dim Cleaned'!$A$1:$G$101,3,FALSE)</f>
        <v>Beauty</v>
      </c>
      <c r="J1901" s="10" t="str">
        <f>VLOOKUP($G1901,'Product_Dim Cleaned'!$A$1:$G$101,4,FALSE)</f>
        <v>Skincare</v>
      </c>
      <c r="K1901" s="10" t="s">
        <v>1794</v>
      </c>
      <c r="L1901" s="11">
        <v>1</v>
      </c>
      <c r="M1901" s="17">
        <v>984.37</v>
      </c>
      <c r="N1901" s="11">
        <v>0</v>
      </c>
      <c r="O1901" s="10" t="s">
        <v>1826</v>
      </c>
      <c r="P1901" s="34">
        <v>984.37</v>
      </c>
    </row>
    <row r="1902" spans="1:16" x14ac:dyDescent="0.3">
      <c r="A1902" s="9" t="s">
        <v>3726</v>
      </c>
      <c r="B1902" s="36">
        <v>45329</v>
      </c>
      <c r="C1902" s="10" t="s">
        <v>926</v>
      </c>
      <c r="D1902" s="10" t="str">
        <f>VLOOKUP($C1902,'Customer_Dim Cleaned'!$A$1:$H$501,4,FALSE)</f>
        <v>Male</v>
      </c>
      <c r="E1902" s="10" t="str">
        <f>VLOOKUP($C1902,'Customer_Dim Cleaned'!$A$1:$H$501,5,FALSE)</f>
        <v>Danielland</v>
      </c>
      <c r="F1902" s="10" t="str">
        <f>VLOOKUP($C1902,'Customer_Dim Cleaned'!$A$1:$H$501,6,FALSE)</f>
        <v>Minnesota</v>
      </c>
      <c r="G1902" s="10" t="s">
        <v>1736</v>
      </c>
      <c r="H1902" s="10" t="str">
        <f>VLOOKUP($G1902,'Product_Dim Cleaned'!$A$1:$G$101,2,FALSE)</f>
        <v>Vitamin E Body Lotion</v>
      </c>
      <c r="I1902" s="10" t="str">
        <f>VLOOKUP($G1902,'Product_Dim Cleaned'!$A$1:$G$101,3,FALSE)</f>
        <v>Beauty</v>
      </c>
      <c r="J1902" s="10" t="str">
        <f>VLOOKUP($G1902,'Product_Dim Cleaned'!$A$1:$G$101,4,FALSE)</f>
        <v>Skincare</v>
      </c>
      <c r="K1902" s="10" t="s">
        <v>1794</v>
      </c>
      <c r="L1902" s="11">
        <v>2</v>
      </c>
      <c r="M1902" s="17">
        <v>237.59</v>
      </c>
      <c r="N1902" s="11">
        <v>0.12</v>
      </c>
      <c r="O1902" s="10" t="s">
        <v>1824</v>
      </c>
      <c r="P1902" s="34">
        <v>418.15839999999997</v>
      </c>
    </row>
    <row r="1903" spans="1:16" x14ac:dyDescent="0.3">
      <c r="A1903" s="9" t="s">
        <v>3727</v>
      </c>
      <c r="B1903" s="36">
        <v>45250</v>
      </c>
      <c r="C1903" s="10" t="s">
        <v>1337</v>
      </c>
      <c r="D1903" s="10" t="str">
        <f>VLOOKUP($C1903,'Customer_Dim Cleaned'!$A$1:$H$501,4,FALSE)</f>
        <v>Male</v>
      </c>
      <c r="E1903" s="10" t="str">
        <f>VLOOKUP($C1903,'Customer_Dim Cleaned'!$A$1:$H$501,5,FALSE)</f>
        <v>South Andrewport</v>
      </c>
      <c r="F1903" s="10" t="str">
        <f>VLOOKUP($C1903,'Customer_Dim Cleaned'!$A$1:$H$501,6,FALSE)</f>
        <v>California</v>
      </c>
      <c r="G1903" s="10" t="s">
        <v>1736</v>
      </c>
      <c r="H1903" s="10" t="str">
        <f>VLOOKUP($G1903,'Product_Dim Cleaned'!$A$1:$G$101,2,FALSE)</f>
        <v>Vitamin E Body Lotion</v>
      </c>
      <c r="I1903" s="10" t="str">
        <f>VLOOKUP($G1903,'Product_Dim Cleaned'!$A$1:$G$101,3,FALSE)</f>
        <v>Beauty</v>
      </c>
      <c r="J1903" s="10" t="str">
        <f>VLOOKUP($G1903,'Product_Dim Cleaned'!$A$1:$G$101,4,FALSE)</f>
        <v>Skincare</v>
      </c>
      <c r="K1903" s="10" t="s">
        <v>1782</v>
      </c>
      <c r="L1903" s="11">
        <v>1</v>
      </c>
      <c r="M1903" s="17">
        <v>52.06</v>
      </c>
      <c r="N1903" s="11">
        <v>0.27</v>
      </c>
      <c r="O1903" s="10" t="s">
        <v>1829</v>
      </c>
      <c r="P1903" s="34">
        <v>38.003799999999998</v>
      </c>
    </row>
    <row r="1904" spans="1:16" x14ac:dyDescent="0.3">
      <c r="A1904" s="9" t="s">
        <v>3728</v>
      </c>
      <c r="B1904" s="36">
        <v>45691</v>
      </c>
      <c r="C1904" s="10" t="s">
        <v>1405</v>
      </c>
      <c r="D1904" s="10" t="str">
        <f>VLOOKUP($C1904,'Customer_Dim Cleaned'!$A$1:$H$501,4,FALSE)</f>
        <v>Male</v>
      </c>
      <c r="E1904" s="10" t="str">
        <f>VLOOKUP($C1904,'Customer_Dim Cleaned'!$A$1:$H$501,5,FALSE)</f>
        <v>East Yvette</v>
      </c>
      <c r="F1904" s="10" t="str">
        <f>VLOOKUP($C1904,'Customer_Dim Cleaned'!$A$1:$H$501,6,FALSE)</f>
        <v>Illinois</v>
      </c>
      <c r="G1904" s="10" t="s">
        <v>1736</v>
      </c>
      <c r="H1904" s="10" t="str">
        <f>VLOOKUP($G1904,'Product_Dim Cleaned'!$A$1:$G$101,2,FALSE)</f>
        <v>Vitamin E Body Lotion</v>
      </c>
      <c r="I1904" s="10" t="str">
        <f>VLOOKUP($G1904,'Product_Dim Cleaned'!$A$1:$G$101,3,FALSE)</f>
        <v>Beauty</v>
      </c>
      <c r="J1904" s="10" t="str">
        <f>VLOOKUP($G1904,'Product_Dim Cleaned'!$A$1:$G$101,4,FALSE)</f>
        <v>Skincare</v>
      </c>
      <c r="K1904" s="10" t="s">
        <v>1757</v>
      </c>
      <c r="L1904" s="11">
        <v>2</v>
      </c>
      <c r="M1904" s="17">
        <v>594.63</v>
      </c>
      <c r="N1904" s="11">
        <v>0.12</v>
      </c>
      <c r="O1904" s="10" t="s">
        <v>1824</v>
      </c>
      <c r="P1904" s="34">
        <v>1046.5488</v>
      </c>
    </row>
    <row r="1905" spans="1:16" x14ac:dyDescent="0.3">
      <c r="A1905" s="9" t="s">
        <v>3729</v>
      </c>
      <c r="B1905" s="36">
        <v>45644</v>
      </c>
      <c r="C1905" s="10" t="s">
        <v>556</v>
      </c>
      <c r="D1905" s="10" t="str">
        <f>VLOOKUP($C1905,'Customer_Dim Cleaned'!$A$1:$H$501,4,FALSE)</f>
        <v>Female</v>
      </c>
      <c r="E1905" s="10" t="str">
        <f>VLOOKUP($C1905,'Customer_Dim Cleaned'!$A$1:$H$501,5,FALSE)</f>
        <v>New Jasonmouth</v>
      </c>
      <c r="F1905" s="10" t="str">
        <f>VLOOKUP($C1905,'Customer_Dim Cleaned'!$A$1:$H$501,6,FALSE)</f>
        <v>Tennessee</v>
      </c>
      <c r="G1905" s="10" t="s">
        <v>1736</v>
      </c>
      <c r="H1905" s="10" t="str">
        <f>VLOOKUP($G1905,'Product_Dim Cleaned'!$A$1:$G$101,2,FALSE)</f>
        <v>Vitamin E Body Lotion</v>
      </c>
      <c r="I1905" s="10" t="str">
        <f>VLOOKUP($G1905,'Product_Dim Cleaned'!$A$1:$G$101,3,FALSE)</f>
        <v>Beauty</v>
      </c>
      <c r="J1905" s="10" t="str">
        <f>VLOOKUP($G1905,'Product_Dim Cleaned'!$A$1:$G$101,4,FALSE)</f>
        <v>Skincare</v>
      </c>
      <c r="K1905" s="10" t="s">
        <v>1752</v>
      </c>
      <c r="L1905" s="11">
        <v>3</v>
      </c>
      <c r="M1905" s="17">
        <v>476.1</v>
      </c>
      <c r="N1905" s="11">
        <v>0.05</v>
      </c>
      <c r="O1905" s="10" t="s">
        <v>1829</v>
      </c>
      <c r="P1905" s="34">
        <v>1356.885</v>
      </c>
    </row>
    <row r="1906" spans="1:16" x14ac:dyDescent="0.3">
      <c r="A1906" s="9" t="s">
        <v>3730</v>
      </c>
      <c r="B1906" s="36">
        <v>45514</v>
      </c>
      <c r="C1906" s="10" t="s">
        <v>227</v>
      </c>
      <c r="D1906" s="10" t="str">
        <f>VLOOKUP($C1906,'Customer_Dim Cleaned'!$A$1:$H$501,4,FALSE)</f>
        <v>Male</v>
      </c>
      <c r="E1906" s="10" t="str">
        <f>VLOOKUP($C1906,'Customer_Dim Cleaned'!$A$1:$H$501,5,FALSE)</f>
        <v>Jennifermouth</v>
      </c>
      <c r="F1906" s="10" t="str">
        <f>VLOOKUP($C1906,'Customer_Dim Cleaned'!$A$1:$H$501,6,FALSE)</f>
        <v>Missouri</v>
      </c>
      <c r="G1906" s="10" t="s">
        <v>1736</v>
      </c>
      <c r="H1906" s="10" t="str">
        <f>VLOOKUP($G1906,'Product_Dim Cleaned'!$A$1:$G$101,2,FALSE)</f>
        <v>Vitamin E Body Lotion</v>
      </c>
      <c r="I1906" s="10" t="str">
        <f>VLOOKUP($G1906,'Product_Dim Cleaned'!$A$1:$G$101,3,FALSE)</f>
        <v>Beauty</v>
      </c>
      <c r="J1906" s="10" t="str">
        <f>VLOOKUP($G1906,'Product_Dim Cleaned'!$A$1:$G$101,4,FALSE)</f>
        <v>Skincare</v>
      </c>
      <c r="K1906" s="10" t="s">
        <v>1776</v>
      </c>
      <c r="L1906" s="11">
        <v>1</v>
      </c>
      <c r="M1906" s="17">
        <v>546.47</v>
      </c>
      <c r="N1906" s="11">
        <v>0.08</v>
      </c>
      <c r="O1906" s="10" t="s">
        <v>1829</v>
      </c>
      <c r="P1906" s="34">
        <v>502.75240000000002</v>
      </c>
    </row>
    <row r="1907" spans="1:16" x14ac:dyDescent="0.3">
      <c r="A1907" s="9" t="s">
        <v>3731</v>
      </c>
      <c r="B1907" s="36">
        <v>45760</v>
      </c>
      <c r="C1907" s="10" t="s">
        <v>582</v>
      </c>
      <c r="D1907" s="10" t="str">
        <f>VLOOKUP($C1907,'Customer_Dim Cleaned'!$A$1:$H$501,4,FALSE)</f>
        <v>Male</v>
      </c>
      <c r="E1907" s="10" t="str">
        <f>VLOOKUP($C1907,'Customer_Dim Cleaned'!$A$1:$H$501,5,FALSE)</f>
        <v>Anabury</v>
      </c>
      <c r="F1907" s="10" t="str">
        <f>VLOOKUP($C1907,'Customer_Dim Cleaned'!$A$1:$H$501,6,FALSE)</f>
        <v>Vermont</v>
      </c>
      <c r="G1907" s="10" t="s">
        <v>1736</v>
      </c>
      <c r="H1907" s="10" t="str">
        <f>VLOOKUP($G1907,'Product_Dim Cleaned'!$A$1:$G$101,2,FALSE)</f>
        <v>Vitamin E Body Lotion</v>
      </c>
      <c r="I1907" s="10" t="str">
        <f>VLOOKUP($G1907,'Product_Dim Cleaned'!$A$1:$G$101,3,FALSE)</f>
        <v>Beauty</v>
      </c>
      <c r="J1907" s="10" t="str">
        <f>VLOOKUP($G1907,'Product_Dim Cleaned'!$A$1:$G$101,4,FALSE)</f>
        <v>Skincare</v>
      </c>
      <c r="K1907" s="10" t="s">
        <v>1794</v>
      </c>
      <c r="L1907" s="11">
        <v>1</v>
      </c>
      <c r="M1907" s="17">
        <v>979.49</v>
      </c>
      <c r="N1907" s="11">
        <v>0.19</v>
      </c>
      <c r="O1907" s="10" t="s">
        <v>1829</v>
      </c>
      <c r="P1907" s="34">
        <v>793.38690000000008</v>
      </c>
    </row>
    <row r="1908" spans="1:16" x14ac:dyDescent="0.3">
      <c r="A1908" s="9" t="s">
        <v>3732</v>
      </c>
      <c r="B1908" s="36">
        <v>45289</v>
      </c>
      <c r="C1908" s="10" t="s">
        <v>634</v>
      </c>
      <c r="D1908" s="10" t="str">
        <f>VLOOKUP($C1908,'Customer_Dim Cleaned'!$A$1:$H$501,4,FALSE)</f>
        <v>Male</v>
      </c>
      <c r="E1908" s="10" t="str">
        <f>VLOOKUP($C1908,'Customer_Dim Cleaned'!$A$1:$H$501,5,FALSE)</f>
        <v>Port Amanda</v>
      </c>
      <c r="F1908" s="10" t="str">
        <f>VLOOKUP($C1908,'Customer_Dim Cleaned'!$A$1:$H$501,6,FALSE)</f>
        <v>Georgia</v>
      </c>
      <c r="G1908" s="10" t="s">
        <v>1738</v>
      </c>
      <c r="H1908" s="10" t="str">
        <f>VLOOKUP($G1908,'Product_Dim Cleaned'!$A$1:$G$101,2,FALSE)</f>
        <v>Sports Stopwatch Basic</v>
      </c>
      <c r="I1908" s="10" t="str">
        <f>VLOOKUP($G1908,'Product_Dim Cleaned'!$A$1:$G$101,3,FALSE)</f>
        <v>Sports</v>
      </c>
      <c r="J1908" s="10" t="str">
        <f>VLOOKUP($G1908,'Product_Dim Cleaned'!$A$1:$G$101,4,FALSE)</f>
        <v>Accessories</v>
      </c>
      <c r="K1908" s="10" t="s">
        <v>1761</v>
      </c>
      <c r="L1908" s="11">
        <v>3</v>
      </c>
      <c r="M1908" s="17">
        <v>988.53</v>
      </c>
      <c r="N1908" s="11">
        <v>0.3</v>
      </c>
      <c r="O1908" s="10" t="s">
        <v>1829</v>
      </c>
      <c r="P1908" s="34">
        <v>2075.913</v>
      </c>
    </row>
    <row r="1909" spans="1:16" x14ac:dyDescent="0.3">
      <c r="A1909" s="9" t="s">
        <v>3733</v>
      </c>
      <c r="B1909" s="36">
        <v>45704</v>
      </c>
      <c r="C1909" s="10" t="s">
        <v>815</v>
      </c>
      <c r="D1909" s="10" t="str">
        <f>VLOOKUP($C1909,'Customer_Dim Cleaned'!$A$1:$H$501,4,FALSE)</f>
        <v>Male</v>
      </c>
      <c r="E1909" s="10" t="str">
        <f>VLOOKUP($C1909,'Customer_Dim Cleaned'!$A$1:$H$501,5,FALSE)</f>
        <v>Jasonton</v>
      </c>
      <c r="F1909" s="10" t="str">
        <f>VLOOKUP($C1909,'Customer_Dim Cleaned'!$A$1:$H$501,6,FALSE)</f>
        <v>Ohio</v>
      </c>
      <c r="G1909" s="10" t="s">
        <v>1738</v>
      </c>
      <c r="H1909" s="10" t="str">
        <f>VLOOKUP($G1909,'Product_Dim Cleaned'!$A$1:$G$101,2,FALSE)</f>
        <v>Sports Stopwatch Basic</v>
      </c>
      <c r="I1909" s="10" t="str">
        <f>VLOOKUP($G1909,'Product_Dim Cleaned'!$A$1:$G$101,3,FALSE)</f>
        <v>Sports</v>
      </c>
      <c r="J1909" s="10" t="str">
        <f>VLOOKUP($G1909,'Product_Dim Cleaned'!$A$1:$G$101,4,FALSE)</f>
        <v>Accessories</v>
      </c>
      <c r="K1909" s="10" t="s">
        <v>1766</v>
      </c>
      <c r="L1909" s="11">
        <v>4</v>
      </c>
      <c r="M1909" s="17">
        <v>849.29</v>
      </c>
      <c r="N1909" s="11">
        <v>0.26</v>
      </c>
      <c r="O1909" s="10" t="s">
        <v>1824</v>
      </c>
      <c r="P1909" s="34">
        <v>2513.8984</v>
      </c>
    </row>
    <row r="1910" spans="1:16" x14ac:dyDescent="0.3">
      <c r="A1910" s="9" t="s">
        <v>3734</v>
      </c>
      <c r="B1910" s="36">
        <v>45318</v>
      </c>
      <c r="C1910" s="10" t="s">
        <v>1077</v>
      </c>
      <c r="D1910" s="10" t="str">
        <f>VLOOKUP($C1910,'Customer_Dim Cleaned'!$A$1:$H$501,4,FALSE)</f>
        <v>Male</v>
      </c>
      <c r="E1910" s="10" t="str">
        <f>VLOOKUP($C1910,'Customer_Dim Cleaned'!$A$1:$H$501,5,FALSE)</f>
        <v>Cartershire</v>
      </c>
      <c r="F1910" s="10" t="str">
        <f>VLOOKUP($C1910,'Customer_Dim Cleaned'!$A$1:$H$501,6,FALSE)</f>
        <v>Virginia</v>
      </c>
      <c r="G1910" s="10" t="s">
        <v>1738</v>
      </c>
      <c r="H1910" s="10" t="str">
        <f>VLOOKUP($G1910,'Product_Dim Cleaned'!$A$1:$G$101,2,FALSE)</f>
        <v>Sports Stopwatch Basic</v>
      </c>
      <c r="I1910" s="10" t="str">
        <f>VLOOKUP($G1910,'Product_Dim Cleaned'!$A$1:$G$101,3,FALSE)</f>
        <v>Sports</v>
      </c>
      <c r="J1910" s="10" t="str">
        <f>VLOOKUP($G1910,'Product_Dim Cleaned'!$A$1:$G$101,4,FALSE)</f>
        <v>Accessories</v>
      </c>
      <c r="K1910" s="10" t="s">
        <v>1799</v>
      </c>
      <c r="L1910" s="11">
        <v>2</v>
      </c>
      <c r="M1910" s="17">
        <v>452.29</v>
      </c>
      <c r="N1910" s="11">
        <v>0.01</v>
      </c>
      <c r="O1910" s="10" t="s">
        <v>1829</v>
      </c>
      <c r="P1910" s="34">
        <v>895.53420000000006</v>
      </c>
    </row>
    <row r="1911" spans="1:16" x14ac:dyDescent="0.3">
      <c r="A1911" s="9" t="s">
        <v>3735</v>
      </c>
      <c r="B1911" s="36">
        <v>45495</v>
      </c>
      <c r="C1911" s="10" t="s">
        <v>1377</v>
      </c>
      <c r="D1911" s="10" t="str">
        <f>VLOOKUP($C1911,'Customer_Dim Cleaned'!$A$1:$H$501,4,FALSE)</f>
        <v>Female</v>
      </c>
      <c r="E1911" s="10" t="str">
        <f>VLOOKUP($C1911,'Customer_Dim Cleaned'!$A$1:$H$501,5,FALSE)</f>
        <v>Mcfarlandmouth</v>
      </c>
      <c r="F1911" s="10" t="str">
        <f>VLOOKUP($C1911,'Customer_Dim Cleaned'!$A$1:$H$501,6,FALSE)</f>
        <v>Virginia</v>
      </c>
      <c r="G1911" s="10" t="s">
        <v>1738</v>
      </c>
      <c r="H1911" s="10" t="str">
        <f>VLOOKUP($G1911,'Product_Dim Cleaned'!$A$1:$G$101,2,FALSE)</f>
        <v>Sports Stopwatch Basic</v>
      </c>
      <c r="I1911" s="10" t="str">
        <f>VLOOKUP($G1911,'Product_Dim Cleaned'!$A$1:$G$101,3,FALSE)</f>
        <v>Sports</v>
      </c>
      <c r="J1911" s="10" t="str">
        <f>VLOOKUP($G1911,'Product_Dim Cleaned'!$A$1:$G$101,4,FALSE)</f>
        <v>Accessories</v>
      </c>
      <c r="K1911" s="10" t="s">
        <v>1810</v>
      </c>
      <c r="L1911" s="11">
        <v>2</v>
      </c>
      <c r="M1911" s="17">
        <v>810.81</v>
      </c>
      <c r="N1911" s="11">
        <v>0.11</v>
      </c>
      <c r="O1911" s="10" t="s">
        <v>1829</v>
      </c>
      <c r="P1911" s="34">
        <v>1443.2418</v>
      </c>
    </row>
    <row r="1912" spans="1:16" x14ac:dyDescent="0.3">
      <c r="A1912" s="9" t="s">
        <v>3736</v>
      </c>
      <c r="B1912" s="36">
        <v>45560</v>
      </c>
      <c r="C1912" s="10" t="s">
        <v>127</v>
      </c>
      <c r="D1912" s="10" t="str">
        <f>VLOOKUP($C1912,'Customer_Dim Cleaned'!$A$1:$H$501,4,FALSE)</f>
        <v>Male</v>
      </c>
      <c r="E1912" s="10" t="str">
        <f>VLOOKUP($C1912,'Customer_Dim Cleaned'!$A$1:$H$501,5,FALSE)</f>
        <v>Johnsonville</v>
      </c>
      <c r="F1912" s="10" t="str">
        <f>VLOOKUP($C1912,'Customer_Dim Cleaned'!$A$1:$H$501,6,FALSE)</f>
        <v>Oregon</v>
      </c>
      <c r="G1912" s="10" t="s">
        <v>1738</v>
      </c>
      <c r="H1912" s="10" t="str">
        <f>VLOOKUP($G1912,'Product_Dim Cleaned'!$A$1:$G$101,2,FALSE)</f>
        <v>Sports Stopwatch Basic</v>
      </c>
      <c r="I1912" s="10" t="str">
        <f>VLOOKUP($G1912,'Product_Dim Cleaned'!$A$1:$G$101,3,FALSE)</f>
        <v>Sports</v>
      </c>
      <c r="J1912" s="10" t="str">
        <f>VLOOKUP($G1912,'Product_Dim Cleaned'!$A$1:$G$101,4,FALSE)</f>
        <v>Accessories</v>
      </c>
      <c r="K1912" s="10" t="s">
        <v>1782</v>
      </c>
      <c r="L1912" s="11">
        <v>1</v>
      </c>
      <c r="M1912" s="17">
        <v>846.67</v>
      </c>
      <c r="N1912" s="11">
        <v>0.1</v>
      </c>
      <c r="O1912" s="10" t="s">
        <v>1829</v>
      </c>
      <c r="P1912" s="34">
        <v>762.00299999999993</v>
      </c>
    </row>
    <row r="1913" spans="1:16" x14ac:dyDescent="0.3">
      <c r="A1913" s="9" t="s">
        <v>3737</v>
      </c>
      <c r="B1913" s="36">
        <v>45367</v>
      </c>
      <c r="C1913" s="10" t="s">
        <v>78</v>
      </c>
      <c r="D1913" s="10" t="str">
        <f>VLOOKUP($C1913,'Customer_Dim Cleaned'!$A$1:$H$501,4,FALSE)</f>
        <v>Female</v>
      </c>
      <c r="E1913" s="10" t="str">
        <f>VLOOKUP($C1913,'Customer_Dim Cleaned'!$A$1:$H$501,5,FALSE)</f>
        <v>Brandonville</v>
      </c>
      <c r="F1913" s="10" t="str">
        <f>VLOOKUP($C1913,'Customer_Dim Cleaned'!$A$1:$H$501,6,FALSE)</f>
        <v>Georgia</v>
      </c>
      <c r="G1913" s="10" t="s">
        <v>1738</v>
      </c>
      <c r="H1913" s="10" t="str">
        <f>VLOOKUP($G1913,'Product_Dim Cleaned'!$A$1:$G$101,2,FALSE)</f>
        <v>Sports Stopwatch Basic</v>
      </c>
      <c r="I1913" s="10" t="str">
        <f>VLOOKUP($G1913,'Product_Dim Cleaned'!$A$1:$G$101,3,FALSE)</f>
        <v>Sports</v>
      </c>
      <c r="J1913" s="10" t="str">
        <f>VLOOKUP($G1913,'Product_Dim Cleaned'!$A$1:$G$101,4,FALSE)</f>
        <v>Accessories</v>
      </c>
      <c r="K1913" s="10" t="s">
        <v>1776</v>
      </c>
      <c r="L1913" s="11">
        <v>4</v>
      </c>
      <c r="M1913" s="17">
        <v>73.55</v>
      </c>
      <c r="N1913" s="11">
        <v>0.24</v>
      </c>
      <c r="O1913" s="10" t="s">
        <v>1829</v>
      </c>
      <c r="P1913" s="34">
        <v>223.59200000000001</v>
      </c>
    </row>
    <row r="1914" spans="1:16" x14ac:dyDescent="0.3">
      <c r="A1914" s="9" t="s">
        <v>3738</v>
      </c>
      <c r="B1914" s="36">
        <v>45861</v>
      </c>
      <c r="C1914" s="10" t="s">
        <v>884</v>
      </c>
      <c r="D1914" s="10" t="str">
        <f>VLOOKUP($C1914,'Customer_Dim Cleaned'!$A$1:$H$501,4,FALSE)</f>
        <v>Female</v>
      </c>
      <c r="E1914" s="10" t="str">
        <f>VLOOKUP($C1914,'Customer_Dim Cleaned'!$A$1:$H$501,5,FALSE)</f>
        <v>Port Mariastad</v>
      </c>
      <c r="F1914" s="10" t="str">
        <f>VLOOKUP($C1914,'Customer_Dim Cleaned'!$A$1:$H$501,6,FALSE)</f>
        <v>Rhode Island</v>
      </c>
      <c r="G1914" s="10" t="s">
        <v>1738</v>
      </c>
      <c r="H1914" s="10" t="str">
        <f>VLOOKUP($G1914,'Product_Dim Cleaned'!$A$1:$G$101,2,FALSE)</f>
        <v>Sports Stopwatch Basic</v>
      </c>
      <c r="I1914" s="10" t="str">
        <f>VLOOKUP($G1914,'Product_Dim Cleaned'!$A$1:$G$101,3,FALSE)</f>
        <v>Sports</v>
      </c>
      <c r="J1914" s="10" t="str">
        <f>VLOOKUP($G1914,'Product_Dim Cleaned'!$A$1:$G$101,4,FALSE)</f>
        <v>Accessories</v>
      </c>
      <c r="K1914" s="10" t="s">
        <v>1776</v>
      </c>
      <c r="L1914" s="11">
        <v>1</v>
      </c>
      <c r="M1914" s="17">
        <v>882.03</v>
      </c>
      <c r="N1914" s="11">
        <v>0.04</v>
      </c>
      <c r="O1914" s="10" t="s">
        <v>1829</v>
      </c>
      <c r="P1914" s="34">
        <v>846.74879999999996</v>
      </c>
    </row>
    <row r="1915" spans="1:16" x14ac:dyDescent="0.3">
      <c r="A1915" s="9" t="s">
        <v>3739</v>
      </c>
      <c r="B1915" s="36">
        <v>45589</v>
      </c>
      <c r="C1915" s="10" t="s">
        <v>44</v>
      </c>
      <c r="D1915" s="10" t="str">
        <f>VLOOKUP($C1915,'Customer_Dim Cleaned'!$A$1:$H$501,4,FALSE)</f>
        <v>Female</v>
      </c>
      <c r="E1915" s="10" t="str">
        <f>VLOOKUP($C1915,'Customer_Dim Cleaned'!$A$1:$H$501,5,FALSE)</f>
        <v>Maynardton</v>
      </c>
      <c r="F1915" s="10" t="str">
        <f>VLOOKUP($C1915,'Customer_Dim Cleaned'!$A$1:$H$501,6,FALSE)</f>
        <v>New Hampshire</v>
      </c>
      <c r="G1915" s="10" t="s">
        <v>1738</v>
      </c>
      <c r="H1915" s="10" t="str">
        <f>VLOOKUP($G1915,'Product_Dim Cleaned'!$A$1:$G$101,2,FALSE)</f>
        <v>Sports Stopwatch Basic</v>
      </c>
      <c r="I1915" s="10" t="str">
        <f>VLOOKUP($G1915,'Product_Dim Cleaned'!$A$1:$G$101,3,FALSE)</f>
        <v>Sports</v>
      </c>
      <c r="J1915" s="10" t="str">
        <f>VLOOKUP($G1915,'Product_Dim Cleaned'!$A$1:$G$101,4,FALSE)</f>
        <v>Accessories</v>
      </c>
      <c r="K1915" s="10" t="s">
        <v>1799</v>
      </c>
      <c r="L1915" s="11">
        <v>1</v>
      </c>
      <c r="M1915" s="17">
        <v>958.44</v>
      </c>
      <c r="N1915" s="11">
        <v>0.21</v>
      </c>
      <c r="O1915" s="10" t="s">
        <v>1824</v>
      </c>
      <c r="P1915" s="34">
        <v>757.16760000000011</v>
      </c>
    </row>
    <row r="1916" spans="1:16" x14ac:dyDescent="0.3">
      <c r="A1916" s="9" t="s">
        <v>3740</v>
      </c>
      <c r="B1916" s="36">
        <v>45560</v>
      </c>
      <c r="C1916" s="10" t="s">
        <v>44</v>
      </c>
      <c r="D1916" s="10" t="str">
        <f>VLOOKUP($C1916,'Customer_Dim Cleaned'!$A$1:$H$501,4,FALSE)</f>
        <v>Female</v>
      </c>
      <c r="E1916" s="10" t="str">
        <f>VLOOKUP($C1916,'Customer_Dim Cleaned'!$A$1:$H$501,5,FALSE)</f>
        <v>Maynardton</v>
      </c>
      <c r="F1916" s="10" t="str">
        <f>VLOOKUP($C1916,'Customer_Dim Cleaned'!$A$1:$H$501,6,FALSE)</f>
        <v>New Hampshire</v>
      </c>
      <c r="G1916" s="10" t="s">
        <v>1738</v>
      </c>
      <c r="H1916" s="10" t="str">
        <f>VLOOKUP($G1916,'Product_Dim Cleaned'!$A$1:$G$101,2,FALSE)</f>
        <v>Sports Stopwatch Basic</v>
      </c>
      <c r="I1916" s="10" t="str">
        <f>VLOOKUP($G1916,'Product_Dim Cleaned'!$A$1:$G$101,3,FALSE)</f>
        <v>Sports</v>
      </c>
      <c r="J1916" s="10" t="str">
        <f>VLOOKUP($G1916,'Product_Dim Cleaned'!$A$1:$G$101,4,FALSE)</f>
        <v>Accessories</v>
      </c>
      <c r="K1916" s="10" t="s">
        <v>1761</v>
      </c>
      <c r="L1916" s="11">
        <v>1</v>
      </c>
      <c r="M1916" s="17">
        <v>716.29</v>
      </c>
      <c r="N1916" s="11">
        <v>0.01</v>
      </c>
      <c r="O1916" s="10" t="s">
        <v>1826</v>
      </c>
      <c r="P1916" s="34">
        <v>709.12709999999993</v>
      </c>
    </row>
    <row r="1917" spans="1:16" x14ac:dyDescent="0.3">
      <c r="A1917" s="9" t="s">
        <v>3741</v>
      </c>
      <c r="B1917" s="36">
        <v>45408</v>
      </c>
      <c r="C1917" s="10" t="s">
        <v>1017</v>
      </c>
      <c r="D1917" s="10" t="str">
        <f>VLOOKUP($C1917,'Customer_Dim Cleaned'!$A$1:$H$501,4,FALSE)</f>
        <v>Female</v>
      </c>
      <c r="E1917" s="10" t="str">
        <f>VLOOKUP($C1917,'Customer_Dim Cleaned'!$A$1:$H$501,5,FALSE)</f>
        <v>Whiteport</v>
      </c>
      <c r="F1917" s="10" t="str">
        <f>VLOOKUP($C1917,'Customer_Dim Cleaned'!$A$1:$H$501,6,FALSE)</f>
        <v>North Carolina</v>
      </c>
      <c r="G1917" s="10" t="s">
        <v>1738</v>
      </c>
      <c r="H1917" s="10" t="str">
        <f>VLOOKUP($G1917,'Product_Dim Cleaned'!$A$1:$G$101,2,FALSE)</f>
        <v>Sports Stopwatch Basic</v>
      </c>
      <c r="I1917" s="10" t="str">
        <f>VLOOKUP($G1917,'Product_Dim Cleaned'!$A$1:$G$101,3,FALSE)</f>
        <v>Sports</v>
      </c>
      <c r="J1917" s="10" t="str">
        <f>VLOOKUP($G1917,'Product_Dim Cleaned'!$A$1:$G$101,4,FALSE)</f>
        <v>Accessories</v>
      </c>
      <c r="K1917" s="10" t="s">
        <v>1804</v>
      </c>
      <c r="L1917" s="11">
        <v>2</v>
      </c>
      <c r="M1917" s="17">
        <v>409.14</v>
      </c>
      <c r="N1917" s="11">
        <v>0.01</v>
      </c>
      <c r="O1917" s="10" t="s">
        <v>1826</v>
      </c>
      <c r="P1917" s="34">
        <v>810.09719999999993</v>
      </c>
    </row>
    <row r="1918" spans="1:16" x14ac:dyDescent="0.3">
      <c r="A1918" s="9" t="s">
        <v>3742</v>
      </c>
      <c r="B1918" s="36">
        <v>45714</v>
      </c>
      <c r="C1918" s="10" t="s">
        <v>304</v>
      </c>
      <c r="D1918" s="10" t="str">
        <f>VLOOKUP($C1918,'Customer_Dim Cleaned'!$A$1:$H$501,4,FALSE)</f>
        <v>Female</v>
      </c>
      <c r="E1918" s="10" t="str">
        <f>VLOOKUP($C1918,'Customer_Dim Cleaned'!$A$1:$H$501,5,FALSE)</f>
        <v>Garyberg</v>
      </c>
      <c r="F1918" s="10" t="str">
        <f>VLOOKUP($C1918,'Customer_Dim Cleaned'!$A$1:$H$501,6,FALSE)</f>
        <v>Indiana</v>
      </c>
      <c r="G1918" s="10" t="s">
        <v>1738</v>
      </c>
      <c r="H1918" s="10" t="str">
        <f>VLOOKUP($G1918,'Product_Dim Cleaned'!$A$1:$G$101,2,FALSE)</f>
        <v>Sports Stopwatch Basic</v>
      </c>
      <c r="I1918" s="10" t="str">
        <f>VLOOKUP($G1918,'Product_Dim Cleaned'!$A$1:$G$101,3,FALSE)</f>
        <v>Sports</v>
      </c>
      <c r="J1918" s="10" t="str">
        <f>VLOOKUP($G1918,'Product_Dim Cleaned'!$A$1:$G$101,4,FALSE)</f>
        <v>Accessories</v>
      </c>
      <c r="K1918" s="10" t="s">
        <v>1786</v>
      </c>
      <c r="L1918" s="11">
        <v>4</v>
      </c>
      <c r="M1918" s="17">
        <v>261.73</v>
      </c>
      <c r="N1918" s="11">
        <v>0.1</v>
      </c>
      <c r="O1918" s="10" t="s">
        <v>1826</v>
      </c>
      <c r="P1918" s="34">
        <v>942.22800000000007</v>
      </c>
    </row>
    <row r="1919" spans="1:16" x14ac:dyDescent="0.3">
      <c r="A1919" s="9" t="s">
        <v>3743</v>
      </c>
      <c r="B1919" s="36">
        <v>45661</v>
      </c>
      <c r="C1919" s="10" t="s">
        <v>1437</v>
      </c>
      <c r="D1919" s="10" t="str">
        <f>VLOOKUP($C1919,'Customer_Dim Cleaned'!$A$1:$H$501,4,FALSE)</f>
        <v>Male</v>
      </c>
      <c r="E1919" s="10" t="str">
        <f>VLOOKUP($C1919,'Customer_Dim Cleaned'!$A$1:$H$501,5,FALSE)</f>
        <v>Espinozaberg</v>
      </c>
      <c r="F1919" s="10" t="str">
        <f>VLOOKUP($C1919,'Customer_Dim Cleaned'!$A$1:$H$501,6,FALSE)</f>
        <v>Minnesota</v>
      </c>
      <c r="G1919" s="10" t="s">
        <v>1738</v>
      </c>
      <c r="H1919" s="10" t="str">
        <f>VLOOKUP($G1919,'Product_Dim Cleaned'!$A$1:$G$101,2,FALSE)</f>
        <v>Sports Stopwatch Basic</v>
      </c>
      <c r="I1919" s="10" t="str">
        <f>VLOOKUP($G1919,'Product_Dim Cleaned'!$A$1:$G$101,3,FALSE)</f>
        <v>Sports</v>
      </c>
      <c r="J1919" s="10" t="str">
        <f>VLOOKUP($G1919,'Product_Dim Cleaned'!$A$1:$G$101,4,FALSE)</f>
        <v>Accessories</v>
      </c>
      <c r="K1919" s="10" t="s">
        <v>1752</v>
      </c>
      <c r="L1919" s="11">
        <v>2</v>
      </c>
      <c r="M1919" s="17">
        <v>687.35</v>
      </c>
      <c r="N1919" s="11">
        <v>0.2</v>
      </c>
      <c r="O1919" s="10" t="s">
        <v>1829</v>
      </c>
      <c r="P1919" s="34">
        <v>1099.76</v>
      </c>
    </row>
    <row r="1920" spans="1:16" x14ac:dyDescent="0.3">
      <c r="A1920" s="9" t="s">
        <v>3744</v>
      </c>
      <c r="B1920" s="36">
        <v>45921</v>
      </c>
      <c r="C1920" s="10" t="s">
        <v>675</v>
      </c>
      <c r="D1920" s="10" t="str">
        <f>VLOOKUP($C1920,'Customer_Dim Cleaned'!$A$1:$H$501,4,FALSE)</f>
        <v>Female</v>
      </c>
      <c r="E1920" s="10" t="str">
        <f>VLOOKUP($C1920,'Customer_Dim Cleaned'!$A$1:$H$501,5,FALSE)</f>
        <v>South Emily</v>
      </c>
      <c r="F1920" s="10" t="str">
        <f>VLOOKUP($C1920,'Customer_Dim Cleaned'!$A$1:$H$501,6,FALSE)</f>
        <v>New Jersey</v>
      </c>
      <c r="G1920" s="10" t="s">
        <v>1738</v>
      </c>
      <c r="H1920" s="10" t="str">
        <f>VLOOKUP($G1920,'Product_Dim Cleaned'!$A$1:$G$101,2,FALSE)</f>
        <v>Sports Stopwatch Basic</v>
      </c>
      <c r="I1920" s="10" t="str">
        <f>VLOOKUP($G1920,'Product_Dim Cleaned'!$A$1:$G$101,3,FALSE)</f>
        <v>Sports</v>
      </c>
      <c r="J1920" s="10" t="str">
        <f>VLOOKUP($G1920,'Product_Dim Cleaned'!$A$1:$G$101,4,FALSE)</f>
        <v>Accessories</v>
      </c>
      <c r="K1920" s="10" t="s">
        <v>1782</v>
      </c>
      <c r="L1920" s="11">
        <v>2</v>
      </c>
      <c r="M1920" s="17">
        <v>30.14</v>
      </c>
      <c r="N1920" s="11">
        <v>0.21</v>
      </c>
      <c r="O1920" s="10" t="s">
        <v>1824</v>
      </c>
      <c r="P1920" s="34">
        <v>47.621200000000002</v>
      </c>
    </row>
    <row r="1921" spans="1:16" x14ac:dyDescent="0.3">
      <c r="A1921" s="9" t="s">
        <v>3745</v>
      </c>
      <c r="B1921" s="36">
        <v>45651</v>
      </c>
      <c r="C1921" s="10" t="s">
        <v>353</v>
      </c>
      <c r="D1921" s="10" t="str">
        <f>VLOOKUP($C1921,'Customer_Dim Cleaned'!$A$1:$H$501,4,FALSE)</f>
        <v>Male</v>
      </c>
      <c r="E1921" s="10" t="str">
        <f>VLOOKUP($C1921,'Customer_Dim Cleaned'!$A$1:$H$501,5,FALSE)</f>
        <v>South Dustin</v>
      </c>
      <c r="F1921" s="10" t="str">
        <f>VLOOKUP($C1921,'Customer_Dim Cleaned'!$A$1:$H$501,6,FALSE)</f>
        <v>Tennessee</v>
      </c>
      <c r="G1921" s="10" t="s">
        <v>1738</v>
      </c>
      <c r="H1921" s="10" t="str">
        <f>VLOOKUP($G1921,'Product_Dim Cleaned'!$A$1:$G$101,2,FALSE)</f>
        <v>Sports Stopwatch Basic</v>
      </c>
      <c r="I1921" s="10" t="str">
        <f>VLOOKUP($G1921,'Product_Dim Cleaned'!$A$1:$G$101,3,FALSE)</f>
        <v>Sports</v>
      </c>
      <c r="J1921" s="10" t="str">
        <f>VLOOKUP($G1921,'Product_Dim Cleaned'!$A$1:$G$101,4,FALSE)</f>
        <v>Accessories</v>
      </c>
      <c r="K1921" s="10" t="s">
        <v>1782</v>
      </c>
      <c r="L1921" s="11">
        <v>3</v>
      </c>
      <c r="M1921" s="17">
        <v>570.12</v>
      </c>
      <c r="N1921" s="11">
        <v>0.12</v>
      </c>
      <c r="O1921" s="10" t="s">
        <v>1826</v>
      </c>
      <c r="P1921" s="34">
        <v>1505.1168</v>
      </c>
    </row>
    <row r="1922" spans="1:16" x14ac:dyDescent="0.3">
      <c r="A1922" s="9" t="s">
        <v>3746</v>
      </c>
      <c r="B1922" s="36">
        <v>45883</v>
      </c>
      <c r="C1922" s="10" t="s">
        <v>893</v>
      </c>
      <c r="D1922" s="10" t="str">
        <f>VLOOKUP($C1922,'Customer_Dim Cleaned'!$A$1:$H$501,4,FALSE)</f>
        <v>Male</v>
      </c>
      <c r="E1922" s="10" t="str">
        <f>VLOOKUP($C1922,'Customer_Dim Cleaned'!$A$1:$H$501,5,FALSE)</f>
        <v>North Joshualand</v>
      </c>
      <c r="F1922" s="10" t="str">
        <f>VLOOKUP($C1922,'Customer_Dim Cleaned'!$A$1:$H$501,6,FALSE)</f>
        <v>Connecticut</v>
      </c>
      <c r="G1922" s="10" t="s">
        <v>1738</v>
      </c>
      <c r="H1922" s="10" t="str">
        <f>VLOOKUP($G1922,'Product_Dim Cleaned'!$A$1:$G$101,2,FALSE)</f>
        <v>Sports Stopwatch Basic</v>
      </c>
      <c r="I1922" s="10" t="str">
        <f>VLOOKUP($G1922,'Product_Dim Cleaned'!$A$1:$G$101,3,FALSE)</f>
        <v>Sports</v>
      </c>
      <c r="J1922" s="10" t="str">
        <f>VLOOKUP($G1922,'Product_Dim Cleaned'!$A$1:$G$101,4,FALSE)</f>
        <v>Accessories</v>
      </c>
      <c r="K1922" s="10" t="s">
        <v>1813</v>
      </c>
      <c r="L1922" s="11">
        <v>3</v>
      </c>
      <c r="M1922" s="17">
        <v>401.87</v>
      </c>
      <c r="N1922" s="11">
        <v>0.28999999999999998</v>
      </c>
      <c r="O1922" s="10" t="s">
        <v>1829</v>
      </c>
      <c r="P1922" s="34">
        <v>855.98310000000004</v>
      </c>
    </row>
    <row r="1923" spans="1:16" x14ac:dyDescent="0.3">
      <c r="A1923" s="9" t="s">
        <v>3747</v>
      </c>
      <c r="B1923" s="36">
        <v>45624</v>
      </c>
      <c r="C1923" s="10" t="s">
        <v>1524</v>
      </c>
      <c r="D1923" s="10" t="str">
        <f>VLOOKUP($C1923,'Customer_Dim Cleaned'!$A$1:$H$501,4,FALSE)</f>
        <v>Male</v>
      </c>
      <c r="E1923" s="10" t="str">
        <f>VLOOKUP($C1923,'Customer_Dim Cleaned'!$A$1:$H$501,5,FALSE)</f>
        <v>North Seanfurt</v>
      </c>
      <c r="F1923" s="10" t="str">
        <f>VLOOKUP($C1923,'Customer_Dim Cleaned'!$A$1:$H$501,6,FALSE)</f>
        <v>Ohio</v>
      </c>
      <c r="G1923" s="10" t="s">
        <v>1738</v>
      </c>
      <c r="H1923" s="10" t="str">
        <f>VLOOKUP($G1923,'Product_Dim Cleaned'!$A$1:$G$101,2,FALSE)</f>
        <v>Sports Stopwatch Basic</v>
      </c>
      <c r="I1923" s="10" t="str">
        <f>VLOOKUP($G1923,'Product_Dim Cleaned'!$A$1:$G$101,3,FALSE)</f>
        <v>Sports</v>
      </c>
      <c r="J1923" s="10" t="str">
        <f>VLOOKUP($G1923,'Product_Dim Cleaned'!$A$1:$G$101,4,FALSE)</f>
        <v>Accessories</v>
      </c>
      <c r="K1923" s="10" t="s">
        <v>1794</v>
      </c>
      <c r="L1923" s="11">
        <v>4</v>
      </c>
      <c r="M1923" s="17">
        <v>619.35</v>
      </c>
      <c r="N1923" s="11">
        <v>0.3</v>
      </c>
      <c r="O1923" s="10" t="s">
        <v>1824</v>
      </c>
      <c r="P1923" s="34">
        <v>1734.18</v>
      </c>
    </row>
    <row r="1924" spans="1:16" x14ac:dyDescent="0.3">
      <c r="A1924" s="9" t="s">
        <v>3748</v>
      </c>
      <c r="B1924" s="36">
        <v>45276</v>
      </c>
      <c r="C1924" s="10" t="s">
        <v>791</v>
      </c>
      <c r="D1924" s="10" t="str">
        <f>VLOOKUP($C1924,'Customer_Dim Cleaned'!$A$1:$H$501,4,FALSE)</f>
        <v>Male</v>
      </c>
      <c r="E1924" s="10" t="str">
        <f>VLOOKUP($C1924,'Customer_Dim Cleaned'!$A$1:$H$501,5,FALSE)</f>
        <v>Mikehaven</v>
      </c>
      <c r="F1924" s="10" t="str">
        <f>VLOOKUP($C1924,'Customer_Dim Cleaned'!$A$1:$H$501,6,FALSE)</f>
        <v>New Hampshire</v>
      </c>
      <c r="G1924" s="10" t="s">
        <v>1738</v>
      </c>
      <c r="H1924" s="10" t="str">
        <f>VLOOKUP($G1924,'Product_Dim Cleaned'!$A$1:$G$101,2,FALSE)</f>
        <v>Sports Stopwatch Basic</v>
      </c>
      <c r="I1924" s="10" t="str">
        <f>VLOOKUP($G1924,'Product_Dim Cleaned'!$A$1:$G$101,3,FALSE)</f>
        <v>Sports</v>
      </c>
      <c r="J1924" s="10" t="str">
        <f>VLOOKUP($G1924,'Product_Dim Cleaned'!$A$1:$G$101,4,FALSE)</f>
        <v>Accessories</v>
      </c>
      <c r="K1924" s="10" t="s">
        <v>1807</v>
      </c>
      <c r="L1924" s="11">
        <v>4</v>
      </c>
      <c r="M1924" s="17">
        <v>569.36</v>
      </c>
      <c r="N1924" s="11">
        <v>0.27</v>
      </c>
      <c r="O1924" s="10" t="s">
        <v>1826</v>
      </c>
      <c r="P1924" s="34">
        <v>1662.5311999999999</v>
      </c>
    </row>
    <row r="1925" spans="1:16" x14ac:dyDescent="0.3">
      <c r="A1925" s="9" t="s">
        <v>3749</v>
      </c>
      <c r="B1925" s="36">
        <v>45344</v>
      </c>
      <c r="C1925" s="10" t="s">
        <v>1466</v>
      </c>
      <c r="D1925" s="10" t="str">
        <f>VLOOKUP($C1925,'Customer_Dim Cleaned'!$A$1:$H$501,4,FALSE)</f>
        <v>Female</v>
      </c>
      <c r="E1925" s="10" t="str">
        <f>VLOOKUP($C1925,'Customer_Dim Cleaned'!$A$1:$H$501,5,FALSE)</f>
        <v>Anthonymouth</v>
      </c>
      <c r="F1925" s="10" t="str">
        <f>VLOOKUP($C1925,'Customer_Dim Cleaned'!$A$1:$H$501,6,FALSE)</f>
        <v>Oklahoma</v>
      </c>
      <c r="G1925" s="10" t="s">
        <v>1740</v>
      </c>
      <c r="H1925" s="10" t="str">
        <f>VLOOKUP($G1925,'Product_Dim Cleaned'!$A$1:$G$101,2,FALSE)</f>
        <v>Women's Formal Blazer</v>
      </c>
      <c r="I1925" s="10" t="str">
        <f>VLOOKUP($G1925,'Product_Dim Cleaned'!$A$1:$G$101,3,FALSE)</f>
        <v>Clothing</v>
      </c>
      <c r="J1925" s="10" t="str">
        <f>VLOOKUP($G1925,'Product_Dim Cleaned'!$A$1:$G$101,4,FALSE)</f>
        <v>Outerwear</v>
      </c>
      <c r="K1925" s="10" t="s">
        <v>1769</v>
      </c>
      <c r="L1925" s="11">
        <v>2</v>
      </c>
      <c r="M1925" s="17">
        <v>846.35</v>
      </c>
      <c r="N1925" s="11">
        <v>0.3</v>
      </c>
      <c r="O1925" s="10" t="s">
        <v>1829</v>
      </c>
      <c r="P1925" s="34">
        <v>1184.8900000000001</v>
      </c>
    </row>
    <row r="1926" spans="1:16" x14ac:dyDescent="0.3">
      <c r="A1926" s="9" t="s">
        <v>3750</v>
      </c>
      <c r="B1926" s="36">
        <v>45849</v>
      </c>
      <c r="C1926" s="10" t="s">
        <v>1346</v>
      </c>
      <c r="D1926" s="10" t="str">
        <f>VLOOKUP($C1926,'Customer_Dim Cleaned'!$A$1:$H$501,4,FALSE)</f>
        <v>Female</v>
      </c>
      <c r="E1926" s="10" t="str">
        <f>VLOOKUP($C1926,'Customer_Dim Cleaned'!$A$1:$H$501,5,FALSE)</f>
        <v>New Sarah</v>
      </c>
      <c r="F1926" s="10" t="str">
        <f>VLOOKUP($C1926,'Customer_Dim Cleaned'!$A$1:$H$501,6,FALSE)</f>
        <v>Indiana</v>
      </c>
      <c r="G1926" s="10" t="s">
        <v>1740</v>
      </c>
      <c r="H1926" s="10" t="str">
        <f>VLOOKUP($G1926,'Product_Dim Cleaned'!$A$1:$G$101,2,FALSE)</f>
        <v>Women's Formal Blazer</v>
      </c>
      <c r="I1926" s="10" t="str">
        <f>VLOOKUP($G1926,'Product_Dim Cleaned'!$A$1:$G$101,3,FALSE)</f>
        <v>Clothing</v>
      </c>
      <c r="J1926" s="10" t="str">
        <f>VLOOKUP($G1926,'Product_Dim Cleaned'!$A$1:$G$101,4,FALSE)</f>
        <v>Outerwear</v>
      </c>
      <c r="K1926" s="10" t="s">
        <v>1761</v>
      </c>
      <c r="L1926" s="11">
        <v>1</v>
      </c>
      <c r="M1926" s="17">
        <v>788.45</v>
      </c>
      <c r="N1926" s="11">
        <v>0.28999999999999998</v>
      </c>
      <c r="O1926" s="10" t="s">
        <v>1826</v>
      </c>
      <c r="P1926" s="34">
        <v>559.79949999999997</v>
      </c>
    </row>
    <row r="1927" spans="1:16" x14ac:dyDescent="0.3">
      <c r="A1927" s="9" t="s">
        <v>3751</v>
      </c>
      <c r="B1927" s="36">
        <v>45880</v>
      </c>
      <c r="C1927" s="10" t="s">
        <v>1127</v>
      </c>
      <c r="D1927" s="10" t="str">
        <f>VLOOKUP($C1927,'Customer_Dim Cleaned'!$A$1:$H$501,4,FALSE)</f>
        <v>Male</v>
      </c>
      <c r="E1927" s="10" t="str">
        <f>VLOOKUP($C1927,'Customer_Dim Cleaned'!$A$1:$H$501,5,FALSE)</f>
        <v>Andersonside</v>
      </c>
      <c r="F1927" s="10" t="str">
        <f>VLOOKUP($C1927,'Customer_Dim Cleaned'!$A$1:$H$501,6,FALSE)</f>
        <v>Arkansas</v>
      </c>
      <c r="G1927" s="10" t="s">
        <v>1740</v>
      </c>
      <c r="H1927" s="10" t="str">
        <f>VLOOKUP($G1927,'Product_Dim Cleaned'!$A$1:$G$101,2,FALSE)</f>
        <v>Women's Formal Blazer</v>
      </c>
      <c r="I1927" s="10" t="str">
        <f>VLOOKUP($G1927,'Product_Dim Cleaned'!$A$1:$G$101,3,FALSE)</f>
        <v>Clothing</v>
      </c>
      <c r="J1927" s="10" t="str">
        <f>VLOOKUP($G1927,'Product_Dim Cleaned'!$A$1:$G$101,4,FALSE)</f>
        <v>Outerwear</v>
      </c>
      <c r="K1927" s="10" t="s">
        <v>1794</v>
      </c>
      <c r="L1927" s="11">
        <v>2</v>
      </c>
      <c r="M1927" s="17">
        <v>338.81</v>
      </c>
      <c r="N1927" s="11">
        <v>7.0000000000000007E-2</v>
      </c>
      <c r="O1927" s="10" t="s">
        <v>1829</v>
      </c>
      <c r="P1927" s="34">
        <v>630.1866</v>
      </c>
    </row>
    <row r="1928" spans="1:16" x14ac:dyDescent="0.3">
      <c r="A1928" s="9" t="s">
        <v>3752</v>
      </c>
      <c r="B1928" s="36">
        <v>45907</v>
      </c>
      <c r="C1928" s="10" t="s">
        <v>110</v>
      </c>
      <c r="D1928" s="10" t="str">
        <f>VLOOKUP($C1928,'Customer_Dim Cleaned'!$A$1:$H$501,4,FALSE)</f>
        <v>Female</v>
      </c>
      <c r="E1928" s="10" t="str">
        <f>VLOOKUP($C1928,'Customer_Dim Cleaned'!$A$1:$H$501,5,FALSE)</f>
        <v>East Michellemouth</v>
      </c>
      <c r="F1928" s="10" t="str">
        <f>VLOOKUP($C1928,'Customer_Dim Cleaned'!$A$1:$H$501,6,FALSE)</f>
        <v>Missouri</v>
      </c>
      <c r="G1928" s="10" t="s">
        <v>1740</v>
      </c>
      <c r="H1928" s="10" t="str">
        <f>VLOOKUP($G1928,'Product_Dim Cleaned'!$A$1:$G$101,2,FALSE)</f>
        <v>Women's Formal Blazer</v>
      </c>
      <c r="I1928" s="10" t="str">
        <f>VLOOKUP($G1928,'Product_Dim Cleaned'!$A$1:$G$101,3,FALSE)</f>
        <v>Clothing</v>
      </c>
      <c r="J1928" s="10" t="str">
        <f>VLOOKUP($G1928,'Product_Dim Cleaned'!$A$1:$G$101,4,FALSE)</f>
        <v>Outerwear</v>
      </c>
      <c r="K1928" s="10" t="s">
        <v>1773</v>
      </c>
      <c r="L1928" s="11">
        <v>4</v>
      </c>
      <c r="M1928" s="17">
        <v>94.48</v>
      </c>
      <c r="N1928" s="11">
        <v>0.06</v>
      </c>
      <c r="O1928" s="10" t="s">
        <v>1829</v>
      </c>
      <c r="P1928" s="34">
        <v>355.2448</v>
      </c>
    </row>
    <row r="1929" spans="1:16" x14ac:dyDescent="0.3">
      <c r="A1929" s="9" t="s">
        <v>3753</v>
      </c>
      <c r="B1929" s="36">
        <v>45545</v>
      </c>
      <c r="C1929" s="10" t="s">
        <v>1469</v>
      </c>
      <c r="D1929" s="10" t="str">
        <f>VLOOKUP($C1929,'Customer_Dim Cleaned'!$A$1:$H$501,4,FALSE)</f>
        <v>Female</v>
      </c>
      <c r="E1929" s="10" t="str">
        <f>VLOOKUP($C1929,'Customer_Dim Cleaned'!$A$1:$H$501,5,FALSE)</f>
        <v>West Kelseyberg</v>
      </c>
      <c r="F1929" s="10" t="str">
        <f>VLOOKUP($C1929,'Customer_Dim Cleaned'!$A$1:$H$501,6,FALSE)</f>
        <v>Kansas</v>
      </c>
      <c r="G1929" s="10" t="s">
        <v>1740</v>
      </c>
      <c r="H1929" s="10" t="str">
        <f>VLOOKUP($G1929,'Product_Dim Cleaned'!$A$1:$G$101,2,FALSE)</f>
        <v>Women's Formal Blazer</v>
      </c>
      <c r="I1929" s="10" t="str">
        <f>VLOOKUP($G1929,'Product_Dim Cleaned'!$A$1:$G$101,3,FALSE)</f>
        <v>Clothing</v>
      </c>
      <c r="J1929" s="10" t="str">
        <f>VLOOKUP($G1929,'Product_Dim Cleaned'!$A$1:$G$101,4,FALSE)</f>
        <v>Outerwear</v>
      </c>
      <c r="K1929" s="10" t="s">
        <v>1797</v>
      </c>
      <c r="L1929" s="11">
        <v>3</v>
      </c>
      <c r="M1929" s="17">
        <v>941.85</v>
      </c>
      <c r="N1929" s="11">
        <v>0.16</v>
      </c>
      <c r="O1929" s="10" t="s">
        <v>1826</v>
      </c>
      <c r="P1929" s="34">
        <v>2373.462</v>
      </c>
    </row>
    <row r="1930" spans="1:16" x14ac:dyDescent="0.3">
      <c r="A1930" s="9" t="s">
        <v>3754</v>
      </c>
      <c r="B1930" s="36">
        <v>45257</v>
      </c>
      <c r="C1930" s="10" t="s">
        <v>538</v>
      </c>
      <c r="D1930" s="10" t="str">
        <f>VLOOKUP($C1930,'Customer_Dim Cleaned'!$A$1:$H$501,4,FALSE)</f>
        <v>Female</v>
      </c>
      <c r="E1930" s="10" t="str">
        <f>VLOOKUP($C1930,'Customer_Dim Cleaned'!$A$1:$H$501,5,FALSE)</f>
        <v>Hessmouth</v>
      </c>
      <c r="F1930" s="10" t="str">
        <f>VLOOKUP($C1930,'Customer_Dim Cleaned'!$A$1:$H$501,6,FALSE)</f>
        <v>Arizona</v>
      </c>
      <c r="G1930" s="10" t="s">
        <v>1740</v>
      </c>
      <c r="H1930" s="10" t="str">
        <f>VLOOKUP($G1930,'Product_Dim Cleaned'!$A$1:$G$101,2,FALSE)</f>
        <v>Women's Formal Blazer</v>
      </c>
      <c r="I1930" s="10" t="str">
        <f>VLOOKUP($G1930,'Product_Dim Cleaned'!$A$1:$G$101,3,FALSE)</f>
        <v>Clothing</v>
      </c>
      <c r="J1930" s="10" t="str">
        <f>VLOOKUP($G1930,'Product_Dim Cleaned'!$A$1:$G$101,4,FALSE)</f>
        <v>Outerwear</v>
      </c>
      <c r="K1930" s="10" t="s">
        <v>1773</v>
      </c>
      <c r="L1930" s="11">
        <v>2</v>
      </c>
      <c r="M1930" s="17">
        <v>336.97</v>
      </c>
      <c r="N1930" s="11">
        <v>0.14000000000000001</v>
      </c>
      <c r="O1930" s="10" t="s">
        <v>1826</v>
      </c>
      <c r="P1930" s="34">
        <v>579.58840000000009</v>
      </c>
    </row>
    <row r="1931" spans="1:16" x14ac:dyDescent="0.3">
      <c r="A1931" s="9" t="s">
        <v>3755</v>
      </c>
      <c r="B1931" s="36">
        <v>45466</v>
      </c>
      <c r="C1931" s="10" t="s">
        <v>978</v>
      </c>
      <c r="D1931" s="10" t="str">
        <f>VLOOKUP($C1931,'Customer_Dim Cleaned'!$A$1:$H$501,4,FALSE)</f>
        <v>Male</v>
      </c>
      <c r="E1931" s="10" t="str">
        <f>VLOOKUP($C1931,'Customer_Dim Cleaned'!$A$1:$H$501,5,FALSE)</f>
        <v>Joelside</v>
      </c>
      <c r="F1931" s="10" t="str">
        <f>VLOOKUP($C1931,'Customer_Dim Cleaned'!$A$1:$H$501,6,FALSE)</f>
        <v>Vermont</v>
      </c>
      <c r="G1931" s="10" t="s">
        <v>1740</v>
      </c>
      <c r="H1931" s="10" t="str">
        <f>VLOOKUP($G1931,'Product_Dim Cleaned'!$A$1:$G$101,2,FALSE)</f>
        <v>Women's Formal Blazer</v>
      </c>
      <c r="I1931" s="10" t="str">
        <f>VLOOKUP($G1931,'Product_Dim Cleaned'!$A$1:$G$101,3,FALSE)</f>
        <v>Clothing</v>
      </c>
      <c r="J1931" s="10" t="str">
        <f>VLOOKUP($G1931,'Product_Dim Cleaned'!$A$1:$G$101,4,FALSE)</f>
        <v>Outerwear</v>
      </c>
      <c r="K1931" s="10" t="s">
        <v>1773</v>
      </c>
      <c r="L1931" s="11">
        <v>2</v>
      </c>
      <c r="M1931" s="17">
        <v>344.16</v>
      </c>
      <c r="N1931" s="11">
        <v>0.09</v>
      </c>
      <c r="O1931" s="10" t="s">
        <v>1826</v>
      </c>
      <c r="P1931" s="34">
        <v>626.37120000000004</v>
      </c>
    </row>
    <row r="1932" spans="1:16" x14ac:dyDescent="0.3">
      <c r="A1932" s="9" t="s">
        <v>3756</v>
      </c>
      <c r="B1932" s="36">
        <v>45847</v>
      </c>
      <c r="C1932" s="10" t="s">
        <v>948</v>
      </c>
      <c r="D1932" s="10" t="str">
        <f>VLOOKUP($C1932,'Customer_Dim Cleaned'!$A$1:$H$501,4,FALSE)</f>
        <v>Male</v>
      </c>
      <c r="E1932" s="10" t="str">
        <f>VLOOKUP($C1932,'Customer_Dim Cleaned'!$A$1:$H$501,5,FALSE)</f>
        <v>Lake Melissashire</v>
      </c>
      <c r="F1932" s="10" t="str">
        <f>VLOOKUP($C1932,'Customer_Dim Cleaned'!$A$1:$H$501,6,FALSE)</f>
        <v>Oregon</v>
      </c>
      <c r="G1932" s="10" t="s">
        <v>1740</v>
      </c>
      <c r="H1932" s="10" t="str">
        <f>VLOOKUP($G1932,'Product_Dim Cleaned'!$A$1:$G$101,2,FALSE)</f>
        <v>Women's Formal Blazer</v>
      </c>
      <c r="I1932" s="10" t="str">
        <f>VLOOKUP($G1932,'Product_Dim Cleaned'!$A$1:$G$101,3,FALSE)</f>
        <v>Clothing</v>
      </c>
      <c r="J1932" s="10" t="str">
        <f>VLOOKUP($G1932,'Product_Dim Cleaned'!$A$1:$G$101,4,FALSE)</f>
        <v>Outerwear</v>
      </c>
      <c r="K1932" s="10" t="s">
        <v>1786</v>
      </c>
      <c r="L1932" s="11">
        <v>1</v>
      </c>
      <c r="M1932" s="17">
        <v>841.53</v>
      </c>
      <c r="N1932" s="11">
        <v>0.15</v>
      </c>
      <c r="O1932" s="10" t="s">
        <v>1824</v>
      </c>
      <c r="P1932" s="34">
        <v>715.30049999999994</v>
      </c>
    </row>
    <row r="1933" spans="1:16" x14ac:dyDescent="0.3">
      <c r="A1933" s="9" t="s">
        <v>3757</v>
      </c>
      <c r="B1933" s="36">
        <v>45825</v>
      </c>
      <c r="C1933" s="10" t="s">
        <v>1316</v>
      </c>
      <c r="D1933" s="10" t="str">
        <f>VLOOKUP($C1933,'Customer_Dim Cleaned'!$A$1:$H$501,4,FALSE)</f>
        <v>Male</v>
      </c>
      <c r="E1933" s="10" t="str">
        <f>VLOOKUP($C1933,'Customer_Dim Cleaned'!$A$1:$H$501,5,FALSE)</f>
        <v>Lake Alexandra</v>
      </c>
      <c r="F1933" s="10" t="str">
        <f>VLOOKUP($C1933,'Customer_Dim Cleaned'!$A$1:$H$501,6,FALSE)</f>
        <v>North Carolina</v>
      </c>
      <c r="G1933" s="10" t="s">
        <v>1740</v>
      </c>
      <c r="H1933" s="10" t="str">
        <f>VLOOKUP($G1933,'Product_Dim Cleaned'!$A$1:$G$101,2,FALSE)</f>
        <v>Women's Formal Blazer</v>
      </c>
      <c r="I1933" s="10" t="str">
        <f>VLOOKUP($G1933,'Product_Dim Cleaned'!$A$1:$G$101,3,FALSE)</f>
        <v>Clothing</v>
      </c>
      <c r="J1933" s="10" t="str">
        <f>VLOOKUP($G1933,'Product_Dim Cleaned'!$A$1:$G$101,4,FALSE)</f>
        <v>Outerwear</v>
      </c>
      <c r="K1933" s="10" t="s">
        <v>1807</v>
      </c>
      <c r="L1933" s="11">
        <v>3</v>
      </c>
      <c r="M1933" s="17">
        <v>63.36</v>
      </c>
      <c r="N1933" s="11">
        <v>0.28999999999999998</v>
      </c>
      <c r="O1933" s="10" t="s">
        <v>1829</v>
      </c>
      <c r="P1933" s="34">
        <v>134.95679999999999</v>
      </c>
    </row>
    <row r="1934" spans="1:16" x14ac:dyDescent="0.3">
      <c r="A1934" s="9" t="s">
        <v>3758</v>
      </c>
      <c r="B1934" s="36">
        <v>45839</v>
      </c>
      <c r="C1934" s="10" t="s">
        <v>1524</v>
      </c>
      <c r="D1934" s="10" t="str">
        <f>VLOOKUP($C1934,'Customer_Dim Cleaned'!$A$1:$H$501,4,FALSE)</f>
        <v>Male</v>
      </c>
      <c r="E1934" s="10" t="str">
        <f>VLOOKUP($C1934,'Customer_Dim Cleaned'!$A$1:$H$501,5,FALSE)</f>
        <v>North Seanfurt</v>
      </c>
      <c r="F1934" s="10" t="str">
        <f>VLOOKUP($C1934,'Customer_Dim Cleaned'!$A$1:$H$501,6,FALSE)</f>
        <v>Ohio</v>
      </c>
      <c r="G1934" s="10" t="s">
        <v>1740</v>
      </c>
      <c r="H1934" s="10" t="str">
        <f>VLOOKUP($G1934,'Product_Dim Cleaned'!$A$1:$G$101,2,FALSE)</f>
        <v>Women's Formal Blazer</v>
      </c>
      <c r="I1934" s="10" t="str">
        <f>VLOOKUP($G1934,'Product_Dim Cleaned'!$A$1:$G$101,3,FALSE)</f>
        <v>Clothing</v>
      </c>
      <c r="J1934" s="10" t="str">
        <f>VLOOKUP($G1934,'Product_Dim Cleaned'!$A$1:$G$101,4,FALSE)</f>
        <v>Outerwear</v>
      </c>
      <c r="K1934" s="10" t="s">
        <v>1782</v>
      </c>
      <c r="L1934" s="11">
        <v>2</v>
      </c>
      <c r="M1934" s="17">
        <v>552.49</v>
      </c>
      <c r="N1934" s="11">
        <v>0.1</v>
      </c>
      <c r="O1934" s="10" t="s">
        <v>1824</v>
      </c>
      <c r="P1934" s="34">
        <v>994.48200000000008</v>
      </c>
    </row>
    <row r="1935" spans="1:16" x14ac:dyDescent="0.3">
      <c r="A1935" s="9" t="s">
        <v>3759</v>
      </c>
      <c r="B1935" s="36">
        <v>45720</v>
      </c>
      <c r="C1935" s="10" t="s">
        <v>758</v>
      </c>
      <c r="D1935" s="10" t="str">
        <f>VLOOKUP($C1935,'Customer_Dim Cleaned'!$A$1:$H$501,4,FALSE)</f>
        <v>Female</v>
      </c>
      <c r="E1935" s="10" t="str">
        <f>VLOOKUP($C1935,'Customer_Dim Cleaned'!$A$1:$H$501,5,FALSE)</f>
        <v>North Larryport</v>
      </c>
      <c r="F1935" s="10" t="str">
        <f>VLOOKUP($C1935,'Customer_Dim Cleaned'!$A$1:$H$501,6,FALSE)</f>
        <v>Virginia</v>
      </c>
      <c r="G1935" s="10" t="s">
        <v>1740</v>
      </c>
      <c r="H1935" s="10" t="str">
        <f>VLOOKUP($G1935,'Product_Dim Cleaned'!$A$1:$G$101,2,FALSE)</f>
        <v>Women's Formal Blazer</v>
      </c>
      <c r="I1935" s="10" t="str">
        <f>VLOOKUP($G1935,'Product_Dim Cleaned'!$A$1:$G$101,3,FALSE)</f>
        <v>Clothing</v>
      </c>
      <c r="J1935" s="10" t="str">
        <f>VLOOKUP($G1935,'Product_Dim Cleaned'!$A$1:$G$101,4,FALSE)</f>
        <v>Outerwear</v>
      </c>
      <c r="K1935" s="10" t="s">
        <v>1776</v>
      </c>
      <c r="L1935" s="11">
        <v>3</v>
      </c>
      <c r="M1935" s="17">
        <v>447.38</v>
      </c>
      <c r="N1935" s="11">
        <v>0.03</v>
      </c>
      <c r="O1935" s="10" t="s">
        <v>1824</v>
      </c>
      <c r="P1935" s="34">
        <v>1301.8758</v>
      </c>
    </row>
    <row r="1936" spans="1:16" x14ac:dyDescent="0.3">
      <c r="A1936" s="9" t="s">
        <v>3760</v>
      </c>
      <c r="B1936" s="36">
        <v>45250</v>
      </c>
      <c r="C1936" s="10" t="s">
        <v>1392</v>
      </c>
      <c r="D1936" s="10" t="str">
        <f>VLOOKUP($C1936,'Customer_Dim Cleaned'!$A$1:$H$501,4,FALSE)</f>
        <v>Male</v>
      </c>
      <c r="E1936" s="10" t="str">
        <f>VLOOKUP($C1936,'Customer_Dim Cleaned'!$A$1:$H$501,5,FALSE)</f>
        <v>Lake Meganstad</v>
      </c>
      <c r="F1936" s="10" t="str">
        <f>VLOOKUP($C1936,'Customer_Dim Cleaned'!$A$1:$H$501,6,FALSE)</f>
        <v>Nebraska</v>
      </c>
      <c r="G1936" s="10" t="s">
        <v>1740</v>
      </c>
      <c r="H1936" s="10" t="str">
        <f>VLOOKUP($G1936,'Product_Dim Cleaned'!$A$1:$G$101,2,FALSE)</f>
        <v>Women's Formal Blazer</v>
      </c>
      <c r="I1936" s="10" t="str">
        <f>VLOOKUP($G1936,'Product_Dim Cleaned'!$A$1:$G$101,3,FALSE)</f>
        <v>Clothing</v>
      </c>
      <c r="J1936" s="10" t="str">
        <f>VLOOKUP($G1936,'Product_Dim Cleaned'!$A$1:$G$101,4,FALSE)</f>
        <v>Outerwear</v>
      </c>
      <c r="K1936" s="10" t="s">
        <v>1813</v>
      </c>
      <c r="L1936" s="11">
        <v>1</v>
      </c>
      <c r="M1936" s="17">
        <v>727.7</v>
      </c>
      <c r="N1936" s="11">
        <v>0.21</v>
      </c>
      <c r="O1936" s="10" t="s">
        <v>1829</v>
      </c>
      <c r="P1936" s="34">
        <v>574.88300000000004</v>
      </c>
    </row>
    <row r="1937" spans="1:16" x14ac:dyDescent="0.3">
      <c r="A1937" s="9" t="s">
        <v>3761</v>
      </c>
      <c r="B1937" s="36">
        <v>45258</v>
      </c>
      <c r="C1937" s="10" t="s">
        <v>1352</v>
      </c>
      <c r="D1937" s="10" t="str">
        <f>VLOOKUP($C1937,'Customer_Dim Cleaned'!$A$1:$H$501,4,FALSE)</f>
        <v>Male</v>
      </c>
      <c r="E1937" s="10" t="str">
        <f>VLOOKUP($C1937,'Customer_Dim Cleaned'!$A$1:$H$501,5,FALSE)</f>
        <v>South Michellebury</v>
      </c>
      <c r="F1937" s="10" t="str">
        <f>VLOOKUP($C1937,'Customer_Dim Cleaned'!$A$1:$H$501,6,FALSE)</f>
        <v>South Dakota</v>
      </c>
      <c r="G1937" s="10" t="s">
        <v>1740</v>
      </c>
      <c r="H1937" s="10" t="str">
        <f>VLOOKUP($G1937,'Product_Dim Cleaned'!$A$1:$G$101,2,FALSE)</f>
        <v>Women's Formal Blazer</v>
      </c>
      <c r="I1937" s="10" t="str">
        <f>VLOOKUP($G1937,'Product_Dim Cleaned'!$A$1:$G$101,3,FALSE)</f>
        <v>Clothing</v>
      </c>
      <c r="J1937" s="10" t="str">
        <f>VLOOKUP($G1937,'Product_Dim Cleaned'!$A$1:$G$101,4,FALSE)</f>
        <v>Outerwear</v>
      </c>
      <c r="K1937" s="10" t="s">
        <v>1779</v>
      </c>
      <c r="L1937" s="11">
        <v>4</v>
      </c>
      <c r="M1937" s="17">
        <v>581.34</v>
      </c>
      <c r="N1937" s="11">
        <v>0.08</v>
      </c>
      <c r="O1937" s="10" t="s">
        <v>1824</v>
      </c>
      <c r="P1937" s="34">
        <v>2139.3312000000001</v>
      </c>
    </row>
    <row r="1938" spans="1:16" x14ac:dyDescent="0.3">
      <c r="A1938" s="9" t="s">
        <v>3762</v>
      </c>
      <c r="B1938" s="36">
        <v>45793</v>
      </c>
      <c r="C1938" s="10" t="s">
        <v>344</v>
      </c>
      <c r="D1938" s="10" t="str">
        <f>VLOOKUP($C1938,'Customer_Dim Cleaned'!$A$1:$H$501,4,FALSE)</f>
        <v>Female</v>
      </c>
      <c r="E1938" s="10" t="str">
        <f>VLOOKUP($C1938,'Customer_Dim Cleaned'!$A$1:$H$501,5,FALSE)</f>
        <v>Timothyburgh</v>
      </c>
      <c r="F1938" s="10" t="str">
        <f>VLOOKUP($C1938,'Customer_Dim Cleaned'!$A$1:$H$501,6,FALSE)</f>
        <v>Louisiana</v>
      </c>
      <c r="G1938" s="10" t="s">
        <v>1740</v>
      </c>
      <c r="H1938" s="10" t="str">
        <f>VLOOKUP($G1938,'Product_Dim Cleaned'!$A$1:$G$101,2,FALSE)</f>
        <v>Women's Formal Blazer</v>
      </c>
      <c r="I1938" s="10" t="str">
        <f>VLOOKUP($G1938,'Product_Dim Cleaned'!$A$1:$G$101,3,FALSE)</f>
        <v>Clothing</v>
      </c>
      <c r="J1938" s="10" t="str">
        <f>VLOOKUP($G1938,'Product_Dim Cleaned'!$A$1:$G$101,4,FALSE)</f>
        <v>Outerwear</v>
      </c>
      <c r="K1938" s="10" t="s">
        <v>1757</v>
      </c>
      <c r="L1938" s="11">
        <v>1</v>
      </c>
      <c r="M1938" s="17">
        <v>338.83</v>
      </c>
      <c r="N1938" s="11">
        <v>0.19</v>
      </c>
      <c r="O1938" s="10" t="s">
        <v>1826</v>
      </c>
      <c r="P1938" s="34">
        <v>274.45229999999998</v>
      </c>
    </row>
    <row r="1939" spans="1:16" x14ac:dyDescent="0.3">
      <c r="A1939" s="9" t="s">
        <v>3763</v>
      </c>
      <c r="B1939" s="36">
        <v>45265</v>
      </c>
      <c r="C1939" s="10" t="s">
        <v>905</v>
      </c>
      <c r="D1939" s="10" t="str">
        <f>VLOOKUP($C1939,'Customer_Dim Cleaned'!$A$1:$H$501,4,FALSE)</f>
        <v>Female</v>
      </c>
      <c r="E1939" s="10" t="str">
        <f>VLOOKUP($C1939,'Customer_Dim Cleaned'!$A$1:$H$501,5,FALSE)</f>
        <v>North Robert</v>
      </c>
      <c r="F1939" s="10" t="str">
        <f>VLOOKUP($C1939,'Customer_Dim Cleaned'!$A$1:$H$501,6,FALSE)</f>
        <v>Massachusetts</v>
      </c>
      <c r="G1939" s="10" t="s">
        <v>1740</v>
      </c>
      <c r="H1939" s="10" t="str">
        <f>VLOOKUP($G1939,'Product_Dim Cleaned'!$A$1:$G$101,2,FALSE)</f>
        <v>Women's Formal Blazer</v>
      </c>
      <c r="I1939" s="10" t="str">
        <f>VLOOKUP($G1939,'Product_Dim Cleaned'!$A$1:$G$101,3,FALSE)</f>
        <v>Clothing</v>
      </c>
      <c r="J1939" s="10" t="str">
        <f>VLOOKUP($G1939,'Product_Dim Cleaned'!$A$1:$G$101,4,FALSE)</f>
        <v>Outerwear</v>
      </c>
      <c r="K1939" s="10" t="s">
        <v>1797</v>
      </c>
      <c r="L1939" s="11">
        <v>4</v>
      </c>
      <c r="M1939" s="17">
        <v>568.80999999999995</v>
      </c>
      <c r="N1939" s="11">
        <v>0.25</v>
      </c>
      <c r="O1939" s="10" t="s">
        <v>1824</v>
      </c>
      <c r="P1939" s="34">
        <v>1706.43</v>
      </c>
    </row>
    <row r="1940" spans="1:16" x14ac:dyDescent="0.3">
      <c r="A1940" s="9" t="s">
        <v>3764</v>
      </c>
      <c r="B1940" s="36">
        <v>45607</v>
      </c>
      <c r="C1940" s="10" t="s">
        <v>1172</v>
      </c>
      <c r="D1940" s="10" t="str">
        <f>VLOOKUP($C1940,'Customer_Dim Cleaned'!$A$1:$H$501,4,FALSE)</f>
        <v>Male</v>
      </c>
      <c r="E1940" s="10" t="str">
        <f>VLOOKUP($C1940,'Customer_Dim Cleaned'!$A$1:$H$501,5,FALSE)</f>
        <v>Port Richardshire</v>
      </c>
      <c r="F1940" s="10" t="str">
        <f>VLOOKUP($C1940,'Customer_Dim Cleaned'!$A$1:$H$501,6,FALSE)</f>
        <v>Minnesota</v>
      </c>
      <c r="G1940" s="10" t="s">
        <v>1740</v>
      </c>
      <c r="H1940" s="10" t="str">
        <f>VLOOKUP($G1940,'Product_Dim Cleaned'!$A$1:$G$101,2,FALSE)</f>
        <v>Women's Formal Blazer</v>
      </c>
      <c r="I1940" s="10" t="str">
        <f>VLOOKUP($G1940,'Product_Dim Cleaned'!$A$1:$G$101,3,FALSE)</f>
        <v>Clothing</v>
      </c>
      <c r="J1940" s="10" t="str">
        <f>VLOOKUP($G1940,'Product_Dim Cleaned'!$A$1:$G$101,4,FALSE)</f>
        <v>Outerwear</v>
      </c>
      <c r="K1940" s="10" t="s">
        <v>1807</v>
      </c>
      <c r="L1940" s="11">
        <v>2</v>
      </c>
      <c r="M1940" s="17">
        <v>352.63</v>
      </c>
      <c r="N1940" s="11">
        <v>0.15</v>
      </c>
      <c r="O1940" s="10" t="s">
        <v>1826</v>
      </c>
      <c r="P1940" s="34">
        <v>599.471</v>
      </c>
    </row>
    <row r="1941" spans="1:16" x14ac:dyDescent="0.3">
      <c r="A1941" s="9" t="s">
        <v>3765</v>
      </c>
      <c r="B1941" s="36">
        <v>45382</v>
      </c>
      <c r="C1941" s="10" t="s">
        <v>523</v>
      </c>
      <c r="D1941" s="10" t="str">
        <f>VLOOKUP($C1941,'Customer_Dim Cleaned'!$A$1:$H$501,4,FALSE)</f>
        <v>Male</v>
      </c>
      <c r="E1941" s="10" t="str">
        <f>VLOOKUP($C1941,'Customer_Dim Cleaned'!$A$1:$H$501,5,FALSE)</f>
        <v>East Peterbury</v>
      </c>
      <c r="F1941" s="10" t="str">
        <f>VLOOKUP($C1941,'Customer_Dim Cleaned'!$A$1:$H$501,6,FALSE)</f>
        <v>North Dakota</v>
      </c>
      <c r="G1941" s="10" t="s">
        <v>1740</v>
      </c>
      <c r="H1941" s="10" t="str">
        <f>VLOOKUP($G1941,'Product_Dim Cleaned'!$A$1:$G$101,2,FALSE)</f>
        <v>Women's Formal Blazer</v>
      </c>
      <c r="I1941" s="10" t="str">
        <f>VLOOKUP($G1941,'Product_Dim Cleaned'!$A$1:$G$101,3,FALSE)</f>
        <v>Clothing</v>
      </c>
      <c r="J1941" s="10" t="str">
        <f>VLOOKUP($G1941,'Product_Dim Cleaned'!$A$1:$G$101,4,FALSE)</f>
        <v>Outerwear</v>
      </c>
      <c r="K1941" s="10" t="s">
        <v>1797</v>
      </c>
      <c r="L1941" s="11">
        <v>2</v>
      </c>
      <c r="M1941" s="17">
        <v>629.86</v>
      </c>
      <c r="N1941" s="11">
        <v>0.15</v>
      </c>
      <c r="O1941" s="10" t="s">
        <v>1826</v>
      </c>
      <c r="P1941" s="34">
        <v>1070.7619999999999</v>
      </c>
    </row>
    <row r="1942" spans="1:16" x14ac:dyDescent="0.3">
      <c r="A1942" s="9" t="s">
        <v>3766</v>
      </c>
      <c r="B1942" s="36">
        <v>45793</v>
      </c>
      <c r="C1942" s="10" t="s">
        <v>1516</v>
      </c>
      <c r="D1942" s="10" t="str">
        <f>VLOOKUP($C1942,'Customer_Dim Cleaned'!$A$1:$H$501,4,FALSE)</f>
        <v>Male</v>
      </c>
      <c r="E1942" s="10" t="str">
        <f>VLOOKUP($C1942,'Customer_Dim Cleaned'!$A$1:$H$501,5,FALSE)</f>
        <v>South William</v>
      </c>
      <c r="F1942" s="10" t="str">
        <f>VLOOKUP($C1942,'Customer_Dim Cleaned'!$A$1:$H$501,6,FALSE)</f>
        <v>Alabama</v>
      </c>
      <c r="G1942" s="10" t="s">
        <v>1742</v>
      </c>
      <c r="H1942" s="10" t="str">
        <f>VLOOKUP($G1942,'Product_Dim Cleaned'!$A$1:$G$101,2,FALSE)</f>
        <v>Cricket Bat</v>
      </c>
      <c r="I1942" s="10" t="str">
        <f>VLOOKUP($G1942,'Product_Dim Cleaned'!$A$1:$G$101,3,FALSE)</f>
        <v>Sports</v>
      </c>
      <c r="J1942" s="10" t="str">
        <f>VLOOKUP($G1942,'Product_Dim Cleaned'!$A$1:$G$101,4,FALSE)</f>
        <v>Team Sports</v>
      </c>
      <c r="K1942" s="10" t="s">
        <v>1766</v>
      </c>
      <c r="L1942" s="11">
        <v>3</v>
      </c>
      <c r="M1942" s="17">
        <v>212.08</v>
      </c>
      <c r="N1942" s="11">
        <v>7.0000000000000007E-2</v>
      </c>
      <c r="O1942" s="10" t="s">
        <v>1824</v>
      </c>
      <c r="P1942" s="34">
        <v>591.70319999999992</v>
      </c>
    </row>
    <row r="1943" spans="1:16" x14ac:dyDescent="0.3">
      <c r="A1943" s="9" t="s">
        <v>3767</v>
      </c>
      <c r="B1943" s="36">
        <v>45590</v>
      </c>
      <c r="C1943" s="10" t="s">
        <v>538</v>
      </c>
      <c r="D1943" s="10" t="str">
        <f>VLOOKUP($C1943,'Customer_Dim Cleaned'!$A$1:$H$501,4,FALSE)</f>
        <v>Female</v>
      </c>
      <c r="E1943" s="10" t="str">
        <f>VLOOKUP($C1943,'Customer_Dim Cleaned'!$A$1:$H$501,5,FALSE)</f>
        <v>Hessmouth</v>
      </c>
      <c r="F1943" s="10" t="str">
        <f>VLOOKUP($C1943,'Customer_Dim Cleaned'!$A$1:$H$501,6,FALSE)</f>
        <v>Arizona</v>
      </c>
      <c r="G1943" s="10" t="s">
        <v>1742</v>
      </c>
      <c r="H1943" s="10" t="str">
        <f>VLOOKUP($G1943,'Product_Dim Cleaned'!$A$1:$G$101,2,FALSE)</f>
        <v>Cricket Bat</v>
      </c>
      <c r="I1943" s="10" t="str">
        <f>VLOOKUP($G1943,'Product_Dim Cleaned'!$A$1:$G$101,3,FALSE)</f>
        <v>Sports</v>
      </c>
      <c r="J1943" s="10" t="str">
        <f>VLOOKUP($G1943,'Product_Dim Cleaned'!$A$1:$G$101,4,FALSE)</f>
        <v>Team Sports</v>
      </c>
      <c r="K1943" s="10" t="s">
        <v>1761</v>
      </c>
      <c r="L1943" s="11">
        <v>3</v>
      </c>
      <c r="M1943" s="17">
        <v>878.62</v>
      </c>
      <c r="N1943" s="11">
        <v>0.05</v>
      </c>
      <c r="O1943" s="10" t="s">
        <v>1826</v>
      </c>
      <c r="P1943" s="34">
        <v>2504.067</v>
      </c>
    </row>
    <row r="1944" spans="1:16" x14ac:dyDescent="0.3">
      <c r="A1944" s="9" t="s">
        <v>3768</v>
      </c>
      <c r="B1944" s="36">
        <v>45679</v>
      </c>
      <c r="C1944" s="10" t="s">
        <v>833</v>
      </c>
      <c r="D1944" s="10" t="str">
        <f>VLOOKUP($C1944,'Customer_Dim Cleaned'!$A$1:$H$501,4,FALSE)</f>
        <v>Female</v>
      </c>
      <c r="E1944" s="10" t="str">
        <f>VLOOKUP($C1944,'Customer_Dim Cleaned'!$A$1:$H$501,5,FALSE)</f>
        <v>Lake Saramouth</v>
      </c>
      <c r="F1944" s="10" t="str">
        <f>VLOOKUP($C1944,'Customer_Dim Cleaned'!$A$1:$H$501,6,FALSE)</f>
        <v>Oregon</v>
      </c>
      <c r="G1944" s="10" t="s">
        <v>1742</v>
      </c>
      <c r="H1944" s="10" t="str">
        <f>VLOOKUP($G1944,'Product_Dim Cleaned'!$A$1:$G$101,2,FALSE)</f>
        <v>Cricket Bat</v>
      </c>
      <c r="I1944" s="10" t="str">
        <f>VLOOKUP($G1944,'Product_Dim Cleaned'!$A$1:$G$101,3,FALSE)</f>
        <v>Sports</v>
      </c>
      <c r="J1944" s="10" t="str">
        <f>VLOOKUP($G1944,'Product_Dim Cleaned'!$A$1:$G$101,4,FALSE)</f>
        <v>Team Sports</v>
      </c>
      <c r="K1944" s="10" t="s">
        <v>1789</v>
      </c>
      <c r="L1944" s="11">
        <v>4</v>
      </c>
      <c r="M1944" s="17">
        <v>87.83</v>
      </c>
      <c r="N1944" s="11">
        <v>0.23</v>
      </c>
      <c r="O1944" s="10" t="s">
        <v>1826</v>
      </c>
      <c r="P1944" s="34">
        <v>270.51639999999998</v>
      </c>
    </row>
    <row r="1945" spans="1:16" x14ac:dyDescent="0.3">
      <c r="A1945" s="9" t="s">
        <v>3769</v>
      </c>
      <c r="B1945" s="36">
        <v>45814</v>
      </c>
      <c r="C1945" s="10" t="s">
        <v>875</v>
      </c>
      <c r="D1945" s="10" t="str">
        <f>VLOOKUP($C1945,'Customer_Dim Cleaned'!$A$1:$H$501,4,FALSE)</f>
        <v>Male</v>
      </c>
      <c r="E1945" s="10" t="str">
        <f>VLOOKUP($C1945,'Customer_Dim Cleaned'!$A$1:$H$501,5,FALSE)</f>
        <v>North Austinport</v>
      </c>
      <c r="F1945" s="10" t="str">
        <f>VLOOKUP($C1945,'Customer_Dim Cleaned'!$A$1:$H$501,6,FALSE)</f>
        <v>Kentucky</v>
      </c>
      <c r="G1945" s="10" t="s">
        <v>1742</v>
      </c>
      <c r="H1945" s="10" t="str">
        <f>VLOOKUP($G1945,'Product_Dim Cleaned'!$A$1:$G$101,2,FALSE)</f>
        <v>Cricket Bat</v>
      </c>
      <c r="I1945" s="10" t="str">
        <f>VLOOKUP($G1945,'Product_Dim Cleaned'!$A$1:$G$101,3,FALSE)</f>
        <v>Sports</v>
      </c>
      <c r="J1945" s="10" t="str">
        <f>VLOOKUP($G1945,'Product_Dim Cleaned'!$A$1:$G$101,4,FALSE)</f>
        <v>Team Sports</v>
      </c>
      <c r="K1945" s="10" t="s">
        <v>1786</v>
      </c>
      <c r="L1945" s="11">
        <v>3</v>
      </c>
      <c r="M1945" s="17">
        <v>442.64</v>
      </c>
      <c r="N1945" s="11">
        <v>0.15</v>
      </c>
      <c r="O1945" s="10" t="s">
        <v>1829</v>
      </c>
      <c r="P1945" s="34">
        <v>1128.732</v>
      </c>
    </row>
    <row r="1946" spans="1:16" x14ac:dyDescent="0.3">
      <c r="A1946" s="9" t="s">
        <v>3770</v>
      </c>
      <c r="B1946" s="36">
        <v>45795</v>
      </c>
      <c r="C1946" s="10" t="s">
        <v>335</v>
      </c>
      <c r="D1946" s="10" t="str">
        <f>VLOOKUP($C1946,'Customer_Dim Cleaned'!$A$1:$H$501,4,FALSE)</f>
        <v>Female</v>
      </c>
      <c r="E1946" s="10" t="str">
        <f>VLOOKUP($C1946,'Customer_Dim Cleaned'!$A$1:$H$501,5,FALSE)</f>
        <v>Port Travisstad</v>
      </c>
      <c r="F1946" s="10" t="str">
        <f>VLOOKUP($C1946,'Customer_Dim Cleaned'!$A$1:$H$501,6,FALSE)</f>
        <v>South Carolina</v>
      </c>
      <c r="G1946" s="10" t="s">
        <v>1742</v>
      </c>
      <c r="H1946" s="10" t="str">
        <f>VLOOKUP($G1946,'Product_Dim Cleaned'!$A$1:$G$101,2,FALSE)</f>
        <v>Cricket Bat</v>
      </c>
      <c r="I1946" s="10" t="str">
        <f>VLOOKUP($G1946,'Product_Dim Cleaned'!$A$1:$G$101,3,FALSE)</f>
        <v>Sports</v>
      </c>
      <c r="J1946" s="10" t="str">
        <f>VLOOKUP($G1946,'Product_Dim Cleaned'!$A$1:$G$101,4,FALSE)</f>
        <v>Team Sports</v>
      </c>
      <c r="K1946" s="10" t="s">
        <v>1761</v>
      </c>
      <c r="L1946" s="11">
        <v>3</v>
      </c>
      <c r="M1946" s="17">
        <v>410.04</v>
      </c>
      <c r="N1946" s="11">
        <v>0.09</v>
      </c>
      <c r="O1946" s="10" t="s">
        <v>1829</v>
      </c>
      <c r="P1946" s="34">
        <v>1119.4092000000001</v>
      </c>
    </row>
    <row r="1947" spans="1:16" x14ac:dyDescent="0.3">
      <c r="A1947" s="9" t="s">
        <v>3771</v>
      </c>
      <c r="B1947" s="36">
        <v>45797</v>
      </c>
      <c r="C1947" s="10" t="s">
        <v>455</v>
      </c>
      <c r="D1947" s="10" t="str">
        <f>VLOOKUP($C1947,'Customer_Dim Cleaned'!$A$1:$H$501,4,FALSE)</f>
        <v>Female</v>
      </c>
      <c r="E1947" s="10" t="str">
        <f>VLOOKUP($C1947,'Customer_Dim Cleaned'!$A$1:$H$501,5,FALSE)</f>
        <v>West Stephenville</v>
      </c>
      <c r="F1947" s="10" t="str">
        <f>VLOOKUP($C1947,'Customer_Dim Cleaned'!$A$1:$H$501,6,FALSE)</f>
        <v>Florida</v>
      </c>
      <c r="G1947" s="10" t="s">
        <v>1742</v>
      </c>
      <c r="H1947" s="10" t="str">
        <f>VLOOKUP($G1947,'Product_Dim Cleaned'!$A$1:$G$101,2,FALSE)</f>
        <v>Cricket Bat</v>
      </c>
      <c r="I1947" s="10" t="str">
        <f>VLOOKUP($G1947,'Product_Dim Cleaned'!$A$1:$G$101,3,FALSE)</f>
        <v>Sports</v>
      </c>
      <c r="J1947" s="10" t="str">
        <f>VLOOKUP($G1947,'Product_Dim Cleaned'!$A$1:$G$101,4,FALSE)</f>
        <v>Team Sports</v>
      </c>
      <c r="K1947" s="10" t="s">
        <v>1807</v>
      </c>
      <c r="L1947" s="11">
        <v>1</v>
      </c>
      <c r="M1947" s="17">
        <v>355.31</v>
      </c>
      <c r="N1947" s="11">
        <v>0.27</v>
      </c>
      <c r="O1947" s="10" t="s">
        <v>1824</v>
      </c>
      <c r="P1947" s="34">
        <v>259.37630000000001</v>
      </c>
    </row>
    <row r="1948" spans="1:16" x14ac:dyDescent="0.3">
      <c r="A1948" s="9" t="s">
        <v>3772</v>
      </c>
      <c r="B1948" s="36">
        <v>45607</v>
      </c>
      <c r="C1948" s="10" t="s">
        <v>1175</v>
      </c>
      <c r="D1948" s="10" t="str">
        <f>VLOOKUP($C1948,'Customer_Dim Cleaned'!$A$1:$H$501,4,FALSE)</f>
        <v>Male</v>
      </c>
      <c r="E1948" s="10" t="str">
        <f>VLOOKUP($C1948,'Customer_Dim Cleaned'!$A$1:$H$501,5,FALSE)</f>
        <v>Chambersberg</v>
      </c>
      <c r="F1948" s="10" t="str">
        <f>VLOOKUP($C1948,'Customer_Dim Cleaned'!$A$1:$H$501,6,FALSE)</f>
        <v>Connecticut</v>
      </c>
      <c r="G1948" s="10" t="s">
        <v>1742</v>
      </c>
      <c r="H1948" s="10" t="str">
        <f>VLOOKUP($G1948,'Product_Dim Cleaned'!$A$1:$G$101,2,FALSE)</f>
        <v>Cricket Bat</v>
      </c>
      <c r="I1948" s="10" t="str">
        <f>VLOOKUP($G1948,'Product_Dim Cleaned'!$A$1:$G$101,3,FALSE)</f>
        <v>Sports</v>
      </c>
      <c r="J1948" s="10" t="str">
        <f>VLOOKUP($G1948,'Product_Dim Cleaned'!$A$1:$G$101,4,FALSE)</f>
        <v>Team Sports</v>
      </c>
      <c r="K1948" s="10" t="s">
        <v>1797</v>
      </c>
      <c r="L1948" s="11">
        <v>4</v>
      </c>
      <c r="M1948" s="17">
        <v>243.13</v>
      </c>
      <c r="N1948" s="11">
        <v>0.25</v>
      </c>
      <c r="O1948" s="10" t="s">
        <v>1829</v>
      </c>
      <c r="P1948" s="34">
        <v>729.39</v>
      </c>
    </row>
    <row r="1949" spans="1:16" x14ac:dyDescent="0.3">
      <c r="A1949" s="9" t="s">
        <v>3773</v>
      </c>
      <c r="B1949" s="36">
        <v>45614</v>
      </c>
      <c r="C1949" s="10" t="s">
        <v>737</v>
      </c>
      <c r="D1949" s="10" t="str">
        <f>VLOOKUP($C1949,'Customer_Dim Cleaned'!$A$1:$H$501,4,FALSE)</f>
        <v>Female</v>
      </c>
      <c r="E1949" s="10" t="str">
        <f>VLOOKUP($C1949,'Customer_Dim Cleaned'!$A$1:$H$501,5,FALSE)</f>
        <v>Port Lisashire</v>
      </c>
      <c r="F1949" s="10" t="str">
        <f>VLOOKUP($C1949,'Customer_Dim Cleaned'!$A$1:$H$501,6,FALSE)</f>
        <v>Maryland</v>
      </c>
      <c r="G1949" s="10" t="s">
        <v>1742</v>
      </c>
      <c r="H1949" s="10" t="str">
        <f>VLOOKUP($G1949,'Product_Dim Cleaned'!$A$1:$G$101,2,FALSE)</f>
        <v>Cricket Bat</v>
      </c>
      <c r="I1949" s="10" t="str">
        <f>VLOOKUP($G1949,'Product_Dim Cleaned'!$A$1:$G$101,3,FALSE)</f>
        <v>Sports</v>
      </c>
      <c r="J1949" s="10" t="str">
        <f>VLOOKUP($G1949,'Product_Dim Cleaned'!$A$1:$G$101,4,FALSE)</f>
        <v>Team Sports</v>
      </c>
      <c r="K1949" s="10" t="s">
        <v>1792</v>
      </c>
      <c r="L1949" s="11">
        <v>2</v>
      </c>
      <c r="M1949" s="17">
        <v>410.63</v>
      </c>
      <c r="N1949" s="11">
        <v>0.28000000000000003</v>
      </c>
      <c r="O1949" s="10" t="s">
        <v>1829</v>
      </c>
      <c r="P1949" s="34">
        <v>591.30719999999997</v>
      </c>
    </row>
    <row r="1950" spans="1:16" x14ac:dyDescent="0.3">
      <c r="A1950" s="9" t="s">
        <v>3774</v>
      </c>
      <c r="B1950" s="36">
        <v>45293</v>
      </c>
      <c r="C1950" s="10" t="s">
        <v>1319</v>
      </c>
      <c r="D1950" s="10" t="str">
        <f>VLOOKUP($C1950,'Customer_Dim Cleaned'!$A$1:$H$501,4,FALSE)</f>
        <v>Male</v>
      </c>
      <c r="E1950" s="10" t="str">
        <f>VLOOKUP($C1950,'Customer_Dim Cleaned'!$A$1:$H$501,5,FALSE)</f>
        <v>Lake Monique</v>
      </c>
      <c r="F1950" s="10" t="str">
        <f>VLOOKUP($C1950,'Customer_Dim Cleaned'!$A$1:$H$501,6,FALSE)</f>
        <v>Utah</v>
      </c>
      <c r="G1950" s="10" t="s">
        <v>1742</v>
      </c>
      <c r="H1950" s="10" t="str">
        <f>VLOOKUP($G1950,'Product_Dim Cleaned'!$A$1:$G$101,2,FALSE)</f>
        <v>Cricket Bat</v>
      </c>
      <c r="I1950" s="10" t="str">
        <f>VLOOKUP($G1950,'Product_Dim Cleaned'!$A$1:$G$101,3,FALSE)</f>
        <v>Sports</v>
      </c>
      <c r="J1950" s="10" t="str">
        <f>VLOOKUP($G1950,'Product_Dim Cleaned'!$A$1:$G$101,4,FALSE)</f>
        <v>Team Sports</v>
      </c>
      <c r="K1950" s="10" t="s">
        <v>1789</v>
      </c>
      <c r="L1950" s="11">
        <v>4</v>
      </c>
      <c r="M1950" s="17">
        <v>101.25</v>
      </c>
      <c r="N1950" s="11">
        <v>0.16</v>
      </c>
      <c r="O1950" s="10" t="s">
        <v>1826</v>
      </c>
      <c r="P1950" s="34">
        <v>340.2</v>
      </c>
    </row>
    <row r="1951" spans="1:16" x14ac:dyDescent="0.3">
      <c r="A1951" s="9" t="s">
        <v>3775</v>
      </c>
      <c r="B1951" s="36">
        <v>45301</v>
      </c>
      <c r="C1951" s="10" t="s">
        <v>730</v>
      </c>
      <c r="D1951" s="10" t="str">
        <f>VLOOKUP($C1951,'Customer_Dim Cleaned'!$A$1:$H$501,4,FALSE)</f>
        <v>Male</v>
      </c>
      <c r="E1951" s="10" t="str">
        <f>VLOOKUP($C1951,'Customer_Dim Cleaned'!$A$1:$H$501,5,FALSE)</f>
        <v>Morrisbury</v>
      </c>
      <c r="F1951" s="10" t="str">
        <f>VLOOKUP($C1951,'Customer_Dim Cleaned'!$A$1:$H$501,6,FALSE)</f>
        <v>Alaska</v>
      </c>
      <c r="G1951" s="10" t="s">
        <v>1742</v>
      </c>
      <c r="H1951" s="10" t="str">
        <f>VLOOKUP($G1951,'Product_Dim Cleaned'!$A$1:$G$101,2,FALSE)</f>
        <v>Cricket Bat</v>
      </c>
      <c r="I1951" s="10" t="str">
        <f>VLOOKUP($G1951,'Product_Dim Cleaned'!$A$1:$G$101,3,FALSE)</f>
        <v>Sports</v>
      </c>
      <c r="J1951" s="10" t="str">
        <f>VLOOKUP($G1951,'Product_Dim Cleaned'!$A$1:$G$101,4,FALSE)</f>
        <v>Team Sports</v>
      </c>
      <c r="K1951" s="10" t="s">
        <v>1807</v>
      </c>
      <c r="L1951" s="11">
        <v>4</v>
      </c>
      <c r="M1951" s="17">
        <v>716.39</v>
      </c>
      <c r="N1951" s="11">
        <v>0.03</v>
      </c>
      <c r="O1951" s="10" t="s">
        <v>1826</v>
      </c>
      <c r="P1951" s="34">
        <v>2779.5931999999998</v>
      </c>
    </row>
    <row r="1952" spans="1:16" x14ac:dyDescent="0.3">
      <c r="A1952" s="9" t="s">
        <v>3776</v>
      </c>
      <c r="B1952" s="36">
        <v>45311</v>
      </c>
      <c r="C1952" s="10" t="s">
        <v>338</v>
      </c>
      <c r="D1952" s="10" t="str">
        <f>VLOOKUP($C1952,'Customer_Dim Cleaned'!$A$1:$H$501,4,FALSE)</f>
        <v>Female</v>
      </c>
      <c r="E1952" s="10" t="str">
        <f>VLOOKUP($C1952,'Customer_Dim Cleaned'!$A$1:$H$501,5,FALSE)</f>
        <v>New Amyport</v>
      </c>
      <c r="F1952" s="10" t="str">
        <f>VLOOKUP($C1952,'Customer_Dim Cleaned'!$A$1:$H$501,6,FALSE)</f>
        <v>Nevada</v>
      </c>
      <c r="G1952" s="10" t="s">
        <v>1742</v>
      </c>
      <c r="H1952" s="10" t="str">
        <f>VLOOKUP($G1952,'Product_Dim Cleaned'!$A$1:$G$101,2,FALSE)</f>
        <v>Cricket Bat</v>
      </c>
      <c r="I1952" s="10" t="str">
        <f>VLOOKUP($G1952,'Product_Dim Cleaned'!$A$1:$G$101,3,FALSE)</f>
        <v>Sports</v>
      </c>
      <c r="J1952" s="10" t="str">
        <f>VLOOKUP($G1952,'Product_Dim Cleaned'!$A$1:$G$101,4,FALSE)</f>
        <v>Team Sports</v>
      </c>
      <c r="K1952" s="10" t="s">
        <v>1757</v>
      </c>
      <c r="L1952" s="11">
        <v>1</v>
      </c>
      <c r="M1952" s="17">
        <v>721.74</v>
      </c>
      <c r="N1952" s="11">
        <v>0.24</v>
      </c>
      <c r="O1952" s="10" t="s">
        <v>1826</v>
      </c>
      <c r="P1952" s="34">
        <v>548.52240000000006</v>
      </c>
    </row>
    <row r="1953" spans="1:16" x14ac:dyDescent="0.3">
      <c r="A1953" s="9" t="s">
        <v>3777</v>
      </c>
      <c r="B1953" s="36">
        <v>45702</v>
      </c>
      <c r="C1953" s="10" t="s">
        <v>205</v>
      </c>
      <c r="D1953" s="10" t="str">
        <f>VLOOKUP($C1953,'Customer_Dim Cleaned'!$A$1:$H$501,4,FALSE)</f>
        <v>Male</v>
      </c>
      <c r="E1953" s="10" t="str">
        <f>VLOOKUP($C1953,'Customer_Dim Cleaned'!$A$1:$H$501,5,FALSE)</f>
        <v>Christopherland</v>
      </c>
      <c r="F1953" s="10" t="str">
        <f>VLOOKUP($C1953,'Customer_Dim Cleaned'!$A$1:$H$501,6,FALSE)</f>
        <v>Oklahoma</v>
      </c>
      <c r="G1953" s="10" t="s">
        <v>1742</v>
      </c>
      <c r="H1953" s="10" t="str">
        <f>VLOOKUP($G1953,'Product_Dim Cleaned'!$A$1:$G$101,2,FALSE)</f>
        <v>Cricket Bat</v>
      </c>
      <c r="I1953" s="10" t="str">
        <f>VLOOKUP($G1953,'Product_Dim Cleaned'!$A$1:$G$101,3,FALSE)</f>
        <v>Sports</v>
      </c>
      <c r="J1953" s="10" t="str">
        <f>VLOOKUP($G1953,'Product_Dim Cleaned'!$A$1:$G$101,4,FALSE)</f>
        <v>Team Sports</v>
      </c>
      <c r="K1953" s="10" t="s">
        <v>1792</v>
      </c>
      <c r="L1953" s="11">
        <v>2</v>
      </c>
      <c r="M1953" s="17">
        <v>527.91</v>
      </c>
      <c r="N1953" s="11">
        <v>0.02</v>
      </c>
      <c r="O1953" s="10" t="s">
        <v>1824</v>
      </c>
      <c r="P1953" s="34">
        <v>1034.7036000000001</v>
      </c>
    </row>
    <row r="1954" spans="1:16" x14ac:dyDescent="0.3">
      <c r="A1954" s="9" t="s">
        <v>3778</v>
      </c>
      <c r="B1954" s="36">
        <v>45525</v>
      </c>
      <c r="C1954" s="10" t="s">
        <v>1005</v>
      </c>
      <c r="D1954" s="10" t="str">
        <f>VLOOKUP($C1954,'Customer_Dim Cleaned'!$A$1:$H$501,4,FALSE)</f>
        <v>Male</v>
      </c>
      <c r="E1954" s="10" t="str">
        <f>VLOOKUP($C1954,'Customer_Dim Cleaned'!$A$1:$H$501,5,FALSE)</f>
        <v>West Mathewside</v>
      </c>
      <c r="F1954" s="10" t="str">
        <f>VLOOKUP($C1954,'Customer_Dim Cleaned'!$A$1:$H$501,6,FALSE)</f>
        <v>Mississippi</v>
      </c>
      <c r="G1954" s="10" t="s">
        <v>1742</v>
      </c>
      <c r="H1954" s="10" t="str">
        <f>VLOOKUP($G1954,'Product_Dim Cleaned'!$A$1:$G$101,2,FALSE)</f>
        <v>Cricket Bat</v>
      </c>
      <c r="I1954" s="10" t="str">
        <f>VLOOKUP($G1954,'Product_Dim Cleaned'!$A$1:$G$101,3,FALSE)</f>
        <v>Sports</v>
      </c>
      <c r="J1954" s="10" t="str">
        <f>VLOOKUP($G1954,'Product_Dim Cleaned'!$A$1:$G$101,4,FALSE)</f>
        <v>Team Sports</v>
      </c>
      <c r="K1954" s="10" t="s">
        <v>1797</v>
      </c>
      <c r="L1954" s="11">
        <v>2</v>
      </c>
      <c r="M1954" s="17">
        <v>945.92</v>
      </c>
      <c r="N1954" s="11">
        <v>0.19</v>
      </c>
      <c r="O1954" s="10" t="s">
        <v>1829</v>
      </c>
      <c r="P1954" s="34">
        <v>1532.3904</v>
      </c>
    </row>
    <row r="1955" spans="1:16" x14ac:dyDescent="0.3">
      <c r="A1955" s="9" t="s">
        <v>3779</v>
      </c>
      <c r="B1955" s="36">
        <v>45780</v>
      </c>
      <c r="C1955" s="10" t="s">
        <v>295</v>
      </c>
      <c r="D1955" s="10" t="str">
        <f>VLOOKUP($C1955,'Customer_Dim Cleaned'!$A$1:$H$501,4,FALSE)</f>
        <v>Female</v>
      </c>
      <c r="E1955" s="10" t="str">
        <f>VLOOKUP($C1955,'Customer_Dim Cleaned'!$A$1:$H$501,5,FALSE)</f>
        <v>South David</v>
      </c>
      <c r="F1955" s="10" t="str">
        <f>VLOOKUP($C1955,'Customer_Dim Cleaned'!$A$1:$H$501,6,FALSE)</f>
        <v>Arizona</v>
      </c>
      <c r="G1955" s="10" t="s">
        <v>1742</v>
      </c>
      <c r="H1955" s="10" t="str">
        <f>VLOOKUP($G1955,'Product_Dim Cleaned'!$A$1:$G$101,2,FALSE)</f>
        <v>Cricket Bat</v>
      </c>
      <c r="I1955" s="10" t="str">
        <f>VLOOKUP($G1955,'Product_Dim Cleaned'!$A$1:$G$101,3,FALSE)</f>
        <v>Sports</v>
      </c>
      <c r="J1955" s="10" t="str">
        <f>VLOOKUP($G1955,'Product_Dim Cleaned'!$A$1:$G$101,4,FALSE)</f>
        <v>Team Sports</v>
      </c>
      <c r="K1955" s="10" t="s">
        <v>1807</v>
      </c>
      <c r="L1955" s="11">
        <v>2</v>
      </c>
      <c r="M1955" s="17">
        <v>981.35</v>
      </c>
      <c r="N1955" s="11">
        <v>0.16</v>
      </c>
      <c r="O1955" s="10" t="s">
        <v>1826</v>
      </c>
      <c r="P1955" s="34">
        <v>1648.6679999999999</v>
      </c>
    </row>
    <row r="1956" spans="1:16" x14ac:dyDescent="0.3">
      <c r="A1956" s="9" t="s">
        <v>3780</v>
      </c>
      <c r="B1956" s="36">
        <v>45819</v>
      </c>
      <c r="C1956" s="10" t="s">
        <v>722</v>
      </c>
      <c r="D1956" s="10" t="str">
        <f>VLOOKUP($C1956,'Customer_Dim Cleaned'!$A$1:$H$501,4,FALSE)</f>
        <v>Male</v>
      </c>
      <c r="E1956" s="10" t="str">
        <f>VLOOKUP($C1956,'Customer_Dim Cleaned'!$A$1:$H$501,5,FALSE)</f>
        <v>East Jeremy</v>
      </c>
      <c r="F1956" s="10" t="str">
        <f>VLOOKUP($C1956,'Customer_Dim Cleaned'!$A$1:$H$501,6,FALSE)</f>
        <v>Iowa</v>
      </c>
      <c r="G1956" s="10" t="s">
        <v>1742</v>
      </c>
      <c r="H1956" s="10" t="str">
        <f>VLOOKUP($G1956,'Product_Dim Cleaned'!$A$1:$G$101,2,FALSE)</f>
        <v>Cricket Bat</v>
      </c>
      <c r="I1956" s="10" t="str">
        <f>VLOOKUP($G1956,'Product_Dim Cleaned'!$A$1:$G$101,3,FALSE)</f>
        <v>Sports</v>
      </c>
      <c r="J1956" s="10" t="str">
        <f>VLOOKUP($G1956,'Product_Dim Cleaned'!$A$1:$G$101,4,FALSE)</f>
        <v>Team Sports</v>
      </c>
      <c r="K1956" s="10" t="s">
        <v>1766</v>
      </c>
      <c r="L1956" s="11">
        <v>1</v>
      </c>
      <c r="M1956" s="17">
        <v>913.99</v>
      </c>
      <c r="N1956" s="11">
        <v>0.14000000000000001</v>
      </c>
      <c r="O1956" s="10" t="s">
        <v>1824</v>
      </c>
      <c r="P1956" s="34">
        <v>786.03139999999996</v>
      </c>
    </row>
    <row r="1957" spans="1:16" x14ac:dyDescent="0.3">
      <c r="A1957" s="9" t="s">
        <v>3781</v>
      </c>
      <c r="B1957" s="36">
        <v>45863</v>
      </c>
      <c r="C1957" s="10" t="s">
        <v>55</v>
      </c>
      <c r="D1957" s="10" t="str">
        <f>VLOOKUP($C1957,'Customer_Dim Cleaned'!$A$1:$H$501,4,FALSE)</f>
        <v>Female</v>
      </c>
      <c r="E1957" s="10" t="str">
        <f>VLOOKUP($C1957,'Customer_Dim Cleaned'!$A$1:$H$501,5,FALSE)</f>
        <v>East Krista</v>
      </c>
      <c r="F1957" s="10" t="str">
        <f>VLOOKUP($C1957,'Customer_Dim Cleaned'!$A$1:$H$501,6,FALSE)</f>
        <v>New York</v>
      </c>
      <c r="G1957" s="10" t="s">
        <v>1742</v>
      </c>
      <c r="H1957" s="10" t="str">
        <f>VLOOKUP($G1957,'Product_Dim Cleaned'!$A$1:$G$101,2,FALSE)</f>
        <v>Cricket Bat</v>
      </c>
      <c r="I1957" s="10" t="str">
        <f>VLOOKUP($G1957,'Product_Dim Cleaned'!$A$1:$G$101,3,FALSE)</f>
        <v>Sports</v>
      </c>
      <c r="J1957" s="10" t="str">
        <f>VLOOKUP($G1957,'Product_Dim Cleaned'!$A$1:$G$101,4,FALSE)</f>
        <v>Team Sports</v>
      </c>
      <c r="K1957" s="10" t="s">
        <v>1782</v>
      </c>
      <c r="L1957" s="11">
        <v>4</v>
      </c>
      <c r="M1957" s="17">
        <v>270.69</v>
      </c>
      <c r="N1957" s="11">
        <v>0.18</v>
      </c>
      <c r="O1957" s="10" t="s">
        <v>1826</v>
      </c>
      <c r="P1957" s="34">
        <v>887.86320000000001</v>
      </c>
    </row>
    <row r="1958" spans="1:16" x14ac:dyDescent="0.3">
      <c r="A1958" s="9" t="s">
        <v>3782</v>
      </c>
      <c r="B1958" s="36">
        <v>45687</v>
      </c>
      <c r="C1958" s="10" t="s">
        <v>538</v>
      </c>
      <c r="D1958" s="10" t="str">
        <f>VLOOKUP($C1958,'Customer_Dim Cleaned'!$A$1:$H$501,4,FALSE)</f>
        <v>Female</v>
      </c>
      <c r="E1958" s="10" t="str">
        <f>VLOOKUP($C1958,'Customer_Dim Cleaned'!$A$1:$H$501,5,FALSE)</f>
        <v>Hessmouth</v>
      </c>
      <c r="F1958" s="10" t="str">
        <f>VLOOKUP($C1958,'Customer_Dim Cleaned'!$A$1:$H$501,6,FALSE)</f>
        <v>Arizona</v>
      </c>
      <c r="G1958" s="10" t="s">
        <v>1742</v>
      </c>
      <c r="H1958" s="10" t="str">
        <f>VLOOKUP($G1958,'Product_Dim Cleaned'!$A$1:$G$101,2,FALSE)</f>
        <v>Cricket Bat</v>
      </c>
      <c r="I1958" s="10" t="str">
        <f>VLOOKUP($G1958,'Product_Dim Cleaned'!$A$1:$G$101,3,FALSE)</f>
        <v>Sports</v>
      </c>
      <c r="J1958" s="10" t="str">
        <f>VLOOKUP($G1958,'Product_Dim Cleaned'!$A$1:$G$101,4,FALSE)</f>
        <v>Team Sports</v>
      </c>
      <c r="K1958" s="10" t="s">
        <v>1776</v>
      </c>
      <c r="L1958" s="11">
        <v>3</v>
      </c>
      <c r="M1958" s="17">
        <v>998.58</v>
      </c>
      <c r="N1958" s="11">
        <v>0.02</v>
      </c>
      <c r="O1958" s="10" t="s">
        <v>1824</v>
      </c>
      <c r="P1958" s="34">
        <v>2935.8252000000002</v>
      </c>
    </row>
    <row r="1959" spans="1:16" x14ac:dyDescent="0.3">
      <c r="A1959" s="9" t="s">
        <v>3783</v>
      </c>
      <c r="B1959" s="36">
        <v>45806</v>
      </c>
      <c r="C1959" s="10" t="s">
        <v>1408</v>
      </c>
      <c r="D1959" s="10" t="str">
        <f>VLOOKUP($C1959,'Customer_Dim Cleaned'!$A$1:$H$501,4,FALSE)</f>
        <v>Female</v>
      </c>
      <c r="E1959" s="10" t="str">
        <f>VLOOKUP($C1959,'Customer_Dim Cleaned'!$A$1:$H$501,5,FALSE)</f>
        <v>South Barbara</v>
      </c>
      <c r="F1959" s="10" t="str">
        <f>VLOOKUP($C1959,'Customer_Dim Cleaned'!$A$1:$H$501,6,FALSE)</f>
        <v>Arkansas</v>
      </c>
      <c r="G1959" s="10" t="s">
        <v>1742</v>
      </c>
      <c r="H1959" s="10" t="str">
        <f>VLOOKUP($G1959,'Product_Dim Cleaned'!$A$1:$G$101,2,FALSE)</f>
        <v>Cricket Bat</v>
      </c>
      <c r="I1959" s="10" t="str">
        <f>VLOOKUP($G1959,'Product_Dim Cleaned'!$A$1:$G$101,3,FALSE)</f>
        <v>Sports</v>
      </c>
      <c r="J1959" s="10" t="str">
        <f>VLOOKUP($G1959,'Product_Dim Cleaned'!$A$1:$G$101,4,FALSE)</f>
        <v>Team Sports</v>
      </c>
      <c r="K1959" s="10" t="s">
        <v>1786</v>
      </c>
      <c r="L1959" s="11">
        <v>3</v>
      </c>
      <c r="M1959" s="17">
        <v>765.12</v>
      </c>
      <c r="N1959" s="11">
        <v>0.18</v>
      </c>
      <c r="O1959" s="10" t="s">
        <v>1824</v>
      </c>
      <c r="P1959" s="34">
        <v>1882.1952000000001</v>
      </c>
    </row>
    <row r="1960" spans="1:16" x14ac:dyDescent="0.3">
      <c r="A1960" s="9" t="s">
        <v>3784</v>
      </c>
      <c r="B1960" s="36">
        <v>45216</v>
      </c>
      <c r="C1960" s="10" t="s">
        <v>264</v>
      </c>
      <c r="D1960" s="10" t="str">
        <f>VLOOKUP($C1960,'Customer_Dim Cleaned'!$A$1:$H$501,4,FALSE)</f>
        <v>Female</v>
      </c>
      <c r="E1960" s="10" t="str">
        <f>VLOOKUP($C1960,'Customer_Dim Cleaned'!$A$1:$H$501,5,FALSE)</f>
        <v>Olsonhaven</v>
      </c>
      <c r="F1960" s="10" t="str">
        <f>VLOOKUP($C1960,'Customer_Dim Cleaned'!$A$1:$H$501,6,FALSE)</f>
        <v>Iowa</v>
      </c>
      <c r="G1960" s="10" t="s">
        <v>1742</v>
      </c>
      <c r="H1960" s="10" t="str">
        <f>VLOOKUP($G1960,'Product_Dim Cleaned'!$A$1:$G$101,2,FALSE)</f>
        <v>Cricket Bat</v>
      </c>
      <c r="I1960" s="10" t="str">
        <f>VLOOKUP($G1960,'Product_Dim Cleaned'!$A$1:$G$101,3,FALSE)</f>
        <v>Sports</v>
      </c>
      <c r="J1960" s="10" t="str">
        <f>VLOOKUP($G1960,'Product_Dim Cleaned'!$A$1:$G$101,4,FALSE)</f>
        <v>Team Sports</v>
      </c>
      <c r="K1960" s="10" t="s">
        <v>1813</v>
      </c>
      <c r="L1960" s="11">
        <v>3</v>
      </c>
      <c r="M1960" s="17">
        <v>449.99</v>
      </c>
      <c r="N1960" s="11">
        <v>0.17</v>
      </c>
      <c r="O1960" s="10" t="s">
        <v>1829</v>
      </c>
      <c r="P1960" s="34">
        <v>1120.4751000000001</v>
      </c>
    </row>
    <row r="1961" spans="1:16" x14ac:dyDescent="0.3">
      <c r="A1961" s="9" t="s">
        <v>3785</v>
      </c>
      <c r="B1961" s="36">
        <v>45639</v>
      </c>
      <c r="C1961" s="10" t="s">
        <v>806</v>
      </c>
      <c r="D1961" s="10" t="str">
        <f>VLOOKUP($C1961,'Customer_Dim Cleaned'!$A$1:$H$501,4,FALSE)</f>
        <v>Male</v>
      </c>
      <c r="E1961" s="10" t="str">
        <f>VLOOKUP($C1961,'Customer_Dim Cleaned'!$A$1:$H$501,5,FALSE)</f>
        <v>Robinborough</v>
      </c>
      <c r="F1961" s="10" t="str">
        <f>VLOOKUP($C1961,'Customer_Dim Cleaned'!$A$1:$H$501,6,FALSE)</f>
        <v>South Dakota</v>
      </c>
      <c r="G1961" s="10" t="s">
        <v>1744</v>
      </c>
      <c r="H1961" s="10" t="str">
        <f>VLOOKUP($G1961,'Product_Dim Cleaned'!$A$1:$G$101,2,FALSE)</f>
        <v>Portable Bluetooth Speaker</v>
      </c>
      <c r="I1961" s="10" t="str">
        <f>VLOOKUP($G1961,'Product_Dim Cleaned'!$A$1:$G$101,3,FALSE)</f>
        <v>Electronics</v>
      </c>
      <c r="J1961" s="10" t="str">
        <f>VLOOKUP($G1961,'Product_Dim Cleaned'!$A$1:$G$101,4,FALSE)</f>
        <v>Audio</v>
      </c>
      <c r="K1961" s="10" t="s">
        <v>1792</v>
      </c>
      <c r="L1961" s="11">
        <v>2</v>
      </c>
      <c r="M1961" s="17">
        <v>249.02</v>
      </c>
      <c r="N1961" s="11">
        <v>0.01</v>
      </c>
      <c r="O1961" s="10" t="s">
        <v>1829</v>
      </c>
      <c r="P1961" s="34">
        <v>493.05959999999999</v>
      </c>
    </row>
    <row r="1962" spans="1:16" x14ac:dyDescent="0.3">
      <c r="A1962" s="9" t="s">
        <v>3786</v>
      </c>
      <c r="B1962" s="36">
        <v>45454</v>
      </c>
      <c r="C1962" s="10" t="s">
        <v>467</v>
      </c>
      <c r="D1962" s="10" t="str">
        <f>VLOOKUP($C1962,'Customer_Dim Cleaned'!$A$1:$H$501,4,FALSE)</f>
        <v>Female</v>
      </c>
      <c r="E1962" s="10" t="str">
        <f>VLOOKUP($C1962,'Customer_Dim Cleaned'!$A$1:$H$501,5,FALSE)</f>
        <v>North Johnbury</v>
      </c>
      <c r="F1962" s="10" t="str">
        <f>VLOOKUP($C1962,'Customer_Dim Cleaned'!$A$1:$H$501,6,FALSE)</f>
        <v>Ohio</v>
      </c>
      <c r="G1962" s="10" t="s">
        <v>1744</v>
      </c>
      <c r="H1962" s="10" t="str">
        <f>VLOOKUP($G1962,'Product_Dim Cleaned'!$A$1:$G$101,2,FALSE)</f>
        <v>Portable Bluetooth Speaker</v>
      </c>
      <c r="I1962" s="10" t="str">
        <f>VLOOKUP($G1962,'Product_Dim Cleaned'!$A$1:$G$101,3,FALSE)</f>
        <v>Electronics</v>
      </c>
      <c r="J1962" s="10" t="str">
        <f>VLOOKUP($G1962,'Product_Dim Cleaned'!$A$1:$G$101,4,FALSE)</f>
        <v>Audio</v>
      </c>
      <c r="K1962" s="10" t="s">
        <v>1813</v>
      </c>
      <c r="L1962" s="11">
        <v>3</v>
      </c>
      <c r="M1962" s="17">
        <v>223.64</v>
      </c>
      <c r="N1962" s="11">
        <v>0.05</v>
      </c>
      <c r="O1962" s="10" t="s">
        <v>1824</v>
      </c>
      <c r="P1962" s="34">
        <v>637.37399999999991</v>
      </c>
    </row>
    <row r="1963" spans="1:16" x14ac:dyDescent="0.3">
      <c r="A1963" s="9" t="s">
        <v>3787</v>
      </c>
      <c r="B1963" s="36">
        <v>45934</v>
      </c>
      <c r="C1963" s="10" t="s">
        <v>375</v>
      </c>
      <c r="D1963" s="10" t="str">
        <f>VLOOKUP($C1963,'Customer_Dim Cleaned'!$A$1:$H$501,4,FALSE)</f>
        <v>Female</v>
      </c>
      <c r="E1963" s="10" t="str">
        <f>VLOOKUP($C1963,'Customer_Dim Cleaned'!$A$1:$H$501,5,FALSE)</f>
        <v>East Linda</v>
      </c>
      <c r="F1963" s="10" t="str">
        <f>VLOOKUP($C1963,'Customer_Dim Cleaned'!$A$1:$H$501,6,FALSE)</f>
        <v>Rhode Island</v>
      </c>
      <c r="G1963" s="10" t="s">
        <v>1744</v>
      </c>
      <c r="H1963" s="10" t="str">
        <f>VLOOKUP($G1963,'Product_Dim Cleaned'!$A$1:$G$101,2,FALSE)</f>
        <v>Portable Bluetooth Speaker</v>
      </c>
      <c r="I1963" s="10" t="str">
        <f>VLOOKUP($G1963,'Product_Dim Cleaned'!$A$1:$G$101,3,FALSE)</f>
        <v>Electronics</v>
      </c>
      <c r="J1963" s="10" t="str">
        <f>VLOOKUP($G1963,'Product_Dim Cleaned'!$A$1:$G$101,4,FALSE)</f>
        <v>Audio</v>
      </c>
      <c r="K1963" s="10" t="s">
        <v>1769</v>
      </c>
      <c r="L1963" s="11">
        <v>2</v>
      </c>
      <c r="M1963" s="17">
        <v>92.94</v>
      </c>
      <c r="N1963" s="11">
        <v>0.12</v>
      </c>
      <c r="O1963" s="10" t="s">
        <v>1824</v>
      </c>
      <c r="P1963" s="34">
        <v>163.5744</v>
      </c>
    </row>
    <row r="1964" spans="1:16" x14ac:dyDescent="0.3">
      <c r="A1964" s="9" t="s">
        <v>3788</v>
      </c>
      <c r="B1964" s="36">
        <v>45401</v>
      </c>
      <c r="C1964" s="10" t="s">
        <v>1130</v>
      </c>
      <c r="D1964" s="10" t="str">
        <f>VLOOKUP($C1964,'Customer_Dim Cleaned'!$A$1:$H$501,4,FALSE)</f>
        <v>Male</v>
      </c>
      <c r="E1964" s="10" t="str">
        <f>VLOOKUP($C1964,'Customer_Dim Cleaned'!$A$1:$H$501,5,FALSE)</f>
        <v>New Jessechester</v>
      </c>
      <c r="F1964" s="10" t="str">
        <f>VLOOKUP($C1964,'Customer_Dim Cleaned'!$A$1:$H$501,6,FALSE)</f>
        <v>Indiana</v>
      </c>
      <c r="G1964" s="10" t="s">
        <v>1744</v>
      </c>
      <c r="H1964" s="10" t="str">
        <f>VLOOKUP($G1964,'Product_Dim Cleaned'!$A$1:$G$101,2,FALSE)</f>
        <v>Portable Bluetooth Speaker</v>
      </c>
      <c r="I1964" s="10" t="str">
        <f>VLOOKUP($G1964,'Product_Dim Cleaned'!$A$1:$G$101,3,FALSE)</f>
        <v>Electronics</v>
      </c>
      <c r="J1964" s="10" t="str">
        <f>VLOOKUP($G1964,'Product_Dim Cleaned'!$A$1:$G$101,4,FALSE)</f>
        <v>Audio</v>
      </c>
      <c r="K1964" s="10" t="s">
        <v>1761</v>
      </c>
      <c r="L1964" s="11">
        <v>4</v>
      </c>
      <c r="M1964" s="17">
        <v>268.3</v>
      </c>
      <c r="N1964" s="11">
        <v>0.02</v>
      </c>
      <c r="O1964" s="10" t="s">
        <v>1829</v>
      </c>
      <c r="P1964" s="34">
        <v>1051.7360000000001</v>
      </c>
    </row>
    <row r="1965" spans="1:16" x14ac:dyDescent="0.3">
      <c r="A1965" s="9" t="s">
        <v>3789</v>
      </c>
      <c r="B1965" s="36">
        <v>45770</v>
      </c>
      <c r="C1965" s="10" t="s">
        <v>1368</v>
      </c>
      <c r="D1965" s="10" t="str">
        <f>VLOOKUP($C1965,'Customer_Dim Cleaned'!$A$1:$H$501,4,FALSE)</f>
        <v>Female</v>
      </c>
      <c r="E1965" s="10" t="str">
        <f>VLOOKUP($C1965,'Customer_Dim Cleaned'!$A$1:$H$501,5,FALSE)</f>
        <v>North Maryfort</v>
      </c>
      <c r="F1965" s="10" t="str">
        <f>VLOOKUP($C1965,'Customer_Dim Cleaned'!$A$1:$H$501,6,FALSE)</f>
        <v>Oregon</v>
      </c>
      <c r="G1965" s="10" t="s">
        <v>1744</v>
      </c>
      <c r="H1965" s="10" t="str">
        <f>VLOOKUP($G1965,'Product_Dim Cleaned'!$A$1:$G$101,2,FALSE)</f>
        <v>Portable Bluetooth Speaker</v>
      </c>
      <c r="I1965" s="10" t="str">
        <f>VLOOKUP($G1965,'Product_Dim Cleaned'!$A$1:$G$101,3,FALSE)</f>
        <v>Electronics</v>
      </c>
      <c r="J1965" s="10" t="str">
        <f>VLOOKUP($G1965,'Product_Dim Cleaned'!$A$1:$G$101,4,FALSE)</f>
        <v>Audio</v>
      </c>
      <c r="K1965" s="10" t="s">
        <v>1813</v>
      </c>
      <c r="L1965" s="11">
        <v>4</v>
      </c>
      <c r="M1965" s="17">
        <v>835.61</v>
      </c>
      <c r="N1965" s="11">
        <v>0.03</v>
      </c>
      <c r="O1965" s="10" t="s">
        <v>1824</v>
      </c>
      <c r="P1965" s="34">
        <v>3242.1668</v>
      </c>
    </row>
    <row r="1966" spans="1:16" x14ac:dyDescent="0.3">
      <c r="A1966" s="9" t="s">
        <v>3790</v>
      </c>
      <c r="B1966" s="36">
        <v>45405</v>
      </c>
      <c r="C1966" s="10" t="s">
        <v>1193</v>
      </c>
      <c r="D1966" s="10" t="str">
        <f>VLOOKUP($C1966,'Customer_Dim Cleaned'!$A$1:$H$501,4,FALSE)</f>
        <v>Female</v>
      </c>
      <c r="E1966" s="10" t="str">
        <f>VLOOKUP($C1966,'Customer_Dim Cleaned'!$A$1:$H$501,5,FALSE)</f>
        <v>Novakstad</v>
      </c>
      <c r="F1966" s="10" t="str">
        <f>VLOOKUP($C1966,'Customer_Dim Cleaned'!$A$1:$H$501,6,FALSE)</f>
        <v>California</v>
      </c>
      <c r="G1966" s="10" t="s">
        <v>1744</v>
      </c>
      <c r="H1966" s="10" t="str">
        <f>VLOOKUP($G1966,'Product_Dim Cleaned'!$A$1:$G$101,2,FALSE)</f>
        <v>Portable Bluetooth Speaker</v>
      </c>
      <c r="I1966" s="10" t="str">
        <f>VLOOKUP($G1966,'Product_Dim Cleaned'!$A$1:$G$101,3,FALSE)</f>
        <v>Electronics</v>
      </c>
      <c r="J1966" s="10" t="str">
        <f>VLOOKUP($G1966,'Product_Dim Cleaned'!$A$1:$G$101,4,FALSE)</f>
        <v>Audio</v>
      </c>
      <c r="K1966" s="10" t="s">
        <v>1773</v>
      </c>
      <c r="L1966" s="11">
        <v>3</v>
      </c>
      <c r="M1966" s="17">
        <v>120.97</v>
      </c>
      <c r="N1966" s="11">
        <v>0.11</v>
      </c>
      <c r="O1966" s="10" t="s">
        <v>1824</v>
      </c>
      <c r="P1966" s="34">
        <v>322.98989999999998</v>
      </c>
    </row>
    <row r="1967" spans="1:16" x14ac:dyDescent="0.3">
      <c r="A1967" s="9" t="s">
        <v>3791</v>
      </c>
      <c r="B1967" s="36">
        <v>45424</v>
      </c>
      <c r="C1967" s="10" t="s">
        <v>124</v>
      </c>
      <c r="D1967" s="10" t="str">
        <f>VLOOKUP($C1967,'Customer_Dim Cleaned'!$A$1:$H$501,4,FALSE)</f>
        <v>Female</v>
      </c>
      <c r="E1967" s="10" t="str">
        <f>VLOOKUP($C1967,'Customer_Dim Cleaned'!$A$1:$H$501,5,FALSE)</f>
        <v>Amybury</v>
      </c>
      <c r="F1967" s="10" t="str">
        <f>VLOOKUP($C1967,'Customer_Dim Cleaned'!$A$1:$H$501,6,FALSE)</f>
        <v>Pennsylvania</v>
      </c>
      <c r="G1967" s="10" t="s">
        <v>1744</v>
      </c>
      <c r="H1967" s="10" t="str">
        <f>VLOOKUP($G1967,'Product_Dim Cleaned'!$A$1:$G$101,2,FALSE)</f>
        <v>Portable Bluetooth Speaker</v>
      </c>
      <c r="I1967" s="10" t="str">
        <f>VLOOKUP($G1967,'Product_Dim Cleaned'!$A$1:$G$101,3,FALSE)</f>
        <v>Electronics</v>
      </c>
      <c r="J1967" s="10" t="str">
        <f>VLOOKUP($G1967,'Product_Dim Cleaned'!$A$1:$G$101,4,FALSE)</f>
        <v>Audio</v>
      </c>
      <c r="K1967" s="10" t="s">
        <v>1786</v>
      </c>
      <c r="L1967" s="11">
        <v>2</v>
      </c>
      <c r="M1967" s="17">
        <v>26.36</v>
      </c>
      <c r="N1967" s="11">
        <v>0.03</v>
      </c>
      <c r="O1967" s="10" t="s">
        <v>1829</v>
      </c>
      <c r="P1967" s="34">
        <v>51.138399999999997</v>
      </c>
    </row>
    <row r="1968" spans="1:16" x14ac:dyDescent="0.3">
      <c r="A1968" s="9" t="s">
        <v>3792</v>
      </c>
      <c r="B1968" s="36">
        <v>45881</v>
      </c>
      <c r="C1968" s="10" t="s">
        <v>134</v>
      </c>
      <c r="D1968" s="10" t="str">
        <f>VLOOKUP($C1968,'Customer_Dim Cleaned'!$A$1:$H$501,4,FALSE)</f>
        <v>Male</v>
      </c>
      <c r="E1968" s="10" t="str">
        <f>VLOOKUP($C1968,'Customer_Dim Cleaned'!$A$1:$H$501,5,FALSE)</f>
        <v>Tristanton</v>
      </c>
      <c r="F1968" s="10" t="str">
        <f>VLOOKUP($C1968,'Customer_Dim Cleaned'!$A$1:$H$501,6,FALSE)</f>
        <v>Oklahoma</v>
      </c>
      <c r="G1968" s="10" t="s">
        <v>1744</v>
      </c>
      <c r="H1968" s="10" t="str">
        <f>VLOOKUP($G1968,'Product_Dim Cleaned'!$A$1:$G$101,2,FALSE)</f>
        <v>Portable Bluetooth Speaker</v>
      </c>
      <c r="I1968" s="10" t="str">
        <f>VLOOKUP($G1968,'Product_Dim Cleaned'!$A$1:$G$101,3,FALSE)</f>
        <v>Electronics</v>
      </c>
      <c r="J1968" s="10" t="str">
        <f>VLOOKUP($G1968,'Product_Dim Cleaned'!$A$1:$G$101,4,FALSE)</f>
        <v>Audio</v>
      </c>
      <c r="K1968" s="10" t="s">
        <v>1776</v>
      </c>
      <c r="L1968" s="11">
        <v>1</v>
      </c>
      <c r="M1968" s="17">
        <v>918.87</v>
      </c>
      <c r="N1968" s="11">
        <v>0.11</v>
      </c>
      <c r="O1968" s="10" t="s">
        <v>1826</v>
      </c>
      <c r="P1968" s="34">
        <v>817.79430000000002</v>
      </c>
    </row>
    <row r="1969" spans="1:16" x14ac:dyDescent="0.3">
      <c r="A1969" s="9" t="s">
        <v>3793</v>
      </c>
      <c r="B1969" s="36">
        <v>45794</v>
      </c>
      <c r="C1969" s="10" t="s">
        <v>127</v>
      </c>
      <c r="D1969" s="10" t="str">
        <f>VLOOKUP($C1969,'Customer_Dim Cleaned'!$A$1:$H$501,4,FALSE)</f>
        <v>Male</v>
      </c>
      <c r="E1969" s="10" t="str">
        <f>VLOOKUP($C1969,'Customer_Dim Cleaned'!$A$1:$H$501,5,FALSE)</f>
        <v>Johnsonville</v>
      </c>
      <c r="F1969" s="10" t="str">
        <f>VLOOKUP($C1969,'Customer_Dim Cleaned'!$A$1:$H$501,6,FALSE)</f>
        <v>Oregon</v>
      </c>
      <c r="G1969" s="10" t="s">
        <v>1744</v>
      </c>
      <c r="H1969" s="10" t="str">
        <f>VLOOKUP($G1969,'Product_Dim Cleaned'!$A$1:$G$101,2,FALSE)</f>
        <v>Portable Bluetooth Speaker</v>
      </c>
      <c r="I1969" s="10" t="str">
        <f>VLOOKUP($G1969,'Product_Dim Cleaned'!$A$1:$G$101,3,FALSE)</f>
        <v>Electronics</v>
      </c>
      <c r="J1969" s="10" t="str">
        <f>VLOOKUP($G1969,'Product_Dim Cleaned'!$A$1:$G$101,4,FALSE)</f>
        <v>Audio</v>
      </c>
      <c r="K1969" s="10" t="s">
        <v>1792</v>
      </c>
      <c r="L1969" s="11">
        <v>2</v>
      </c>
      <c r="M1969" s="17">
        <v>924.73</v>
      </c>
      <c r="N1969" s="11">
        <v>0.28999999999999998</v>
      </c>
      <c r="O1969" s="10" t="s">
        <v>1826</v>
      </c>
      <c r="P1969" s="34">
        <v>1313.1166000000001</v>
      </c>
    </row>
    <row r="1970" spans="1:16" x14ac:dyDescent="0.3">
      <c r="A1970" s="9" t="s">
        <v>3794</v>
      </c>
      <c r="B1970" s="36">
        <v>45665</v>
      </c>
      <c r="C1970" s="10" t="s">
        <v>93</v>
      </c>
      <c r="D1970" s="10" t="str">
        <f>VLOOKUP($C1970,'Customer_Dim Cleaned'!$A$1:$H$501,4,FALSE)</f>
        <v>Female</v>
      </c>
      <c r="E1970" s="10" t="str">
        <f>VLOOKUP($C1970,'Customer_Dim Cleaned'!$A$1:$H$501,5,FALSE)</f>
        <v>Smithburgh</v>
      </c>
      <c r="F1970" s="10" t="str">
        <f>VLOOKUP($C1970,'Customer_Dim Cleaned'!$A$1:$H$501,6,FALSE)</f>
        <v>Oklahoma</v>
      </c>
      <c r="G1970" s="10" t="s">
        <v>1744</v>
      </c>
      <c r="H1970" s="10" t="str">
        <f>VLOOKUP($G1970,'Product_Dim Cleaned'!$A$1:$G$101,2,FALSE)</f>
        <v>Portable Bluetooth Speaker</v>
      </c>
      <c r="I1970" s="10" t="str">
        <f>VLOOKUP($G1970,'Product_Dim Cleaned'!$A$1:$G$101,3,FALSE)</f>
        <v>Electronics</v>
      </c>
      <c r="J1970" s="10" t="str">
        <f>VLOOKUP($G1970,'Product_Dim Cleaned'!$A$1:$G$101,4,FALSE)</f>
        <v>Audio</v>
      </c>
      <c r="K1970" s="10" t="s">
        <v>1789</v>
      </c>
      <c r="L1970" s="11">
        <v>3</v>
      </c>
      <c r="M1970" s="17">
        <v>195.31</v>
      </c>
      <c r="N1970" s="11">
        <v>0.13</v>
      </c>
      <c r="O1970" s="10" t="s">
        <v>1829</v>
      </c>
      <c r="P1970" s="34">
        <v>509.75909999999999</v>
      </c>
    </row>
    <row r="1971" spans="1:16" x14ac:dyDescent="0.3">
      <c r="A1971" s="9" t="s">
        <v>3795</v>
      </c>
      <c r="B1971" s="36">
        <v>45793</v>
      </c>
      <c r="C1971" s="10" t="s">
        <v>481</v>
      </c>
      <c r="D1971" s="10" t="str">
        <f>VLOOKUP($C1971,'Customer_Dim Cleaned'!$A$1:$H$501,4,FALSE)</f>
        <v>Male</v>
      </c>
      <c r="E1971" s="10" t="str">
        <f>VLOOKUP($C1971,'Customer_Dim Cleaned'!$A$1:$H$501,5,FALSE)</f>
        <v>West Brandon</v>
      </c>
      <c r="F1971" s="10" t="str">
        <f>VLOOKUP($C1971,'Customer_Dim Cleaned'!$A$1:$H$501,6,FALSE)</f>
        <v>Montana</v>
      </c>
      <c r="G1971" s="10" t="s">
        <v>1744</v>
      </c>
      <c r="H1971" s="10" t="str">
        <f>VLOOKUP($G1971,'Product_Dim Cleaned'!$A$1:$G$101,2,FALSE)</f>
        <v>Portable Bluetooth Speaker</v>
      </c>
      <c r="I1971" s="10" t="str">
        <f>VLOOKUP($G1971,'Product_Dim Cleaned'!$A$1:$G$101,3,FALSE)</f>
        <v>Electronics</v>
      </c>
      <c r="J1971" s="10" t="str">
        <f>VLOOKUP($G1971,'Product_Dim Cleaned'!$A$1:$G$101,4,FALSE)</f>
        <v>Audio</v>
      </c>
      <c r="K1971" s="10" t="s">
        <v>1782</v>
      </c>
      <c r="L1971" s="11">
        <v>1</v>
      </c>
      <c r="M1971" s="17">
        <v>91.38</v>
      </c>
      <c r="N1971" s="11">
        <v>0.14000000000000001</v>
      </c>
      <c r="O1971" s="10" t="s">
        <v>1824</v>
      </c>
      <c r="P1971" s="34">
        <v>78.586799999999997</v>
      </c>
    </row>
    <row r="1972" spans="1:16" x14ac:dyDescent="0.3">
      <c r="A1972" s="9" t="s">
        <v>3796</v>
      </c>
      <c r="B1972" s="36">
        <v>45563</v>
      </c>
      <c r="C1972" s="10" t="s">
        <v>1487</v>
      </c>
      <c r="D1972" s="10" t="str">
        <f>VLOOKUP($C1972,'Customer_Dim Cleaned'!$A$1:$H$501,4,FALSE)</f>
        <v>Male</v>
      </c>
      <c r="E1972" s="10" t="str">
        <f>VLOOKUP($C1972,'Customer_Dim Cleaned'!$A$1:$H$501,5,FALSE)</f>
        <v>East Rodney</v>
      </c>
      <c r="F1972" s="10" t="str">
        <f>VLOOKUP($C1972,'Customer_Dim Cleaned'!$A$1:$H$501,6,FALSE)</f>
        <v>Nevada</v>
      </c>
      <c r="G1972" s="10" t="s">
        <v>1744</v>
      </c>
      <c r="H1972" s="10" t="str">
        <f>VLOOKUP($G1972,'Product_Dim Cleaned'!$A$1:$G$101,2,FALSE)</f>
        <v>Portable Bluetooth Speaker</v>
      </c>
      <c r="I1972" s="10" t="str">
        <f>VLOOKUP($G1972,'Product_Dim Cleaned'!$A$1:$G$101,3,FALSE)</f>
        <v>Electronics</v>
      </c>
      <c r="J1972" s="10" t="str">
        <f>VLOOKUP($G1972,'Product_Dim Cleaned'!$A$1:$G$101,4,FALSE)</f>
        <v>Audio</v>
      </c>
      <c r="K1972" s="10" t="s">
        <v>1792</v>
      </c>
      <c r="L1972" s="11">
        <v>2</v>
      </c>
      <c r="M1972" s="17">
        <v>494.35</v>
      </c>
      <c r="N1972" s="11">
        <v>0.1</v>
      </c>
      <c r="O1972" s="10" t="s">
        <v>1824</v>
      </c>
      <c r="P1972" s="34">
        <v>889.83</v>
      </c>
    </row>
    <row r="1973" spans="1:16" x14ac:dyDescent="0.3">
      <c r="A1973" s="9" t="s">
        <v>3797</v>
      </c>
      <c r="B1973" s="36">
        <v>45577</v>
      </c>
      <c r="C1973" s="10" t="s">
        <v>815</v>
      </c>
      <c r="D1973" s="10" t="str">
        <f>VLOOKUP($C1973,'Customer_Dim Cleaned'!$A$1:$H$501,4,FALSE)</f>
        <v>Male</v>
      </c>
      <c r="E1973" s="10" t="str">
        <f>VLOOKUP($C1973,'Customer_Dim Cleaned'!$A$1:$H$501,5,FALSE)</f>
        <v>Jasonton</v>
      </c>
      <c r="F1973" s="10" t="str">
        <f>VLOOKUP($C1973,'Customer_Dim Cleaned'!$A$1:$H$501,6,FALSE)</f>
        <v>Ohio</v>
      </c>
      <c r="G1973" s="10" t="s">
        <v>1744</v>
      </c>
      <c r="H1973" s="10" t="str">
        <f>VLOOKUP($G1973,'Product_Dim Cleaned'!$A$1:$G$101,2,FALSE)</f>
        <v>Portable Bluetooth Speaker</v>
      </c>
      <c r="I1973" s="10" t="str">
        <f>VLOOKUP($G1973,'Product_Dim Cleaned'!$A$1:$G$101,3,FALSE)</f>
        <v>Electronics</v>
      </c>
      <c r="J1973" s="10" t="str">
        <f>VLOOKUP($G1973,'Product_Dim Cleaned'!$A$1:$G$101,4,FALSE)</f>
        <v>Audio</v>
      </c>
      <c r="K1973" s="10" t="s">
        <v>1789</v>
      </c>
      <c r="L1973" s="11">
        <v>1</v>
      </c>
      <c r="M1973" s="17">
        <v>412.2</v>
      </c>
      <c r="N1973" s="11">
        <v>0.11</v>
      </c>
      <c r="O1973" s="10" t="s">
        <v>1824</v>
      </c>
      <c r="P1973" s="34">
        <v>366.858</v>
      </c>
    </row>
    <row r="1974" spans="1:16" x14ac:dyDescent="0.3">
      <c r="A1974" s="9" t="s">
        <v>3798</v>
      </c>
      <c r="B1974" s="36">
        <v>45466</v>
      </c>
      <c r="C1974" s="10" t="s">
        <v>1229</v>
      </c>
      <c r="D1974" s="10" t="str">
        <f>VLOOKUP($C1974,'Customer_Dim Cleaned'!$A$1:$H$501,4,FALSE)</f>
        <v>Female</v>
      </c>
      <c r="E1974" s="10" t="str">
        <f>VLOOKUP($C1974,'Customer_Dim Cleaned'!$A$1:$H$501,5,FALSE)</f>
        <v>Cannonberg</v>
      </c>
      <c r="F1974" s="10" t="str">
        <f>VLOOKUP($C1974,'Customer_Dim Cleaned'!$A$1:$H$501,6,FALSE)</f>
        <v>Connecticut</v>
      </c>
      <c r="G1974" s="10" t="s">
        <v>1744</v>
      </c>
      <c r="H1974" s="10" t="str">
        <f>VLOOKUP($G1974,'Product_Dim Cleaned'!$A$1:$G$101,2,FALSE)</f>
        <v>Portable Bluetooth Speaker</v>
      </c>
      <c r="I1974" s="10" t="str">
        <f>VLOOKUP($G1974,'Product_Dim Cleaned'!$A$1:$G$101,3,FALSE)</f>
        <v>Electronics</v>
      </c>
      <c r="J1974" s="10" t="str">
        <f>VLOOKUP($G1974,'Product_Dim Cleaned'!$A$1:$G$101,4,FALSE)</f>
        <v>Audio</v>
      </c>
      <c r="K1974" s="10" t="s">
        <v>1804</v>
      </c>
      <c r="L1974" s="11">
        <v>1</v>
      </c>
      <c r="M1974" s="17">
        <v>650.47</v>
      </c>
      <c r="N1974" s="11">
        <v>0.13</v>
      </c>
      <c r="O1974" s="10" t="s">
        <v>1826</v>
      </c>
      <c r="P1974" s="34">
        <v>565.90890000000002</v>
      </c>
    </row>
    <row r="1975" spans="1:16" x14ac:dyDescent="0.3">
      <c r="A1975" s="9" t="s">
        <v>3799</v>
      </c>
      <c r="B1975" s="36">
        <v>45256</v>
      </c>
      <c r="C1975" s="10" t="s">
        <v>520</v>
      </c>
      <c r="D1975" s="10" t="str">
        <f>VLOOKUP($C1975,'Customer_Dim Cleaned'!$A$1:$H$501,4,FALSE)</f>
        <v>Female</v>
      </c>
      <c r="E1975" s="10" t="str">
        <f>VLOOKUP($C1975,'Customer_Dim Cleaned'!$A$1:$H$501,5,FALSE)</f>
        <v>Estradaside</v>
      </c>
      <c r="F1975" s="10" t="str">
        <f>VLOOKUP($C1975,'Customer_Dim Cleaned'!$A$1:$H$501,6,FALSE)</f>
        <v>Iowa</v>
      </c>
      <c r="G1975" s="10" t="s">
        <v>1744</v>
      </c>
      <c r="H1975" s="10" t="str">
        <f>VLOOKUP($G1975,'Product_Dim Cleaned'!$A$1:$G$101,2,FALSE)</f>
        <v>Portable Bluetooth Speaker</v>
      </c>
      <c r="I1975" s="10" t="str">
        <f>VLOOKUP($G1975,'Product_Dim Cleaned'!$A$1:$G$101,3,FALSE)</f>
        <v>Electronics</v>
      </c>
      <c r="J1975" s="10" t="str">
        <f>VLOOKUP($G1975,'Product_Dim Cleaned'!$A$1:$G$101,4,FALSE)</f>
        <v>Audio</v>
      </c>
      <c r="K1975" s="10" t="s">
        <v>1794</v>
      </c>
      <c r="L1975" s="11">
        <v>1</v>
      </c>
      <c r="M1975" s="17">
        <v>68.209999999999994</v>
      </c>
      <c r="N1975" s="11">
        <v>0.05</v>
      </c>
      <c r="O1975" s="10" t="s">
        <v>1826</v>
      </c>
      <c r="P1975" s="34">
        <v>64.799499999999995</v>
      </c>
    </row>
    <row r="1976" spans="1:16" x14ac:dyDescent="0.3">
      <c r="A1976" s="9" t="s">
        <v>3800</v>
      </c>
      <c r="B1976" s="36">
        <v>45886</v>
      </c>
      <c r="C1976" s="10" t="s">
        <v>461</v>
      </c>
      <c r="D1976" s="10" t="str">
        <f>VLOOKUP($C1976,'Customer_Dim Cleaned'!$A$1:$H$501,4,FALSE)</f>
        <v>Female</v>
      </c>
      <c r="E1976" s="10" t="str">
        <f>VLOOKUP($C1976,'Customer_Dim Cleaned'!$A$1:$H$501,5,FALSE)</f>
        <v>Gonzalezbury</v>
      </c>
      <c r="F1976" s="10" t="str">
        <f>VLOOKUP($C1976,'Customer_Dim Cleaned'!$A$1:$H$501,6,FALSE)</f>
        <v>Michigan</v>
      </c>
      <c r="G1976" s="10" t="s">
        <v>1744</v>
      </c>
      <c r="H1976" s="10" t="str">
        <f>VLOOKUP($G1976,'Product_Dim Cleaned'!$A$1:$G$101,2,FALSE)</f>
        <v>Portable Bluetooth Speaker</v>
      </c>
      <c r="I1976" s="10" t="str">
        <f>VLOOKUP($G1976,'Product_Dim Cleaned'!$A$1:$G$101,3,FALSE)</f>
        <v>Electronics</v>
      </c>
      <c r="J1976" s="10" t="str">
        <f>VLOOKUP($G1976,'Product_Dim Cleaned'!$A$1:$G$101,4,FALSE)</f>
        <v>Audio</v>
      </c>
      <c r="K1976" s="10" t="s">
        <v>1779</v>
      </c>
      <c r="L1976" s="11">
        <v>2</v>
      </c>
      <c r="M1976" s="17">
        <v>842.89</v>
      </c>
      <c r="N1976" s="11">
        <v>0.25</v>
      </c>
      <c r="O1976" s="10" t="s">
        <v>1829</v>
      </c>
      <c r="P1976" s="34">
        <v>1264.335</v>
      </c>
    </row>
    <row r="1977" spans="1:16" x14ac:dyDescent="0.3">
      <c r="A1977" s="9" t="s">
        <v>3801</v>
      </c>
      <c r="B1977" s="36">
        <v>45390</v>
      </c>
      <c r="C1977" s="10" t="s">
        <v>948</v>
      </c>
      <c r="D1977" s="10" t="str">
        <f>VLOOKUP($C1977,'Customer_Dim Cleaned'!$A$1:$H$501,4,FALSE)</f>
        <v>Male</v>
      </c>
      <c r="E1977" s="10" t="str">
        <f>VLOOKUP($C1977,'Customer_Dim Cleaned'!$A$1:$H$501,5,FALSE)</f>
        <v>Lake Melissashire</v>
      </c>
      <c r="F1977" s="10" t="str">
        <f>VLOOKUP($C1977,'Customer_Dim Cleaned'!$A$1:$H$501,6,FALSE)</f>
        <v>Oregon</v>
      </c>
      <c r="G1977" s="10" t="s">
        <v>1744</v>
      </c>
      <c r="H1977" s="10" t="str">
        <f>VLOOKUP($G1977,'Product_Dim Cleaned'!$A$1:$G$101,2,FALSE)</f>
        <v>Portable Bluetooth Speaker</v>
      </c>
      <c r="I1977" s="10" t="str">
        <f>VLOOKUP($G1977,'Product_Dim Cleaned'!$A$1:$G$101,3,FALSE)</f>
        <v>Electronics</v>
      </c>
      <c r="J1977" s="10" t="str">
        <f>VLOOKUP($G1977,'Product_Dim Cleaned'!$A$1:$G$101,4,FALSE)</f>
        <v>Audio</v>
      </c>
      <c r="K1977" s="10" t="s">
        <v>1769</v>
      </c>
      <c r="L1977" s="11">
        <v>2</v>
      </c>
      <c r="M1977" s="17">
        <v>227.95</v>
      </c>
      <c r="N1977" s="11">
        <v>0.24</v>
      </c>
      <c r="O1977" s="10" t="s">
        <v>1829</v>
      </c>
      <c r="P1977" s="34">
        <v>346.48399999999998</v>
      </c>
    </row>
    <row r="1978" spans="1:16" x14ac:dyDescent="0.3">
      <c r="A1978" s="9" t="s">
        <v>3802</v>
      </c>
      <c r="B1978" s="36">
        <v>45388</v>
      </c>
      <c r="C1978" s="10" t="s">
        <v>631</v>
      </c>
      <c r="D1978" s="10" t="str">
        <f>VLOOKUP($C1978,'Customer_Dim Cleaned'!$A$1:$H$501,4,FALSE)</f>
        <v>Male</v>
      </c>
      <c r="E1978" s="10" t="str">
        <f>VLOOKUP($C1978,'Customer_Dim Cleaned'!$A$1:$H$501,5,FALSE)</f>
        <v>Lake Samanthafort</v>
      </c>
      <c r="F1978" s="10" t="str">
        <f>VLOOKUP($C1978,'Customer_Dim Cleaned'!$A$1:$H$501,6,FALSE)</f>
        <v>Idaho</v>
      </c>
      <c r="G1978" s="10" t="s">
        <v>1744</v>
      </c>
      <c r="H1978" s="10" t="str">
        <f>VLOOKUP($G1978,'Product_Dim Cleaned'!$A$1:$G$101,2,FALSE)</f>
        <v>Portable Bluetooth Speaker</v>
      </c>
      <c r="I1978" s="10" t="str">
        <f>VLOOKUP($G1978,'Product_Dim Cleaned'!$A$1:$G$101,3,FALSE)</f>
        <v>Electronics</v>
      </c>
      <c r="J1978" s="10" t="str">
        <f>VLOOKUP($G1978,'Product_Dim Cleaned'!$A$1:$G$101,4,FALSE)</f>
        <v>Audio</v>
      </c>
      <c r="K1978" s="10" t="s">
        <v>1794</v>
      </c>
      <c r="L1978" s="11">
        <v>3</v>
      </c>
      <c r="M1978" s="17">
        <v>685.97</v>
      </c>
      <c r="N1978" s="11">
        <v>0.24</v>
      </c>
      <c r="O1978" s="10" t="s">
        <v>1826</v>
      </c>
      <c r="P1978" s="34">
        <v>1564.0116</v>
      </c>
    </row>
    <row r="1979" spans="1:16" x14ac:dyDescent="0.3">
      <c r="A1979" s="9" t="s">
        <v>3803</v>
      </c>
      <c r="B1979" s="36">
        <v>45793</v>
      </c>
      <c r="C1979" s="10" t="s">
        <v>1142</v>
      </c>
      <c r="D1979" s="10" t="str">
        <f>VLOOKUP($C1979,'Customer_Dim Cleaned'!$A$1:$H$501,4,FALSE)</f>
        <v>Female</v>
      </c>
      <c r="E1979" s="10" t="str">
        <f>VLOOKUP($C1979,'Customer_Dim Cleaned'!$A$1:$H$501,5,FALSE)</f>
        <v>Kellyside</v>
      </c>
      <c r="F1979" s="10" t="str">
        <f>VLOOKUP($C1979,'Customer_Dim Cleaned'!$A$1:$H$501,6,FALSE)</f>
        <v>Alaska</v>
      </c>
      <c r="G1979" s="10" t="s">
        <v>1744</v>
      </c>
      <c r="H1979" s="10" t="str">
        <f>VLOOKUP($G1979,'Product_Dim Cleaned'!$A$1:$G$101,2,FALSE)</f>
        <v>Portable Bluetooth Speaker</v>
      </c>
      <c r="I1979" s="10" t="str">
        <f>VLOOKUP($G1979,'Product_Dim Cleaned'!$A$1:$G$101,3,FALSE)</f>
        <v>Electronics</v>
      </c>
      <c r="J1979" s="10" t="str">
        <f>VLOOKUP($G1979,'Product_Dim Cleaned'!$A$1:$G$101,4,FALSE)</f>
        <v>Audio</v>
      </c>
      <c r="K1979" s="10" t="s">
        <v>1761</v>
      </c>
      <c r="L1979" s="11">
        <v>1</v>
      </c>
      <c r="M1979" s="17">
        <v>722.57</v>
      </c>
      <c r="N1979" s="11">
        <v>0.18</v>
      </c>
      <c r="O1979" s="10" t="s">
        <v>1824</v>
      </c>
      <c r="P1979" s="34">
        <v>592.50740000000008</v>
      </c>
    </row>
    <row r="1980" spans="1:16" x14ac:dyDescent="0.3">
      <c r="A1980" s="9" t="s">
        <v>3804</v>
      </c>
      <c r="B1980" s="36">
        <v>45615</v>
      </c>
      <c r="C1980" s="10" t="s">
        <v>475</v>
      </c>
      <c r="D1980" s="10" t="str">
        <f>VLOOKUP($C1980,'Customer_Dim Cleaned'!$A$1:$H$501,4,FALSE)</f>
        <v>Female</v>
      </c>
      <c r="E1980" s="10" t="str">
        <f>VLOOKUP($C1980,'Customer_Dim Cleaned'!$A$1:$H$501,5,FALSE)</f>
        <v>South Brooke</v>
      </c>
      <c r="F1980" s="10" t="str">
        <f>VLOOKUP($C1980,'Customer_Dim Cleaned'!$A$1:$H$501,6,FALSE)</f>
        <v>Pennsylvania</v>
      </c>
      <c r="G1980" s="10" t="s">
        <v>1746</v>
      </c>
      <c r="H1980" s="10" t="str">
        <f>VLOOKUP($G1980,'Product_Dim Cleaned'!$A$1:$G$101,2,FALSE)</f>
        <v>Stainless Steel Cookware Set</v>
      </c>
      <c r="I1980" s="10" t="str">
        <f>VLOOKUP($G1980,'Product_Dim Cleaned'!$A$1:$G$101,3,FALSE)</f>
        <v>Home</v>
      </c>
      <c r="J1980" s="10" t="str">
        <f>VLOOKUP($G1980,'Product_Dim Cleaned'!$A$1:$G$101,4,FALSE)</f>
        <v>Kitchen</v>
      </c>
      <c r="K1980" s="10" t="s">
        <v>1773</v>
      </c>
      <c r="L1980" s="11">
        <v>3</v>
      </c>
      <c r="M1980" s="17">
        <v>585.54999999999995</v>
      </c>
      <c r="N1980" s="11">
        <v>0.14000000000000001</v>
      </c>
      <c r="O1980" s="10" t="s">
        <v>1829</v>
      </c>
      <c r="P1980" s="34">
        <v>1510.7190000000001</v>
      </c>
    </row>
    <row r="1981" spans="1:16" x14ac:dyDescent="0.3">
      <c r="A1981" s="9" t="s">
        <v>3805</v>
      </c>
      <c r="B1981" s="36">
        <v>45666</v>
      </c>
      <c r="C1981" s="10" t="s">
        <v>975</v>
      </c>
      <c r="D1981" s="10" t="str">
        <f>VLOOKUP($C1981,'Customer_Dim Cleaned'!$A$1:$H$501,4,FALSE)</f>
        <v>Female</v>
      </c>
      <c r="E1981" s="10" t="str">
        <f>VLOOKUP($C1981,'Customer_Dim Cleaned'!$A$1:$H$501,5,FALSE)</f>
        <v>Randychester</v>
      </c>
      <c r="F1981" s="10" t="str">
        <f>VLOOKUP($C1981,'Customer_Dim Cleaned'!$A$1:$H$501,6,FALSE)</f>
        <v>California</v>
      </c>
      <c r="G1981" s="10" t="s">
        <v>1746</v>
      </c>
      <c r="H1981" s="10" t="str">
        <f>VLOOKUP($G1981,'Product_Dim Cleaned'!$A$1:$G$101,2,FALSE)</f>
        <v>Stainless Steel Cookware Set</v>
      </c>
      <c r="I1981" s="10" t="str">
        <f>VLOOKUP($G1981,'Product_Dim Cleaned'!$A$1:$G$101,3,FALSE)</f>
        <v>Home</v>
      </c>
      <c r="J1981" s="10" t="str">
        <f>VLOOKUP($G1981,'Product_Dim Cleaned'!$A$1:$G$101,4,FALSE)</f>
        <v>Kitchen</v>
      </c>
      <c r="K1981" s="10" t="s">
        <v>1797</v>
      </c>
      <c r="L1981" s="11">
        <v>2</v>
      </c>
      <c r="M1981" s="17">
        <v>635.80999999999995</v>
      </c>
      <c r="N1981" s="11">
        <v>0.13</v>
      </c>
      <c r="O1981" s="10" t="s">
        <v>1826</v>
      </c>
      <c r="P1981" s="34">
        <v>1106.3094000000001</v>
      </c>
    </row>
    <row r="1982" spans="1:16" x14ac:dyDescent="0.3">
      <c r="A1982" s="9" t="s">
        <v>3806</v>
      </c>
      <c r="B1982" s="36">
        <v>45644</v>
      </c>
      <c r="C1982" s="10" t="s">
        <v>881</v>
      </c>
      <c r="D1982" s="10" t="str">
        <f>VLOOKUP($C1982,'Customer_Dim Cleaned'!$A$1:$H$501,4,FALSE)</f>
        <v>Female</v>
      </c>
      <c r="E1982" s="10" t="str">
        <f>VLOOKUP($C1982,'Customer_Dim Cleaned'!$A$1:$H$501,5,FALSE)</f>
        <v>Lake Nicole</v>
      </c>
      <c r="F1982" s="10" t="str">
        <f>VLOOKUP($C1982,'Customer_Dim Cleaned'!$A$1:$H$501,6,FALSE)</f>
        <v>Colorado</v>
      </c>
      <c r="G1982" s="10" t="s">
        <v>1746</v>
      </c>
      <c r="H1982" s="10" t="str">
        <f>VLOOKUP($G1982,'Product_Dim Cleaned'!$A$1:$G$101,2,FALSE)</f>
        <v>Stainless Steel Cookware Set</v>
      </c>
      <c r="I1982" s="10" t="str">
        <f>VLOOKUP($G1982,'Product_Dim Cleaned'!$A$1:$G$101,3,FALSE)</f>
        <v>Home</v>
      </c>
      <c r="J1982" s="10" t="str">
        <f>VLOOKUP($G1982,'Product_Dim Cleaned'!$A$1:$G$101,4,FALSE)</f>
        <v>Kitchen</v>
      </c>
      <c r="K1982" s="10" t="s">
        <v>1769</v>
      </c>
      <c r="L1982" s="11">
        <v>2</v>
      </c>
      <c r="M1982" s="17">
        <v>353.74</v>
      </c>
      <c r="N1982" s="11">
        <v>0.01</v>
      </c>
      <c r="O1982" s="10" t="s">
        <v>1824</v>
      </c>
      <c r="P1982" s="34">
        <v>700.40520000000004</v>
      </c>
    </row>
    <row r="1983" spans="1:16" x14ac:dyDescent="0.3">
      <c r="A1983" s="9" t="s">
        <v>3807</v>
      </c>
      <c r="B1983" s="36">
        <v>45648</v>
      </c>
      <c r="C1983" s="10" t="s">
        <v>842</v>
      </c>
      <c r="D1983" s="10" t="str">
        <f>VLOOKUP($C1983,'Customer_Dim Cleaned'!$A$1:$H$501,4,FALSE)</f>
        <v>Male</v>
      </c>
      <c r="E1983" s="10" t="str">
        <f>VLOOKUP($C1983,'Customer_Dim Cleaned'!$A$1:$H$501,5,FALSE)</f>
        <v>Grahamfurt</v>
      </c>
      <c r="F1983" s="10" t="str">
        <f>VLOOKUP($C1983,'Customer_Dim Cleaned'!$A$1:$H$501,6,FALSE)</f>
        <v>Wyoming</v>
      </c>
      <c r="G1983" s="10" t="s">
        <v>1746</v>
      </c>
      <c r="H1983" s="10" t="str">
        <f>VLOOKUP($G1983,'Product_Dim Cleaned'!$A$1:$G$101,2,FALSE)</f>
        <v>Stainless Steel Cookware Set</v>
      </c>
      <c r="I1983" s="10" t="str">
        <f>VLOOKUP($G1983,'Product_Dim Cleaned'!$A$1:$G$101,3,FALSE)</f>
        <v>Home</v>
      </c>
      <c r="J1983" s="10" t="str">
        <f>VLOOKUP($G1983,'Product_Dim Cleaned'!$A$1:$G$101,4,FALSE)</f>
        <v>Kitchen</v>
      </c>
      <c r="K1983" s="10" t="s">
        <v>1779</v>
      </c>
      <c r="L1983" s="11">
        <v>1</v>
      </c>
      <c r="M1983" s="17">
        <v>377.52</v>
      </c>
      <c r="N1983" s="11">
        <v>0.15</v>
      </c>
      <c r="O1983" s="10" t="s">
        <v>1824</v>
      </c>
      <c r="P1983" s="34">
        <v>320.892</v>
      </c>
    </row>
    <row r="1984" spans="1:16" x14ac:dyDescent="0.3">
      <c r="A1984" s="9" t="s">
        <v>3808</v>
      </c>
      <c r="B1984" s="36">
        <v>45500</v>
      </c>
      <c r="C1984" s="10" t="s">
        <v>669</v>
      </c>
      <c r="D1984" s="10" t="str">
        <f>VLOOKUP($C1984,'Customer_Dim Cleaned'!$A$1:$H$501,4,FALSE)</f>
        <v>Female</v>
      </c>
      <c r="E1984" s="10" t="str">
        <f>VLOOKUP($C1984,'Customer_Dim Cleaned'!$A$1:$H$501,5,FALSE)</f>
        <v>Lake Danielleton</v>
      </c>
      <c r="F1984" s="10" t="str">
        <f>VLOOKUP($C1984,'Customer_Dim Cleaned'!$A$1:$H$501,6,FALSE)</f>
        <v>New Jersey</v>
      </c>
      <c r="G1984" s="10" t="s">
        <v>1746</v>
      </c>
      <c r="H1984" s="10" t="str">
        <f>VLOOKUP($G1984,'Product_Dim Cleaned'!$A$1:$G$101,2,FALSE)</f>
        <v>Stainless Steel Cookware Set</v>
      </c>
      <c r="I1984" s="10" t="str">
        <f>VLOOKUP($G1984,'Product_Dim Cleaned'!$A$1:$G$101,3,FALSE)</f>
        <v>Home</v>
      </c>
      <c r="J1984" s="10" t="str">
        <f>VLOOKUP($G1984,'Product_Dim Cleaned'!$A$1:$G$101,4,FALSE)</f>
        <v>Kitchen</v>
      </c>
      <c r="K1984" s="10" t="s">
        <v>1761</v>
      </c>
      <c r="L1984" s="11">
        <v>3</v>
      </c>
      <c r="M1984" s="17">
        <v>901.49</v>
      </c>
      <c r="N1984" s="11">
        <v>0</v>
      </c>
      <c r="O1984" s="10" t="s">
        <v>1824</v>
      </c>
      <c r="P1984" s="34">
        <v>2704.47</v>
      </c>
    </row>
    <row r="1985" spans="1:16" x14ac:dyDescent="0.3">
      <c r="A1985" s="9" t="s">
        <v>3809</v>
      </c>
      <c r="B1985" s="36">
        <v>45806</v>
      </c>
      <c r="C1985" s="10" t="s">
        <v>654</v>
      </c>
      <c r="D1985" s="10" t="str">
        <f>VLOOKUP($C1985,'Customer_Dim Cleaned'!$A$1:$H$501,4,FALSE)</f>
        <v>Male</v>
      </c>
      <c r="E1985" s="10" t="str">
        <f>VLOOKUP($C1985,'Customer_Dim Cleaned'!$A$1:$H$501,5,FALSE)</f>
        <v>South Jerry</v>
      </c>
      <c r="F1985" s="10" t="str">
        <f>VLOOKUP($C1985,'Customer_Dim Cleaned'!$A$1:$H$501,6,FALSE)</f>
        <v>Maine</v>
      </c>
      <c r="G1985" s="10" t="s">
        <v>1746</v>
      </c>
      <c r="H1985" s="10" t="str">
        <f>VLOOKUP($G1985,'Product_Dim Cleaned'!$A$1:$G$101,2,FALSE)</f>
        <v>Stainless Steel Cookware Set</v>
      </c>
      <c r="I1985" s="10" t="str">
        <f>VLOOKUP($G1985,'Product_Dim Cleaned'!$A$1:$G$101,3,FALSE)</f>
        <v>Home</v>
      </c>
      <c r="J1985" s="10" t="str">
        <f>VLOOKUP($G1985,'Product_Dim Cleaned'!$A$1:$G$101,4,FALSE)</f>
        <v>Kitchen</v>
      </c>
      <c r="K1985" s="10" t="s">
        <v>1773</v>
      </c>
      <c r="L1985" s="11">
        <v>1</v>
      </c>
      <c r="M1985" s="17">
        <v>563.01</v>
      </c>
      <c r="N1985" s="11">
        <v>0.1</v>
      </c>
      <c r="O1985" s="10" t="s">
        <v>1824</v>
      </c>
      <c r="P1985" s="34">
        <v>506.709</v>
      </c>
    </row>
    <row r="1986" spans="1:16" x14ac:dyDescent="0.3">
      <c r="A1986" s="9" t="s">
        <v>3810</v>
      </c>
      <c r="B1986" s="36">
        <v>45365</v>
      </c>
      <c r="C1986" s="10" t="s">
        <v>198</v>
      </c>
      <c r="D1986" s="10" t="str">
        <f>VLOOKUP($C1986,'Customer_Dim Cleaned'!$A$1:$H$501,4,FALSE)</f>
        <v>Male</v>
      </c>
      <c r="E1986" s="10" t="str">
        <f>VLOOKUP($C1986,'Customer_Dim Cleaned'!$A$1:$H$501,5,FALSE)</f>
        <v>South Timtown</v>
      </c>
      <c r="F1986" s="10" t="str">
        <f>VLOOKUP($C1986,'Customer_Dim Cleaned'!$A$1:$H$501,6,FALSE)</f>
        <v>Minnesota</v>
      </c>
      <c r="G1986" s="10" t="s">
        <v>1746</v>
      </c>
      <c r="H1986" s="10" t="str">
        <f>VLOOKUP($G1986,'Product_Dim Cleaned'!$A$1:$G$101,2,FALSE)</f>
        <v>Stainless Steel Cookware Set</v>
      </c>
      <c r="I1986" s="10" t="str">
        <f>VLOOKUP($G1986,'Product_Dim Cleaned'!$A$1:$G$101,3,FALSE)</f>
        <v>Home</v>
      </c>
      <c r="J1986" s="10" t="str">
        <f>VLOOKUP($G1986,'Product_Dim Cleaned'!$A$1:$G$101,4,FALSE)</f>
        <v>Kitchen</v>
      </c>
      <c r="K1986" s="10" t="s">
        <v>1776</v>
      </c>
      <c r="L1986" s="11">
        <v>4</v>
      </c>
      <c r="M1986" s="17">
        <v>167.25</v>
      </c>
      <c r="N1986" s="11">
        <v>0.11</v>
      </c>
      <c r="O1986" s="10" t="s">
        <v>1824</v>
      </c>
      <c r="P1986" s="34">
        <v>595.41</v>
      </c>
    </row>
    <row r="1987" spans="1:16" x14ac:dyDescent="0.3">
      <c r="A1987" s="9" t="s">
        <v>3811</v>
      </c>
      <c r="B1987" s="36">
        <v>45229</v>
      </c>
      <c r="C1987" s="10" t="s">
        <v>1403</v>
      </c>
      <c r="D1987" s="10" t="str">
        <f>VLOOKUP($C1987,'Customer_Dim Cleaned'!$A$1:$H$501,4,FALSE)</f>
        <v>Male</v>
      </c>
      <c r="E1987" s="10" t="str">
        <f>VLOOKUP($C1987,'Customer_Dim Cleaned'!$A$1:$H$501,5,FALSE)</f>
        <v>Johnsonville</v>
      </c>
      <c r="F1987" s="10" t="str">
        <f>VLOOKUP($C1987,'Customer_Dim Cleaned'!$A$1:$H$501,6,FALSE)</f>
        <v>Oklahoma</v>
      </c>
      <c r="G1987" s="10" t="s">
        <v>1746</v>
      </c>
      <c r="H1987" s="10" t="str">
        <f>VLOOKUP($G1987,'Product_Dim Cleaned'!$A$1:$G$101,2,FALSE)</f>
        <v>Stainless Steel Cookware Set</v>
      </c>
      <c r="I1987" s="10" t="str">
        <f>VLOOKUP($G1987,'Product_Dim Cleaned'!$A$1:$G$101,3,FALSE)</f>
        <v>Home</v>
      </c>
      <c r="J1987" s="10" t="str">
        <f>VLOOKUP($G1987,'Product_Dim Cleaned'!$A$1:$G$101,4,FALSE)</f>
        <v>Kitchen</v>
      </c>
      <c r="K1987" s="10" t="s">
        <v>1810</v>
      </c>
      <c r="L1987" s="11">
        <v>3</v>
      </c>
      <c r="M1987" s="17">
        <v>345.43</v>
      </c>
      <c r="N1987" s="11">
        <v>0.08</v>
      </c>
      <c r="O1987" s="10" t="s">
        <v>1829</v>
      </c>
      <c r="P1987" s="34">
        <v>953.38679999999999</v>
      </c>
    </row>
    <row r="1988" spans="1:16" x14ac:dyDescent="0.3">
      <c r="A1988" s="9" t="s">
        <v>3812</v>
      </c>
      <c r="B1988" s="36">
        <v>45349</v>
      </c>
      <c r="C1988" s="10" t="s">
        <v>972</v>
      </c>
      <c r="D1988" s="10" t="str">
        <f>VLOOKUP($C1988,'Customer_Dim Cleaned'!$A$1:$H$501,4,FALSE)</f>
        <v>Female</v>
      </c>
      <c r="E1988" s="10" t="str">
        <f>VLOOKUP($C1988,'Customer_Dim Cleaned'!$A$1:$H$501,5,FALSE)</f>
        <v>Sarahland</v>
      </c>
      <c r="F1988" s="10" t="str">
        <f>VLOOKUP($C1988,'Customer_Dim Cleaned'!$A$1:$H$501,6,FALSE)</f>
        <v>Iowa</v>
      </c>
      <c r="G1988" s="10" t="s">
        <v>1746</v>
      </c>
      <c r="H1988" s="10" t="str">
        <f>VLOOKUP($G1988,'Product_Dim Cleaned'!$A$1:$G$101,2,FALSE)</f>
        <v>Stainless Steel Cookware Set</v>
      </c>
      <c r="I1988" s="10" t="str">
        <f>VLOOKUP($G1988,'Product_Dim Cleaned'!$A$1:$G$101,3,FALSE)</f>
        <v>Home</v>
      </c>
      <c r="J1988" s="10" t="str">
        <f>VLOOKUP($G1988,'Product_Dim Cleaned'!$A$1:$G$101,4,FALSE)</f>
        <v>Kitchen</v>
      </c>
      <c r="K1988" s="10" t="s">
        <v>1786</v>
      </c>
      <c r="L1988" s="11">
        <v>4</v>
      </c>
      <c r="M1988" s="17">
        <v>752.48</v>
      </c>
      <c r="N1988" s="11">
        <v>0.23</v>
      </c>
      <c r="O1988" s="10" t="s">
        <v>1824</v>
      </c>
      <c r="P1988" s="34">
        <v>2317.6383999999998</v>
      </c>
    </row>
    <row r="1989" spans="1:16" x14ac:dyDescent="0.3">
      <c r="A1989" s="9" t="s">
        <v>3813</v>
      </c>
      <c r="B1989" s="36">
        <v>45886</v>
      </c>
      <c r="C1989" s="10" t="s">
        <v>1389</v>
      </c>
      <c r="D1989" s="10" t="str">
        <f>VLOOKUP($C1989,'Customer_Dim Cleaned'!$A$1:$H$501,4,FALSE)</f>
        <v>Male</v>
      </c>
      <c r="E1989" s="10" t="str">
        <f>VLOOKUP($C1989,'Customer_Dim Cleaned'!$A$1:$H$501,5,FALSE)</f>
        <v>Port Hannahport</v>
      </c>
      <c r="F1989" s="10" t="str">
        <f>VLOOKUP($C1989,'Customer_Dim Cleaned'!$A$1:$H$501,6,FALSE)</f>
        <v>Ohio</v>
      </c>
      <c r="G1989" s="10" t="s">
        <v>1746</v>
      </c>
      <c r="H1989" s="10" t="str">
        <f>VLOOKUP($G1989,'Product_Dim Cleaned'!$A$1:$G$101,2,FALSE)</f>
        <v>Stainless Steel Cookware Set</v>
      </c>
      <c r="I1989" s="10" t="str">
        <f>VLOOKUP($G1989,'Product_Dim Cleaned'!$A$1:$G$101,3,FALSE)</f>
        <v>Home</v>
      </c>
      <c r="J1989" s="10" t="str">
        <f>VLOOKUP($G1989,'Product_Dim Cleaned'!$A$1:$G$101,4,FALSE)</f>
        <v>Kitchen</v>
      </c>
      <c r="K1989" s="10" t="s">
        <v>1813</v>
      </c>
      <c r="L1989" s="11">
        <v>1</v>
      </c>
      <c r="M1989" s="17">
        <v>120.02</v>
      </c>
      <c r="N1989" s="11">
        <v>0.26</v>
      </c>
      <c r="O1989" s="10" t="s">
        <v>1824</v>
      </c>
      <c r="P1989" s="34">
        <v>88.814799999999991</v>
      </c>
    </row>
    <row r="1990" spans="1:16" x14ac:dyDescent="0.3">
      <c r="A1990" s="9" t="s">
        <v>3814</v>
      </c>
      <c r="B1990" s="36">
        <v>45359</v>
      </c>
      <c r="C1990" s="10" t="s">
        <v>1017</v>
      </c>
      <c r="D1990" s="10" t="str">
        <f>VLOOKUP($C1990,'Customer_Dim Cleaned'!$A$1:$H$501,4,FALSE)</f>
        <v>Female</v>
      </c>
      <c r="E1990" s="10" t="str">
        <f>VLOOKUP($C1990,'Customer_Dim Cleaned'!$A$1:$H$501,5,FALSE)</f>
        <v>Whiteport</v>
      </c>
      <c r="F1990" s="10" t="str">
        <f>VLOOKUP($C1990,'Customer_Dim Cleaned'!$A$1:$H$501,6,FALSE)</f>
        <v>North Carolina</v>
      </c>
      <c r="G1990" s="10" t="s">
        <v>1746</v>
      </c>
      <c r="H1990" s="10" t="str">
        <f>VLOOKUP($G1990,'Product_Dim Cleaned'!$A$1:$G$101,2,FALSE)</f>
        <v>Stainless Steel Cookware Set</v>
      </c>
      <c r="I1990" s="10" t="str">
        <f>VLOOKUP($G1990,'Product_Dim Cleaned'!$A$1:$G$101,3,FALSE)</f>
        <v>Home</v>
      </c>
      <c r="J1990" s="10" t="str">
        <f>VLOOKUP($G1990,'Product_Dim Cleaned'!$A$1:$G$101,4,FALSE)</f>
        <v>Kitchen</v>
      </c>
      <c r="K1990" s="10" t="s">
        <v>1782</v>
      </c>
      <c r="L1990" s="11">
        <v>3</v>
      </c>
      <c r="M1990" s="17">
        <v>146.71</v>
      </c>
      <c r="N1990" s="11">
        <v>0.28000000000000003</v>
      </c>
      <c r="O1990" s="10" t="s">
        <v>1824</v>
      </c>
      <c r="P1990" s="34">
        <v>316.89359999999999</v>
      </c>
    </row>
    <row r="1991" spans="1:16" x14ac:dyDescent="0.3">
      <c r="A1991" s="9" t="s">
        <v>3815</v>
      </c>
      <c r="B1991" s="36">
        <v>45730</v>
      </c>
      <c r="C1991" s="10" t="s">
        <v>298</v>
      </c>
      <c r="D1991" s="10" t="str">
        <f>VLOOKUP($C1991,'Customer_Dim Cleaned'!$A$1:$H$501,4,FALSE)</f>
        <v>Male</v>
      </c>
      <c r="E1991" s="10" t="str">
        <f>VLOOKUP($C1991,'Customer_Dim Cleaned'!$A$1:$H$501,5,FALSE)</f>
        <v>Leburgh</v>
      </c>
      <c r="F1991" s="10" t="str">
        <f>VLOOKUP($C1991,'Customer_Dim Cleaned'!$A$1:$H$501,6,FALSE)</f>
        <v>Florida</v>
      </c>
      <c r="G1991" s="10" t="s">
        <v>1746</v>
      </c>
      <c r="H1991" s="10" t="str">
        <f>VLOOKUP($G1991,'Product_Dim Cleaned'!$A$1:$G$101,2,FALSE)</f>
        <v>Stainless Steel Cookware Set</v>
      </c>
      <c r="I1991" s="10" t="str">
        <f>VLOOKUP($G1991,'Product_Dim Cleaned'!$A$1:$G$101,3,FALSE)</f>
        <v>Home</v>
      </c>
      <c r="J1991" s="10" t="str">
        <f>VLOOKUP($G1991,'Product_Dim Cleaned'!$A$1:$G$101,4,FALSE)</f>
        <v>Kitchen</v>
      </c>
      <c r="K1991" s="10" t="s">
        <v>1752</v>
      </c>
      <c r="L1991" s="11">
        <v>2</v>
      </c>
      <c r="M1991" s="17">
        <v>358.87</v>
      </c>
      <c r="N1991" s="11">
        <v>0.24</v>
      </c>
      <c r="O1991" s="10" t="s">
        <v>1824</v>
      </c>
      <c r="P1991" s="34">
        <v>545.48239999999998</v>
      </c>
    </row>
    <row r="1992" spans="1:16" x14ac:dyDescent="0.3">
      <c r="A1992" s="9" t="s">
        <v>3816</v>
      </c>
      <c r="B1992" s="36">
        <v>45456</v>
      </c>
      <c r="C1992" s="10" t="s">
        <v>773</v>
      </c>
      <c r="D1992" s="10" t="str">
        <f>VLOOKUP($C1992,'Customer_Dim Cleaned'!$A$1:$H$501,4,FALSE)</f>
        <v>Male</v>
      </c>
      <c r="E1992" s="10" t="str">
        <f>VLOOKUP($C1992,'Customer_Dim Cleaned'!$A$1:$H$501,5,FALSE)</f>
        <v>Dawsonchester</v>
      </c>
      <c r="F1992" s="10" t="str">
        <f>VLOOKUP($C1992,'Customer_Dim Cleaned'!$A$1:$H$501,6,FALSE)</f>
        <v>Virginia</v>
      </c>
      <c r="G1992" s="10" t="s">
        <v>1746</v>
      </c>
      <c r="H1992" s="10" t="str">
        <f>VLOOKUP($G1992,'Product_Dim Cleaned'!$A$1:$G$101,2,FALSE)</f>
        <v>Stainless Steel Cookware Set</v>
      </c>
      <c r="I1992" s="10" t="str">
        <f>VLOOKUP($G1992,'Product_Dim Cleaned'!$A$1:$G$101,3,FALSE)</f>
        <v>Home</v>
      </c>
      <c r="J1992" s="10" t="str">
        <f>VLOOKUP($G1992,'Product_Dim Cleaned'!$A$1:$G$101,4,FALSE)</f>
        <v>Kitchen</v>
      </c>
      <c r="K1992" s="10" t="s">
        <v>1766</v>
      </c>
      <c r="L1992" s="11">
        <v>4</v>
      </c>
      <c r="M1992" s="17">
        <v>212.75</v>
      </c>
      <c r="N1992" s="11">
        <v>0.11</v>
      </c>
      <c r="O1992" s="10" t="s">
        <v>1829</v>
      </c>
      <c r="P1992" s="34">
        <v>757.39</v>
      </c>
    </row>
    <row r="1993" spans="1:16" x14ac:dyDescent="0.3">
      <c r="A1993" s="9" t="s">
        <v>3817</v>
      </c>
      <c r="B1993" s="36">
        <v>45450</v>
      </c>
      <c r="C1993" s="10" t="s">
        <v>1029</v>
      </c>
      <c r="D1993" s="10" t="str">
        <f>VLOOKUP($C1993,'Customer_Dim Cleaned'!$A$1:$H$501,4,FALSE)</f>
        <v>Female</v>
      </c>
      <c r="E1993" s="10" t="str">
        <f>VLOOKUP($C1993,'Customer_Dim Cleaned'!$A$1:$H$501,5,FALSE)</f>
        <v>Kellybury</v>
      </c>
      <c r="F1993" s="10" t="str">
        <f>VLOOKUP($C1993,'Customer_Dim Cleaned'!$A$1:$H$501,6,FALSE)</f>
        <v>New York</v>
      </c>
      <c r="G1993" s="10" t="s">
        <v>1746</v>
      </c>
      <c r="H1993" s="10" t="str">
        <f>VLOOKUP($G1993,'Product_Dim Cleaned'!$A$1:$G$101,2,FALSE)</f>
        <v>Stainless Steel Cookware Set</v>
      </c>
      <c r="I1993" s="10" t="str">
        <f>VLOOKUP($G1993,'Product_Dim Cleaned'!$A$1:$G$101,3,FALSE)</f>
        <v>Home</v>
      </c>
      <c r="J1993" s="10" t="str">
        <f>VLOOKUP($G1993,'Product_Dim Cleaned'!$A$1:$G$101,4,FALSE)</f>
        <v>Kitchen</v>
      </c>
      <c r="K1993" s="10" t="s">
        <v>1792</v>
      </c>
      <c r="L1993" s="11">
        <v>1</v>
      </c>
      <c r="M1993" s="17">
        <v>183.47</v>
      </c>
      <c r="N1993" s="11">
        <v>0.17</v>
      </c>
      <c r="O1993" s="10" t="s">
        <v>1826</v>
      </c>
      <c r="P1993" s="34">
        <v>152.2801</v>
      </c>
    </row>
    <row r="1994" spans="1:16" x14ac:dyDescent="0.3">
      <c r="A1994" s="9" t="s">
        <v>3818</v>
      </c>
      <c r="B1994" s="36">
        <v>45493</v>
      </c>
      <c r="C1994" s="10" t="s">
        <v>251</v>
      </c>
      <c r="D1994" s="10" t="str">
        <f>VLOOKUP($C1994,'Customer_Dim Cleaned'!$A$1:$H$501,4,FALSE)</f>
        <v>Female</v>
      </c>
      <c r="E1994" s="10" t="str">
        <f>VLOOKUP($C1994,'Customer_Dim Cleaned'!$A$1:$H$501,5,FALSE)</f>
        <v>West Johnchester</v>
      </c>
      <c r="F1994" s="10" t="str">
        <f>VLOOKUP($C1994,'Customer_Dim Cleaned'!$A$1:$H$501,6,FALSE)</f>
        <v>Indiana</v>
      </c>
      <c r="G1994" s="10" t="s">
        <v>1746</v>
      </c>
      <c r="H1994" s="10" t="str">
        <f>VLOOKUP($G1994,'Product_Dim Cleaned'!$A$1:$G$101,2,FALSE)</f>
        <v>Stainless Steel Cookware Set</v>
      </c>
      <c r="I1994" s="10" t="str">
        <f>VLOOKUP($G1994,'Product_Dim Cleaned'!$A$1:$G$101,3,FALSE)</f>
        <v>Home</v>
      </c>
      <c r="J1994" s="10" t="str">
        <f>VLOOKUP($G1994,'Product_Dim Cleaned'!$A$1:$G$101,4,FALSE)</f>
        <v>Kitchen</v>
      </c>
      <c r="K1994" s="10" t="s">
        <v>1801</v>
      </c>
      <c r="L1994" s="11">
        <v>4</v>
      </c>
      <c r="M1994" s="17">
        <v>569.98</v>
      </c>
      <c r="N1994" s="11">
        <v>0.23</v>
      </c>
      <c r="O1994" s="10" t="s">
        <v>1824</v>
      </c>
      <c r="P1994" s="34">
        <v>1755.5383999999999</v>
      </c>
    </row>
    <row r="1995" spans="1:16" x14ac:dyDescent="0.3">
      <c r="A1995" s="9" t="s">
        <v>3819</v>
      </c>
      <c r="B1995" s="36">
        <v>45274</v>
      </c>
      <c r="C1995" s="10" t="s">
        <v>1455</v>
      </c>
      <c r="D1995" s="10" t="str">
        <f>VLOOKUP($C1995,'Customer_Dim Cleaned'!$A$1:$H$501,4,FALSE)</f>
        <v>Male</v>
      </c>
      <c r="E1995" s="10" t="str">
        <f>VLOOKUP($C1995,'Customer_Dim Cleaned'!$A$1:$H$501,5,FALSE)</f>
        <v>Tylermouth</v>
      </c>
      <c r="F1995" s="10" t="str">
        <f>VLOOKUP($C1995,'Customer_Dim Cleaned'!$A$1:$H$501,6,FALSE)</f>
        <v>Massachusetts</v>
      </c>
      <c r="G1995" s="10" t="s">
        <v>1746</v>
      </c>
      <c r="H1995" s="10" t="str">
        <f>VLOOKUP($G1995,'Product_Dim Cleaned'!$A$1:$G$101,2,FALSE)</f>
        <v>Stainless Steel Cookware Set</v>
      </c>
      <c r="I1995" s="10" t="str">
        <f>VLOOKUP($G1995,'Product_Dim Cleaned'!$A$1:$G$101,3,FALSE)</f>
        <v>Home</v>
      </c>
      <c r="J1995" s="10" t="str">
        <f>VLOOKUP($G1995,'Product_Dim Cleaned'!$A$1:$G$101,4,FALSE)</f>
        <v>Kitchen</v>
      </c>
      <c r="K1995" s="10" t="s">
        <v>1794</v>
      </c>
      <c r="L1995" s="11">
        <v>3</v>
      </c>
      <c r="M1995" s="17">
        <v>984.12</v>
      </c>
      <c r="N1995" s="11">
        <v>0.27</v>
      </c>
      <c r="O1995" s="10" t="s">
        <v>1824</v>
      </c>
      <c r="P1995" s="34">
        <v>2155.2228</v>
      </c>
    </row>
    <row r="1996" spans="1:16" x14ac:dyDescent="0.3">
      <c r="A1996" s="9" t="s">
        <v>3820</v>
      </c>
      <c r="B1996" s="36">
        <v>45844</v>
      </c>
      <c r="C1996" s="10" t="s">
        <v>1458</v>
      </c>
      <c r="D1996" s="10" t="str">
        <f>VLOOKUP($C1996,'Customer_Dim Cleaned'!$A$1:$H$501,4,FALSE)</f>
        <v>Male</v>
      </c>
      <c r="E1996" s="10" t="str">
        <f>VLOOKUP($C1996,'Customer_Dim Cleaned'!$A$1:$H$501,5,FALSE)</f>
        <v>Chambersfurt</v>
      </c>
      <c r="F1996" s="10" t="str">
        <f>VLOOKUP($C1996,'Customer_Dim Cleaned'!$A$1:$H$501,6,FALSE)</f>
        <v>Wisconsin</v>
      </c>
      <c r="G1996" s="10" t="s">
        <v>1746</v>
      </c>
      <c r="H1996" s="10" t="str">
        <f>VLOOKUP($G1996,'Product_Dim Cleaned'!$A$1:$G$101,2,FALSE)</f>
        <v>Stainless Steel Cookware Set</v>
      </c>
      <c r="I1996" s="10" t="str">
        <f>VLOOKUP($G1996,'Product_Dim Cleaned'!$A$1:$G$101,3,FALSE)</f>
        <v>Home</v>
      </c>
      <c r="J1996" s="10" t="str">
        <f>VLOOKUP($G1996,'Product_Dim Cleaned'!$A$1:$G$101,4,FALSE)</f>
        <v>Kitchen</v>
      </c>
      <c r="K1996" s="10" t="s">
        <v>1782</v>
      </c>
      <c r="L1996" s="11">
        <v>1</v>
      </c>
      <c r="M1996" s="17">
        <v>905.23</v>
      </c>
      <c r="N1996" s="11">
        <v>0</v>
      </c>
      <c r="O1996" s="10" t="s">
        <v>1824</v>
      </c>
      <c r="P1996" s="34">
        <v>905.23</v>
      </c>
    </row>
    <row r="1997" spans="1:16" x14ac:dyDescent="0.3">
      <c r="A1997" s="9" t="s">
        <v>3821</v>
      </c>
      <c r="B1997" s="36">
        <v>45264</v>
      </c>
      <c r="C1997" s="10" t="s">
        <v>613</v>
      </c>
      <c r="D1997" s="10" t="str">
        <f>VLOOKUP($C1997,'Customer_Dim Cleaned'!$A$1:$H$501,4,FALSE)</f>
        <v>Male</v>
      </c>
      <c r="E1997" s="10" t="str">
        <f>VLOOKUP($C1997,'Customer_Dim Cleaned'!$A$1:$H$501,5,FALSE)</f>
        <v>East Justin</v>
      </c>
      <c r="F1997" s="10" t="str">
        <f>VLOOKUP($C1997,'Customer_Dim Cleaned'!$A$1:$H$501,6,FALSE)</f>
        <v>Missouri</v>
      </c>
      <c r="G1997" s="10" t="s">
        <v>1746</v>
      </c>
      <c r="H1997" s="10" t="str">
        <f>VLOOKUP($G1997,'Product_Dim Cleaned'!$A$1:$G$101,2,FALSE)</f>
        <v>Stainless Steel Cookware Set</v>
      </c>
      <c r="I1997" s="10" t="str">
        <f>VLOOKUP($G1997,'Product_Dim Cleaned'!$A$1:$G$101,3,FALSE)</f>
        <v>Home</v>
      </c>
      <c r="J1997" s="10" t="str">
        <f>VLOOKUP($G1997,'Product_Dim Cleaned'!$A$1:$G$101,4,FALSE)</f>
        <v>Kitchen</v>
      </c>
      <c r="K1997" s="10" t="s">
        <v>1813</v>
      </c>
      <c r="L1997" s="11">
        <v>3</v>
      </c>
      <c r="M1997" s="17">
        <v>112.77</v>
      </c>
      <c r="N1997" s="11">
        <v>0.19</v>
      </c>
      <c r="O1997" s="10" t="s">
        <v>1824</v>
      </c>
      <c r="P1997" s="34">
        <v>274.03109999999998</v>
      </c>
    </row>
    <row r="1998" spans="1:16" x14ac:dyDescent="0.3">
      <c r="A1998" s="9" t="s">
        <v>3822</v>
      </c>
      <c r="B1998" s="36">
        <v>45773</v>
      </c>
      <c r="C1998" s="10" t="s">
        <v>538</v>
      </c>
      <c r="D1998" s="10" t="str">
        <f>VLOOKUP($C1998,'Customer_Dim Cleaned'!$A$1:$H$501,4,FALSE)</f>
        <v>Female</v>
      </c>
      <c r="E1998" s="10" t="str">
        <f>VLOOKUP($C1998,'Customer_Dim Cleaned'!$A$1:$H$501,5,FALSE)</f>
        <v>Hessmouth</v>
      </c>
      <c r="F1998" s="10" t="str">
        <f>VLOOKUP($C1998,'Customer_Dim Cleaned'!$A$1:$H$501,6,FALSE)</f>
        <v>Arizona</v>
      </c>
      <c r="G1998" s="10" t="s">
        <v>1746</v>
      </c>
      <c r="H1998" s="10" t="str">
        <f>VLOOKUP($G1998,'Product_Dim Cleaned'!$A$1:$G$101,2,FALSE)</f>
        <v>Stainless Steel Cookware Set</v>
      </c>
      <c r="I1998" s="10" t="str">
        <f>VLOOKUP($G1998,'Product_Dim Cleaned'!$A$1:$G$101,3,FALSE)</f>
        <v>Home</v>
      </c>
      <c r="J1998" s="10" t="str">
        <f>VLOOKUP($G1998,'Product_Dim Cleaned'!$A$1:$G$101,4,FALSE)</f>
        <v>Kitchen</v>
      </c>
      <c r="K1998" s="10" t="s">
        <v>1782</v>
      </c>
      <c r="L1998" s="11">
        <v>3</v>
      </c>
      <c r="M1998" s="17">
        <v>875.99</v>
      </c>
      <c r="N1998" s="11">
        <v>0.09</v>
      </c>
      <c r="O1998" s="10" t="s">
        <v>1826</v>
      </c>
      <c r="P1998" s="34">
        <v>2391.4526999999998</v>
      </c>
    </row>
    <row r="1999" spans="1:16" x14ac:dyDescent="0.3">
      <c r="A1999" s="9" t="s">
        <v>3823</v>
      </c>
      <c r="B1999" s="36">
        <v>45460</v>
      </c>
      <c r="C1999" s="10" t="s">
        <v>441</v>
      </c>
      <c r="D1999" s="10" t="str">
        <f>VLOOKUP($C1999,'Customer_Dim Cleaned'!$A$1:$H$501,4,FALSE)</f>
        <v>Male</v>
      </c>
      <c r="E1999" s="10" t="str">
        <f>VLOOKUP($C1999,'Customer_Dim Cleaned'!$A$1:$H$501,5,FALSE)</f>
        <v>East Ellen</v>
      </c>
      <c r="F1999" s="10" t="str">
        <f>VLOOKUP($C1999,'Customer_Dim Cleaned'!$A$1:$H$501,6,FALSE)</f>
        <v>Arkansas</v>
      </c>
      <c r="G1999" s="10" t="s">
        <v>1746</v>
      </c>
      <c r="H1999" s="10" t="str">
        <f>VLOOKUP($G1999,'Product_Dim Cleaned'!$A$1:$G$101,2,FALSE)</f>
        <v>Stainless Steel Cookware Set</v>
      </c>
      <c r="I1999" s="10" t="str">
        <f>VLOOKUP($G1999,'Product_Dim Cleaned'!$A$1:$G$101,3,FALSE)</f>
        <v>Home</v>
      </c>
      <c r="J1999" s="10" t="str">
        <f>VLOOKUP($G1999,'Product_Dim Cleaned'!$A$1:$G$101,4,FALSE)</f>
        <v>Kitchen</v>
      </c>
      <c r="K1999" s="10" t="s">
        <v>1789</v>
      </c>
      <c r="L1999" s="11">
        <v>2</v>
      </c>
      <c r="M1999" s="17">
        <v>685.31</v>
      </c>
      <c r="N1999" s="11">
        <v>0.26</v>
      </c>
      <c r="O1999" s="10" t="s">
        <v>1826</v>
      </c>
      <c r="P1999" s="34">
        <v>1014.2588</v>
      </c>
    </row>
    <row r="2000" spans="1:16" x14ac:dyDescent="0.3">
      <c r="A2000" s="9" t="s">
        <v>3824</v>
      </c>
      <c r="B2000" s="36">
        <v>45607</v>
      </c>
      <c r="C2000" s="10" t="s">
        <v>198</v>
      </c>
      <c r="D2000" s="10" t="str">
        <f>VLOOKUP($C2000,'Customer_Dim Cleaned'!$A$1:$H$501,4,FALSE)</f>
        <v>Male</v>
      </c>
      <c r="E2000" s="10" t="str">
        <f>VLOOKUP($C2000,'Customer_Dim Cleaned'!$A$1:$H$501,5,FALSE)</f>
        <v>South Timtown</v>
      </c>
      <c r="F2000" s="10" t="str">
        <f>VLOOKUP($C2000,'Customer_Dim Cleaned'!$A$1:$H$501,6,FALSE)</f>
        <v>Minnesota</v>
      </c>
      <c r="G2000" s="10" t="s">
        <v>1746</v>
      </c>
      <c r="H2000" s="10" t="str">
        <f>VLOOKUP($G2000,'Product_Dim Cleaned'!$A$1:$G$101,2,FALSE)</f>
        <v>Stainless Steel Cookware Set</v>
      </c>
      <c r="I2000" s="10" t="str">
        <f>VLOOKUP($G2000,'Product_Dim Cleaned'!$A$1:$G$101,3,FALSE)</f>
        <v>Home</v>
      </c>
      <c r="J2000" s="10" t="str">
        <f>VLOOKUP($G2000,'Product_Dim Cleaned'!$A$1:$G$101,4,FALSE)</f>
        <v>Kitchen</v>
      </c>
      <c r="K2000" s="10" t="s">
        <v>1792</v>
      </c>
      <c r="L2000" s="11">
        <v>3</v>
      </c>
      <c r="M2000" s="17">
        <v>945.37</v>
      </c>
      <c r="N2000" s="11">
        <v>0.05</v>
      </c>
      <c r="O2000" s="10" t="s">
        <v>1824</v>
      </c>
      <c r="P2000" s="34">
        <v>2694.3045000000002</v>
      </c>
    </row>
    <row r="2001" spans="1:16" x14ac:dyDescent="0.3">
      <c r="A2001" s="13" t="s">
        <v>3825</v>
      </c>
      <c r="B2001" s="37">
        <v>45267</v>
      </c>
      <c r="C2001" s="14" t="s">
        <v>100</v>
      </c>
      <c r="D2001" s="10" t="str">
        <f>VLOOKUP($C2001,'Customer_Dim Cleaned'!$A$1:$H$501,4,FALSE)</f>
        <v>Female</v>
      </c>
      <c r="E2001" s="10" t="str">
        <f>VLOOKUP($C2001,'Customer_Dim Cleaned'!$A$1:$H$501,5,FALSE)</f>
        <v>Molinabury</v>
      </c>
      <c r="F2001" s="10" t="str">
        <f>VLOOKUP($C2001,'Customer_Dim Cleaned'!$A$1:$H$501,6,FALSE)</f>
        <v>Oregon</v>
      </c>
      <c r="G2001" s="14" t="s">
        <v>1746</v>
      </c>
      <c r="H2001" s="14" t="str">
        <f>VLOOKUP($G2001,'Product_Dim Cleaned'!$A$1:$G$101,2,FALSE)</f>
        <v>Stainless Steel Cookware Set</v>
      </c>
      <c r="I2001" s="14" t="str">
        <f>VLOOKUP($G2001,'Product_Dim Cleaned'!$A$1:$G$101,3,FALSE)</f>
        <v>Home</v>
      </c>
      <c r="J2001" s="14" t="str">
        <f>VLOOKUP($G2001,'Product_Dim Cleaned'!$A$1:$G$101,4,FALSE)</f>
        <v>Kitchen</v>
      </c>
      <c r="K2001" s="14" t="s">
        <v>1813</v>
      </c>
      <c r="L2001" s="15">
        <v>3</v>
      </c>
      <c r="M2001" s="19">
        <v>68.45</v>
      </c>
      <c r="N2001" s="15">
        <v>0.17</v>
      </c>
      <c r="O2001" s="14" t="s">
        <v>1826</v>
      </c>
      <c r="P2001" s="35">
        <v>170.44049999999999</v>
      </c>
    </row>
  </sheetData>
  <conditionalFormatting sqref="L2:L2001">
    <cfRule type="cellIs" dxfId="1" priority="1" operator="greaterThanOrEqual">
      <formula>3</formula>
    </cfRule>
  </conditionalFormatting>
  <conditionalFormatting sqref="M2:M2001">
    <cfRule type="colorScale" priority="4">
      <colorScale>
        <cfvo type="min"/>
        <cfvo type="percentile" val="50"/>
        <cfvo type="max"/>
        <color rgb="FF63BE7B"/>
        <color rgb="FFFFEB84"/>
        <color rgb="FFF8696B"/>
      </colorScale>
    </cfRule>
  </conditionalFormatting>
  <conditionalFormatting sqref="N2:N2001">
    <cfRule type="top10" dxfId="0" priority="2" percent="1" rank="10"/>
  </conditionalFormatting>
  <conditionalFormatting sqref="P2:P2001">
    <cfRule type="dataBar" priority="7">
      <dataBar>
        <cfvo type="min"/>
        <cfvo type="max"/>
        <color rgb="FF63C384"/>
      </dataBar>
      <extLst>
        <ext xmlns:x14="http://schemas.microsoft.com/office/spreadsheetml/2009/9/main" uri="{B025F937-C7B1-47D3-B67F-A62EFF666E3E}">
          <x14:id>{5038821D-6092-4A5B-ABE3-8B94850F704E}</x14:id>
        </ext>
      </extLst>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038821D-6092-4A5B-ABE3-8B94850F704E}">
            <x14:dataBar minLength="0" maxLength="100" border="1" negativeBarBorderColorSameAsPositive="0">
              <x14:cfvo type="autoMin"/>
              <x14:cfvo type="autoMax"/>
              <x14:borderColor rgb="FF63C384"/>
              <x14:negativeFillColor rgb="FFFF0000"/>
              <x14:negativeBorderColor rgb="FFFF0000"/>
              <x14:axisColor rgb="FF000000"/>
            </x14:dataBar>
          </x14:cfRule>
          <xm:sqref>P2:P2001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29E6-359A-4A86-A9DF-BB891F8B09F4}">
  <dimension ref="A1:M78"/>
  <sheetViews>
    <sheetView topLeftCell="A51" workbookViewId="0">
      <selection activeCell="S32" sqref="S32"/>
    </sheetView>
  </sheetViews>
  <sheetFormatPr defaultRowHeight="14.4" x14ac:dyDescent="0.3"/>
  <cols>
    <col min="1" max="1" width="14" bestFit="1" customWidth="1"/>
    <col min="2" max="2" width="15.88671875" bestFit="1" customWidth="1"/>
    <col min="3" max="3" width="19.77734375" bestFit="1" customWidth="1"/>
    <col min="4" max="4" width="15.88671875" bestFit="1" customWidth="1"/>
    <col min="5" max="5" width="12.5546875" bestFit="1" customWidth="1"/>
    <col min="6" max="6" width="19.77734375" bestFit="1" customWidth="1"/>
    <col min="7" max="8" width="14.88671875" bestFit="1" customWidth="1"/>
    <col min="9" max="9" width="11.109375" customWidth="1"/>
    <col min="10" max="10" width="18.109375" bestFit="1" customWidth="1"/>
    <col min="11" max="11" width="9.6640625" customWidth="1"/>
    <col min="12" max="12" width="12.5546875" bestFit="1" customWidth="1"/>
    <col min="13" max="13" width="19.77734375" bestFit="1" customWidth="1"/>
    <col min="14" max="14" width="11" bestFit="1" customWidth="1"/>
    <col min="15" max="15" width="12" bestFit="1" customWidth="1"/>
    <col min="16" max="16" width="11" bestFit="1" customWidth="1"/>
    <col min="17" max="17" width="10" bestFit="1" customWidth="1"/>
    <col min="18" max="20" width="11" bestFit="1" customWidth="1"/>
    <col min="21" max="21" width="12" bestFit="1" customWidth="1"/>
    <col min="22" max="22" width="11" bestFit="1" customWidth="1"/>
    <col min="23" max="23" width="11.44140625" bestFit="1" customWidth="1"/>
    <col min="24" max="24" width="11" bestFit="1" customWidth="1"/>
    <col min="25" max="25" width="12" bestFit="1" customWidth="1"/>
    <col min="26" max="26" width="10" bestFit="1" customWidth="1"/>
    <col min="27" max="27" width="9.44140625" bestFit="1" customWidth="1"/>
    <col min="28" max="39" width="10" bestFit="1" customWidth="1"/>
    <col min="40" max="40" width="9.44140625" bestFit="1" customWidth="1"/>
    <col min="41" max="41" width="10" bestFit="1" customWidth="1"/>
    <col min="42" max="42" width="9.44140625" bestFit="1" customWidth="1"/>
    <col min="43" max="44" width="10" bestFit="1" customWidth="1"/>
    <col min="45" max="46" width="9.44140625" bestFit="1" customWidth="1"/>
    <col min="47" max="55" width="10" bestFit="1" customWidth="1"/>
    <col min="56" max="56" width="11" bestFit="1" customWidth="1"/>
    <col min="57" max="58" width="10" bestFit="1" customWidth="1"/>
    <col min="59" max="59" width="11" bestFit="1" customWidth="1"/>
    <col min="60" max="61" width="10" bestFit="1" customWidth="1"/>
    <col min="62" max="62" width="9.44140625" bestFit="1" customWidth="1"/>
    <col min="63" max="67" width="10" bestFit="1" customWidth="1"/>
    <col min="68" max="68" width="11" bestFit="1" customWidth="1"/>
    <col min="69" max="73" width="10" bestFit="1" customWidth="1"/>
    <col min="74" max="75" width="9.44140625" bestFit="1" customWidth="1"/>
    <col min="76" max="79" width="10" bestFit="1" customWidth="1"/>
    <col min="80" max="80" width="9.44140625" bestFit="1" customWidth="1"/>
    <col min="81" max="84" width="10" bestFit="1" customWidth="1"/>
    <col min="85" max="85" width="11" bestFit="1" customWidth="1"/>
    <col min="86" max="102" width="10" bestFit="1" customWidth="1"/>
    <col min="103" max="104" width="9.44140625" bestFit="1" customWidth="1"/>
    <col min="105" max="125" width="10" bestFit="1" customWidth="1"/>
    <col min="126" max="126" width="9.44140625" bestFit="1" customWidth="1"/>
    <col min="127" max="127" width="10" bestFit="1" customWidth="1"/>
    <col min="128" max="128" width="9.44140625" bestFit="1" customWidth="1"/>
    <col min="129" max="130" width="10" bestFit="1" customWidth="1"/>
    <col min="131" max="131" width="9.44140625" bestFit="1" customWidth="1"/>
    <col min="132" max="132" width="10" bestFit="1" customWidth="1"/>
    <col min="133" max="133" width="9.44140625" bestFit="1" customWidth="1"/>
    <col min="134" max="147" width="10" bestFit="1" customWidth="1"/>
    <col min="148" max="148" width="11" bestFit="1" customWidth="1"/>
    <col min="149" max="149" width="10" bestFit="1" customWidth="1"/>
    <col min="150" max="151" width="9.44140625" bestFit="1" customWidth="1"/>
    <col min="152" max="153" width="10" bestFit="1" customWidth="1"/>
    <col min="154" max="154" width="9.44140625" bestFit="1" customWidth="1"/>
    <col min="155" max="156" width="10" bestFit="1" customWidth="1"/>
    <col min="157" max="157" width="11" bestFit="1" customWidth="1"/>
    <col min="158" max="158" width="10" bestFit="1" customWidth="1"/>
    <col min="159" max="159" width="9.44140625" bestFit="1" customWidth="1"/>
    <col min="160" max="161" width="10" bestFit="1" customWidth="1"/>
    <col min="162" max="162" width="11" bestFit="1" customWidth="1"/>
    <col min="163" max="166" width="10" bestFit="1" customWidth="1"/>
    <col min="167" max="167" width="9.44140625" bestFit="1" customWidth="1"/>
    <col min="168" max="168" width="10" bestFit="1" customWidth="1"/>
    <col min="169" max="169" width="11" bestFit="1" customWidth="1"/>
    <col min="170" max="174" width="10" bestFit="1" customWidth="1"/>
    <col min="175" max="175" width="9.44140625" bestFit="1" customWidth="1"/>
    <col min="176" max="183" width="10" bestFit="1" customWidth="1"/>
    <col min="184" max="184" width="9.44140625" bestFit="1" customWidth="1"/>
    <col min="185" max="186" width="10" bestFit="1" customWidth="1"/>
    <col min="187" max="187" width="9.44140625" bestFit="1" customWidth="1"/>
    <col min="188" max="193" width="10" bestFit="1" customWidth="1"/>
    <col min="194" max="194" width="9.44140625" bestFit="1" customWidth="1"/>
    <col min="195" max="215" width="10" bestFit="1" customWidth="1"/>
    <col min="216" max="216" width="9.44140625" bestFit="1" customWidth="1"/>
    <col min="217" max="224" width="10" bestFit="1" customWidth="1"/>
    <col min="225" max="225" width="9.44140625" bestFit="1" customWidth="1"/>
    <col min="226" max="227" width="10" bestFit="1" customWidth="1"/>
    <col min="228" max="228" width="9.44140625" bestFit="1" customWidth="1"/>
    <col min="229" max="265" width="10" bestFit="1" customWidth="1"/>
    <col min="266" max="266" width="9.44140625" bestFit="1" customWidth="1"/>
    <col min="267" max="267" width="10" bestFit="1" customWidth="1"/>
    <col min="268" max="268" width="9.44140625" bestFit="1" customWidth="1"/>
    <col min="269" max="270" width="10" bestFit="1" customWidth="1"/>
    <col min="271" max="271" width="9.44140625" bestFit="1" customWidth="1"/>
    <col min="272" max="272" width="10" bestFit="1" customWidth="1"/>
    <col min="273" max="274" width="9.44140625" bestFit="1" customWidth="1"/>
    <col min="275" max="283" width="10" bestFit="1" customWidth="1"/>
    <col min="284" max="284" width="9.44140625" bestFit="1" customWidth="1"/>
    <col min="285" max="288" width="10" bestFit="1" customWidth="1"/>
    <col min="289" max="289" width="9.44140625" bestFit="1" customWidth="1"/>
    <col min="290" max="291" width="10" bestFit="1" customWidth="1"/>
    <col min="292" max="292" width="9.44140625" bestFit="1" customWidth="1"/>
    <col min="293" max="295" width="10" bestFit="1" customWidth="1"/>
    <col min="296" max="296" width="9.44140625" bestFit="1" customWidth="1"/>
    <col min="297" max="300" width="10" bestFit="1" customWidth="1"/>
    <col min="301" max="301" width="9.44140625" bestFit="1" customWidth="1"/>
    <col min="302" max="304" width="10" bestFit="1" customWidth="1"/>
    <col min="305" max="305" width="9.44140625" bestFit="1" customWidth="1"/>
    <col min="306" max="309" width="10" bestFit="1" customWidth="1"/>
    <col min="310" max="310" width="9.44140625" bestFit="1" customWidth="1"/>
    <col min="311" max="313" width="10" bestFit="1" customWidth="1"/>
    <col min="314" max="314" width="9.44140625" bestFit="1" customWidth="1"/>
    <col min="315" max="316" width="10" bestFit="1" customWidth="1"/>
    <col min="317" max="317" width="9.44140625" bestFit="1" customWidth="1"/>
    <col min="318" max="318" width="11" bestFit="1" customWidth="1"/>
    <col min="319" max="320" width="10" bestFit="1" customWidth="1"/>
    <col min="321" max="321" width="9.44140625" bestFit="1" customWidth="1"/>
    <col min="322" max="327" width="10" bestFit="1" customWidth="1"/>
    <col min="328" max="328" width="9.44140625" bestFit="1" customWidth="1"/>
    <col min="329" max="338" width="10" bestFit="1" customWidth="1"/>
    <col min="339" max="339" width="9.44140625" bestFit="1" customWidth="1"/>
    <col min="340" max="343" width="10" bestFit="1" customWidth="1"/>
    <col min="344" max="344" width="9.44140625" bestFit="1" customWidth="1"/>
    <col min="345" max="356" width="10" bestFit="1" customWidth="1"/>
    <col min="357" max="357" width="9.44140625" bestFit="1" customWidth="1"/>
    <col min="358" max="360" width="10" bestFit="1" customWidth="1"/>
    <col min="361" max="361" width="9.44140625" bestFit="1" customWidth="1"/>
    <col min="362" max="369" width="10" bestFit="1" customWidth="1"/>
    <col min="370" max="370" width="11" bestFit="1" customWidth="1"/>
    <col min="371" max="371" width="10" bestFit="1" customWidth="1"/>
    <col min="372" max="372" width="11" bestFit="1" customWidth="1"/>
    <col min="373" max="374" width="10" bestFit="1" customWidth="1"/>
    <col min="375" max="375" width="9.44140625" bestFit="1" customWidth="1"/>
    <col min="376" max="386" width="10" bestFit="1" customWidth="1"/>
    <col min="387" max="387" width="9.44140625" bestFit="1" customWidth="1"/>
    <col min="388" max="392" width="10" bestFit="1" customWidth="1"/>
    <col min="393" max="393" width="9.44140625" bestFit="1" customWidth="1"/>
    <col min="394" max="397" width="10" bestFit="1" customWidth="1"/>
    <col min="398" max="398" width="9.44140625" bestFit="1" customWidth="1"/>
    <col min="399" max="406" width="10" bestFit="1" customWidth="1"/>
    <col min="407" max="407" width="9.44140625" bestFit="1" customWidth="1"/>
    <col min="408" max="409" width="10" bestFit="1" customWidth="1"/>
    <col min="410" max="410" width="9.44140625" bestFit="1" customWidth="1"/>
    <col min="411" max="421" width="10" bestFit="1" customWidth="1"/>
    <col min="422" max="422" width="9.44140625" bestFit="1" customWidth="1"/>
    <col min="423" max="441" width="10" bestFit="1" customWidth="1"/>
    <col min="442" max="442" width="9.44140625" bestFit="1" customWidth="1"/>
    <col min="443" max="448" width="10" bestFit="1" customWidth="1"/>
    <col min="449" max="449" width="9.44140625" bestFit="1" customWidth="1"/>
    <col min="450" max="452" width="10" bestFit="1" customWidth="1"/>
    <col min="453" max="453" width="9.44140625" bestFit="1" customWidth="1"/>
    <col min="454" max="464" width="10" bestFit="1" customWidth="1"/>
    <col min="465" max="465" width="11" bestFit="1" customWidth="1"/>
    <col min="466" max="469" width="10" bestFit="1" customWidth="1"/>
    <col min="470" max="470" width="9.44140625" bestFit="1" customWidth="1"/>
    <col min="471" max="474" width="10" bestFit="1" customWidth="1"/>
    <col min="475" max="475" width="9.44140625" bestFit="1" customWidth="1"/>
    <col min="476" max="479" width="10" bestFit="1" customWidth="1"/>
    <col min="480" max="480" width="11" bestFit="1" customWidth="1"/>
    <col min="481" max="482" width="10" bestFit="1" customWidth="1"/>
    <col min="483" max="483" width="9.44140625" bestFit="1" customWidth="1"/>
    <col min="484" max="488" width="10" bestFit="1" customWidth="1"/>
    <col min="489" max="489" width="9.44140625" bestFit="1" customWidth="1"/>
    <col min="490" max="491" width="10" bestFit="1" customWidth="1"/>
    <col min="492" max="492" width="9.44140625" bestFit="1" customWidth="1"/>
    <col min="493" max="493" width="10" bestFit="1" customWidth="1"/>
    <col min="494" max="494" width="12" bestFit="1" customWidth="1"/>
  </cols>
  <sheetData>
    <row r="1" spans="1:13" ht="15.6" x14ac:dyDescent="0.3">
      <c r="B1" s="45" t="s">
        <v>4035</v>
      </c>
    </row>
    <row r="3" spans="1:13" x14ac:dyDescent="0.3">
      <c r="A3" s="46" t="s">
        <v>4027</v>
      </c>
      <c r="B3" s="41" t="s">
        <v>4030</v>
      </c>
      <c r="D3" s="41" t="s">
        <v>4029</v>
      </c>
      <c r="F3" s="41" t="s">
        <v>4030</v>
      </c>
      <c r="H3" s="41" t="s">
        <v>4031</v>
      </c>
      <c r="J3" s="41" t="s">
        <v>4034</v>
      </c>
      <c r="L3" s="41" t="s">
        <v>4027</v>
      </c>
      <c r="M3" s="41" t="s">
        <v>4030</v>
      </c>
    </row>
    <row r="4" spans="1:13" x14ac:dyDescent="0.3">
      <c r="A4" s="43" t="s">
        <v>16</v>
      </c>
      <c r="B4" s="48">
        <v>1231444.2297999992</v>
      </c>
      <c r="D4" s="47">
        <v>2000</v>
      </c>
      <c r="F4" s="54">
        <v>2174394.6983000007</v>
      </c>
      <c r="H4" s="47">
        <v>4964</v>
      </c>
      <c r="J4" s="53">
        <v>0.14796000000000004</v>
      </c>
      <c r="L4" s="43" t="s">
        <v>4036</v>
      </c>
      <c r="M4" s="56">
        <v>223812.72450000007</v>
      </c>
    </row>
    <row r="5" spans="1:13" x14ac:dyDescent="0.3">
      <c r="A5" s="43" t="s">
        <v>9</v>
      </c>
      <c r="B5" s="52">
        <v>942950.46850000066</v>
      </c>
      <c r="L5" s="43" t="s">
        <v>4037</v>
      </c>
      <c r="M5" s="56">
        <v>1093911.7953999995</v>
      </c>
    </row>
    <row r="6" spans="1:13" x14ac:dyDescent="0.3">
      <c r="A6" s="42" t="s">
        <v>4028</v>
      </c>
      <c r="B6" s="49">
        <v>2174394.6983000007</v>
      </c>
      <c r="L6" s="43" t="s">
        <v>4038</v>
      </c>
      <c r="M6" s="56">
        <v>856670.17840000056</v>
      </c>
    </row>
    <row r="7" spans="1:13" x14ac:dyDescent="0.3">
      <c r="L7" s="42" t="s">
        <v>4028</v>
      </c>
      <c r="M7" s="55">
        <v>2174394.6983000007</v>
      </c>
    </row>
    <row r="9" spans="1:13" x14ac:dyDescent="0.3">
      <c r="A9" s="41" t="s">
        <v>4027</v>
      </c>
      <c r="B9" s="41" t="s">
        <v>4030</v>
      </c>
      <c r="C9" s="41" t="s">
        <v>4029</v>
      </c>
    </row>
    <row r="10" spans="1:13" x14ac:dyDescent="0.3">
      <c r="A10" s="43" t="s">
        <v>1829</v>
      </c>
      <c r="B10" s="50">
        <v>702459.41570000001</v>
      </c>
      <c r="C10" s="50">
        <v>660</v>
      </c>
    </row>
    <row r="11" spans="1:13" x14ac:dyDescent="0.3">
      <c r="A11" s="43" t="s">
        <v>1824</v>
      </c>
      <c r="B11" s="50">
        <v>715180.71100000048</v>
      </c>
      <c r="C11" s="50">
        <v>645</v>
      </c>
    </row>
    <row r="12" spans="1:13" x14ac:dyDescent="0.3">
      <c r="A12" s="43" t="s">
        <v>1826</v>
      </c>
      <c r="B12" s="50">
        <v>756754.57159999991</v>
      </c>
      <c r="C12" s="50">
        <v>695</v>
      </c>
    </row>
    <row r="13" spans="1:13" x14ac:dyDescent="0.3">
      <c r="A13" s="42" t="s">
        <v>4028</v>
      </c>
      <c r="B13" s="41">
        <v>2174394.6983000007</v>
      </c>
      <c r="C13" s="41">
        <v>2000</v>
      </c>
    </row>
    <row r="16" spans="1:13" x14ac:dyDescent="0.3">
      <c r="A16" s="41" t="s">
        <v>4027</v>
      </c>
      <c r="B16" s="41" t="s">
        <v>4030</v>
      </c>
      <c r="C16" s="41" t="s">
        <v>4032</v>
      </c>
      <c r="D16" s="41" t="s">
        <v>4031</v>
      </c>
    </row>
    <row r="17" spans="1:4" x14ac:dyDescent="0.3">
      <c r="A17" s="44" t="s">
        <v>1558</v>
      </c>
      <c r="B17" s="58">
        <v>320700.32539999986</v>
      </c>
      <c r="C17" s="51">
        <v>150598.95999999993</v>
      </c>
      <c r="D17" s="51">
        <v>765</v>
      </c>
    </row>
    <row r="18" spans="1:4" x14ac:dyDescent="0.3">
      <c r="A18" s="44" t="s">
        <v>1547</v>
      </c>
      <c r="B18" s="58">
        <v>386965.21440000017</v>
      </c>
      <c r="C18" s="51">
        <v>173640.72999999986</v>
      </c>
      <c r="D18" s="51">
        <v>854</v>
      </c>
    </row>
    <row r="19" spans="1:4" x14ac:dyDescent="0.3">
      <c r="A19" s="44" t="s">
        <v>1563</v>
      </c>
      <c r="B19" s="58">
        <v>487632.09050000028</v>
      </c>
      <c r="C19" s="58">
        <v>231525.57110000012</v>
      </c>
      <c r="D19" s="51">
        <v>1134</v>
      </c>
    </row>
    <row r="20" spans="1:4" x14ac:dyDescent="0.3">
      <c r="A20" s="44" t="s">
        <v>1544</v>
      </c>
      <c r="B20" s="58">
        <v>455776.49919999967</v>
      </c>
      <c r="C20" s="51">
        <v>215195.83999999979</v>
      </c>
      <c r="D20" s="51">
        <v>993</v>
      </c>
    </row>
    <row r="21" spans="1:4" x14ac:dyDescent="0.3">
      <c r="A21" s="44" t="s">
        <v>1566</v>
      </c>
      <c r="B21" s="58">
        <v>523320.56880000024</v>
      </c>
      <c r="C21" s="51">
        <v>256204.48000000013</v>
      </c>
      <c r="D21" s="51">
        <v>1218</v>
      </c>
    </row>
    <row r="22" spans="1:4" x14ac:dyDescent="0.3">
      <c r="A22" s="42" t="s">
        <v>4028</v>
      </c>
      <c r="B22" s="59">
        <v>2174394.6983000007</v>
      </c>
      <c r="C22" s="41">
        <v>1027165.5810999998</v>
      </c>
      <c r="D22" s="41">
        <v>4964</v>
      </c>
    </row>
    <row r="25" spans="1:4" x14ac:dyDescent="0.3">
      <c r="A25" s="41" t="s">
        <v>1538</v>
      </c>
      <c r="B25" t="s" vm="1">
        <v>4033</v>
      </c>
    </row>
    <row r="27" spans="1:4" x14ac:dyDescent="0.3">
      <c r="A27" s="41" t="s">
        <v>4027</v>
      </c>
      <c r="B27" s="41" t="s">
        <v>4029</v>
      </c>
      <c r="C27" s="41" t="s">
        <v>4030</v>
      </c>
    </row>
    <row r="28" spans="1:4" x14ac:dyDescent="0.3">
      <c r="A28" s="43" t="s">
        <v>22</v>
      </c>
      <c r="B28" s="50">
        <v>46</v>
      </c>
      <c r="C28" s="50">
        <v>49377.684399999998</v>
      </c>
    </row>
    <row r="29" spans="1:4" x14ac:dyDescent="0.3">
      <c r="A29" s="43" t="s">
        <v>163</v>
      </c>
      <c r="B29" s="50">
        <v>41</v>
      </c>
      <c r="C29" s="50">
        <v>49032.414299999997</v>
      </c>
    </row>
    <row r="30" spans="1:4" x14ac:dyDescent="0.3">
      <c r="A30" s="43" t="s">
        <v>133</v>
      </c>
      <c r="B30" s="50">
        <v>41</v>
      </c>
      <c r="C30" s="50">
        <v>46317.775800000003</v>
      </c>
    </row>
    <row r="31" spans="1:4" x14ac:dyDescent="0.3">
      <c r="A31" s="43" t="s">
        <v>291</v>
      </c>
      <c r="B31" s="50">
        <v>26</v>
      </c>
      <c r="C31" s="50">
        <v>24828.744999999999</v>
      </c>
    </row>
    <row r="32" spans="1:4" x14ac:dyDescent="0.3">
      <c r="A32" s="43" t="s">
        <v>30</v>
      </c>
      <c r="B32" s="50">
        <v>53</v>
      </c>
      <c r="C32" s="50">
        <v>47072.304599999996</v>
      </c>
    </row>
    <row r="33" spans="1:3" x14ac:dyDescent="0.3">
      <c r="A33" s="43" t="s">
        <v>274</v>
      </c>
      <c r="B33" s="50">
        <v>8</v>
      </c>
      <c r="C33" s="50">
        <v>9312.2464999999993</v>
      </c>
    </row>
    <row r="34" spans="1:3" x14ac:dyDescent="0.3">
      <c r="A34" s="43" t="s">
        <v>167</v>
      </c>
      <c r="B34" s="50">
        <v>55</v>
      </c>
      <c r="C34" s="50">
        <v>56723.037900000003</v>
      </c>
    </row>
    <row r="35" spans="1:3" x14ac:dyDescent="0.3">
      <c r="A35" s="43" t="s">
        <v>92</v>
      </c>
      <c r="B35" s="50">
        <v>32</v>
      </c>
      <c r="C35" s="50">
        <v>29967.979799999994</v>
      </c>
    </row>
    <row r="36" spans="1:3" x14ac:dyDescent="0.3">
      <c r="A36" s="43" t="s">
        <v>250</v>
      </c>
      <c r="B36" s="50">
        <v>52</v>
      </c>
      <c r="C36" s="50">
        <v>60406.675800000012</v>
      </c>
    </row>
    <row r="37" spans="1:3" x14ac:dyDescent="0.3">
      <c r="A37" s="43" t="s">
        <v>81</v>
      </c>
      <c r="B37" s="50">
        <v>50</v>
      </c>
      <c r="C37" s="50">
        <v>47224.799399999996</v>
      </c>
    </row>
    <row r="38" spans="1:3" x14ac:dyDescent="0.3">
      <c r="A38" s="43" t="s">
        <v>99</v>
      </c>
      <c r="B38" s="50">
        <v>32</v>
      </c>
      <c r="C38" s="50">
        <v>34436.901099999995</v>
      </c>
    </row>
    <row r="39" spans="1:3" x14ac:dyDescent="0.3">
      <c r="A39" s="43" t="s">
        <v>106</v>
      </c>
      <c r="B39" s="50">
        <v>11</v>
      </c>
      <c r="C39" s="50">
        <v>12801.1716</v>
      </c>
    </row>
    <row r="40" spans="1:3" x14ac:dyDescent="0.3">
      <c r="A40" s="43" t="s">
        <v>194</v>
      </c>
      <c r="B40" s="50">
        <v>30</v>
      </c>
      <c r="C40" s="50">
        <v>32348.639099999997</v>
      </c>
    </row>
    <row r="41" spans="1:3" x14ac:dyDescent="0.3">
      <c r="A41" s="43" t="s">
        <v>254</v>
      </c>
      <c r="B41" s="50">
        <v>39</v>
      </c>
      <c r="C41" s="50">
        <v>51827.029300000024</v>
      </c>
    </row>
    <row r="42" spans="1:3" x14ac:dyDescent="0.3">
      <c r="A42" s="43" t="s">
        <v>267</v>
      </c>
      <c r="B42" s="50">
        <v>47</v>
      </c>
      <c r="C42" s="50">
        <v>51613.308000000005</v>
      </c>
    </row>
    <row r="43" spans="1:3" x14ac:dyDescent="0.3">
      <c r="A43" s="43" t="s">
        <v>62</v>
      </c>
      <c r="B43" s="50">
        <v>47</v>
      </c>
      <c r="C43" s="50">
        <v>58787.176100000012</v>
      </c>
    </row>
    <row r="44" spans="1:3" x14ac:dyDescent="0.3">
      <c r="A44" s="43" t="s">
        <v>588</v>
      </c>
      <c r="B44" s="50">
        <v>25</v>
      </c>
      <c r="C44" s="50">
        <v>23445.226199999997</v>
      </c>
    </row>
    <row r="45" spans="1:3" x14ac:dyDescent="0.3">
      <c r="A45" s="43" t="s">
        <v>328</v>
      </c>
      <c r="B45" s="50">
        <v>39</v>
      </c>
      <c r="C45" s="50">
        <v>41264.120800000004</v>
      </c>
    </row>
    <row r="46" spans="1:3" x14ac:dyDescent="0.3">
      <c r="A46" s="43" t="s">
        <v>434</v>
      </c>
      <c r="B46" s="50">
        <v>36</v>
      </c>
      <c r="C46" s="50">
        <v>43827.301900000013</v>
      </c>
    </row>
    <row r="47" spans="1:3" x14ac:dyDescent="0.3">
      <c r="A47" s="43" t="s">
        <v>140</v>
      </c>
      <c r="B47" s="50">
        <v>28</v>
      </c>
      <c r="C47" s="50">
        <v>27871.036100000005</v>
      </c>
    </row>
    <row r="48" spans="1:3" x14ac:dyDescent="0.3">
      <c r="A48" s="43" t="s">
        <v>715</v>
      </c>
      <c r="B48" s="50">
        <v>21</v>
      </c>
      <c r="C48" s="50">
        <v>26107.866100000003</v>
      </c>
    </row>
    <row r="49" spans="1:8" x14ac:dyDescent="0.3">
      <c r="A49" s="43" t="s">
        <v>156</v>
      </c>
      <c r="B49" s="50">
        <v>45</v>
      </c>
      <c r="C49" s="50">
        <v>44872.696599999996</v>
      </c>
    </row>
    <row r="50" spans="1:8" x14ac:dyDescent="0.3">
      <c r="A50" s="43" t="s">
        <v>201</v>
      </c>
      <c r="B50" s="50">
        <v>40</v>
      </c>
      <c r="C50" s="50">
        <v>47628.87200000001</v>
      </c>
    </row>
    <row r="51" spans="1:8" x14ac:dyDescent="0.3">
      <c r="A51" s="43" t="s">
        <v>313</v>
      </c>
      <c r="B51" s="50">
        <v>23</v>
      </c>
      <c r="C51" s="50">
        <v>30570.603400000004</v>
      </c>
    </row>
    <row r="52" spans="1:8" x14ac:dyDescent="0.3">
      <c r="A52" s="43" t="s">
        <v>113</v>
      </c>
      <c r="B52" s="50">
        <v>34</v>
      </c>
      <c r="C52" s="50">
        <v>36852.566799999993</v>
      </c>
    </row>
    <row r="53" spans="1:8" x14ac:dyDescent="0.3">
      <c r="A53" s="43" t="s">
        <v>66</v>
      </c>
      <c r="B53" s="50">
        <v>37</v>
      </c>
      <c r="C53" s="50">
        <v>44400.348399999988</v>
      </c>
      <c r="E53" s="41" t="s">
        <v>4027</v>
      </c>
      <c r="F53" s="41" t="s">
        <v>4029</v>
      </c>
      <c r="G53" s="41" t="s">
        <v>4031</v>
      </c>
      <c r="H53" s="41" t="s">
        <v>4030</v>
      </c>
    </row>
    <row r="54" spans="1:8" x14ac:dyDescent="0.3">
      <c r="A54" s="43" t="s">
        <v>70</v>
      </c>
      <c r="B54" s="50">
        <v>22</v>
      </c>
      <c r="C54" s="50">
        <v>24305.265999999996</v>
      </c>
      <c r="E54" s="43" t="s">
        <v>1752</v>
      </c>
      <c r="F54" s="50">
        <v>93</v>
      </c>
      <c r="G54" s="50">
        <v>204</v>
      </c>
      <c r="H54" s="50">
        <v>85138.555199999988</v>
      </c>
    </row>
    <row r="55" spans="1:8" x14ac:dyDescent="0.3">
      <c r="A55" s="43" t="s">
        <v>184</v>
      </c>
      <c r="B55" s="50">
        <v>55</v>
      </c>
      <c r="C55" s="50">
        <v>53326.112299999993</v>
      </c>
      <c r="E55" s="43" t="s">
        <v>1757</v>
      </c>
      <c r="F55" s="50">
        <v>94</v>
      </c>
      <c r="G55" s="50">
        <v>232</v>
      </c>
      <c r="H55" s="50">
        <v>101060.60920000002</v>
      </c>
    </row>
    <row r="56" spans="1:8" x14ac:dyDescent="0.3">
      <c r="A56" s="43" t="s">
        <v>47</v>
      </c>
      <c r="B56" s="50">
        <v>57</v>
      </c>
      <c r="C56" s="50">
        <v>69579.925199999983</v>
      </c>
      <c r="E56" s="43" t="s">
        <v>1789</v>
      </c>
      <c r="F56" s="50">
        <v>97</v>
      </c>
      <c r="G56" s="50">
        <v>255</v>
      </c>
      <c r="H56" s="50">
        <v>109791.71519999998</v>
      </c>
    </row>
    <row r="57" spans="1:8" x14ac:dyDescent="0.3">
      <c r="A57" s="43" t="s">
        <v>88</v>
      </c>
      <c r="B57" s="50">
        <v>55</v>
      </c>
      <c r="C57" s="50">
        <v>65274.956299999991</v>
      </c>
      <c r="E57" s="43" t="s">
        <v>1792</v>
      </c>
      <c r="F57" s="50">
        <v>88</v>
      </c>
      <c r="G57" s="50">
        <v>206</v>
      </c>
      <c r="H57" s="50">
        <v>93048.140500000009</v>
      </c>
    </row>
    <row r="58" spans="1:8" x14ac:dyDescent="0.3">
      <c r="A58" s="43" t="s">
        <v>233</v>
      </c>
      <c r="B58" s="50">
        <v>42</v>
      </c>
      <c r="C58" s="50">
        <v>46228.123599999999</v>
      </c>
      <c r="E58" s="43" t="s">
        <v>1794</v>
      </c>
      <c r="F58" s="50">
        <v>100</v>
      </c>
      <c r="G58" s="50">
        <v>259</v>
      </c>
      <c r="H58" s="50">
        <v>116829.22059999997</v>
      </c>
    </row>
    <row r="59" spans="1:8" x14ac:dyDescent="0.3">
      <c r="A59" s="43" t="s">
        <v>58</v>
      </c>
      <c r="B59" s="50">
        <v>57</v>
      </c>
      <c r="C59" s="50">
        <v>57426.728600000002</v>
      </c>
      <c r="E59" s="43" t="s">
        <v>1797</v>
      </c>
      <c r="F59" s="50">
        <v>95</v>
      </c>
      <c r="G59" s="50">
        <v>243</v>
      </c>
      <c r="H59" s="50">
        <v>114401.4715</v>
      </c>
    </row>
    <row r="60" spans="1:8" x14ac:dyDescent="0.3">
      <c r="A60" s="43" t="s">
        <v>11</v>
      </c>
      <c r="B60" s="50">
        <v>49</v>
      </c>
      <c r="C60" s="50">
        <v>48947.018499999984</v>
      </c>
      <c r="E60" s="43" t="s">
        <v>1799</v>
      </c>
      <c r="F60" s="50">
        <v>95</v>
      </c>
      <c r="G60" s="50">
        <v>224</v>
      </c>
      <c r="H60" s="50">
        <v>106248.28329999997</v>
      </c>
    </row>
    <row r="61" spans="1:8" x14ac:dyDescent="0.3">
      <c r="A61" s="43" t="s">
        <v>18</v>
      </c>
      <c r="B61" s="50">
        <v>42</v>
      </c>
      <c r="C61" s="50">
        <v>47101.944100000001</v>
      </c>
      <c r="E61" s="43" t="s">
        <v>1801</v>
      </c>
      <c r="F61" s="50">
        <v>95</v>
      </c>
      <c r="G61" s="50">
        <v>243</v>
      </c>
      <c r="H61" s="50">
        <v>99679.086000000025</v>
      </c>
    </row>
    <row r="62" spans="1:8" x14ac:dyDescent="0.3">
      <c r="A62" s="43" t="s">
        <v>25</v>
      </c>
      <c r="B62" s="50">
        <v>54</v>
      </c>
      <c r="C62" s="50">
        <v>48009.171400000007</v>
      </c>
      <c r="E62" s="43" t="s">
        <v>1804</v>
      </c>
      <c r="F62" s="50">
        <v>106</v>
      </c>
      <c r="G62" s="50">
        <v>249</v>
      </c>
      <c r="H62" s="50">
        <v>111704.9436</v>
      </c>
    </row>
    <row r="63" spans="1:8" x14ac:dyDescent="0.3">
      <c r="A63" s="43" t="s">
        <v>96</v>
      </c>
      <c r="B63" s="50">
        <v>54</v>
      </c>
      <c r="C63" s="50">
        <v>59386.541099999995</v>
      </c>
      <c r="E63" s="43" t="s">
        <v>1807</v>
      </c>
      <c r="F63" s="50">
        <v>110</v>
      </c>
      <c r="G63" s="50">
        <v>277</v>
      </c>
      <c r="H63" s="50">
        <v>122176.54709999998</v>
      </c>
    </row>
    <row r="64" spans="1:8" x14ac:dyDescent="0.3">
      <c r="A64" s="43" t="s">
        <v>35</v>
      </c>
      <c r="B64" s="50">
        <v>52</v>
      </c>
      <c r="C64" s="50">
        <v>52860.520099999994</v>
      </c>
      <c r="E64" s="43" t="s">
        <v>1810</v>
      </c>
      <c r="F64" s="50">
        <v>105</v>
      </c>
      <c r="G64" s="50">
        <v>247</v>
      </c>
      <c r="H64" s="50">
        <v>104313.05449999998</v>
      </c>
    </row>
    <row r="65" spans="1:8" x14ac:dyDescent="0.3">
      <c r="A65" s="43" t="s">
        <v>51</v>
      </c>
      <c r="B65" s="50">
        <v>46</v>
      </c>
      <c r="C65" s="50">
        <v>53417.859700000008</v>
      </c>
      <c r="E65" s="43" t="s">
        <v>1813</v>
      </c>
      <c r="F65" s="50">
        <v>94</v>
      </c>
      <c r="G65" s="50">
        <v>240</v>
      </c>
      <c r="H65" s="50">
        <v>94225.72329999994</v>
      </c>
    </row>
    <row r="66" spans="1:8" x14ac:dyDescent="0.3">
      <c r="A66" s="43" t="s">
        <v>217</v>
      </c>
      <c r="B66" s="50">
        <v>29</v>
      </c>
      <c r="C66" s="50">
        <v>38311.748800000008</v>
      </c>
      <c r="E66" s="43" t="s">
        <v>1761</v>
      </c>
      <c r="F66" s="50">
        <v>92</v>
      </c>
      <c r="G66" s="50">
        <v>220</v>
      </c>
      <c r="H66" s="50">
        <v>98960.807799999995</v>
      </c>
    </row>
    <row r="67" spans="1:8" x14ac:dyDescent="0.3">
      <c r="A67" s="43" t="s">
        <v>317</v>
      </c>
      <c r="B67" s="50">
        <v>34</v>
      </c>
      <c r="C67" s="50">
        <v>35308.884199999993</v>
      </c>
      <c r="E67" s="43" t="s">
        <v>1766</v>
      </c>
      <c r="F67" s="50">
        <v>114</v>
      </c>
      <c r="G67" s="50">
        <v>295</v>
      </c>
      <c r="H67" s="50">
        <v>125011.8285</v>
      </c>
    </row>
    <row r="68" spans="1:8" x14ac:dyDescent="0.3">
      <c r="A68" s="43" t="s">
        <v>39</v>
      </c>
      <c r="B68" s="50">
        <v>40</v>
      </c>
      <c r="C68" s="50">
        <v>43313.233700000012</v>
      </c>
      <c r="E68" s="43" t="s">
        <v>1769</v>
      </c>
      <c r="F68" s="50">
        <v>102</v>
      </c>
      <c r="G68" s="50">
        <v>255</v>
      </c>
      <c r="H68" s="50">
        <v>118814.11569999999</v>
      </c>
    </row>
    <row r="69" spans="1:8" x14ac:dyDescent="0.3">
      <c r="A69" s="43" t="s">
        <v>237</v>
      </c>
      <c r="B69" s="50">
        <v>51</v>
      </c>
      <c r="C69" s="50">
        <v>50864.378900000003</v>
      </c>
      <c r="E69" s="43" t="s">
        <v>1773</v>
      </c>
      <c r="F69" s="50">
        <v>83</v>
      </c>
      <c r="G69" s="50">
        <v>202</v>
      </c>
      <c r="H69" s="50">
        <v>81343.588899999988</v>
      </c>
    </row>
    <row r="70" spans="1:8" x14ac:dyDescent="0.3">
      <c r="A70" s="43" t="s">
        <v>359</v>
      </c>
      <c r="B70" s="50">
        <v>22</v>
      </c>
      <c r="C70" s="50">
        <v>22436.8063</v>
      </c>
      <c r="E70" s="43" t="s">
        <v>1776</v>
      </c>
      <c r="F70" s="50">
        <v>106</v>
      </c>
      <c r="G70" s="50">
        <v>258</v>
      </c>
      <c r="H70" s="50">
        <v>114533.79660000003</v>
      </c>
    </row>
    <row r="71" spans="1:8" x14ac:dyDescent="0.3">
      <c r="A71" s="43" t="s">
        <v>117</v>
      </c>
      <c r="B71" s="50">
        <v>38</v>
      </c>
      <c r="C71" s="50">
        <v>49324.890500000009</v>
      </c>
      <c r="E71" s="43" t="s">
        <v>1779</v>
      </c>
      <c r="F71" s="50">
        <v>108</v>
      </c>
      <c r="G71" s="50">
        <v>273</v>
      </c>
      <c r="H71" s="50">
        <v>108039.34940000001</v>
      </c>
    </row>
    <row r="72" spans="1:8" x14ac:dyDescent="0.3">
      <c r="A72" s="43" t="s">
        <v>171</v>
      </c>
      <c r="B72" s="50">
        <v>60</v>
      </c>
      <c r="C72" s="50">
        <v>61732.84120000001</v>
      </c>
      <c r="E72" s="43" t="s">
        <v>1782</v>
      </c>
      <c r="F72" s="50">
        <v>127</v>
      </c>
      <c r="G72" s="50">
        <v>344</v>
      </c>
      <c r="H72" s="50">
        <v>158971.46239999999</v>
      </c>
    </row>
    <row r="73" spans="1:8" x14ac:dyDescent="0.3">
      <c r="A73" s="43" t="s">
        <v>287</v>
      </c>
      <c r="B73" s="50">
        <v>47</v>
      </c>
      <c r="C73" s="50">
        <v>56172.886300000013</v>
      </c>
      <c r="E73" s="43" t="s">
        <v>1786</v>
      </c>
      <c r="F73" s="50">
        <v>96</v>
      </c>
      <c r="G73" s="50">
        <v>238</v>
      </c>
      <c r="H73" s="50">
        <v>110102.39899999999</v>
      </c>
    </row>
    <row r="74" spans="1:8" x14ac:dyDescent="0.3">
      <c r="A74" s="43" t="s">
        <v>74</v>
      </c>
      <c r="B74" s="50">
        <v>43</v>
      </c>
      <c r="C74" s="50">
        <v>43615.415799999988</v>
      </c>
      <c r="E74" s="42" t="s">
        <v>4028</v>
      </c>
      <c r="F74" s="41">
        <v>2000</v>
      </c>
      <c r="G74" s="41">
        <v>4964</v>
      </c>
      <c r="H74" s="41">
        <v>2174394.6983000007</v>
      </c>
    </row>
    <row r="75" spans="1:8" x14ac:dyDescent="0.3">
      <c r="A75" s="43" t="s">
        <v>43</v>
      </c>
      <c r="B75" s="50">
        <v>51</v>
      </c>
      <c r="C75" s="50">
        <v>56405.415699999976</v>
      </c>
    </row>
    <row r="76" spans="1:8" x14ac:dyDescent="0.3">
      <c r="A76" s="43" t="s">
        <v>324</v>
      </c>
      <c r="B76" s="50">
        <v>39</v>
      </c>
      <c r="C76" s="50">
        <v>44309.763600000006</v>
      </c>
    </row>
    <row r="77" spans="1:8" x14ac:dyDescent="0.3">
      <c r="A77" s="43" t="s">
        <v>845</v>
      </c>
      <c r="B77" s="50">
        <v>23</v>
      </c>
      <c r="C77" s="50">
        <v>17815.739399999999</v>
      </c>
    </row>
    <row r="78" spans="1:8" x14ac:dyDescent="0.3">
      <c r="A78" s="42" t="s">
        <v>4028</v>
      </c>
      <c r="B78" s="41">
        <v>2000</v>
      </c>
      <c r="C78" s="41">
        <v>2174394.6983000007</v>
      </c>
    </row>
  </sheetData>
  <pageMargins left="0.7" right="0.7" top="0.75" bottom="0.75" header="0.3" footer="0.3"/>
  <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6CFB7-D715-4564-B949-17266B26D72F}">
  <dimension ref="A1:X2"/>
  <sheetViews>
    <sheetView topLeftCell="A2" zoomScaleNormal="100" workbookViewId="0">
      <selection activeCell="R22" sqref="R22"/>
    </sheetView>
  </sheetViews>
  <sheetFormatPr defaultRowHeight="14.4" x14ac:dyDescent="0.3"/>
  <sheetData>
    <row r="1" spans="1:24" x14ac:dyDescent="0.3">
      <c r="A1" s="67" t="s">
        <v>4039</v>
      </c>
      <c r="B1" s="67"/>
      <c r="C1" s="67"/>
      <c r="D1" s="67"/>
      <c r="E1" s="67"/>
      <c r="F1" s="67"/>
      <c r="G1" s="67"/>
      <c r="H1" s="67"/>
      <c r="I1" s="67"/>
      <c r="J1" s="67"/>
      <c r="K1" s="67"/>
      <c r="L1" s="67"/>
      <c r="M1" s="67"/>
      <c r="N1" s="67"/>
      <c r="O1" s="67"/>
      <c r="P1" s="67"/>
      <c r="Q1" s="67"/>
      <c r="R1" s="67"/>
      <c r="S1" s="67"/>
      <c r="T1" s="67"/>
      <c r="U1" s="67"/>
      <c r="V1" s="67"/>
      <c r="W1" s="67"/>
      <c r="X1" s="67"/>
    </row>
    <row r="2" spans="1:24" x14ac:dyDescent="0.3">
      <c r="A2" s="67"/>
      <c r="B2" s="67"/>
      <c r="C2" s="67"/>
      <c r="D2" s="67"/>
      <c r="E2" s="67"/>
      <c r="F2" s="67"/>
      <c r="G2" s="67"/>
      <c r="H2" s="67"/>
      <c r="I2" s="67"/>
      <c r="J2" s="67"/>
      <c r="K2" s="67"/>
      <c r="L2" s="67"/>
      <c r="M2" s="67"/>
      <c r="N2" s="67"/>
      <c r="O2" s="67"/>
      <c r="P2" s="67"/>
      <c r="Q2" s="67"/>
      <c r="R2" s="67"/>
      <c r="S2" s="67"/>
      <c r="T2" s="67"/>
      <c r="U2" s="67"/>
      <c r="V2" s="67"/>
      <c r="W2" s="67"/>
      <c r="X2" s="67"/>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8A15B-4A61-4E55-AFD9-3C5D1A7A83FB}">
  <dimension ref="A1:E10"/>
  <sheetViews>
    <sheetView showGridLines="0" tabSelected="1" workbookViewId="0">
      <selection activeCell="E15" sqref="E15"/>
    </sheetView>
  </sheetViews>
  <sheetFormatPr defaultRowHeight="14.4" x14ac:dyDescent="0.3"/>
  <cols>
    <col min="1" max="1" width="55.21875" bestFit="1" customWidth="1"/>
    <col min="2" max="2" width="14.44140625" bestFit="1" customWidth="1"/>
    <col min="5" max="5" width="118.88671875" bestFit="1" customWidth="1"/>
  </cols>
  <sheetData>
    <row r="1" spans="1:5" ht="15.6" x14ac:dyDescent="0.3">
      <c r="A1" s="65" t="s">
        <v>4051</v>
      </c>
      <c r="B1" s="65" t="s">
        <v>4064</v>
      </c>
      <c r="C1" s="45"/>
      <c r="D1" s="45"/>
      <c r="E1" s="64" t="s">
        <v>4052</v>
      </c>
    </row>
    <row r="2" spans="1:5" x14ac:dyDescent="0.3">
      <c r="A2" s="60" t="s">
        <v>4048</v>
      </c>
      <c r="B2" s="61">
        <v>2174394.6983000007</v>
      </c>
      <c r="E2" s="57" t="s">
        <v>4059</v>
      </c>
    </row>
    <row r="3" spans="1:5" x14ac:dyDescent="0.3">
      <c r="A3" s="60" t="s">
        <v>4047</v>
      </c>
      <c r="B3" s="62">
        <v>2000</v>
      </c>
      <c r="E3" s="57" t="s">
        <v>4060</v>
      </c>
    </row>
    <row r="4" spans="1:5" x14ac:dyDescent="0.3">
      <c r="A4" s="60" t="s">
        <v>4049</v>
      </c>
      <c r="B4" s="62">
        <v>4964</v>
      </c>
      <c r="E4" s="57" t="s">
        <v>4061</v>
      </c>
    </row>
    <row r="5" spans="1:5" x14ac:dyDescent="0.3">
      <c r="A5" s="60" t="s">
        <v>4050</v>
      </c>
      <c r="B5" s="63">
        <v>0.15</v>
      </c>
      <c r="E5" s="57" t="s">
        <v>4062</v>
      </c>
    </row>
    <row r="6" spans="1:5" x14ac:dyDescent="0.3">
      <c r="A6" s="60" t="s">
        <v>4053</v>
      </c>
      <c r="B6" s="61">
        <v>1231444.23</v>
      </c>
      <c r="E6" s="57" t="s">
        <v>4063</v>
      </c>
    </row>
    <row r="7" spans="1:5" x14ac:dyDescent="0.3">
      <c r="A7" s="60" t="s">
        <v>4054</v>
      </c>
      <c r="B7" s="63">
        <v>0.35</v>
      </c>
    </row>
    <row r="8" spans="1:5" x14ac:dyDescent="0.3">
      <c r="A8" s="60" t="s">
        <v>4055</v>
      </c>
      <c r="B8" s="61">
        <v>523320.56880000024</v>
      </c>
    </row>
    <row r="9" spans="1:5" x14ac:dyDescent="0.3">
      <c r="A9" s="60" t="s">
        <v>4058</v>
      </c>
      <c r="B9" s="61">
        <v>1093911.7953999995</v>
      </c>
    </row>
    <row r="10" spans="1:5" x14ac:dyDescent="0.3">
      <c r="A10" s="60" t="s">
        <v>4057</v>
      </c>
      <c r="B10" s="62" t="s">
        <v>4056</v>
      </c>
      <c r="E10" s="66" t="s">
        <v>4065</v>
      </c>
    </row>
  </sheetData>
  <hyperlinks>
    <hyperlink ref="E10" r:id="rId1" xr:uid="{B4EAB6CA-8DF5-4107-B3EE-834D5A1AF2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Customer_Dim</vt:lpstr>
      <vt:lpstr>Product_Dim</vt:lpstr>
      <vt:lpstr>Sales_Fact</vt:lpstr>
      <vt:lpstr>Product_Dim Cleaning</vt:lpstr>
      <vt:lpstr>Sales_Fact Cleaning</vt:lpstr>
      <vt:lpstr>Customer_Dim Cleaned</vt:lpstr>
      <vt:lpstr>Product_Dim Cleaned</vt:lpstr>
      <vt:lpstr>Store_Dim</vt:lpstr>
      <vt:lpstr>Sales_Fact Cleaned</vt:lpstr>
      <vt:lpstr>Pivot Analysis</vt:lpstr>
      <vt:lpstr>Final Dashboard</vt:lpstr>
      <vt:lpstr>Summary &amp; Key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nithya dharun</cp:lastModifiedBy>
  <dcterms:created xsi:type="dcterms:W3CDTF">2025-10-14T06:00:18Z</dcterms:created>
  <dcterms:modified xsi:type="dcterms:W3CDTF">2026-01-23T06:40:08Z</dcterms:modified>
</cp:coreProperties>
</file>