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Nithya.S\Desktop\"/>
    </mc:Choice>
  </mc:AlternateContent>
  <xr:revisionPtr revIDLastSave="0" documentId="13_ncr:1_{7EEBFAAD-1079-4542-91FF-8C9A33FC3841}" xr6:coauthVersionLast="47" xr6:coauthVersionMax="47" xr10:uidLastSave="{00000000-0000-0000-0000-000000000000}"/>
  <bookViews>
    <workbookView xWindow="-110" yWindow="-110" windowWidth="19420" windowHeight="10300" activeTab="2" xr2:uid="{8B927440-9AAA-4278-8E25-7A7D8AFB5667}"/>
  </bookViews>
  <sheets>
    <sheet name="Sheet2" sheetId="2" r:id="rId1"/>
    <sheet name="Sheet3" sheetId="3" r:id="rId2"/>
    <sheet name="Sheet1" sheetId="1" r:id="rId3"/>
  </sheets>
  <definedNames>
    <definedName name="Slicer_region">#N/A</definedName>
  </definedNames>
  <calcPr calcId="191029"/>
  <pivotCaches>
    <pivotCache cacheId="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5" i="1" l="1"/>
  <c r="W6" i="1"/>
  <c r="W7" i="1"/>
  <c r="W8" i="1"/>
  <c r="W4" i="1"/>
  <c r="V8" i="1"/>
  <c r="V7" i="1"/>
  <c r="V6" i="1"/>
  <c r="V5" i="1"/>
  <c r="V4" i="1"/>
  <c r="P18" i="1"/>
  <c r="P19" i="1"/>
  <c r="P20" i="1"/>
  <c r="P21" i="1"/>
  <c r="P17" i="1"/>
  <c r="O17" i="1" a="1"/>
  <c r="O17" i="1" s="1"/>
  <c r="P12" i="1"/>
  <c r="P13" i="1"/>
  <c r="P14" i="1"/>
  <c r="P11" i="1"/>
  <c r="O11" i="1" a="1"/>
  <c r="O11" i="1" s="1"/>
  <c r="N4" i="1" l="1"/>
  <c r="N5" i="1"/>
  <c r="N3" i="1"/>
  <c r="M4" i="1"/>
  <c r="M5" i="1"/>
  <c r="L4" i="1"/>
  <c r="L5" i="1"/>
  <c r="M3" i="1"/>
  <c r="L3" i="1"/>
  <c r="E3" i="1"/>
  <c r="E5" i="1"/>
  <c r="E6" i="1"/>
  <c r="E7" i="1"/>
  <c r="E8" i="1"/>
  <c r="E9" i="1"/>
  <c r="E10" i="1"/>
  <c r="E11" i="1"/>
  <c r="E12" i="1"/>
  <c r="E13" i="1"/>
  <c r="E14" i="1"/>
  <c r="E15" i="1"/>
  <c r="E16" i="1"/>
  <c r="E17" i="1"/>
  <c r="E18" i="1"/>
  <c r="E19" i="1"/>
  <c r="E20" i="1"/>
  <c r="E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<sst xmlns="http://schemas.openxmlformats.org/spreadsheetml/2006/main" count="83" uniqueCount="55">
  <si>
    <t>ID</t>
  </si>
  <si>
    <t>Name</t>
  </si>
  <si>
    <t>Price</t>
  </si>
  <si>
    <t>nithi</t>
  </si>
  <si>
    <t>swe</t>
  </si>
  <si>
    <t>hari</t>
  </si>
  <si>
    <t>haritha</t>
  </si>
  <si>
    <t>kalai</t>
  </si>
  <si>
    <t>vani</t>
  </si>
  <si>
    <t>preetha</t>
  </si>
  <si>
    <t>abdul</t>
  </si>
  <si>
    <t>arivu</t>
  </si>
  <si>
    <t>anbu</t>
  </si>
  <si>
    <t>birutha</t>
  </si>
  <si>
    <t>aravind</t>
  </si>
  <si>
    <t>sivam</t>
  </si>
  <si>
    <t>aarav</t>
  </si>
  <si>
    <t>duruv</t>
  </si>
  <si>
    <t>kavin</t>
  </si>
  <si>
    <t>inba</t>
  </si>
  <si>
    <t>nilan</t>
  </si>
  <si>
    <t>sales</t>
  </si>
  <si>
    <t>Data cleaning</t>
  </si>
  <si>
    <t>Electronics</t>
  </si>
  <si>
    <t>Year</t>
  </si>
  <si>
    <t>Product</t>
  </si>
  <si>
    <t>TV</t>
  </si>
  <si>
    <t>Mobile</t>
  </si>
  <si>
    <t>Left</t>
  </si>
  <si>
    <t>Right</t>
  </si>
  <si>
    <t>Concad</t>
  </si>
  <si>
    <t>TASK-3</t>
  </si>
  <si>
    <t>TASK-1</t>
  </si>
  <si>
    <t>TASK-4</t>
  </si>
  <si>
    <t>Furniture</t>
  </si>
  <si>
    <t>Office Supplies</t>
  </si>
  <si>
    <t>region</t>
  </si>
  <si>
    <t>chennai</t>
  </si>
  <si>
    <t>thanjai</t>
  </si>
  <si>
    <t>trichy</t>
  </si>
  <si>
    <t>theni</t>
  </si>
  <si>
    <t>madurai</t>
  </si>
  <si>
    <t>PRODUCT</t>
  </si>
  <si>
    <t>Region</t>
  </si>
  <si>
    <t>Row Labels</t>
  </si>
  <si>
    <t>Grand Total</t>
  </si>
  <si>
    <t>Sum of sales</t>
  </si>
  <si>
    <t>TASK5</t>
  </si>
  <si>
    <t>Visualization:</t>
  </si>
  <si>
    <t>TASK-2</t>
  </si>
  <si>
    <t>id</t>
  </si>
  <si>
    <t>quntity</t>
  </si>
  <si>
    <t>total sales</t>
  </si>
  <si>
    <t>Difference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</si>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</sst>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[Nithya.s.xlsx]Sheet2!PivotTable1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chennai</c:v>
                </c:pt>
                <c:pt idx="1">
                  <c:v>madurai</c:v>
                </c:pt>
                <c:pt idx="2">
                  <c:v>thanjai</c:v>
                </c:pt>
                <c:pt idx="3">
                  <c:v>theni</c:v>
                </c:pt>
                <c:pt idx="4">
                  <c:v>trichy</c:v>
                </c:pt>
              </c:strCache>
            </c:strRef>
          </c:cat>
          <c:val>
            <c:numRef>
              <c:f>Sheet2!$B$4:$B$9</c:f>
              <c:numCache>
                <c:formatCode>General</c:formatCode>
                <c:ptCount val="5"/>
                <c:pt idx="0">
                  <c:v>5974</c:v>
                </c:pt>
                <c:pt idx="1">
                  <c:v>8500</c:v>
                </c:pt>
                <c:pt idx="2">
                  <c:v>9182</c:v>
                </c:pt>
                <c:pt idx="3">
                  <c:v>5813</c:v>
                </c:pt>
                <c:pt idx="4">
                  <c:v>3540</c:v>
                </c:pt>
              </c:numCache>
            </c:numRef>
          </c:val>
          <c:extLst>
            <c:ext xmlns:c16="http://schemas.microsoft.com/office/drawing/2014/chart" uri="{C3380CC4-5D6E-409C-BE32-E72D297353CC}">
              <c16:uniqueId val="{00000003-B6E5-4506-A679-11BC3D7F534A}"/>
            </c:ext>
          </c:extLst>
        </c:ser>
        <c:dLbls>
          <c:showLegendKey val="0"/>
          <c:showVal val="0"/>
          <c:showCatName val="0"/>
          <c:showSerName val="0"/>
          <c:showPercent val="0"/>
          <c:showBubbleSize val="0"/>
        </c:dLbls>
        <c:gapWidth val="219"/>
        <c:overlap val="-27"/>
        <c:axId val="765836304"/>
        <c:axId val="765853104"/>
      </c:barChart>
      <c:catAx>
        <c:axId val="76583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53104"/>
        <c:crosses val="autoZero"/>
        <c:auto val="1"/>
        <c:lblAlgn val="ctr"/>
        <c:lblOffset val="100"/>
        <c:noMultiLvlLbl val="0"/>
      </c:catAx>
      <c:valAx>
        <c:axId val="76585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3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[Nithya.s.xlsx]Sheet3!PivotTable2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DC-41DE-806F-CDA1BFC833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DC-41DE-806F-CDA1BFC833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DC-41DE-806F-CDA1BFC833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DC-41DE-806F-CDA1BFC833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7DC-41DE-806F-CDA1BFC833FF}"/>
              </c:ext>
            </c:extLst>
          </c:dPt>
          <c:cat>
            <c:strRef>
              <c:f>Sheet3!$A$4:$A$8</c:f>
              <c:strCache>
                <c:ptCount val="4"/>
                <c:pt idx="0">
                  <c:v>Electronics</c:v>
                </c:pt>
                <c:pt idx="1">
                  <c:v>Furniture</c:v>
                </c:pt>
                <c:pt idx="2">
                  <c:v>Office Supplies</c:v>
                </c:pt>
                <c:pt idx="3">
                  <c:v>TV</c:v>
                </c:pt>
              </c:strCache>
            </c:strRef>
          </c:cat>
          <c:val>
            <c:numRef>
              <c:f>Sheet3!$B$4:$B$8</c:f>
              <c:numCache>
                <c:formatCode>General</c:formatCode>
                <c:ptCount val="4"/>
                <c:pt idx="0">
                  <c:v>5974</c:v>
                </c:pt>
                <c:pt idx="1">
                  <c:v>17682</c:v>
                </c:pt>
                <c:pt idx="2">
                  <c:v>5813</c:v>
                </c:pt>
                <c:pt idx="3">
                  <c:v>3540</c:v>
                </c:pt>
              </c:numCache>
            </c:numRef>
          </c:val>
          <c:extLst>
            <c:ext xmlns:c16="http://schemas.microsoft.com/office/drawing/2014/chart" uri="{C3380CC4-5D6E-409C-BE32-E72D297353CC}">
              <c16:uniqueId val="{0000000A-B7DC-41DE-806F-CDA1BFC833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[Nithya.s.xlsx]Sheet3!PivotTable2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Sheet3!$A$4:$A$8</c:f>
              <c:strCache>
                <c:ptCount val="4"/>
                <c:pt idx="0">
                  <c:v>Electronics</c:v>
                </c:pt>
                <c:pt idx="1">
                  <c:v>Furniture</c:v>
                </c:pt>
                <c:pt idx="2">
                  <c:v>Office Supplies</c:v>
                </c:pt>
                <c:pt idx="3">
                  <c:v>TV</c:v>
                </c:pt>
              </c:strCache>
            </c:strRef>
          </c:cat>
          <c:val>
            <c:numRef>
              <c:f>Sheet3!$B$4:$B$8</c:f>
              <c:numCache>
                <c:formatCode>General</c:formatCode>
                <c:ptCount val="4"/>
                <c:pt idx="0">
                  <c:v>5974</c:v>
                </c:pt>
                <c:pt idx="1">
                  <c:v>17682</c:v>
                </c:pt>
                <c:pt idx="2">
                  <c:v>5813</c:v>
                </c:pt>
                <c:pt idx="3">
                  <c:v>3540</c:v>
                </c:pt>
              </c:numCache>
            </c:numRef>
          </c:val>
          <c:extLst>
            <c:ext xmlns:c16="http://schemas.microsoft.com/office/drawing/2014/chart" uri="{C3380CC4-5D6E-409C-BE32-E72D297353CC}">
              <c16:uniqueId val="{00000000-0E0F-4C81-8CB2-69A09F38310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[Nithya.s.xlsx]Sheet3!PivotTable2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3C-4DDB-BBA1-999A8D7B11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3C-4DDB-BBA1-999A8D7B11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3C-4DDB-BBA1-999A8D7B11D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D3C-4DDB-BBA1-999A8D7B11D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D3C-4DDB-BBA1-999A8D7B11D6}"/>
              </c:ext>
            </c:extLst>
          </c:dPt>
          <c:cat>
            <c:strRef>
              <c:f>Sheet3!$A$4:$A$8</c:f>
              <c:strCache>
                <c:ptCount val="4"/>
                <c:pt idx="0">
                  <c:v>Electronics</c:v>
                </c:pt>
                <c:pt idx="1">
                  <c:v>Furniture</c:v>
                </c:pt>
                <c:pt idx="2">
                  <c:v>Office Supplies</c:v>
                </c:pt>
                <c:pt idx="3">
                  <c:v>TV</c:v>
                </c:pt>
              </c:strCache>
            </c:strRef>
          </c:cat>
          <c:val>
            <c:numRef>
              <c:f>Sheet3!$B$4:$B$8</c:f>
              <c:numCache>
                <c:formatCode>General</c:formatCode>
                <c:ptCount val="4"/>
                <c:pt idx="0">
                  <c:v>5974</c:v>
                </c:pt>
                <c:pt idx="1">
                  <c:v>17682</c:v>
                </c:pt>
                <c:pt idx="2">
                  <c:v>5813</c:v>
                </c:pt>
                <c:pt idx="3">
                  <c:v>3540</c:v>
                </c:pt>
              </c:numCache>
            </c:numRef>
          </c:val>
          <c:extLst>
            <c:ext xmlns:c16="http://schemas.microsoft.com/office/drawing/2014/chart" uri="{C3380CC4-5D6E-409C-BE32-E72D297353CC}">
              <c16:uniqueId val="{0000000A-6D3C-4DDB-BBA1-999A8D7B11D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[Nithya.s.xlsx]Sheet2!PivotTable1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chennai</c:v>
                </c:pt>
                <c:pt idx="1">
                  <c:v>madurai</c:v>
                </c:pt>
                <c:pt idx="2">
                  <c:v>thanjai</c:v>
                </c:pt>
                <c:pt idx="3">
                  <c:v>theni</c:v>
                </c:pt>
                <c:pt idx="4">
                  <c:v>trichy</c:v>
                </c:pt>
              </c:strCache>
            </c:strRef>
          </c:cat>
          <c:val>
            <c:numRef>
              <c:f>Sheet2!$B$4:$B$9</c:f>
              <c:numCache>
                <c:formatCode>General</c:formatCode>
                <c:ptCount val="5"/>
                <c:pt idx="0">
                  <c:v>5974</c:v>
                </c:pt>
                <c:pt idx="1">
                  <c:v>8500</c:v>
                </c:pt>
                <c:pt idx="2">
                  <c:v>9182</c:v>
                </c:pt>
                <c:pt idx="3">
                  <c:v>5813</c:v>
                </c:pt>
                <c:pt idx="4">
                  <c:v>3540</c:v>
                </c:pt>
              </c:numCache>
            </c:numRef>
          </c:val>
          <c:extLst>
            <c:ext xmlns:c16="http://schemas.microsoft.com/office/drawing/2014/chart" uri="{C3380CC4-5D6E-409C-BE32-E72D297353CC}">
              <c16:uniqueId val="{00000003-71C7-4712-B53A-52408A89B563}"/>
            </c:ext>
          </c:extLst>
        </c:ser>
        <c:dLbls>
          <c:showLegendKey val="0"/>
          <c:showVal val="0"/>
          <c:showCatName val="0"/>
          <c:showSerName val="0"/>
          <c:showPercent val="0"/>
          <c:showBubbleSize val="0"/>
        </c:dLbls>
        <c:gapWidth val="219"/>
        <c:overlap val="-27"/>
        <c:axId val="765836304"/>
        <c:axId val="765853104"/>
      </c:barChart>
      <c:catAx>
        <c:axId val="76583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53104"/>
        <c:crosses val="autoZero"/>
        <c:auto val="1"/>
        <c:lblAlgn val="ctr"/>
        <c:lblOffset val="100"/>
        <c:noMultiLvlLbl val="0"/>
      </c:catAx>
      <c:valAx>
        <c:axId val="76585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3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869950</xdr:colOff>
      <xdr:row>0</xdr:row>
      <xdr:rowOff>25400</xdr:rowOff>
    </xdr:from>
    <xdr:to>
      <xdr:col>7</xdr:col>
      <xdr:colOff>1028700</xdr:colOff>
      <xdr:row>10</xdr:row>
      <xdr:rowOff>57150</xdr:rowOff>
    </xdr:to>
    <xdr:graphicFrame macro="">
      <xdr:nvGraphicFramePr>
        <xdr:cNvPr id="2" name="Chart 1">
          <a:extLst>
            <a:ext uri="{FF2B5EF4-FFF2-40B4-BE49-F238E27FC236}">
              <a16:creationId xmlns:a16="http://schemas.microsoft.com/office/drawing/2014/main" id="{3E992803-CFBF-D759-0FB8-4F24E7718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793750</xdr:colOff>
      <xdr:row>10</xdr:row>
      <xdr:rowOff>6350</xdr:rowOff>
    </xdr:from>
    <xdr:to>
      <xdr:col>4</xdr:col>
      <xdr:colOff>285750</xdr:colOff>
      <xdr:row>19</xdr:row>
      <xdr:rowOff>31750</xdr:rowOff>
    </xdr:to>
    <xdr:graphicFrame macro="">
      <xdr:nvGraphicFramePr>
        <xdr:cNvPr id="3" name="Chart 2">
          <a:extLst>
            <a:ext uri="{FF2B5EF4-FFF2-40B4-BE49-F238E27FC236}">
              <a16:creationId xmlns:a16="http://schemas.microsoft.com/office/drawing/2014/main" id="{707B3D0F-3BF1-4D52-ABA4-62BE843A1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234950</xdr:colOff>
      <xdr:row>2</xdr:row>
      <xdr:rowOff>107950</xdr:rowOff>
    </xdr:from>
    <xdr:to>
      <xdr:col>10</xdr:col>
      <xdr:colOff>539750</xdr:colOff>
      <xdr:row>17</xdr:row>
      <xdr:rowOff>88900</xdr:rowOff>
    </xdr:to>
    <xdr:graphicFrame macro="">
      <xdr:nvGraphicFramePr>
        <xdr:cNvPr id="2" name="Chart 1">
          <a:extLst>
            <a:ext uri="{FF2B5EF4-FFF2-40B4-BE49-F238E27FC236}">
              <a16:creationId xmlns:a16="http://schemas.microsoft.com/office/drawing/2014/main" id="{49CCD319-3520-48E6-00DD-B2BFDC155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558800</xdr:colOff>
      <xdr:row>8</xdr:row>
      <xdr:rowOff>25401</xdr:rowOff>
    </xdr:from>
    <xdr:to>
      <xdr:col>3</xdr:col>
      <xdr:colOff>76200</xdr:colOff>
      <xdr:row>19</xdr:row>
      <xdr:rowOff>82551</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A80EB368-5B19-FE89-BBB3-E5B3C09F93E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58800" y="1498601"/>
              <a:ext cx="1828800" cy="2082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361950</xdr:colOff>
      <xdr:row>22</xdr:row>
      <xdr:rowOff>165100</xdr:rowOff>
    </xdr:from>
    <xdr:to>
      <xdr:col>7</xdr:col>
      <xdr:colOff>336550</xdr:colOff>
      <xdr:row>32</xdr:row>
      <xdr:rowOff>114300</xdr:rowOff>
    </xdr:to>
    <xdr:graphicFrame macro="">
      <xdr:nvGraphicFramePr>
        <xdr:cNvPr id="2" name="Chart 1">
          <a:extLst>
            <a:ext uri="{FF2B5EF4-FFF2-40B4-BE49-F238E27FC236}">
              <a16:creationId xmlns:a16="http://schemas.microsoft.com/office/drawing/2014/main" id="{DC1F48D8-DDAA-4FA7-83AC-BCE061343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23</xdr:row>
      <xdr:rowOff>101600</xdr:rowOff>
    </xdr:from>
    <xdr:to>
      <xdr:col>3</xdr:col>
      <xdr:colOff>4433</xdr:colOff>
      <xdr:row>32</xdr:row>
      <xdr:rowOff>38100</xdr:rowOff>
    </xdr:to>
    <mc:AlternateContent xmlns:mc="http://schemas.openxmlformats.org/markup-compatibility/2006">
      <mc:Choice xmlns:a14="http://schemas.microsoft.com/office/drawing/2010/main" Requires="a14">
        <xdr:graphicFrame macro="">
          <xdr:nvGraphicFramePr>
            <xdr:cNvPr id="3" name="region 1">
              <a:extLst>
                <a:ext uri="{FF2B5EF4-FFF2-40B4-BE49-F238E27FC236}">
                  <a16:creationId xmlns:a16="http://schemas.microsoft.com/office/drawing/2014/main" id="{D144EFE1-1244-4607-AFFF-8E81BF9204B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4274457"/>
              <a:ext cx="1818719" cy="1569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12700</xdr:colOff>
      <xdr:row>21</xdr:row>
      <xdr:rowOff>83552</xdr:rowOff>
    </xdr:from>
    <xdr:to>
      <xdr:col>12</xdr:col>
      <xdr:colOff>576513</xdr:colOff>
      <xdr:row>32</xdr:row>
      <xdr:rowOff>177800</xdr:rowOff>
    </xdr:to>
    <xdr:graphicFrame macro="">
      <xdr:nvGraphicFramePr>
        <xdr:cNvPr id="4" name="Chart 3">
          <a:extLst>
            <a:ext uri="{FF2B5EF4-FFF2-40B4-BE49-F238E27FC236}">
              <a16:creationId xmlns:a16="http://schemas.microsoft.com/office/drawing/2014/main" id="{57BAF68E-E348-4CCC-B9D4-2953DDF80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thya.S" refreshedDate="45857.422276736113" createdVersion="8" refreshedVersion="8" minRefreshableVersion="3" recordCount="10" xr:uid="{5D76FF23-73A6-4E56-B9EE-8CE72A7A1414}">
  <cacheSource type="worksheet">
    <worksheetSource ref="J9:M19" sheet="Sheet1"/>
  </cacheSource>
  <cacheFields count="4">
    <cacheField name="Product" numFmtId="0">
      <sharedItems count="4">
        <s v="Electronics"/>
        <s v="Furniture"/>
        <s v="TV"/>
        <s v="Office Supplies"/>
      </sharedItems>
    </cacheField>
    <cacheField name="Year" numFmtId="0">
      <sharedItems containsSemiMixedTypes="0" containsString="0" containsNumber="1" containsInteger="1" minValue="2023" maxValue="2027"/>
    </cacheField>
    <cacheField name="sales" numFmtId="0">
      <sharedItems containsSemiMixedTypes="0" containsString="0" containsNumber="1" containsInteger="1" minValue="637" maxValue="8352" count="9">
        <n v="5000"/>
        <n v="830"/>
        <n v="2903"/>
        <n v="4839"/>
        <n v="7654"/>
        <n v="974"/>
        <n v="8352"/>
        <n v="637"/>
        <n v="846"/>
      </sharedItems>
    </cacheField>
    <cacheField name="region" numFmtId="0">
      <sharedItems count="5">
        <s v="chennai"/>
        <s v="thanjai"/>
        <s v="trichy"/>
        <s v="theni"/>
        <s v="madurai"/>
      </sharedItems>
    </cacheField>
  </cacheFields>
  <extLst>
    <ext xmlns:x14="http://schemas.microsoft.com/office/spreadsheetml/2009/9/main" uri="{725AE2AE-9491-48be-B2B4-4EB974FC3084}">
      <x14:pivotCacheDefinition pivotCacheId="1876075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2023"/>
    <x v="0"/>
    <x v="0"/>
  </r>
  <r>
    <x v="1"/>
    <n v="2024"/>
    <x v="1"/>
    <x v="1"/>
  </r>
  <r>
    <x v="2"/>
    <n v="2025"/>
    <x v="2"/>
    <x v="2"/>
  </r>
  <r>
    <x v="3"/>
    <n v="2026"/>
    <x v="3"/>
    <x v="3"/>
  </r>
  <r>
    <x v="1"/>
    <n v="2027"/>
    <x v="4"/>
    <x v="4"/>
  </r>
  <r>
    <x v="0"/>
    <n v="2023"/>
    <x v="5"/>
    <x v="0"/>
  </r>
  <r>
    <x v="1"/>
    <n v="2024"/>
    <x v="6"/>
    <x v="1"/>
  </r>
  <r>
    <x v="2"/>
    <n v="2025"/>
    <x v="7"/>
    <x v="2"/>
  </r>
  <r>
    <x v="3"/>
    <n v="2026"/>
    <x v="5"/>
    <x v="3"/>
  </r>
  <r>
    <x v="1"/>
    <n v="2027"/>
    <x v="8"/>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3721C0-698D-476B-84A3-A53483497599}"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
    <pivotField showAll="0">
      <items count="5">
        <item x="0"/>
        <item x="1"/>
        <item x="3"/>
        <item x="2"/>
        <item t="default"/>
      </items>
    </pivotField>
    <pivotField showAll="0"/>
    <pivotField dataField="1" showAll="0">
      <items count="10">
        <item x="7"/>
        <item x="1"/>
        <item x="8"/>
        <item x="5"/>
        <item x="2"/>
        <item x="3"/>
        <item x="0"/>
        <item x="4"/>
        <item x="6"/>
        <item t="default"/>
      </items>
    </pivotField>
    <pivotField axis="axisRow" showAll="0">
      <items count="6">
        <item x="0"/>
        <item x="4"/>
        <item x="1"/>
        <item x="3"/>
        <item x="2"/>
        <item t="default"/>
      </items>
    </pivotField>
  </pivotFields>
  <rowFields count="1">
    <field x="3"/>
  </rowFields>
  <rowItems count="6">
    <i>
      <x/>
    </i>
    <i>
      <x v="1"/>
    </i>
    <i>
      <x v="2"/>
    </i>
    <i>
      <x v="3"/>
    </i>
    <i>
      <x v="4"/>
    </i>
    <i t="grand">
      <x/>
    </i>
  </rowItems>
  <colItems count="1">
    <i/>
  </colItems>
  <dataFields count="1">
    <dataField name="Sum of sales" fld="2" baseField="0" baseItem="0"/>
  </dataFields>
  <chartFormats count="2">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CD68DA-5A71-43A2-9AC5-D4DC335C748A}"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4">
    <pivotField axis="axisRow" showAll="0">
      <items count="5">
        <item x="0"/>
        <item x="1"/>
        <item x="3"/>
        <item x="2"/>
        <item t="default"/>
      </items>
    </pivotField>
    <pivotField showAll="0"/>
    <pivotField dataField="1" showAll="0"/>
    <pivotField showAll="0">
      <items count="6">
        <item x="0"/>
        <item x="4"/>
        <item x="1"/>
        <item x="3"/>
        <item x="2"/>
        <item t="default"/>
      </items>
    </pivotField>
  </pivotFields>
  <rowFields count="1">
    <field x="0"/>
  </rowFields>
  <rowItems count="5">
    <i>
      <x/>
    </i>
    <i>
      <x v="1"/>
    </i>
    <i>
      <x v="2"/>
    </i>
    <i>
      <x v="3"/>
    </i>
    <i t="grand">
      <x/>
    </i>
  </rowItems>
  <colItems count="1">
    <i/>
  </colItems>
  <dataFields count="1">
    <dataField name="Sum of sales" fld="2" baseField="0" baseItem="0"/>
  </dataFields>
  <chartFormats count="3">
    <chartFormat chart="1"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05F71FF-F74A-4BB0-9AEE-C6B66477B2B6}" sourceName="region">
  <pivotTables>
    <pivotTable tabId="3" name="PivotTable2"/>
    <pivotTable tabId="2" name="PivotTable1"/>
  </pivotTables>
  <data>
    <tabular pivotCacheId="1876075806">
      <items count="5">
        <i x="0" s="1"/>
        <i x="4"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5F2420A-945F-4685-A450-77D685BFE01A}"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E1D6FF1-7415-4B3A-8448-F8E706037AC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8810-9F82-4438-BAF4-42ACC664A472}">
  <dimension ref="A3:B9"/>
  <sheetViews>
    <sheetView workbookViewId="0">
      <selection activeCell="A3" sqref="A3"/>
    </sheetView>
  </sheetViews>
  <sheetFormatPr defaultRowHeight="14.5" x14ac:dyDescent="0.35"/>
  <cols>
    <col min="1" max="1" width="12.36328125" bestFit="1" customWidth="1"/>
    <col min="2" max="2" width="11.1796875" bestFit="1" customWidth="1"/>
    <col min="3" max="3" width="15.26953125" bestFit="1" customWidth="1"/>
    <col min="4" max="4" width="13.1796875" bestFit="1" customWidth="1"/>
    <col min="5" max="5" width="4.81640625" bestFit="1" customWidth="1"/>
    <col min="6" max="6" width="10.7265625" bestFit="1" customWidth="1"/>
    <col min="7" max="8" width="15.26953125" bestFit="1" customWidth="1"/>
    <col min="9" max="9" width="16" bestFit="1" customWidth="1"/>
    <col min="10" max="11" width="15.6328125" bestFit="1" customWidth="1"/>
  </cols>
  <sheetData>
    <row r="3" spans="1:2" x14ac:dyDescent="0.35">
      <c r="A3" s="2" t="s">
        <v>44</v>
      </c>
      <c r="B3" t="s">
        <v>46</v>
      </c>
    </row>
    <row r="4" spans="1:2" x14ac:dyDescent="0.35">
      <c r="A4" s="3" t="s">
        <v>37</v>
      </c>
      <c r="B4" s="1">
        <v>5974</v>
      </c>
    </row>
    <row r="5" spans="1:2" x14ac:dyDescent="0.35">
      <c r="A5" s="3" t="s">
        <v>41</v>
      </c>
      <c r="B5" s="1">
        <v>8500</v>
      </c>
    </row>
    <row r="6" spans="1:2" x14ac:dyDescent="0.35">
      <c r="A6" s="3" t="s">
        <v>38</v>
      </c>
      <c r="B6" s="1">
        <v>9182</v>
      </c>
    </row>
    <row r="7" spans="1:2" x14ac:dyDescent="0.35">
      <c r="A7" s="3" t="s">
        <v>40</v>
      </c>
      <c r="B7" s="1">
        <v>5813</v>
      </c>
    </row>
    <row r="8" spans="1:2" x14ac:dyDescent="0.35">
      <c r="A8" s="3" t="s">
        <v>39</v>
      </c>
      <c r="B8" s="1">
        <v>3540</v>
      </c>
    </row>
    <row r="9" spans="1:2" x14ac:dyDescent="0.35">
      <c r="A9" s="3" t="s">
        <v>45</v>
      </c>
      <c r="B9" s="1">
        <v>33009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C1AE-C8FA-4834-9947-59C8A1A22EB1}">
  <dimension ref="A3:B8"/>
  <sheetViews>
    <sheetView workbookViewId="0">
      <selection activeCell="B5" sqref="B5"/>
    </sheetView>
  </sheetViews>
  <sheetFormatPr defaultRowHeight="14.5" x14ac:dyDescent="0.35"/>
  <cols>
    <col min="1" max="1" width="13.1796875" bestFit="1" customWidth="1"/>
    <col min="2" max="2" width="11.1796875" bestFit="1" customWidth="1"/>
  </cols>
  <sheetData>
    <row r="3" spans="1:2" x14ac:dyDescent="0.35">
      <c r="A3" s="2" t="s">
        <v>44</v>
      </c>
      <c r="B3" t="s">
        <v>46</v>
      </c>
    </row>
    <row r="4" spans="1:2" x14ac:dyDescent="0.35">
      <c r="A4" s="3" t="s">
        <v>23</v>
      </c>
      <c r="B4" s="1">
        <v>5974</v>
      </c>
    </row>
    <row r="5" spans="1:2" x14ac:dyDescent="0.35">
      <c r="A5" s="3" t="s">
        <v>34</v>
      </c>
      <c r="B5" s="1">
        <v>17682</v>
      </c>
    </row>
    <row r="6" spans="1:2" x14ac:dyDescent="0.35">
      <c r="A6" s="3" t="s">
        <v>35</v>
      </c>
      <c r="B6" s="1">
        <v>5813</v>
      </c>
    </row>
    <row r="7" spans="1:2" x14ac:dyDescent="0.35">
      <c r="A7" s="3" t="s">
        <v>26</v>
      </c>
      <c r="B7" s="1">
        <v>3540</v>
      </c>
    </row>
    <row r="8" spans="1:2" x14ac:dyDescent="0.35">
      <c r="A8" s="3" t="s">
        <v>45</v>
      </c>
      <c r="B8" s="1">
        <v>33009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068CF-EA73-4839-AF32-23448E0630DC}">
  <dimension ref="A1:W23"/>
  <sheetViews>
    <sheetView tabSelected="1" zoomScale="63" workbookViewId="0">
      <selection activeCell="W4" sqref="W4"/>
    </sheetView>
  </sheetViews>
  <sheetFormatPr defaultRowHeight="14.5" x14ac:dyDescent="0.35"/>
  <cols>
    <col min="5" max="5" width="13.26953125" customWidth="1"/>
    <col min="6" max="6" width="12.54296875" customWidth="1"/>
    <col min="10" max="10" width="9.7265625" bestFit="1" customWidth="1"/>
    <col min="15" max="15" width="11.81640625" customWidth="1"/>
    <col min="21" max="21" width="10" customWidth="1"/>
  </cols>
  <sheetData>
    <row r="1" spans="2:23" x14ac:dyDescent="0.35">
      <c r="D1" t="s">
        <v>32</v>
      </c>
      <c r="K1" t="s">
        <v>31</v>
      </c>
      <c r="R1" t="s">
        <v>49</v>
      </c>
    </row>
    <row r="2" spans="2:23" x14ac:dyDescent="0.35">
      <c r="B2" t="s">
        <v>0</v>
      </c>
      <c r="C2" t="s">
        <v>1</v>
      </c>
      <c r="D2" t="s">
        <v>2</v>
      </c>
      <c r="E2" t="s">
        <v>22</v>
      </c>
      <c r="J2" t="s">
        <v>25</v>
      </c>
      <c r="K2" t="s">
        <v>24</v>
      </c>
      <c r="L2" t="s">
        <v>28</v>
      </c>
      <c r="M2" t="s">
        <v>29</v>
      </c>
      <c r="N2" t="s">
        <v>30</v>
      </c>
    </row>
    <row r="3" spans="2:23" x14ac:dyDescent="0.35">
      <c r="B3">
        <v>1</v>
      </c>
      <c r="C3" t="s">
        <v>3</v>
      </c>
      <c r="D3">
        <v>3456</v>
      </c>
      <c r="E3" t="str">
        <f>IF(D3&lt;OR500&gt;100000,"check price","ok")</f>
        <v>check price</v>
      </c>
      <c r="J3" t="s">
        <v>23</v>
      </c>
      <c r="K3">
        <v>2023</v>
      </c>
      <c r="L3" t="str">
        <f>LEFT(J3,2)</f>
        <v>El</v>
      </c>
      <c r="M3" t="str">
        <f>RIGHT(K3,2)</f>
        <v>23</v>
      </c>
      <c r="N3" t="str">
        <f>_xlfn.CONCAT(L3:M3)</f>
        <v>El23</v>
      </c>
      <c r="R3" t="s">
        <v>50</v>
      </c>
      <c r="S3" t="s">
        <v>51</v>
      </c>
      <c r="T3" t="s">
        <v>2</v>
      </c>
      <c r="U3" t="s">
        <v>52</v>
      </c>
      <c r="V3" t="s">
        <v>53</v>
      </c>
      <c r="W3" t="s">
        <v>54</v>
      </c>
    </row>
    <row r="4" spans="2:23" x14ac:dyDescent="0.35">
      <c r="B4">
        <v>2</v>
      </c>
      <c r="C4" t="s">
        <v>4</v>
      </c>
      <c r="D4">
        <v>3421</v>
      </c>
      <c r="E4" t="str">
        <f>IF(D4&lt;OR500&gt;100000,"check price","ok")</f>
        <v>check price</v>
      </c>
      <c r="J4" t="s">
        <v>26</v>
      </c>
      <c r="K4">
        <v>2024</v>
      </c>
      <c r="L4" t="str">
        <f t="shared" ref="L4:L5" si="0">LEFT(J4,2)</f>
        <v>TV</v>
      </c>
      <c r="M4" t="str">
        <f t="shared" ref="M4:M5" si="1">RIGHT(K4,2)</f>
        <v>24</v>
      </c>
      <c r="N4" t="str">
        <f t="shared" ref="N4:N5" si="2">_xlfn.CONCAT(L4:M4)</f>
        <v>TV24</v>
      </c>
      <c r="R4">
        <v>1001</v>
      </c>
      <c r="S4">
        <v>2</v>
      </c>
      <c r="T4">
        <v>55000</v>
      </c>
      <c r="U4">
        <v>110000</v>
      </c>
      <c r="V4">
        <f>T4-U4</f>
        <v>-55000</v>
      </c>
      <c r="W4" t="str">
        <f>IF(V4&lt;100,"Match","Mismatch")</f>
        <v>Match</v>
      </c>
    </row>
    <row r="5" spans="2:23" x14ac:dyDescent="0.35">
      <c r="B5">
        <v>3</v>
      </c>
      <c r="C5" t="s">
        <v>5</v>
      </c>
      <c r="D5">
        <v>3386</v>
      </c>
      <c r="E5" t="str">
        <f t="shared" ref="E5:E20" si="3">IF(D5&lt;OR501&gt;100000,"check price","ok")</f>
        <v>check price</v>
      </c>
      <c r="J5" t="s">
        <v>27</v>
      </c>
      <c r="K5">
        <v>2025</v>
      </c>
      <c r="L5" t="str">
        <f t="shared" si="0"/>
        <v>Mo</v>
      </c>
      <c r="M5" t="str">
        <f t="shared" si="1"/>
        <v>25</v>
      </c>
      <c r="N5" t="str">
        <f t="shared" si="2"/>
        <v>Mo25</v>
      </c>
      <c r="R5">
        <v>1002</v>
      </c>
      <c r="S5">
        <v>5</v>
      </c>
      <c r="T5">
        <v>3500</v>
      </c>
      <c r="U5">
        <v>17500</v>
      </c>
      <c r="V5">
        <f>T5-U5</f>
        <v>-14000</v>
      </c>
      <c r="W5" t="str">
        <f t="shared" ref="W5:W8" si="4">IF(V5&lt;100,"Match","Mismatch")</f>
        <v>Match</v>
      </c>
    </row>
    <row r="6" spans="2:23" x14ac:dyDescent="0.35">
      <c r="B6">
        <v>4</v>
      </c>
      <c r="C6" t="s">
        <v>6</v>
      </c>
      <c r="D6">
        <v>3351</v>
      </c>
      <c r="E6" t="str">
        <f t="shared" si="3"/>
        <v>check price</v>
      </c>
      <c r="R6">
        <v>1003</v>
      </c>
      <c r="S6">
        <v>3</v>
      </c>
      <c r="T6">
        <v>200000</v>
      </c>
      <c r="U6">
        <v>60000</v>
      </c>
      <c r="V6">
        <f>T6-U6</f>
        <v>140000</v>
      </c>
      <c r="W6" t="str">
        <f t="shared" si="4"/>
        <v>Mismatch</v>
      </c>
    </row>
    <row r="7" spans="2:23" x14ac:dyDescent="0.35">
      <c r="B7">
        <v>5</v>
      </c>
      <c r="C7" t="s">
        <v>7</v>
      </c>
      <c r="D7">
        <v>3316</v>
      </c>
      <c r="E7" t="str">
        <f t="shared" si="3"/>
        <v>check price</v>
      </c>
      <c r="R7">
        <v>1004</v>
      </c>
      <c r="S7">
        <v>10</v>
      </c>
      <c r="T7">
        <v>150</v>
      </c>
      <c r="U7">
        <v>1500</v>
      </c>
      <c r="V7">
        <f>T7-U7</f>
        <v>-1350</v>
      </c>
      <c r="W7" t="str">
        <f t="shared" si="4"/>
        <v>Match</v>
      </c>
    </row>
    <row r="8" spans="2:23" x14ac:dyDescent="0.35">
      <c r="B8">
        <v>6</v>
      </c>
      <c r="C8" t="s">
        <v>8</v>
      </c>
      <c r="D8">
        <v>3281</v>
      </c>
      <c r="E8" t="str">
        <f t="shared" si="3"/>
        <v>check price</v>
      </c>
      <c r="K8" t="s">
        <v>33</v>
      </c>
      <c r="R8">
        <v>1005</v>
      </c>
      <c r="S8">
        <v>1</v>
      </c>
      <c r="T8">
        <v>18000</v>
      </c>
      <c r="U8">
        <v>15000</v>
      </c>
      <c r="V8">
        <f>T8-U8</f>
        <v>3000</v>
      </c>
      <c r="W8" t="str">
        <f t="shared" si="4"/>
        <v>Mismatch</v>
      </c>
    </row>
    <row r="9" spans="2:23" x14ac:dyDescent="0.35">
      <c r="B9">
        <v>7</v>
      </c>
      <c r="C9" t="s">
        <v>9</v>
      </c>
      <c r="D9">
        <v>3246</v>
      </c>
      <c r="E9" t="str">
        <f t="shared" si="3"/>
        <v>check price</v>
      </c>
      <c r="J9" t="s">
        <v>25</v>
      </c>
      <c r="K9" t="s">
        <v>24</v>
      </c>
      <c r="L9" t="s">
        <v>21</v>
      </c>
      <c r="M9" t="s">
        <v>36</v>
      </c>
    </row>
    <row r="10" spans="2:23" x14ac:dyDescent="0.35">
      <c r="B10">
        <v>8</v>
      </c>
      <c r="C10" t="s">
        <v>10</v>
      </c>
      <c r="D10">
        <v>3211</v>
      </c>
      <c r="E10" t="str">
        <f t="shared" si="3"/>
        <v>check price</v>
      </c>
      <c r="J10" t="s">
        <v>23</v>
      </c>
      <c r="K10">
        <v>2023</v>
      </c>
      <c r="L10">
        <v>5000</v>
      </c>
      <c r="M10" t="s">
        <v>37</v>
      </c>
      <c r="O10" t="s">
        <v>42</v>
      </c>
    </row>
    <row r="11" spans="2:23" x14ac:dyDescent="0.35">
      <c r="B11">
        <v>9</v>
      </c>
      <c r="C11" t="s">
        <v>11</v>
      </c>
      <c r="D11">
        <v>3176</v>
      </c>
      <c r="E11" t="str">
        <f t="shared" si="3"/>
        <v>check price</v>
      </c>
      <c r="J11" t="s">
        <v>34</v>
      </c>
      <c r="K11">
        <v>2024</v>
      </c>
      <c r="L11">
        <v>830</v>
      </c>
      <c r="M11" t="s">
        <v>38</v>
      </c>
      <c r="O11" t="str" cm="1">
        <f t="array" ref="O11:O14">_xlfn.UNIQUE(J10:J19)</f>
        <v>Electronics</v>
      </c>
      <c r="P11">
        <f>SUMIF(J10:J19,O11,L10:L19)</f>
        <v>5974</v>
      </c>
    </row>
    <row r="12" spans="2:23" x14ac:dyDescent="0.35">
      <c r="B12">
        <v>10</v>
      </c>
      <c r="C12" t="s">
        <v>12</v>
      </c>
      <c r="D12">
        <v>3141</v>
      </c>
      <c r="E12" t="str">
        <f t="shared" si="3"/>
        <v>check price</v>
      </c>
      <c r="J12" t="s">
        <v>26</v>
      </c>
      <c r="K12">
        <v>2025</v>
      </c>
      <c r="L12">
        <v>2903</v>
      </c>
      <c r="M12" t="s">
        <v>39</v>
      </c>
      <c r="O12" t="str">
        <v>Furniture</v>
      </c>
      <c r="P12">
        <f t="shared" ref="P12:P14" si="5">SUMIF(J11:J20,O12,L11:L20)</f>
        <v>17682</v>
      </c>
    </row>
    <row r="13" spans="2:23" x14ac:dyDescent="0.35">
      <c r="B13">
        <v>11</v>
      </c>
      <c r="C13" t="s">
        <v>13</v>
      </c>
      <c r="D13">
        <v>3106</v>
      </c>
      <c r="E13" t="str">
        <f t="shared" si="3"/>
        <v>check price</v>
      </c>
      <c r="J13" t="s">
        <v>35</v>
      </c>
      <c r="K13">
        <v>2026</v>
      </c>
      <c r="L13">
        <v>4839</v>
      </c>
      <c r="M13" t="s">
        <v>40</v>
      </c>
      <c r="O13" t="str">
        <v>TV</v>
      </c>
      <c r="P13">
        <f t="shared" si="5"/>
        <v>3540</v>
      </c>
    </row>
    <row r="14" spans="2:23" x14ac:dyDescent="0.35">
      <c r="B14">
        <v>12</v>
      </c>
      <c r="C14" t="s">
        <v>14</v>
      </c>
      <c r="D14">
        <v>3071</v>
      </c>
      <c r="E14" t="str">
        <f t="shared" si="3"/>
        <v>check price</v>
      </c>
      <c r="J14" t="s">
        <v>34</v>
      </c>
      <c r="K14">
        <v>2027</v>
      </c>
      <c r="L14">
        <v>7654</v>
      </c>
      <c r="M14" t="s">
        <v>41</v>
      </c>
      <c r="O14" t="str">
        <v>Office Supplies</v>
      </c>
      <c r="P14">
        <f t="shared" si="5"/>
        <v>5813</v>
      </c>
    </row>
    <row r="15" spans="2:23" x14ac:dyDescent="0.35">
      <c r="B15">
        <v>13</v>
      </c>
      <c r="C15" t="s">
        <v>15</v>
      </c>
      <c r="D15">
        <v>3036</v>
      </c>
      <c r="E15" t="str">
        <f t="shared" si="3"/>
        <v>check price</v>
      </c>
      <c r="J15" t="s">
        <v>23</v>
      </c>
      <c r="K15">
        <v>2023</v>
      </c>
      <c r="L15">
        <v>974</v>
      </c>
      <c r="M15" t="s">
        <v>37</v>
      </c>
    </row>
    <row r="16" spans="2:23" x14ac:dyDescent="0.35">
      <c r="B16">
        <v>14</v>
      </c>
      <c r="C16" t="s">
        <v>16</v>
      </c>
      <c r="D16">
        <v>3001</v>
      </c>
      <c r="E16" t="str">
        <f t="shared" si="3"/>
        <v>check price</v>
      </c>
      <c r="J16" t="s">
        <v>34</v>
      </c>
      <c r="K16">
        <v>2024</v>
      </c>
      <c r="L16">
        <v>8352</v>
      </c>
      <c r="M16" t="s">
        <v>38</v>
      </c>
      <c r="O16" t="s">
        <v>43</v>
      </c>
    </row>
    <row r="17" spans="1:16" x14ac:dyDescent="0.35">
      <c r="B17">
        <v>15</v>
      </c>
      <c r="C17" t="s">
        <v>17</v>
      </c>
      <c r="D17">
        <v>2966</v>
      </c>
      <c r="E17" t="str">
        <f t="shared" si="3"/>
        <v>check price</v>
      </c>
      <c r="J17" t="s">
        <v>26</v>
      </c>
      <c r="K17">
        <v>2025</v>
      </c>
      <c r="L17">
        <v>637</v>
      </c>
      <c r="M17" t="s">
        <v>39</v>
      </c>
      <c r="O17" t="str" cm="1">
        <f t="array" ref="O17:O21">_xlfn.UNIQUE(M10:M19)</f>
        <v>chennai</v>
      </c>
      <c r="P17">
        <f>SUMIF(M10:M19,O17,L10:L19)</f>
        <v>5974</v>
      </c>
    </row>
    <row r="18" spans="1:16" x14ac:dyDescent="0.35">
      <c r="B18">
        <v>16</v>
      </c>
      <c r="C18" t="s">
        <v>18</v>
      </c>
      <c r="D18">
        <v>2931</v>
      </c>
      <c r="E18" t="str">
        <f t="shared" si="3"/>
        <v>check price</v>
      </c>
      <c r="J18" t="s">
        <v>35</v>
      </c>
      <c r="K18">
        <v>2026</v>
      </c>
      <c r="L18">
        <v>974</v>
      </c>
      <c r="M18" t="s">
        <v>40</v>
      </c>
      <c r="O18" t="str">
        <v>thanjai</v>
      </c>
      <c r="P18">
        <f t="shared" ref="P18:P21" si="6">SUMIF(M11:M20,O18,L11:L20)</f>
        <v>9182</v>
      </c>
    </row>
    <row r="19" spans="1:16" x14ac:dyDescent="0.35">
      <c r="B19">
        <v>17</v>
      </c>
      <c r="C19" t="s">
        <v>19</v>
      </c>
      <c r="D19">
        <v>3456</v>
      </c>
      <c r="E19" t="str">
        <f t="shared" si="3"/>
        <v>check price</v>
      </c>
      <c r="J19" t="s">
        <v>34</v>
      </c>
      <c r="K19">
        <v>2027</v>
      </c>
      <c r="L19">
        <v>846</v>
      </c>
      <c r="M19" t="s">
        <v>41</v>
      </c>
      <c r="O19" t="str">
        <v>trichy</v>
      </c>
      <c r="P19">
        <f t="shared" si="6"/>
        <v>3540</v>
      </c>
    </row>
    <row r="20" spans="1:16" x14ac:dyDescent="0.35">
      <c r="B20">
        <v>18</v>
      </c>
      <c r="C20" t="s">
        <v>20</v>
      </c>
      <c r="D20">
        <v>7347</v>
      </c>
      <c r="E20" t="str">
        <f t="shared" si="3"/>
        <v>check price</v>
      </c>
      <c r="O20" t="str">
        <v>theni</v>
      </c>
      <c r="P20">
        <f t="shared" si="6"/>
        <v>5813</v>
      </c>
    </row>
    <row r="21" spans="1:16" x14ac:dyDescent="0.35">
      <c r="O21" t="str">
        <v>madurai</v>
      </c>
      <c r="P21">
        <f t="shared" si="6"/>
        <v>8500</v>
      </c>
    </row>
    <row r="22" spans="1:16" x14ac:dyDescent="0.35">
      <c r="E22" t="s">
        <v>48</v>
      </c>
    </row>
    <row r="23" spans="1:16" x14ac:dyDescent="0.35">
      <c r="A23" t="s">
        <v>47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Nithya.S</dc:creator>
  <cp:lastModifiedBy>Nithya.S</cp:lastModifiedBy>
  <dcterms:created xsi:type="dcterms:W3CDTF">2025-07-19T03:29:24Z</dcterms:created>
  <dcterms:modified xsi:type="dcterms:W3CDTF">2025-07-19T05:20:10Z</dcterms:modified>
</cp:coreProperties>
</file>