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nit\Downloads\Telegram Desktop\"/>
    </mc:Choice>
  </mc:AlternateContent>
  <xr:revisionPtr revIDLastSave="0" documentId="13_ncr:1_{5F5BFE6C-941B-4EC4-8E79-3532CE421CB7}" xr6:coauthVersionLast="47" xr6:coauthVersionMax="47" xr10:uidLastSave="{00000000-0000-0000-0000-000000000000}"/>
  <bookViews>
    <workbookView xWindow="-108" yWindow="-108" windowWidth="23256" windowHeight="12456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Revenue">SUMIF!$F$4:$F$9</definedName>
    <definedName name="Units">SUMIF!$E$4:$E$9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4" l="1"/>
  <c r="E28" i="4"/>
  <c r="F27" i="4"/>
  <c r="F26" i="4"/>
  <c r="F25" i="4"/>
  <c r="F24" i="4"/>
  <c r="E27" i="4"/>
  <c r="E26" i="4"/>
  <c r="E25" i="4"/>
  <c r="E24" i="4"/>
  <c r="F19" i="4"/>
  <c r="E19" i="4"/>
  <c r="I9" i="3"/>
  <c r="I8" i="3"/>
  <c r="I7" i="3"/>
  <c r="I6" i="3"/>
  <c r="H9" i="3"/>
  <c r="H8" i="3"/>
  <c r="H7" i="3"/>
  <c r="H6" i="3"/>
  <c r="I5" i="3"/>
  <c r="H5" i="3"/>
  <c r="B10" i="2"/>
  <c r="B11" i="2"/>
  <c r="B9" i="2"/>
  <c r="F18" i="4"/>
  <c r="F17" i="4"/>
  <c r="F16" i="4"/>
  <c r="F15" i="4"/>
  <c r="E18" i="4"/>
  <c r="E17" i="4"/>
  <c r="E16" i="4"/>
  <c r="E15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<sst xmlns="http://schemas.openxmlformats.org/spreadsheetml/2006/main" count="128" uniqueCount="84">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</sst>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abSelected="1" workbookViewId="0">
      <selection activeCell="J27" sqref="J27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6.44140625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f>SUMIF(D4:D9,"Doug",E4:E9)</f>
        <v>8</v>
      </c>
      <c r="F15" s="34">
        <f>SUMIF(D4:D9,D4,F4:F9)</f>
        <v>3112</v>
      </c>
      <c r="H15" s="30"/>
    </row>
    <row r="16" spans="1:8" ht="15.6" x14ac:dyDescent="0.3">
      <c r="D16" s="20" t="s">
        <v>74</v>
      </c>
      <c r="E16" s="34">
        <f>SUMIF(D5:D10,"Dave",E5:E10)</f>
        <v>13</v>
      </c>
      <c r="F16" s="34">
        <f>SUMIF(D4:D9,D5,F4:F9)</f>
        <v>6163</v>
      </c>
      <c r="H16" s="30"/>
    </row>
    <row r="17" spans="2:8" ht="15.6" x14ac:dyDescent="0.3">
      <c r="D17" s="20" t="s">
        <v>77</v>
      </c>
      <c r="E17" s="34">
        <f>SUMIF(D6:D11,"Brian",E6:E11)</f>
        <v>13</v>
      </c>
      <c r="F17" s="34">
        <f>SUMIF(D4:D9,D7,F4:F9)</f>
        <v>7405</v>
      </c>
      <c r="H17" s="30"/>
    </row>
    <row r="18" spans="2:8" ht="15.6" x14ac:dyDescent="0.3">
      <c r="D18" s="20" t="s">
        <v>79</v>
      </c>
      <c r="E18" s="34">
        <f>SUMIF(D7:D12,"larry",E7:E12)</f>
        <v>10</v>
      </c>
      <c r="F18" s="34">
        <f>SUMIF(D4:D9,D8,F4:F9)</f>
        <v>5740</v>
      </c>
      <c r="H18" s="30"/>
    </row>
    <row r="19" spans="2:8" ht="15.6" x14ac:dyDescent="0.3">
      <c r="D19" s="20" t="s">
        <v>80</v>
      </c>
      <c r="E19" s="34">
        <f>SUM(Units)</f>
        <v>44</v>
      </c>
      <c r="F19" s="34">
        <f>SUM(Revenue)</f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SUMIF(D13:D18,"Doug",E13:E18)</f>
        <v>8</v>
      </c>
      <c r="F24" s="34">
        <f>SUMIF(D4:D9,D4,Revenue)</f>
        <v>3112</v>
      </c>
    </row>
    <row r="25" spans="2:8" ht="15.6" x14ac:dyDescent="0.3">
      <c r="B25" s="25"/>
      <c r="D25" s="20" t="s">
        <v>74</v>
      </c>
      <c r="E25" s="34">
        <f>SUMIF(D14:D19,"Dave",E14:E19)</f>
        <v>13</v>
      </c>
      <c r="F25" s="34">
        <f>SUMIF(D4:D9,D5,Revenue)</f>
        <v>6163</v>
      </c>
    </row>
    <row r="26" spans="2:8" ht="15.6" x14ac:dyDescent="0.3">
      <c r="B26" s="25"/>
      <c r="D26" s="20" t="s">
        <v>77</v>
      </c>
      <c r="E26" s="34">
        <f>SUMIF(D15:D20,"Brian",E15:E20)</f>
        <v>13</v>
      </c>
      <c r="F26" s="34">
        <f>SUMIF(D4:D9,D7,Revenue)</f>
        <v>7405</v>
      </c>
    </row>
    <row r="27" spans="2:8" ht="15.6" x14ac:dyDescent="0.3">
      <c r="B27" s="25"/>
      <c r="D27" s="20" t="s">
        <v>79</v>
      </c>
      <c r="E27" s="34">
        <f>SUMIF(D16:D21,"larry",E16:E21)</f>
        <v>10</v>
      </c>
      <c r="F27" s="34">
        <f>SUMIF(D4:D9,D8,Revenue)</f>
        <v>5740</v>
      </c>
    </row>
    <row r="28" spans="2:8" ht="15.6" x14ac:dyDescent="0.3">
      <c r="B28" s="25"/>
      <c r="D28" s="20" t="s">
        <v>80</v>
      </c>
      <c r="E28" s="34">
        <f ca="1">SUMIF(C4:C9,C23,E24:E27)</f>
        <v>8</v>
      </c>
      <c r="F28" s="34">
        <f ca="1">SUMIF(C4:C9,C23,F24:F27)</f>
        <v>3112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C16" sqref="C16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37" t="s">
        <v>83</v>
      </c>
      <c r="B1" s="38"/>
      <c r="C1" s="38"/>
      <c r="D1" s="38"/>
      <c r="E1" s="38"/>
    </row>
    <row r="2" spans="1:9" x14ac:dyDescent="0.3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">
      <c r="H4" s="1" t="s">
        <v>1</v>
      </c>
      <c r="I4" s="1" t="s">
        <v>2</v>
      </c>
    </row>
    <row r="5" spans="1:9" x14ac:dyDescent="0.3">
      <c r="H5" s="2" t="s">
        <v>3</v>
      </c>
      <c r="I5" s="3">
        <v>0.96589557673564153</v>
      </c>
    </row>
    <row r="6" spans="1:9" x14ac:dyDescent="0.3">
      <c r="H6" s="2" t="s">
        <v>3</v>
      </c>
      <c r="I6" s="3">
        <v>0.94392708385781399</v>
      </c>
    </row>
    <row r="7" spans="1:9" x14ac:dyDescent="0.3">
      <c r="H7" s="2" t="s">
        <v>3</v>
      </c>
      <c r="I7" s="3">
        <v>0.92309264525721524</v>
      </c>
    </row>
    <row r="8" spans="1:9" x14ac:dyDescent="0.3">
      <c r="A8" s="1" t="s">
        <v>1</v>
      </c>
      <c r="H8" s="2" t="s">
        <v>3</v>
      </c>
      <c r="I8" s="3">
        <v>0.91184511983622285</v>
      </c>
    </row>
    <row r="9" spans="1:9" x14ac:dyDescent="0.3">
      <c r="A9" s="4" t="s">
        <v>3</v>
      </c>
      <c r="B9" s="5">
        <f>AVERAGEIF(H5:H25,A9,I5:I25)</f>
        <v>0.91886115604430774</v>
      </c>
      <c r="H9" s="2" t="s">
        <v>3</v>
      </c>
      <c r="I9" s="3">
        <v>0.9118255099358572</v>
      </c>
    </row>
    <row r="10" spans="1:9" x14ac:dyDescent="0.3">
      <c r="A10" s="4" t="s">
        <v>4</v>
      </c>
      <c r="B10" s="5">
        <f>AVERAGEIF(H5:H25,A11,I5:I25)</f>
        <v>1.0157355036666562</v>
      </c>
      <c r="H10" s="2" t="s">
        <v>3</v>
      </c>
      <c r="I10" s="3">
        <v>0.90810515968284966</v>
      </c>
    </row>
    <row r="11" spans="1:9" x14ac:dyDescent="0.3">
      <c r="A11" s="4" t="s">
        <v>5</v>
      </c>
      <c r="B11" s="5">
        <f>AVERAGEIF(H6:H26,H14,I6:I26)</f>
        <v>1.0222065508139568</v>
      </c>
      <c r="H11" s="2" t="s">
        <v>3</v>
      </c>
      <c r="I11" s="3">
        <v>0.89440647514660199</v>
      </c>
    </row>
    <row r="12" spans="1:9" x14ac:dyDescent="0.3">
      <c r="H12" s="2" t="s">
        <v>3</v>
      </c>
      <c r="I12" s="3">
        <v>0.89179167790225944</v>
      </c>
    </row>
    <row r="13" spans="1:9" x14ac:dyDescent="0.3">
      <c r="H13" s="2" t="s">
        <v>4</v>
      </c>
      <c r="I13" s="3">
        <v>1.036565959732173</v>
      </c>
    </row>
    <row r="14" spans="1:9" x14ac:dyDescent="0.3">
      <c r="H14" s="2" t="s">
        <v>4</v>
      </c>
      <c r="I14" s="3">
        <v>1.0337164992501291</v>
      </c>
    </row>
    <row r="15" spans="1:9" x14ac:dyDescent="0.3">
      <c r="H15" s="2" t="s">
        <v>4</v>
      </c>
      <c r="I15" s="3">
        <v>1.0278529134819105</v>
      </c>
    </row>
    <row r="16" spans="1:9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workbookViewId="0">
      <selection activeCell="H16" sqref="H16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_xlfn.MINIFS(B5:B54,C5:C54,"A")</f>
        <v>90</v>
      </c>
      <c r="I5" s="12">
        <f>_xlfn.MAXIFS(B5:B54,C5:C54,"A")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_xlfn.MINIFS(B5:B54,C5:C54,"B")</f>
        <v>81</v>
      </c>
      <c r="I6" s="12">
        <f>_xlfn.MAXIFS(B5:B54,C5:C54,"B")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>_xlfn.MINIFS(B5:B54,C5:C54,"C")</f>
        <v>51</v>
      </c>
      <c r="I7" s="12">
        <f>_xlfn.MAXIFS(B5:B54,C5:C54,"C")</f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>_xlfn.MINIFS(B5:B54,C5:C54,"D")</f>
        <v>44</v>
      </c>
      <c r="I8" s="12">
        <f>_xlfn.MAXIFS(B5:B54,C5:C54,"D")</f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>_xlfn.MINIFS(B5:B54,C5:C54,"F")</f>
        <v>31</v>
      </c>
      <c r="I9" s="12">
        <f>_xlfn.MAXIFS(B5:B54,C5:C54,"F")</f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SUMIF</vt:lpstr>
      <vt:lpstr>Averageif</vt:lpstr>
      <vt:lpstr>Minif &amp; Maxif</vt:lpstr>
      <vt:lpstr>Revenue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Nitin Pawar</cp:lastModifiedBy>
  <dcterms:created xsi:type="dcterms:W3CDTF">2022-07-27T06:17:43Z</dcterms:created>
  <dcterms:modified xsi:type="dcterms:W3CDTF">2023-02-14T05:16:19Z</dcterms:modified>
</cp:coreProperties>
</file>