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49d215ba10b36a1c/Documents/"/>
    </mc:Choice>
  </mc:AlternateContent>
  <xr:revisionPtr revIDLastSave="0" documentId="8_{5D15C732-4E77-40AB-9C29-D1117650F5AF}" xr6:coauthVersionLast="47" xr6:coauthVersionMax="47" xr10:uidLastSave="{00000000-0000-0000-0000-000000000000}"/>
  <bookViews>
    <workbookView xWindow="-90" yWindow="-90" windowWidth="19380" windowHeight="11460" xr2:uid="{091545D8-9C35-41AD-A14A-B87FCDA26C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6" i="1" l="1"/>
  <c r="C406" i="1"/>
  <c r="G405" i="1"/>
  <c r="E405" i="1"/>
  <c r="C405" i="1"/>
  <c r="G404" i="1"/>
  <c r="C404" i="1"/>
  <c r="G403" i="1"/>
  <c r="C403" i="1"/>
  <c r="G402" i="1"/>
  <c r="C402" i="1"/>
  <c r="G401" i="1"/>
  <c r="E401" i="1"/>
  <c r="C401" i="1"/>
  <c r="G400" i="1"/>
  <c r="C400" i="1"/>
  <c r="G399" i="1"/>
  <c r="C399" i="1"/>
  <c r="G398" i="1"/>
  <c r="C398" i="1"/>
  <c r="G397" i="1"/>
  <c r="E397" i="1"/>
  <c r="C397" i="1"/>
  <c r="G396" i="1"/>
  <c r="C396" i="1"/>
  <c r="G395" i="1"/>
  <c r="C395" i="1"/>
  <c r="G394" i="1"/>
  <c r="C394" i="1"/>
  <c r="G393" i="1"/>
  <c r="E393" i="1"/>
  <c r="C393" i="1"/>
  <c r="G392" i="1"/>
  <c r="C392" i="1"/>
  <c r="G391" i="1"/>
  <c r="C391" i="1"/>
  <c r="G390" i="1"/>
  <c r="C390" i="1"/>
  <c r="G389" i="1"/>
  <c r="E389" i="1"/>
  <c r="C389" i="1"/>
  <c r="G388" i="1"/>
  <c r="C388" i="1"/>
  <c r="G387" i="1"/>
  <c r="C387" i="1"/>
  <c r="G386" i="1"/>
  <c r="C386" i="1"/>
  <c r="G385" i="1"/>
  <c r="E385" i="1"/>
  <c r="C385" i="1"/>
  <c r="G384" i="1"/>
  <c r="C384" i="1"/>
  <c r="G383" i="1"/>
  <c r="C383" i="1"/>
  <c r="G382" i="1"/>
  <c r="C382" i="1"/>
  <c r="G381" i="1"/>
  <c r="E381" i="1"/>
  <c r="C381" i="1"/>
  <c r="G380" i="1"/>
  <c r="C380" i="1"/>
  <c r="G379" i="1"/>
  <c r="C379" i="1"/>
  <c r="G378" i="1"/>
  <c r="C378" i="1"/>
  <c r="G377" i="1"/>
  <c r="E377" i="1"/>
  <c r="C377" i="1"/>
  <c r="G376" i="1"/>
  <c r="C376" i="1"/>
  <c r="G375" i="1"/>
  <c r="C375" i="1"/>
  <c r="G374" i="1"/>
  <c r="C374" i="1"/>
  <c r="G373" i="1"/>
  <c r="E373" i="1"/>
  <c r="C373" i="1"/>
  <c r="G372" i="1"/>
  <c r="C372" i="1"/>
  <c r="G371" i="1"/>
  <c r="C371" i="1"/>
  <c r="G370" i="1"/>
  <c r="C370" i="1"/>
  <c r="G369" i="1"/>
  <c r="E369" i="1"/>
  <c r="C369" i="1"/>
  <c r="G368" i="1"/>
  <c r="C368" i="1"/>
  <c r="G367" i="1"/>
  <c r="C367" i="1"/>
  <c r="G366" i="1"/>
  <c r="C366" i="1"/>
  <c r="G365" i="1"/>
  <c r="E365" i="1"/>
  <c r="C365" i="1"/>
  <c r="G364" i="1"/>
  <c r="C364" i="1"/>
  <c r="G363" i="1"/>
  <c r="C363" i="1"/>
  <c r="G362" i="1"/>
  <c r="C362" i="1"/>
  <c r="G361" i="1"/>
  <c r="E361" i="1"/>
  <c r="C361" i="1"/>
  <c r="G360" i="1"/>
  <c r="C360" i="1"/>
  <c r="G359" i="1"/>
  <c r="C359" i="1"/>
  <c r="G358" i="1"/>
  <c r="C358" i="1"/>
  <c r="G357" i="1"/>
  <c r="E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G325" i="1"/>
  <c r="C325" i="1"/>
  <c r="G324" i="1"/>
  <c r="E324" i="1"/>
  <c r="C324" i="1"/>
  <c r="G323" i="1"/>
  <c r="C323" i="1"/>
  <c r="G322" i="1"/>
  <c r="E322" i="1"/>
  <c r="C322" i="1"/>
  <c r="G321" i="1"/>
  <c r="C321" i="1"/>
  <c r="G320" i="1"/>
  <c r="E320" i="1"/>
  <c r="C320" i="1"/>
  <c r="G319" i="1"/>
  <c r="C319" i="1"/>
  <c r="G318" i="1"/>
  <c r="C318" i="1"/>
  <c r="G317" i="1"/>
  <c r="C317" i="1"/>
  <c r="G316" i="1"/>
  <c r="E316" i="1"/>
  <c r="C316" i="1"/>
  <c r="G315" i="1"/>
  <c r="C315" i="1"/>
  <c r="G314" i="1"/>
  <c r="C314" i="1"/>
  <c r="G313" i="1"/>
  <c r="C313" i="1"/>
  <c r="G312" i="1"/>
  <c r="E312" i="1"/>
  <c r="C312" i="1"/>
  <c r="G311" i="1"/>
  <c r="C311" i="1"/>
  <c r="G310" i="1"/>
  <c r="C310" i="1"/>
  <c r="G309" i="1"/>
  <c r="C309" i="1"/>
  <c r="G308" i="1"/>
  <c r="E308" i="1"/>
  <c r="C308" i="1"/>
  <c r="G307" i="1"/>
  <c r="C307" i="1"/>
  <c r="G306" i="1"/>
  <c r="C306" i="1"/>
  <c r="G305" i="1"/>
  <c r="C305" i="1"/>
  <c r="G304" i="1"/>
  <c r="E304" i="1"/>
  <c r="C304" i="1"/>
  <c r="G303" i="1"/>
  <c r="C303" i="1"/>
  <c r="G302" i="1"/>
  <c r="C302" i="1"/>
  <c r="G301" i="1"/>
  <c r="C301" i="1"/>
  <c r="G300" i="1"/>
  <c r="E300" i="1"/>
  <c r="C300" i="1"/>
  <c r="G299" i="1"/>
  <c r="C299" i="1"/>
  <c r="G298" i="1"/>
  <c r="C298" i="1"/>
  <c r="G297" i="1"/>
  <c r="C297" i="1"/>
  <c r="G296" i="1"/>
  <c r="E296" i="1"/>
  <c r="C296" i="1"/>
  <c r="G295" i="1"/>
  <c r="C295" i="1"/>
  <c r="G294" i="1"/>
  <c r="C294" i="1"/>
  <c r="G293" i="1"/>
  <c r="C293" i="1"/>
  <c r="G292" i="1"/>
  <c r="E292" i="1"/>
  <c r="C292" i="1"/>
  <c r="G291" i="1"/>
  <c r="C291" i="1"/>
  <c r="G290" i="1"/>
  <c r="C290" i="1"/>
  <c r="G289" i="1"/>
  <c r="C289" i="1"/>
  <c r="G288" i="1"/>
  <c r="E288" i="1"/>
  <c r="C288" i="1"/>
  <c r="G287" i="1"/>
  <c r="C287" i="1"/>
  <c r="G286" i="1"/>
  <c r="C286" i="1"/>
  <c r="G285" i="1"/>
  <c r="C285" i="1"/>
  <c r="G284" i="1"/>
  <c r="E284" i="1"/>
  <c r="C284" i="1"/>
  <c r="G283" i="1"/>
  <c r="C283" i="1"/>
  <c r="G282" i="1"/>
  <c r="C282" i="1"/>
  <c r="G281" i="1"/>
  <c r="C281" i="1"/>
  <c r="G280" i="1"/>
  <c r="E280" i="1"/>
  <c r="C280" i="1"/>
  <c r="G279" i="1"/>
  <c r="C279" i="1"/>
  <c r="G278" i="1"/>
  <c r="C278" i="1"/>
  <c r="G277" i="1"/>
  <c r="C277" i="1"/>
  <c r="G276" i="1"/>
  <c r="E276" i="1"/>
  <c r="C276" i="1"/>
  <c r="G275" i="1"/>
  <c r="C275" i="1"/>
  <c r="G274" i="1"/>
  <c r="C274" i="1"/>
  <c r="G273" i="1"/>
  <c r="C273" i="1"/>
  <c r="G272" i="1"/>
  <c r="E272" i="1"/>
  <c r="C272" i="1"/>
  <c r="G271" i="1"/>
  <c r="C271" i="1"/>
  <c r="G270" i="1"/>
  <c r="C270" i="1"/>
  <c r="G269" i="1"/>
  <c r="C269" i="1"/>
  <c r="G268" i="1"/>
  <c r="E268" i="1"/>
  <c r="C268" i="1"/>
  <c r="G267" i="1"/>
  <c r="C267" i="1"/>
  <c r="G266" i="1"/>
  <c r="C266" i="1"/>
  <c r="G265" i="1"/>
  <c r="C265" i="1"/>
  <c r="G264" i="1"/>
  <c r="E264" i="1"/>
  <c r="C264" i="1"/>
  <c r="G263" i="1"/>
  <c r="C263" i="1"/>
  <c r="G262" i="1"/>
  <c r="C262" i="1"/>
  <c r="G261" i="1"/>
  <c r="C261" i="1"/>
  <c r="G260" i="1"/>
  <c r="E260" i="1"/>
  <c r="C260" i="1"/>
  <c r="G259" i="1"/>
  <c r="C259" i="1"/>
  <c r="G258" i="1"/>
  <c r="C258" i="1"/>
  <c r="G257" i="1"/>
  <c r="C257" i="1"/>
  <c r="G256" i="1"/>
  <c r="E256" i="1"/>
  <c r="C256" i="1"/>
  <c r="G255" i="1"/>
  <c r="C255" i="1"/>
  <c r="G254" i="1"/>
  <c r="C254" i="1"/>
  <c r="G253" i="1"/>
  <c r="C253" i="1"/>
  <c r="G252" i="1"/>
  <c r="E252" i="1"/>
  <c r="C252" i="1"/>
  <c r="G251" i="1"/>
  <c r="C251" i="1"/>
  <c r="G250" i="1"/>
  <c r="C250" i="1"/>
  <c r="G249" i="1"/>
  <c r="C249" i="1"/>
  <c r="G248" i="1"/>
  <c r="E248" i="1"/>
  <c r="C248" i="1"/>
  <c r="G247" i="1"/>
  <c r="C247" i="1"/>
  <c r="G246" i="1"/>
  <c r="C246" i="1"/>
  <c r="G245" i="1"/>
  <c r="C245" i="1"/>
  <c r="G244" i="1"/>
  <c r="C244" i="1"/>
  <c r="G243" i="1"/>
  <c r="E243" i="1"/>
  <c r="C243" i="1"/>
  <c r="G242" i="1"/>
  <c r="C242" i="1"/>
  <c r="G241" i="1"/>
  <c r="C241" i="1"/>
  <c r="G240" i="1"/>
  <c r="C240" i="1"/>
  <c r="G239" i="1"/>
  <c r="E239" i="1"/>
  <c r="C239" i="1"/>
  <c r="G238" i="1"/>
  <c r="C238" i="1"/>
  <c r="G237" i="1"/>
  <c r="C237" i="1"/>
  <c r="G236" i="1"/>
  <c r="C236" i="1"/>
  <c r="G235" i="1"/>
  <c r="E235" i="1"/>
  <c r="C235" i="1"/>
  <c r="G234" i="1"/>
  <c r="C234" i="1"/>
  <c r="G233" i="1"/>
  <c r="C233" i="1"/>
  <c r="G232" i="1"/>
  <c r="C232" i="1"/>
  <c r="G231" i="1"/>
  <c r="E231" i="1"/>
  <c r="C231" i="1"/>
  <c r="G230" i="1"/>
  <c r="C230" i="1"/>
  <c r="G229" i="1"/>
  <c r="C229" i="1"/>
  <c r="G228" i="1"/>
  <c r="C228" i="1"/>
  <c r="G227" i="1"/>
  <c r="E227" i="1"/>
  <c r="C227" i="1"/>
  <c r="G226" i="1"/>
  <c r="C226" i="1"/>
  <c r="G225" i="1"/>
  <c r="C225" i="1"/>
  <c r="G224" i="1"/>
  <c r="C224" i="1"/>
  <c r="G223" i="1"/>
  <c r="E223" i="1"/>
  <c r="C223" i="1"/>
  <c r="G222" i="1"/>
  <c r="C222" i="1"/>
  <c r="G221" i="1"/>
  <c r="C221" i="1"/>
  <c r="G220" i="1"/>
  <c r="C220" i="1"/>
  <c r="G219" i="1"/>
  <c r="E219" i="1"/>
  <c r="C219" i="1"/>
  <c r="G218" i="1"/>
  <c r="C218" i="1"/>
  <c r="G217" i="1"/>
  <c r="C217" i="1"/>
  <c r="G216" i="1"/>
  <c r="C216" i="1"/>
  <c r="G215" i="1"/>
  <c r="E215" i="1"/>
  <c r="C215" i="1"/>
  <c r="G214" i="1"/>
  <c r="C214" i="1"/>
  <c r="G213" i="1"/>
  <c r="C213" i="1"/>
  <c r="G212" i="1"/>
  <c r="C212" i="1"/>
  <c r="G211" i="1"/>
  <c r="E211" i="1"/>
  <c r="C211" i="1"/>
  <c r="G210" i="1"/>
  <c r="C210" i="1"/>
  <c r="G209" i="1"/>
  <c r="C209" i="1"/>
  <c r="G208" i="1"/>
  <c r="C208" i="1"/>
  <c r="G207" i="1"/>
  <c r="E207" i="1"/>
  <c r="C207" i="1"/>
  <c r="G206" i="1"/>
  <c r="C206" i="1"/>
  <c r="G205" i="1"/>
  <c r="C205" i="1"/>
  <c r="G204" i="1"/>
  <c r="C204" i="1"/>
  <c r="G203" i="1"/>
  <c r="E203" i="1"/>
  <c r="C203" i="1"/>
  <c r="G202" i="1"/>
  <c r="C202" i="1"/>
  <c r="G201" i="1"/>
  <c r="C201" i="1"/>
  <c r="G200" i="1"/>
  <c r="C200" i="1"/>
  <c r="G199" i="1"/>
  <c r="E199" i="1"/>
  <c r="C199" i="1"/>
  <c r="G198" i="1"/>
  <c r="C198" i="1"/>
  <c r="G197" i="1"/>
  <c r="C197" i="1"/>
  <c r="G196" i="1"/>
  <c r="C196" i="1"/>
  <c r="G195" i="1"/>
  <c r="E195" i="1"/>
  <c r="C195" i="1"/>
  <c r="G194" i="1"/>
  <c r="C194" i="1"/>
  <c r="G193" i="1"/>
  <c r="E193" i="1"/>
  <c r="C193" i="1"/>
  <c r="G192" i="1"/>
  <c r="C192" i="1"/>
  <c r="G191" i="1"/>
  <c r="E191" i="1"/>
  <c r="C191" i="1"/>
  <c r="G190" i="1"/>
  <c r="C190" i="1"/>
  <c r="G189" i="1"/>
  <c r="C189" i="1"/>
  <c r="G188" i="1"/>
  <c r="C188" i="1"/>
  <c r="G187" i="1"/>
  <c r="E187" i="1"/>
  <c r="C187" i="1"/>
  <c r="G186" i="1"/>
  <c r="C186" i="1"/>
  <c r="G185" i="1"/>
  <c r="C185" i="1"/>
  <c r="G184" i="1"/>
  <c r="C184" i="1"/>
  <c r="G183" i="1"/>
  <c r="E183" i="1"/>
  <c r="C183" i="1"/>
  <c r="G182" i="1"/>
  <c r="C182" i="1"/>
  <c r="G181" i="1"/>
  <c r="C181" i="1"/>
  <c r="G180" i="1"/>
  <c r="C180" i="1"/>
  <c r="G179" i="1"/>
  <c r="E179" i="1"/>
  <c r="C179" i="1"/>
  <c r="G178" i="1"/>
  <c r="C178" i="1"/>
  <c r="G177" i="1"/>
  <c r="C177" i="1"/>
  <c r="G176" i="1"/>
  <c r="C176" i="1"/>
  <c r="G175" i="1"/>
  <c r="E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E162" i="1"/>
  <c r="C162" i="1"/>
  <c r="G161" i="1"/>
  <c r="C161" i="1"/>
  <c r="G160" i="1"/>
  <c r="C160" i="1"/>
  <c r="G159" i="1"/>
  <c r="C159" i="1"/>
  <c r="G158" i="1"/>
  <c r="E158" i="1"/>
  <c r="C158" i="1"/>
  <c r="G157" i="1"/>
  <c r="C157" i="1"/>
  <c r="G156" i="1"/>
  <c r="C156" i="1"/>
  <c r="G155" i="1"/>
  <c r="C155" i="1"/>
  <c r="G154" i="1"/>
  <c r="E154" i="1"/>
  <c r="C154" i="1"/>
  <c r="G153" i="1"/>
  <c r="C153" i="1"/>
  <c r="G152" i="1"/>
  <c r="C152" i="1"/>
  <c r="G151" i="1"/>
  <c r="C151" i="1"/>
  <c r="G150" i="1"/>
  <c r="E150" i="1"/>
  <c r="C150" i="1"/>
  <c r="G149" i="1"/>
  <c r="C149" i="1"/>
  <c r="G148" i="1"/>
  <c r="C148" i="1"/>
  <c r="G147" i="1"/>
  <c r="C147" i="1"/>
  <c r="G146" i="1"/>
  <c r="E146" i="1"/>
  <c r="C146" i="1"/>
  <c r="G145" i="1"/>
  <c r="C145" i="1"/>
  <c r="G144" i="1"/>
  <c r="C144" i="1"/>
  <c r="G143" i="1"/>
  <c r="C143" i="1"/>
  <c r="G142" i="1"/>
  <c r="E142" i="1"/>
  <c r="C142" i="1"/>
  <c r="G141" i="1"/>
  <c r="C141" i="1"/>
  <c r="G140" i="1"/>
  <c r="C140" i="1"/>
  <c r="G139" i="1"/>
  <c r="C139" i="1"/>
  <c r="G138" i="1"/>
  <c r="E138" i="1"/>
  <c r="C138" i="1"/>
  <c r="G137" i="1"/>
  <c r="C137" i="1"/>
  <c r="G136" i="1"/>
  <c r="C136" i="1"/>
  <c r="G135" i="1"/>
  <c r="C135" i="1"/>
  <c r="G134" i="1"/>
  <c r="E134" i="1"/>
  <c r="C134" i="1"/>
  <c r="G133" i="1"/>
  <c r="C133" i="1"/>
  <c r="G132" i="1"/>
  <c r="C132" i="1"/>
  <c r="G131" i="1"/>
  <c r="C131" i="1"/>
  <c r="G130" i="1"/>
  <c r="E130" i="1"/>
  <c r="C130" i="1"/>
  <c r="G129" i="1"/>
  <c r="C129" i="1"/>
  <c r="G128" i="1"/>
  <c r="C128" i="1"/>
  <c r="G127" i="1"/>
  <c r="C127" i="1"/>
  <c r="G126" i="1"/>
  <c r="E126" i="1"/>
  <c r="C126" i="1"/>
  <c r="G125" i="1"/>
  <c r="C125" i="1"/>
  <c r="G124" i="1"/>
  <c r="C124" i="1"/>
  <c r="G123" i="1"/>
  <c r="C123" i="1"/>
  <c r="G122" i="1"/>
  <c r="E122" i="1"/>
  <c r="C122" i="1"/>
  <c r="G121" i="1"/>
  <c r="C121" i="1"/>
  <c r="G120" i="1"/>
  <c r="C120" i="1"/>
  <c r="G119" i="1"/>
  <c r="C119" i="1"/>
  <c r="G118" i="1"/>
  <c r="E118" i="1"/>
  <c r="C118" i="1"/>
  <c r="G117" i="1"/>
  <c r="C117" i="1"/>
  <c r="G116" i="1"/>
  <c r="C116" i="1"/>
  <c r="G115" i="1"/>
  <c r="C115" i="1"/>
  <c r="G114" i="1"/>
  <c r="E114" i="1"/>
  <c r="C114" i="1"/>
  <c r="G113" i="1"/>
  <c r="C113" i="1"/>
  <c r="G112" i="1"/>
  <c r="C112" i="1"/>
  <c r="G111" i="1"/>
  <c r="C111" i="1"/>
  <c r="G110" i="1"/>
  <c r="E110" i="1"/>
  <c r="C110" i="1"/>
  <c r="G109" i="1"/>
  <c r="C109" i="1"/>
  <c r="G108" i="1"/>
  <c r="C108" i="1"/>
  <c r="G107" i="1"/>
  <c r="C107" i="1"/>
  <c r="G106" i="1"/>
  <c r="E106" i="1"/>
  <c r="C106" i="1"/>
  <c r="G105" i="1"/>
  <c r="C105" i="1"/>
  <c r="G104" i="1"/>
  <c r="C104" i="1"/>
  <c r="G103" i="1"/>
  <c r="C103" i="1"/>
  <c r="G102" i="1"/>
  <c r="E102" i="1"/>
  <c r="C102" i="1"/>
  <c r="G101" i="1"/>
  <c r="C101" i="1"/>
  <c r="G100" i="1"/>
  <c r="C100" i="1"/>
  <c r="G99" i="1"/>
  <c r="C99" i="1"/>
  <c r="G98" i="1"/>
  <c r="E98" i="1"/>
  <c r="C98" i="1"/>
  <c r="G97" i="1"/>
  <c r="C97" i="1"/>
  <c r="G96" i="1"/>
  <c r="C96" i="1"/>
  <c r="G95" i="1"/>
  <c r="C95" i="1"/>
  <c r="G94" i="1"/>
  <c r="E94" i="1"/>
  <c r="C94" i="1"/>
  <c r="G93" i="1"/>
  <c r="C93" i="1"/>
  <c r="G92" i="1"/>
  <c r="C92" i="1"/>
  <c r="G91" i="1"/>
  <c r="C91" i="1"/>
  <c r="G90" i="1"/>
  <c r="E90" i="1"/>
  <c r="C90" i="1"/>
  <c r="G89" i="1"/>
  <c r="C89" i="1"/>
  <c r="G88" i="1"/>
  <c r="C88" i="1"/>
  <c r="G87" i="1"/>
  <c r="C87" i="1"/>
  <c r="G86" i="1"/>
  <c r="E86" i="1"/>
  <c r="C86" i="1"/>
  <c r="G85" i="1"/>
  <c r="C85" i="1"/>
  <c r="G84" i="1"/>
  <c r="C84" i="1"/>
  <c r="G83" i="1"/>
  <c r="C83" i="1"/>
  <c r="G82" i="1"/>
  <c r="C82" i="1"/>
  <c r="G81" i="1"/>
  <c r="E81" i="1"/>
  <c r="C81" i="1"/>
  <c r="G80" i="1"/>
  <c r="C80" i="1"/>
  <c r="G79" i="1"/>
  <c r="C79" i="1"/>
  <c r="G78" i="1"/>
  <c r="C78" i="1"/>
  <c r="G77" i="1"/>
  <c r="E77" i="1"/>
  <c r="C77" i="1"/>
  <c r="G76" i="1"/>
  <c r="C76" i="1"/>
  <c r="G75" i="1"/>
  <c r="C75" i="1"/>
  <c r="G74" i="1"/>
  <c r="C74" i="1"/>
  <c r="G73" i="1"/>
  <c r="E73" i="1"/>
  <c r="C73" i="1"/>
  <c r="G72" i="1"/>
  <c r="C72" i="1"/>
  <c r="G71" i="1"/>
  <c r="C71" i="1"/>
  <c r="G70" i="1"/>
  <c r="C70" i="1"/>
  <c r="G69" i="1"/>
  <c r="E69" i="1"/>
  <c r="C69" i="1"/>
  <c r="G68" i="1"/>
  <c r="C68" i="1"/>
  <c r="G67" i="1"/>
  <c r="C67" i="1"/>
  <c r="G66" i="1"/>
  <c r="C66" i="1"/>
  <c r="G65" i="1"/>
  <c r="E65" i="1"/>
  <c r="C65" i="1"/>
  <c r="G64" i="1"/>
  <c r="C64" i="1"/>
  <c r="G63" i="1"/>
  <c r="C63" i="1"/>
  <c r="G62" i="1"/>
  <c r="C62" i="1"/>
  <c r="G61" i="1"/>
  <c r="E61" i="1"/>
  <c r="C61" i="1"/>
  <c r="G60" i="1"/>
  <c r="C60" i="1"/>
  <c r="G59" i="1"/>
  <c r="C59" i="1"/>
  <c r="G58" i="1"/>
  <c r="C58" i="1"/>
  <c r="G57" i="1"/>
  <c r="E57" i="1"/>
  <c r="C57" i="1"/>
  <c r="G56" i="1"/>
  <c r="C56" i="1"/>
  <c r="G55" i="1"/>
  <c r="C55" i="1"/>
  <c r="G54" i="1"/>
  <c r="C54" i="1"/>
  <c r="G53" i="1"/>
  <c r="E53" i="1"/>
  <c r="C53" i="1"/>
  <c r="G52" i="1"/>
  <c r="C52" i="1"/>
  <c r="G51" i="1"/>
  <c r="C51" i="1"/>
  <c r="G50" i="1"/>
  <c r="C50" i="1"/>
  <c r="G49" i="1"/>
  <c r="E49" i="1"/>
  <c r="C49" i="1"/>
  <c r="G48" i="1"/>
  <c r="C48" i="1"/>
  <c r="G47" i="1"/>
  <c r="C47" i="1"/>
  <c r="G46" i="1"/>
  <c r="C46" i="1"/>
  <c r="G45" i="1"/>
  <c r="E45" i="1"/>
  <c r="C45" i="1"/>
  <c r="G44" i="1"/>
  <c r="C44" i="1"/>
  <c r="G43" i="1"/>
  <c r="C43" i="1"/>
  <c r="G42" i="1"/>
  <c r="C42" i="1"/>
  <c r="G41" i="1"/>
  <c r="E41" i="1"/>
  <c r="C41" i="1"/>
  <c r="G40" i="1"/>
  <c r="C40" i="1"/>
  <c r="G39" i="1"/>
  <c r="C39" i="1"/>
  <c r="G38" i="1"/>
  <c r="C38" i="1"/>
  <c r="G37" i="1"/>
  <c r="E37" i="1"/>
  <c r="C37" i="1"/>
  <c r="G36" i="1"/>
  <c r="C36" i="1"/>
  <c r="G35" i="1"/>
  <c r="C35" i="1"/>
  <c r="G34" i="1"/>
  <c r="C34" i="1"/>
  <c r="G33" i="1"/>
  <c r="E33" i="1"/>
  <c r="C33" i="1"/>
  <c r="G32" i="1"/>
  <c r="C32" i="1"/>
  <c r="G31" i="1"/>
  <c r="C31" i="1"/>
  <c r="G30" i="1"/>
  <c r="C30" i="1"/>
  <c r="G29" i="1"/>
  <c r="E29" i="1"/>
  <c r="C29" i="1"/>
  <c r="G28" i="1"/>
  <c r="C28" i="1"/>
  <c r="G27" i="1"/>
  <c r="C27" i="1"/>
  <c r="G26" i="1"/>
  <c r="C26" i="1"/>
  <c r="G25" i="1"/>
  <c r="E25" i="1"/>
  <c r="C25" i="1"/>
  <c r="G24" i="1"/>
  <c r="C24" i="1"/>
  <c r="G23" i="1"/>
  <c r="C23" i="1"/>
  <c r="G22" i="1"/>
  <c r="C22" i="1"/>
  <c r="G21" i="1"/>
  <c r="E21" i="1"/>
  <c r="C21" i="1"/>
  <c r="G20" i="1"/>
  <c r="C20" i="1"/>
  <c r="G19" i="1"/>
  <c r="C19" i="1"/>
  <c r="G18" i="1"/>
  <c r="C18" i="1"/>
  <c r="G17" i="1"/>
  <c r="E17" i="1"/>
  <c r="C17" i="1"/>
  <c r="G16" i="1"/>
  <c r="C16" i="1"/>
  <c r="G15" i="1"/>
  <c r="C15" i="1"/>
  <c r="G14" i="1"/>
  <c r="E14" i="1"/>
  <c r="C14" i="1"/>
  <c r="G13" i="1"/>
  <c r="C13" i="1"/>
  <c r="G12" i="1"/>
  <c r="C12" i="1"/>
  <c r="G11" i="1"/>
  <c r="C11" i="1"/>
  <c r="G10" i="1"/>
  <c r="C10" i="1"/>
  <c r="G9" i="1"/>
  <c r="E9" i="1"/>
  <c r="C9" i="1"/>
  <c r="G8" i="1"/>
  <c r="C8" i="1"/>
  <c r="G7" i="1"/>
  <c r="C7" i="1"/>
  <c r="G6" i="1"/>
  <c r="C6" i="1"/>
  <c r="G5" i="1"/>
  <c r="E5" i="1"/>
  <c r="C5" i="1"/>
  <c r="G4" i="1"/>
  <c r="C4" i="1"/>
  <c r="G3" i="1"/>
  <c r="C3" i="1"/>
  <c r="G2" i="1"/>
  <c r="C2" i="1"/>
</calcChain>
</file>

<file path=xl/sharedStrings.xml><?xml version="1.0" encoding="utf-8"?>
<sst xmlns="http://schemas.openxmlformats.org/spreadsheetml/2006/main" count="817" uniqueCount="93">
  <si>
    <t>YEAR_QRTR</t>
  </si>
  <si>
    <t>AIRLINES</t>
  </si>
  <si>
    <t>Year_Qrtr_Airlines</t>
  </si>
  <si>
    <t>TOTAL PAX</t>
  </si>
  <si>
    <t>FUEL RATE</t>
  </si>
  <si>
    <t>FUEL_EXP</t>
  </si>
  <si>
    <t>FUEL_EXP/PAX ( in cents)</t>
  </si>
  <si>
    <t>20031</t>
  </si>
  <si>
    <t>Delta Air Lines Inc.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</si>
  <si>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</si>
  <si>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</si>
  <si>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</si>
  <si>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</si>
  <si>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</si>
  <si>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</si>
  <si>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</si>
  <si>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</si>
  <si>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</si>
  <si>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</si>
  <si>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</si>
  <si>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</si>
  <si>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</si>
  <si>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</si>
  <si>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</si>
  <si>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</si>
  <si>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</si>
  <si>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</si>
  <si>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</si>
  <si>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</si>
  <si>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</si>
  <si>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</si>
  <si>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</si>
  <si>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</si>
  <si>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</si>
  <si>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</si>
  <si>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</si>
  <si>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</si>
  <si>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</si>
  <si>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</si>
  <si>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</si>
  <si>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</si>
  <si>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</si>
  <si>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</si>
  <si>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</si>
  <si>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</si>
  <si>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</si>
  <si>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</si>
  <si>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</si>
  <si>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</si>
  <si>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</si>
  <si>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</si>
  <si>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</si>
  <si>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</si>
  <si>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</si>
  <si>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</si>
  <si>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</si>
  <si>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</si>
  <si>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</si>
  <si>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</si>
  <si>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</si>
  <si>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</si>
  <si>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</si>
  <si>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</si>
  <si>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</si>
  <si>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</si>
  <si>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</si>
  <si>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</si>
  <si>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</si>
  <si>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</si>
  <si>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</si>
  <si>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</si>
  <si>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</si>
  <si>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</si>
  <si>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</si>
  <si>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</si>
  <si>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</si>
  <si>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</si>
  <si>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</si>
  <si>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</si>
  <si>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</si>
  <si>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</si>
  <si>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</si>
  <si>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</si>
  <si>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</si>
  <si>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</si>
  <si>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20222</t>
  </si>
  <si>
    <t>20223</t>
  </si>
  <si>
    <t>20224</t>
  </si>
  <si>
    <t>20231</t>
  </si>
  <si>
    <t>American Airlines Inc.</t>
  </si>
  <si>
    <t>United Air Lines Inc.</t>
  </si>
  <si>
    <t>Southwest Airlines Co.</t>
  </si>
  <si>
    <t>Spirit Air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</si>
</sst>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indexed="8"/>
      <name val="Cambria"/>
      <family val="1"/>
    </font>
    <font>
      <sz val="10"/>
      <color indexed="8"/>
      <name val="Cambria"/>
      <family val="1"/>
    </font>
    <font>
      <sz val="11"/>
      <color indexed="62"/>
      <name val="Calibri"/>
      <family val="2"/>
    </font>
    <font>
      <sz val="11"/>
      <color indexed="8"/>
      <name val="Cambria"/>
      <family val="1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43" fontId="0" fillId="0" borderId="0" xfId="1" applyFont="1"/>
    <xf numFmtId="3" fontId="5" fillId="0" borderId="0" xfId="0" applyNumberFormat="1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BD2E-BAB7-4C76-8247-11330F0B8944}">
  <dimension ref="A1:G406"/>
  <sheetViews>
    <sheetView tabSelected="1" workbookViewId="0">
      <selection sqref="A1:XFD1048576"/>
    </sheetView>
  </sheetViews>
  <sheetFormatPr defaultColWidth="12" defaultRowHeight="14.85"/>
  <cols>
    <col min="2" max="2" width="19" customWidth="1"/>
    <col min="3" max="3" width="17" customWidth="1"/>
    <col min="4" max="4" width="12.5703125" customWidth="1"/>
    <col min="258" max="258" width="19" customWidth="1"/>
    <col min="259" max="259" width="17" customWidth="1"/>
    <col min="260" max="260" width="12.5703125" customWidth="1"/>
    <col min="514" max="514" width="19" customWidth="1"/>
    <col min="515" max="515" width="17" customWidth="1"/>
    <col min="516" max="516" width="12.5703125" customWidth="1"/>
    <col min="770" max="770" width="19" customWidth="1"/>
    <col min="771" max="771" width="17" customWidth="1"/>
    <col min="772" max="772" width="12.5703125" customWidth="1"/>
    <col min="1026" max="1026" width="19" customWidth="1"/>
    <col min="1027" max="1027" width="17" customWidth="1"/>
    <col min="1028" max="1028" width="12.5703125" customWidth="1"/>
    <col min="1282" max="1282" width="19" customWidth="1"/>
    <col min="1283" max="1283" width="17" customWidth="1"/>
    <col min="1284" max="1284" width="12.5703125" customWidth="1"/>
    <col min="1538" max="1538" width="19" customWidth="1"/>
    <col min="1539" max="1539" width="17" customWidth="1"/>
    <col min="1540" max="1540" width="12.5703125" customWidth="1"/>
    <col min="1794" max="1794" width="19" customWidth="1"/>
    <col min="1795" max="1795" width="17" customWidth="1"/>
    <col min="1796" max="1796" width="12.5703125" customWidth="1"/>
    <col min="2050" max="2050" width="19" customWidth="1"/>
    <col min="2051" max="2051" width="17" customWidth="1"/>
    <col min="2052" max="2052" width="12.5703125" customWidth="1"/>
    <col min="2306" max="2306" width="19" customWidth="1"/>
    <col min="2307" max="2307" width="17" customWidth="1"/>
    <col min="2308" max="2308" width="12.5703125" customWidth="1"/>
    <col min="2562" max="2562" width="19" customWidth="1"/>
    <col min="2563" max="2563" width="17" customWidth="1"/>
    <col min="2564" max="2564" width="12.5703125" customWidth="1"/>
    <col min="2818" max="2818" width="19" customWidth="1"/>
    <col min="2819" max="2819" width="17" customWidth="1"/>
    <col min="2820" max="2820" width="12.5703125" customWidth="1"/>
    <col min="3074" max="3074" width="19" customWidth="1"/>
    <col min="3075" max="3075" width="17" customWidth="1"/>
    <col min="3076" max="3076" width="12.5703125" customWidth="1"/>
    <col min="3330" max="3330" width="19" customWidth="1"/>
    <col min="3331" max="3331" width="17" customWidth="1"/>
    <col min="3332" max="3332" width="12.5703125" customWidth="1"/>
    <col min="3586" max="3586" width="19" customWidth="1"/>
    <col min="3587" max="3587" width="17" customWidth="1"/>
    <col min="3588" max="3588" width="12.5703125" customWidth="1"/>
    <col min="3842" max="3842" width="19" customWidth="1"/>
    <col min="3843" max="3843" width="17" customWidth="1"/>
    <col min="3844" max="3844" width="12.5703125" customWidth="1"/>
    <col min="4098" max="4098" width="19" customWidth="1"/>
    <col min="4099" max="4099" width="17" customWidth="1"/>
    <col min="4100" max="4100" width="12.5703125" customWidth="1"/>
    <col min="4354" max="4354" width="19" customWidth="1"/>
    <col min="4355" max="4355" width="17" customWidth="1"/>
    <col min="4356" max="4356" width="12.5703125" customWidth="1"/>
    <col min="4610" max="4610" width="19" customWidth="1"/>
    <col min="4611" max="4611" width="17" customWidth="1"/>
    <col min="4612" max="4612" width="12.5703125" customWidth="1"/>
    <col min="4866" max="4866" width="19" customWidth="1"/>
    <col min="4867" max="4867" width="17" customWidth="1"/>
    <col min="4868" max="4868" width="12.5703125" customWidth="1"/>
    <col min="5122" max="5122" width="19" customWidth="1"/>
    <col min="5123" max="5123" width="17" customWidth="1"/>
    <col min="5124" max="5124" width="12.5703125" customWidth="1"/>
    <col min="5378" max="5378" width="19" customWidth="1"/>
    <col min="5379" max="5379" width="17" customWidth="1"/>
    <col min="5380" max="5380" width="12.5703125" customWidth="1"/>
    <col min="5634" max="5634" width="19" customWidth="1"/>
    <col min="5635" max="5635" width="17" customWidth="1"/>
    <col min="5636" max="5636" width="12.5703125" customWidth="1"/>
    <col min="5890" max="5890" width="19" customWidth="1"/>
    <col min="5891" max="5891" width="17" customWidth="1"/>
    <col min="5892" max="5892" width="12.5703125" customWidth="1"/>
    <col min="6146" max="6146" width="19" customWidth="1"/>
    <col min="6147" max="6147" width="17" customWidth="1"/>
    <col min="6148" max="6148" width="12.5703125" customWidth="1"/>
    <col min="6402" max="6402" width="19" customWidth="1"/>
    <col min="6403" max="6403" width="17" customWidth="1"/>
    <col min="6404" max="6404" width="12.5703125" customWidth="1"/>
    <col min="6658" max="6658" width="19" customWidth="1"/>
    <col min="6659" max="6659" width="17" customWidth="1"/>
    <col min="6660" max="6660" width="12.5703125" customWidth="1"/>
    <col min="6914" max="6914" width="19" customWidth="1"/>
    <col min="6915" max="6915" width="17" customWidth="1"/>
    <col min="6916" max="6916" width="12.5703125" customWidth="1"/>
    <col min="7170" max="7170" width="19" customWidth="1"/>
    <col min="7171" max="7171" width="17" customWidth="1"/>
    <col min="7172" max="7172" width="12.5703125" customWidth="1"/>
    <col min="7426" max="7426" width="19" customWidth="1"/>
    <col min="7427" max="7427" width="17" customWidth="1"/>
    <col min="7428" max="7428" width="12.5703125" customWidth="1"/>
    <col min="7682" max="7682" width="19" customWidth="1"/>
    <col min="7683" max="7683" width="17" customWidth="1"/>
    <col min="7684" max="7684" width="12.5703125" customWidth="1"/>
    <col min="7938" max="7938" width="19" customWidth="1"/>
    <col min="7939" max="7939" width="17" customWidth="1"/>
    <col min="7940" max="7940" width="12.5703125" customWidth="1"/>
    <col min="8194" max="8194" width="19" customWidth="1"/>
    <col min="8195" max="8195" width="17" customWidth="1"/>
    <col min="8196" max="8196" width="12.5703125" customWidth="1"/>
    <col min="8450" max="8450" width="19" customWidth="1"/>
    <col min="8451" max="8451" width="17" customWidth="1"/>
    <col min="8452" max="8452" width="12.5703125" customWidth="1"/>
    <col min="8706" max="8706" width="19" customWidth="1"/>
    <col min="8707" max="8707" width="17" customWidth="1"/>
    <col min="8708" max="8708" width="12.5703125" customWidth="1"/>
    <col min="8962" max="8962" width="19" customWidth="1"/>
    <col min="8963" max="8963" width="17" customWidth="1"/>
    <col min="8964" max="8964" width="12.5703125" customWidth="1"/>
    <col min="9218" max="9218" width="19" customWidth="1"/>
    <col min="9219" max="9219" width="17" customWidth="1"/>
    <col min="9220" max="9220" width="12.5703125" customWidth="1"/>
    <col min="9474" max="9474" width="19" customWidth="1"/>
    <col min="9475" max="9475" width="17" customWidth="1"/>
    <col min="9476" max="9476" width="12.5703125" customWidth="1"/>
    <col min="9730" max="9730" width="19" customWidth="1"/>
    <col min="9731" max="9731" width="17" customWidth="1"/>
    <col min="9732" max="9732" width="12.5703125" customWidth="1"/>
    <col min="9986" max="9986" width="19" customWidth="1"/>
    <col min="9987" max="9987" width="17" customWidth="1"/>
    <col min="9988" max="9988" width="12.5703125" customWidth="1"/>
    <col min="10242" max="10242" width="19" customWidth="1"/>
    <col min="10243" max="10243" width="17" customWidth="1"/>
    <col min="10244" max="10244" width="12.5703125" customWidth="1"/>
    <col min="10498" max="10498" width="19" customWidth="1"/>
    <col min="10499" max="10499" width="17" customWidth="1"/>
    <col min="10500" max="10500" width="12.5703125" customWidth="1"/>
    <col min="10754" max="10754" width="19" customWidth="1"/>
    <col min="10755" max="10755" width="17" customWidth="1"/>
    <col min="10756" max="10756" width="12.5703125" customWidth="1"/>
    <col min="11010" max="11010" width="19" customWidth="1"/>
    <col min="11011" max="11011" width="17" customWidth="1"/>
    <col min="11012" max="11012" width="12.5703125" customWidth="1"/>
    <col min="11266" max="11266" width="19" customWidth="1"/>
    <col min="11267" max="11267" width="17" customWidth="1"/>
    <col min="11268" max="11268" width="12.5703125" customWidth="1"/>
    <col min="11522" max="11522" width="19" customWidth="1"/>
    <col min="11523" max="11523" width="17" customWidth="1"/>
    <col min="11524" max="11524" width="12.5703125" customWidth="1"/>
    <col min="11778" max="11778" width="19" customWidth="1"/>
    <col min="11779" max="11779" width="17" customWidth="1"/>
    <col min="11780" max="11780" width="12.5703125" customWidth="1"/>
    <col min="12034" max="12034" width="19" customWidth="1"/>
    <col min="12035" max="12035" width="17" customWidth="1"/>
    <col min="12036" max="12036" width="12.5703125" customWidth="1"/>
    <col min="12290" max="12290" width="19" customWidth="1"/>
    <col min="12291" max="12291" width="17" customWidth="1"/>
    <col min="12292" max="12292" width="12.5703125" customWidth="1"/>
    <col min="12546" max="12546" width="19" customWidth="1"/>
    <col min="12547" max="12547" width="17" customWidth="1"/>
    <col min="12548" max="12548" width="12.5703125" customWidth="1"/>
    <col min="12802" max="12802" width="19" customWidth="1"/>
    <col min="12803" max="12803" width="17" customWidth="1"/>
    <col min="12804" max="12804" width="12.5703125" customWidth="1"/>
    <col min="13058" max="13058" width="19" customWidth="1"/>
    <col min="13059" max="13059" width="17" customWidth="1"/>
    <col min="13060" max="13060" width="12.5703125" customWidth="1"/>
    <col min="13314" max="13314" width="19" customWidth="1"/>
    <col min="13315" max="13315" width="17" customWidth="1"/>
    <col min="13316" max="13316" width="12.5703125" customWidth="1"/>
    <col min="13570" max="13570" width="19" customWidth="1"/>
    <col min="13571" max="13571" width="17" customWidth="1"/>
    <col min="13572" max="13572" width="12.5703125" customWidth="1"/>
    <col min="13826" max="13826" width="19" customWidth="1"/>
    <col min="13827" max="13827" width="17" customWidth="1"/>
    <col min="13828" max="13828" width="12.5703125" customWidth="1"/>
    <col min="14082" max="14082" width="19" customWidth="1"/>
    <col min="14083" max="14083" width="17" customWidth="1"/>
    <col min="14084" max="14084" width="12.5703125" customWidth="1"/>
    <col min="14338" max="14338" width="19" customWidth="1"/>
    <col min="14339" max="14339" width="17" customWidth="1"/>
    <col min="14340" max="14340" width="12.5703125" customWidth="1"/>
    <col min="14594" max="14594" width="19" customWidth="1"/>
    <col min="14595" max="14595" width="17" customWidth="1"/>
    <col min="14596" max="14596" width="12.5703125" customWidth="1"/>
    <col min="14850" max="14850" width="19" customWidth="1"/>
    <col min="14851" max="14851" width="17" customWidth="1"/>
    <col min="14852" max="14852" width="12.5703125" customWidth="1"/>
    <col min="15106" max="15106" width="19" customWidth="1"/>
    <col min="15107" max="15107" width="17" customWidth="1"/>
    <col min="15108" max="15108" width="12.5703125" customWidth="1"/>
    <col min="15362" max="15362" width="19" customWidth="1"/>
    <col min="15363" max="15363" width="17" customWidth="1"/>
    <col min="15364" max="15364" width="12.5703125" customWidth="1"/>
    <col min="15618" max="15618" width="19" customWidth="1"/>
    <col min="15619" max="15619" width="17" customWidth="1"/>
    <col min="15620" max="15620" width="12.5703125" customWidth="1"/>
    <col min="15874" max="15874" width="19" customWidth="1"/>
    <col min="15875" max="15875" width="17" customWidth="1"/>
    <col min="15876" max="15876" width="12.5703125" customWidth="1"/>
    <col min="16130" max="16130" width="19" customWidth="1"/>
    <col min="16131" max="16131" width="17" customWidth="1"/>
    <col min="16132" max="16132" width="1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tr">
        <f>CONCATENATE(A2,B2)</f>
        <v>20031Delta Air Lines Inc.</v>
      </c>
      <c r="D2" s="4">
        <v>20489423</v>
      </c>
      <c r="E2" s="5">
        <v>0.76</v>
      </c>
      <c r="F2" s="4">
        <v>511</v>
      </c>
      <c r="G2" s="6">
        <f>((F2*10^3)/D2)*100</f>
        <v>2.4939696935340736</v>
      </c>
    </row>
    <row r="3" spans="1:7">
      <c r="A3" s="3" t="s">
        <v>9</v>
      </c>
      <c r="B3" s="3" t="s">
        <v>8</v>
      </c>
      <c r="C3" s="3" t="str">
        <f t="shared" ref="C3:C66" si="0">CONCATENATE(A3,B3)</f>
        <v>20032Delta Air Lines Inc.</v>
      </c>
      <c r="D3" s="4">
        <v>20811521</v>
      </c>
      <c r="E3">
        <v>0.76</v>
      </c>
      <c r="F3" s="4">
        <v>435</v>
      </c>
      <c r="G3" s="6">
        <f t="shared" ref="G3:G66" si="1">((F3*10^3)/D3)*100</f>
        <v>2.0901884105443327</v>
      </c>
    </row>
    <row r="4" spans="1:7">
      <c r="A4" s="3" t="s">
        <v>10</v>
      </c>
      <c r="B4" s="3" t="s">
        <v>8</v>
      </c>
      <c r="C4" s="3" t="str">
        <f t="shared" si="0"/>
        <v>20033Delta Air Lines Inc.</v>
      </c>
      <c r="D4" s="4">
        <v>21717750</v>
      </c>
      <c r="E4">
        <v>0.79</v>
      </c>
      <c r="F4" s="4">
        <v>482</v>
      </c>
      <c r="G4" s="6">
        <f t="shared" si="1"/>
        <v>2.2193827629473586</v>
      </c>
    </row>
    <row r="5" spans="1:7">
      <c r="A5" s="3" t="s">
        <v>11</v>
      </c>
      <c r="B5" s="3" t="s">
        <v>8</v>
      </c>
      <c r="C5" s="3" t="str">
        <f t="shared" si="0"/>
        <v>20034Delta Air Lines Inc.</v>
      </c>
      <c r="D5" s="4">
        <v>20959577</v>
      </c>
      <c r="E5" s="5">
        <f>AVERAGE(E4,E6)</f>
        <v>0.87</v>
      </c>
      <c r="F5" s="4">
        <v>510</v>
      </c>
      <c r="G5" s="6">
        <f t="shared" si="1"/>
        <v>2.4332552131180893</v>
      </c>
    </row>
    <row r="6" spans="1:7">
      <c r="A6" s="3" t="s">
        <v>12</v>
      </c>
      <c r="B6" s="3" t="s">
        <v>8</v>
      </c>
      <c r="C6" s="3" t="str">
        <f t="shared" si="0"/>
        <v>20041Delta Air Lines Inc.</v>
      </c>
      <c r="D6" s="4">
        <v>20190961</v>
      </c>
      <c r="E6">
        <v>0.95</v>
      </c>
      <c r="F6" s="4">
        <v>574</v>
      </c>
      <c r="G6" s="6">
        <f t="shared" si="1"/>
        <v>2.842856266227249</v>
      </c>
    </row>
    <row r="7" spans="1:7">
      <c r="A7" s="3" t="s">
        <v>13</v>
      </c>
      <c r="B7" s="3" t="s">
        <v>8</v>
      </c>
      <c r="C7" s="3" t="str">
        <f t="shared" si="0"/>
        <v>20042Delta Air Lines Inc.</v>
      </c>
      <c r="D7" s="4">
        <v>22647157</v>
      </c>
      <c r="E7">
        <v>1.05</v>
      </c>
      <c r="F7" s="4">
        <v>669</v>
      </c>
      <c r="G7" s="6">
        <f t="shared" si="1"/>
        <v>2.9540131681870712</v>
      </c>
    </row>
    <row r="8" spans="1:7">
      <c r="A8" s="3" t="s">
        <v>14</v>
      </c>
      <c r="B8" s="3" t="s">
        <v>8</v>
      </c>
      <c r="C8" s="3" t="str">
        <f t="shared" si="0"/>
        <v>20043Delta Air Lines Inc.</v>
      </c>
      <c r="D8" s="4">
        <v>22173064</v>
      </c>
      <c r="E8">
        <v>1.2</v>
      </c>
      <c r="F8" s="4">
        <v>786</v>
      </c>
      <c r="G8" s="6">
        <f t="shared" si="1"/>
        <v>3.5448416150334476</v>
      </c>
    </row>
    <row r="9" spans="1:7">
      <c r="A9" s="3" t="s">
        <v>15</v>
      </c>
      <c r="B9" s="3" t="s">
        <v>8</v>
      </c>
      <c r="C9" s="3" t="str">
        <f t="shared" si="0"/>
        <v>20044Delta Air Lines Inc.</v>
      </c>
      <c r="D9" s="4">
        <v>21642872</v>
      </c>
      <c r="E9">
        <f>AVERAGE(E8,E10)</f>
        <v>1.31</v>
      </c>
      <c r="F9" s="4">
        <v>895</v>
      </c>
      <c r="G9" s="6">
        <f t="shared" si="1"/>
        <v>4.1353106925920002</v>
      </c>
    </row>
    <row r="10" spans="1:7">
      <c r="A10" s="3" t="s">
        <v>16</v>
      </c>
      <c r="B10" s="3" t="s">
        <v>8</v>
      </c>
      <c r="C10" s="3" t="str">
        <f t="shared" si="0"/>
        <v>20051Delta Air Lines Inc.</v>
      </c>
      <c r="D10" s="4">
        <v>21533286</v>
      </c>
      <c r="E10">
        <v>1.42</v>
      </c>
      <c r="F10" s="4">
        <v>884</v>
      </c>
      <c r="G10" s="6">
        <f t="shared" si="1"/>
        <v>4.1052721818676448</v>
      </c>
    </row>
    <row r="11" spans="1:7">
      <c r="A11" s="3" t="s">
        <v>17</v>
      </c>
      <c r="B11" s="3" t="s">
        <v>8</v>
      </c>
      <c r="C11" s="3" t="str">
        <f t="shared" si="0"/>
        <v>20052Delta Air Lines Inc.</v>
      </c>
      <c r="D11" s="4">
        <v>23045237</v>
      </c>
      <c r="E11">
        <v>1.6</v>
      </c>
      <c r="F11" s="4">
        <v>1054</v>
      </c>
      <c r="G11" s="6">
        <f t="shared" si="1"/>
        <v>4.5736131939107416</v>
      </c>
    </row>
    <row r="12" spans="1:7">
      <c r="A12" s="3" t="s">
        <v>18</v>
      </c>
      <c r="B12" s="3" t="s">
        <v>8</v>
      </c>
      <c r="C12" s="3" t="str">
        <f t="shared" si="0"/>
        <v>20053Delta Air Lines Inc.</v>
      </c>
      <c r="D12" s="4">
        <v>22262212</v>
      </c>
      <c r="E12">
        <v>1.82</v>
      </c>
      <c r="F12" s="4">
        <v>1203</v>
      </c>
      <c r="G12" s="6">
        <f t="shared" si="1"/>
        <v>5.403775689495725</v>
      </c>
    </row>
    <row r="13" spans="1:7">
      <c r="A13" s="3" t="s">
        <v>19</v>
      </c>
      <c r="B13" s="3" t="s">
        <v>8</v>
      </c>
      <c r="C13" s="3" t="str">
        <f t="shared" si="0"/>
        <v>20054Delta Air Lines Inc.</v>
      </c>
      <c r="D13" s="4">
        <v>18982955</v>
      </c>
      <c r="E13" s="5">
        <v>1.82</v>
      </c>
      <c r="F13" s="4">
        <v>1130</v>
      </c>
      <c r="G13" s="6">
        <f t="shared" si="1"/>
        <v>5.9527086272922203</v>
      </c>
    </row>
    <row r="14" spans="1:7">
      <c r="A14" s="3" t="s">
        <v>20</v>
      </c>
      <c r="B14" s="3" t="s">
        <v>8</v>
      </c>
      <c r="C14" s="3" t="str">
        <f t="shared" si="0"/>
        <v>20061Delta Air Lines Inc.</v>
      </c>
      <c r="D14" s="4">
        <v>18019785</v>
      </c>
      <c r="E14" s="5">
        <f>AVERAGE(E13,E15)</f>
        <v>1.98</v>
      </c>
      <c r="F14" s="4">
        <v>959</v>
      </c>
      <c r="G14" s="6">
        <f t="shared" si="1"/>
        <v>5.3219280918168552</v>
      </c>
    </row>
    <row r="15" spans="1:7">
      <c r="A15" s="3" t="s">
        <v>21</v>
      </c>
      <c r="B15" s="3" t="s">
        <v>8</v>
      </c>
      <c r="C15" s="3" t="str">
        <f t="shared" si="0"/>
        <v>20062Delta Air Lines Inc.</v>
      </c>
      <c r="D15" s="4">
        <v>18789293</v>
      </c>
      <c r="E15">
        <v>2.14</v>
      </c>
      <c r="F15" s="4">
        <v>1142</v>
      </c>
      <c r="G15" s="6">
        <f t="shared" si="1"/>
        <v>6.0779295953285741</v>
      </c>
    </row>
    <row r="16" spans="1:7">
      <c r="A16" s="3" t="s">
        <v>22</v>
      </c>
      <c r="B16" s="3" t="s">
        <v>8</v>
      </c>
      <c r="C16" s="3" t="str">
        <f t="shared" si="0"/>
        <v>20063Delta Air Lines Inc.</v>
      </c>
      <c r="D16" s="4">
        <v>18778265</v>
      </c>
      <c r="E16">
        <v>2.25</v>
      </c>
      <c r="F16" s="4">
        <v>1276</v>
      </c>
      <c r="G16" s="6">
        <f t="shared" si="1"/>
        <v>6.7950899617190403</v>
      </c>
    </row>
    <row r="17" spans="1:7">
      <c r="A17" s="3" t="s">
        <v>23</v>
      </c>
      <c r="B17" s="3" t="s">
        <v>8</v>
      </c>
      <c r="C17" s="3" t="str">
        <f t="shared" si="0"/>
        <v>20064Delta Air Lines Inc.</v>
      </c>
      <c r="D17" s="4">
        <v>17813661</v>
      </c>
      <c r="E17" s="5">
        <f>AVERAGE(E16,E18)</f>
        <v>2.09</v>
      </c>
      <c r="F17" s="4">
        <v>1056</v>
      </c>
      <c r="G17" s="6">
        <f t="shared" si="1"/>
        <v>5.9280346695718533</v>
      </c>
    </row>
    <row r="18" spans="1:7">
      <c r="A18" s="3" t="s">
        <v>24</v>
      </c>
      <c r="B18" s="3" t="s">
        <v>8</v>
      </c>
      <c r="C18" s="3" t="str">
        <f t="shared" si="0"/>
        <v>20071Delta Air Lines Inc.</v>
      </c>
      <c r="D18" s="4">
        <v>17134573</v>
      </c>
      <c r="E18">
        <v>1.93</v>
      </c>
      <c r="F18" s="4">
        <v>948</v>
      </c>
      <c r="G18" s="6">
        <f t="shared" si="1"/>
        <v>5.5326736184204881</v>
      </c>
    </row>
    <row r="19" spans="1:7">
      <c r="A19" s="3" t="s">
        <v>25</v>
      </c>
      <c r="B19" s="3" t="s">
        <v>8</v>
      </c>
      <c r="C19" s="3" t="str">
        <f t="shared" si="0"/>
        <v>20072Delta Air Lines Inc.</v>
      </c>
      <c r="D19" s="4">
        <v>18928323</v>
      </c>
      <c r="E19">
        <v>2.09</v>
      </c>
      <c r="F19" s="4">
        <v>1112</v>
      </c>
      <c r="G19" s="6">
        <f t="shared" si="1"/>
        <v>5.8747940850333125</v>
      </c>
    </row>
    <row r="20" spans="1:7">
      <c r="A20" s="3" t="s">
        <v>26</v>
      </c>
      <c r="B20" s="3" t="s">
        <v>8</v>
      </c>
      <c r="C20" s="3" t="str">
        <f t="shared" si="0"/>
        <v>20073Delta Air Lines Inc.</v>
      </c>
      <c r="D20" s="4">
        <v>19362629</v>
      </c>
      <c r="E20">
        <v>2.21</v>
      </c>
      <c r="F20" s="4">
        <v>1270</v>
      </c>
      <c r="G20" s="6">
        <f t="shared" si="1"/>
        <v>6.5590266693639583</v>
      </c>
    </row>
    <row r="21" spans="1:7">
      <c r="A21" s="3" t="s">
        <v>27</v>
      </c>
      <c r="B21" s="3" t="s">
        <v>8</v>
      </c>
      <c r="C21" s="3" t="str">
        <f t="shared" si="0"/>
        <v>20074Delta Air Lines Inc.</v>
      </c>
      <c r="D21" s="4">
        <v>17489305</v>
      </c>
      <c r="E21" s="5">
        <f>AVERAGE(E20,E22)</f>
        <v>2.5549999999999997</v>
      </c>
      <c r="F21" s="4">
        <v>3616</v>
      </c>
      <c r="G21" s="6">
        <f t="shared" si="1"/>
        <v>20.675492822613592</v>
      </c>
    </row>
    <row r="22" spans="1:7">
      <c r="A22" s="3" t="s">
        <v>28</v>
      </c>
      <c r="B22" s="3" t="s">
        <v>8</v>
      </c>
      <c r="C22" s="3" t="str">
        <f t="shared" si="0"/>
        <v>20081Delta Air Lines Inc.</v>
      </c>
      <c r="D22" s="4">
        <v>17026423</v>
      </c>
      <c r="E22">
        <v>2.9</v>
      </c>
      <c r="F22" s="4">
        <v>1422</v>
      </c>
      <c r="G22" s="6">
        <f t="shared" si="1"/>
        <v>8.3517248455532904</v>
      </c>
    </row>
    <row r="23" spans="1:7">
      <c r="A23" s="3" t="s">
        <v>29</v>
      </c>
      <c r="B23" s="3" t="s">
        <v>8</v>
      </c>
      <c r="C23" s="3" t="str">
        <f t="shared" si="0"/>
        <v>20082Delta Air Lines Inc.</v>
      </c>
      <c r="D23" s="4">
        <v>18303574</v>
      </c>
      <c r="E23">
        <v>3.25</v>
      </c>
      <c r="F23" s="4">
        <v>2063.75</v>
      </c>
      <c r="G23" s="6">
        <f t="shared" si="1"/>
        <v>11.275120367202602</v>
      </c>
    </row>
    <row r="24" spans="1:7">
      <c r="A24" s="3" t="s">
        <v>30</v>
      </c>
      <c r="B24" s="3" t="s">
        <v>8</v>
      </c>
      <c r="C24" s="3" t="str">
        <f t="shared" si="0"/>
        <v>20083Delta Air Lines Inc.</v>
      </c>
      <c r="D24" s="4">
        <v>18865249</v>
      </c>
      <c r="E24">
        <v>3.52</v>
      </c>
      <c r="F24" s="4">
        <v>2323.1999999999998</v>
      </c>
      <c r="G24" s="6">
        <f t="shared" si="1"/>
        <v>12.314706262292113</v>
      </c>
    </row>
    <row r="25" spans="1:7">
      <c r="A25" s="3" t="s">
        <v>31</v>
      </c>
      <c r="B25" s="3" t="s">
        <v>8</v>
      </c>
      <c r="C25" s="3" t="str">
        <f t="shared" si="0"/>
        <v>20084Delta Air Lines Inc.</v>
      </c>
      <c r="D25" s="4">
        <v>17402424</v>
      </c>
      <c r="E25" s="5">
        <f>AVERAGE(E24,E26)</f>
        <v>2.8899999999999997</v>
      </c>
      <c r="F25" s="4">
        <v>8686</v>
      </c>
      <c r="G25" s="6">
        <f t="shared" si="1"/>
        <v>49.912586890194149</v>
      </c>
    </row>
    <row r="26" spans="1:7">
      <c r="A26" s="3" t="s">
        <v>32</v>
      </c>
      <c r="B26" s="3" t="s">
        <v>8</v>
      </c>
      <c r="C26" s="3" t="str">
        <f t="shared" si="0"/>
        <v>20091Delta Air Lines Inc.</v>
      </c>
      <c r="D26" s="4">
        <v>15668194</v>
      </c>
      <c r="E26">
        <v>2.2599999999999998</v>
      </c>
      <c r="F26" s="4">
        <v>2088.2399999999998</v>
      </c>
      <c r="G26" s="6">
        <f t="shared" si="1"/>
        <v>13.327892161662025</v>
      </c>
    </row>
    <row r="27" spans="1:7">
      <c r="A27" s="3" t="s">
        <v>33</v>
      </c>
      <c r="B27" s="3" t="s">
        <v>8</v>
      </c>
      <c r="C27" s="3" t="str">
        <f t="shared" si="0"/>
        <v>20092Delta Air Lines Inc.</v>
      </c>
      <c r="D27" s="4">
        <v>17378071</v>
      </c>
      <c r="E27">
        <v>2.06</v>
      </c>
      <c r="F27" s="4">
        <v>2024.98</v>
      </c>
      <c r="G27" s="6">
        <f t="shared" si="1"/>
        <v>11.652501592380419</v>
      </c>
    </row>
    <row r="28" spans="1:7">
      <c r="A28" s="3" t="s">
        <v>34</v>
      </c>
      <c r="B28" s="3" t="s">
        <v>8</v>
      </c>
      <c r="C28" s="3" t="str">
        <f t="shared" si="0"/>
        <v>20093Delta Air Lines Inc.</v>
      </c>
      <c r="D28" s="4">
        <v>18262106</v>
      </c>
      <c r="E28">
        <v>2.13</v>
      </c>
      <c r="F28" s="4">
        <v>2221.59</v>
      </c>
      <c r="G28" s="6">
        <f t="shared" si="1"/>
        <v>12.165026311861293</v>
      </c>
    </row>
    <row r="29" spans="1:7">
      <c r="A29" s="3" t="s">
        <v>35</v>
      </c>
      <c r="B29" s="3" t="s">
        <v>8</v>
      </c>
      <c r="C29" s="3" t="str">
        <f t="shared" si="0"/>
        <v>20094Delta Air Lines Inc.</v>
      </c>
      <c r="D29" s="4">
        <v>16386029</v>
      </c>
      <c r="E29" s="5">
        <f>AVERAGE(E28,E30)</f>
        <v>2.1799999999999997</v>
      </c>
      <c r="F29" s="4">
        <v>8291</v>
      </c>
      <c r="G29" s="6">
        <f t="shared" si="1"/>
        <v>50.597981975986983</v>
      </c>
    </row>
    <row r="30" spans="1:7">
      <c r="A30" s="3" t="s">
        <v>36</v>
      </c>
      <c r="B30" s="3" t="s">
        <v>8</v>
      </c>
      <c r="C30" s="3" t="str">
        <f t="shared" si="0"/>
        <v>20101Delta Air Lines Inc.</v>
      </c>
      <c r="D30" s="4">
        <v>24196278</v>
      </c>
      <c r="E30">
        <v>2.23</v>
      </c>
      <c r="F30" s="4">
        <v>1942.33</v>
      </c>
      <c r="G30" s="6">
        <f t="shared" si="1"/>
        <v>8.0273916508977123</v>
      </c>
    </row>
    <row r="31" spans="1:7">
      <c r="A31" s="3" t="s">
        <v>37</v>
      </c>
      <c r="B31" s="3" t="s">
        <v>8</v>
      </c>
      <c r="C31" s="3" t="str">
        <f t="shared" si="0"/>
        <v>20102Delta Air Lines Inc.</v>
      </c>
      <c r="D31" s="4">
        <v>28421155</v>
      </c>
      <c r="E31">
        <v>2.3199999999999998</v>
      </c>
      <c r="F31" s="4">
        <v>2238.8000000000002</v>
      </c>
      <c r="G31" s="6">
        <f t="shared" si="1"/>
        <v>7.8772308866406027</v>
      </c>
    </row>
    <row r="32" spans="1:7">
      <c r="A32" s="3" t="s">
        <v>38</v>
      </c>
      <c r="B32" s="3" t="s">
        <v>8</v>
      </c>
      <c r="C32" s="3" t="str">
        <f t="shared" si="0"/>
        <v>20103Delta Air Lines Inc.</v>
      </c>
      <c r="D32" s="4">
        <v>29896517</v>
      </c>
      <c r="E32">
        <v>2.29</v>
      </c>
      <c r="F32" s="4">
        <v>2406.79</v>
      </c>
      <c r="G32" s="6">
        <f t="shared" si="1"/>
        <v>8.0504026606176229</v>
      </c>
    </row>
    <row r="33" spans="1:7">
      <c r="A33" s="3" t="s">
        <v>39</v>
      </c>
      <c r="B33" s="3" t="s">
        <v>8</v>
      </c>
      <c r="C33" s="3" t="str">
        <f t="shared" si="0"/>
        <v>20104Delta Air Lines Inc.</v>
      </c>
      <c r="D33" s="4">
        <v>26815842</v>
      </c>
      <c r="E33" s="5">
        <f>AVERAGE(E32,E34)</f>
        <v>2.5750000000000002</v>
      </c>
      <c r="F33" s="4">
        <v>8901</v>
      </c>
      <c r="G33" s="6">
        <f t="shared" si="1"/>
        <v>33.193065502101334</v>
      </c>
    </row>
    <row r="34" spans="1:7">
      <c r="A34" s="3" t="s">
        <v>40</v>
      </c>
      <c r="B34" s="3" t="s">
        <v>8</v>
      </c>
      <c r="C34" s="3" t="str">
        <f t="shared" si="0"/>
        <v>20111Delta Air Lines Inc.</v>
      </c>
      <c r="D34" s="4">
        <v>24916249</v>
      </c>
      <c r="E34">
        <v>2.86</v>
      </c>
      <c r="F34" s="4">
        <v>2629</v>
      </c>
      <c r="G34" s="6">
        <f t="shared" si="1"/>
        <v>10.551347435964379</v>
      </c>
    </row>
    <row r="35" spans="1:7">
      <c r="A35" s="3" t="s">
        <v>41</v>
      </c>
      <c r="B35" s="3" t="s">
        <v>8</v>
      </c>
      <c r="C35" s="3" t="str">
        <f t="shared" si="0"/>
        <v>20112Delta Air Lines Inc.</v>
      </c>
      <c r="D35" s="4">
        <v>29487072</v>
      </c>
      <c r="E35">
        <v>3.23</v>
      </c>
      <c r="F35" s="4">
        <v>3208</v>
      </c>
      <c r="G35" s="6">
        <f t="shared" si="1"/>
        <v>10.879344005400062</v>
      </c>
    </row>
    <row r="36" spans="1:7">
      <c r="A36" s="3" t="s">
        <v>42</v>
      </c>
      <c r="B36" s="3" t="s">
        <v>8</v>
      </c>
      <c r="C36" s="3" t="str">
        <f t="shared" si="0"/>
        <v>20113Delta Air Lines Inc.</v>
      </c>
      <c r="D36" s="4">
        <v>30777873</v>
      </c>
      <c r="E36">
        <v>3.29</v>
      </c>
      <c r="F36" s="4">
        <v>3433</v>
      </c>
      <c r="G36" s="6">
        <f t="shared" si="1"/>
        <v>11.154117115240551</v>
      </c>
    </row>
    <row r="37" spans="1:7">
      <c r="A37" s="3" t="s">
        <v>43</v>
      </c>
      <c r="B37" s="3" t="s">
        <v>8</v>
      </c>
      <c r="C37" s="3" t="str">
        <f t="shared" si="0"/>
        <v>20114Delta Air Lines Inc.</v>
      </c>
      <c r="D37" s="4">
        <v>26835068</v>
      </c>
      <c r="E37" s="5">
        <f>AVERAGE(E36,E38)</f>
        <v>3.2</v>
      </c>
      <c r="F37" s="4">
        <v>2513</v>
      </c>
      <c r="G37" s="6">
        <f t="shared" si="1"/>
        <v>9.3646120069455385</v>
      </c>
    </row>
    <row r="38" spans="1:7">
      <c r="A38" s="3" t="s">
        <v>44</v>
      </c>
      <c r="B38" s="3" t="s">
        <v>8</v>
      </c>
      <c r="C38" s="3" t="str">
        <f t="shared" si="0"/>
        <v>20121Delta Air Lines Inc.</v>
      </c>
      <c r="D38" s="4">
        <v>25598855</v>
      </c>
      <c r="E38">
        <v>3.11</v>
      </c>
      <c r="F38" s="4">
        <v>2759</v>
      </c>
      <c r="G38" s="6">
        <f t="shared" si="1"/>
        <v>10.777825805099486</v>
      </c>
    </row>
    <row r="39" spans="1:7">
      <c r="A39" s="3" t="s">
        <v>45</v>
      </c>
      <c r="B39" s="3" t="s">
        <v>8</v>
      </c>
      <c r="C39" s="3" t="str">
        <f t="shared" si="0"/>
        <v>20122Delta Air Lines Inc.</v>
      </c>
      <c r="D39" s="4">
        <v>29979913</v>
      </c>
      <c r="E39">
        <v>3.95</v>
      </c>
      <c r="F39" s="4">
        <v>3826</v>
      </c>
      <c r="G39" s="6">
        <f t="shared" si="1"/>
        <v>12.761878261621373</v>
      </c>
    </row>
    <row r="40" spans="1:7">
      <c r="A40" s="3" t="s">
        <v>46</v>
      </c>
      <c r="B40" s="3" t="s">
        <v>8</v>
      </c>
      <c r="C40" s="3" t="str">
        <f t="shared" si="0"/>
        <v>20123Delta Air Lines Inc.</v>
      </c>
      <c r="D40" s="4">
        <v>31451105</v>
      </c>
      <c r="E40">
        <v>2.71</v>
      </c>
      <c r="F40" s="4">
        <v>2761</v>
      </c>
      <c r="G40" s="6">
        <f t="shared" si="1"/>
        <v>8.7787058674091103</v>
      </c>
    </row>
    <row r="41" spans="1:7">
      <c r="A41" s="3" t="s">
        <v>47</v>
      </c>
      <c r="B41" s="3" t="s">
        <v>8</v>
      </c>
      <c r="C41" s="3" t="str">
        <f t="shared" si="0"/>
        <v>20124Delta Air Lines Inc.</v>
      </c>
      <c r="D41" s="4">
        <v>27928239</v>
      </c>
      <c r="E41" s="5">
        <f>AVERAGE(E40,E42)</f>
        <v>2.96</v>
      </c>
      <c r="F41" s="4">
        <v>2905</v>
      </c>
      <c r="G41" s="6">
        <f t="shared" si="1"/>
        <v>10.401658335851394</v>
      </c>
    </row>
    <row r="42" spans="1:7">
      <c r="A42" s="3" t="s">
        <v>48</v>
      </c>
      <c r="B42" s="3" t="s">
        <v>8</v>
      </c>
      <c r="C42" s="3" t="str">
        <f t="shared" si="0"/>
        <v>20131Delta Air Lines Inc.</v>
      </c>
      <c r="D42" s="4">
        <v>26640420</v>
      </c>
      <c r="E42">
        <v>3.21</v>
      </c>
      <c r="F42" s="4">
        <v>2808</v>
      </c>
      <c r="G42" s="6">
        <f t="shared" si="1"/>
        <v>10.540374363467242</v>
      </c>
    </row>
    <row r="43" spans="1:7">
      <c r="A43" s="3" t="s">
        <v>49</v>
      </c>
      <c r="B43" s="3" t="s">
        <v>8</v>
      </c>
      <c r="C43" s="3" t="str">
        <f t="shared" si="0"/>
        <v>20132Delta Air Lines Inc.</v>
      </c>
      <c r="D43" s="4">
        <v>30876366</v>
      </c>
      <c r="E43">
        <v>3.16</v>
      </c>
      <c r="F43" s="4">
        <v>3102</v>
      </c>
      <c r="G43" s="6">
        <f t="shared" si="1"/>
        <v>10.046519075463738</v>
      </c>
    </row>
    <row r="44" spans="1:7">
      <c r="A44" s="3" t="s">
        <v>50</v>
      </c>
      <c r="B44" s="3" t="s">
        <v>8</v>
      </c>
      <c r="C44" s="3" t="str">
        <f t="shared" si="0"/>
        <v>20133Delta Air Lines Inc.</v>
      </c>
      <c r="D44" s="4">
        <v>32490187</v>
      </c>
      <c r="E44">
        <v>2.7</v>
      </c>
      <c r="F44" s="4">
        <v>2835</v>
      </c>
      <c r="G44" s="6">
        <f t="shared" si="1"/>
        <v>8.7257115509984597</v>
      </c>
    </row>
    <row r="45" spans="1:7">
      <c r="A45" s="3" t="s">
        <v>51</v>
      </c>
      <c r="B45" s="3" t="s">
        <v>8</v>
      </c>
      <c r="C45" s="3" t="str">
        <f t="shared" si="0"/>
        <v>20134Delta Air Lines Inc.</v>
      </c>
      <c r="D45" s="4">
        <v>28926948</v>
      </c>
      <c r="E45" s="5">
        <f>AVERAGE(E44,E46)</f>
        <v>2.88</v>
      </c>
      <c r="F45" s="4">
        <v>2719</v>
      </c>
      <c r="G45" s="6">
        <f t="shared" si="1"/>
        <v>9.3995398339292482</v>
      </c>
    </row>
    <row r="46" spans="1:7">
      <c r="A46" s="3" t="s">
        <v>52</v>
      </c>
      <c r="B46" s="3" t="s">
        <v>8</v>
      </c>
      <c r="C46" s="3" t="str">
        <f t="shared" si="0"/>
        <v>20141Delta Air Lines Inc.</v>
      </c>
      <c r="D46" s="4">
        <v>28024501</v>
      </c>
      <c r="E46">
        <v>3.06</v>
      </c>
      <c r="F46" s="4">
        <v>2699</v>
      </c>
      <c r="G46" s="6">
        <f t="shared" si="1"/>
        <v>9.6308583692533887</v>
      </c>
    </row>
    <row r="47" spans="1:7">
      <c r="A47" s="3" t="s">
        <v>53</v>
      </c>
      <c r="B47" s="3" t="s">
        <v>8</v>
      </c>
      <c r="C47" s="3" t="str">
        <f t="shared" si="0"/>
        <v>20142Delta Air Lines Inc.</v>
      </c>
      <c r="D47" s="4">
        <v>33600128</v>
      </c>
      <c r="E47">
        <v>2.93</v>
      </c>
      <c r="F47" s="4">
        <v>2934</v>
      </c>
      <c r="G47" s="6">
        <f t="shared" si="1"/>
        <v>8.732109591963459</v>
      </c>
    </row>
    <row r="48" spans="1:7">
      <c r="A48" s="3" t="s">
        <v>54</v>
      </c>
      <c r="B48" s="3" t="s">
        <v>8</v>
      </c>
      <c r="C48" s="3" t="str">
        <f t="shared" si="0"/>
        <v>20143Delta Air Lines Inc.</v>
      </c>
      <c r="D48" s="4">
        <v>35009319</v>
      </c>
      <c r="E48">
        <v>3.23</v>
      </c>
      <c r="F48" s="4">
        <v>3444</v>
      </c>
      <c r="G48" s="6">
        <f t="shared" si="1"/>
        <v>9.8373807271144003</v>
      </c>
    </row>
    <row r="49" spans="1:7">
      <c r="A49" s="3" t="s">
        <v>55</v>
      </c>
      <c r="B49" s="3" t="s">
        <v>8</v>
      </c>
      <c r="C49" s="3" t="str">
        <f t="shared" si="0"/>
        <v>20144Delta Air Lines Inc.</v>
      </c>
      <c r="D49" s="4">
        <v>31384387</v>
      </c>
      <c r="E49" s="5">
        <f>AVERAGE(E48,E50)</f>
        <v>2.76</v>
      </c>
      <c r="F49" s="4">
        <v>4435</v>
      </c>
      <c r="G49" s="6">
        <f t="shared" si="1"/>
        <v>14.131230283388998</v>
      </c>
    </row>
    <row r="50" spans="1:7">
      <c r="A50" s="3" t="s">
        <v>56</v>
      </c>
      <c r="B50" s="3" t="s">
        <v>8</v>
      </c>
      <c r="C50" s="3" t="str">
        <f t="shared" si="0"/>
        <v>20151Delta Air Lines Inc.</v>
      </c>
      <c r="D50" s="4">
        <v>30432505</v>
      </c>
      <c r="E50">
        <v>2.29</v>
      </c>
      <c r="F50" s="4">
        <v>2099</v>
      </c>
      <c r="G50" s="6">
        <f t="shared" si="1"/>
        <v>6.8972304448812221</v>
      </c>
    </row>
    <row r="51" spans="1:7">
      <c r="A51" s="3" t="s">
        <v>57</v>
      </c>
      <c r="B51" s="3" t="s">
        <v>8</v>
      </c>
      <c r="C51" s="3" t="str">
        <f t="shared" si="0"/>
        <v>20152Delta Air Lines Inc.</v>
      </c>
      <c r="D51" s="4">
        <v>35971729</v>
      </c>
      <c r="E51">
        <v>1.7</v>
      </c>
      <c r="F51" s="4">
        <v>1752</v>
      </c>
      <c r="G51" s="6">
        <f t="shared" si="1"/>
        <v>4.8704914906925936</v>
      </c>
    </row>
    <row r="52" spans="1:7">
      <c r="A52" s="3" t="s">
        <v>58</v>
      </c>
      <c r="B52" s="3" t="s">
        <v>8</v>
      </c>
      <c r="C52" s="3" t="str">
        <f t="shared" si="0"/>
        <v>20153Delta Air Lines Inc.</v>
      </c>
      <c r="D52" s="4">
        <v>37534599</v>
      </c>
      <c r="E52">
        <v>1.89</v>
      </c>
      <c r="F52" s="4">
        <v>2076</v>
      </c>
      <c r="G52" s="6">
        <f t="shared" si="1"/>
        <v>5.5308969732166311</v>
      </c>
    </row>
    <row r="53" spans="1:7">
      <c r="A53" s="3" t="s">
        <v>59</v>
      </c>
      <c r="B53" s="3" t="s">
        <v>8</v>
      </c>
      <c r="C53" s="3" t="str">
        <f t="shared" si="0"/>
        <v>20154Delta Air Lines Inc.</v>
      </c>
      <c r="D53" s="4">
        <v>33793619</v>
      </c>
      <c r="E53" s="5">
        <f>AVERAGE(E52,E54)</f>
        <v>1.6949999999999998</v>
      </c>
      <c r="F53" s="4">
        <v>1652</v>
      </c>
      <c r="G53" s="6">
        <f t="shared" si="1"/>
        <v>4.8884968490649081</v>
      </c>
    </row>
    <row r="54" spans="1:7">
      <c r="A54" s="3" t="s">
        <v>60</v>
      </c>
      <c r="B54" s="3" t="s">
        <v>8</v>
      </c>
      <c r="C54" s="3" t="str">
        <f t="shared" si="0"/>
        <v>20161Delta Air Lines Inc.</v>
      </c>
      <c r="D54" s="4">
        <v>32368728</v>
      </c>
      <c r="E54">
        <v>1.5</v>
      </c>
      <c r="F54" s="4">
        <v>1394</v>
      </c>
      <c r="G54" s="6">
        <f t="shared" si="1"/>
        <v>4.3066258272490661</v>
      </c>
    </row>
    <row r="55" spans="1:7">
      <c r="A55" s="3" t="s">
        <v>61</v>
      </c>
      <c r="B55" s="3" t="s">
        <v>8</v>
      </c>
      <c r="C55" s="3" t="str">
        <f t="shared" si="0"/>
        <v>20162Delta Air Lines Inc.</v>
      </c>
      <c r="D55" s="4">
        <v>37574910</v>
      </c>
      <c r="E55">
        <v>1.38</v>
      </c>
      <c r="F55" s="4">
        <v>1447</v>
      </c>
      <c r="G55" s="6">
        <f t="shared" si="1"/>
        <v>3.8509739610820088</v>
      </c>
    </row>
    <row r="56" spans="1:7">
      <c r="A56" s="3" t="s">
        <v>62</v>
      </c>
      <c r="B56" s="3" t="s">
        <v>8</v>
      </c>
      <c r="C56" s="3" t="str">
        <f t="shared" si="0"/>
        <v>20163Delta Air Lines Inc.</v>
      </c>
      <c r="D56" s="4">
        <v>37686296</v>
      </c>
      <c r="E56">
        <v>1.5</v>
      </c>
      <c r="F56" s="4">
        <v>1652</v>
      </c>
      <c r="G56" s="6">
        <f t="shared" si="1"/>
        <v>4.3835562932478158</v>
      </c>
    </row>
    <row r="57" spans="1:7">
      <c r="A57" s="3" t="s">
        <v>63</v>
      </c>
      <c r="B57" s="3" t="s">
        <v>8</v>
      </c>
      <c r="C57" s="3" t="str">
        <f t="shared" si="0"/>
        <v>20164Delta Air Lines Inc.</v>
      </c>
      <c r="D57" s="4">
        <v>34656086</v>
      </c>
      <c r="E57" s="5">
        <f>AVERAGE(E56,E58)</f>
        <v>1.56</v>
      </c>
      <c r="F57" s="4">
        <v>1492</v>
      </c>
      <c r="G57" s="6">
        <f t="shared" si="1"/>
        <v>4.3051601383953173</v>
      </c>
    </row>
    <row r="58" spans="1:7">
      <c r="A58" s="3" t="s">
        <v>64</v>
      </c>
      <c r="B58" s="3" t="s">
        <v>8</v>
      </c>
      <c r="C58" s="3" t="str">
        <f t="shared" si="0"/>
        <v>20171Delta Air Lines Inc.</v>
      </c>
      <c r="D58" s="4">
        <v>32881775</v>
      </c>
      <c r="E58">
        <v>1.62</v>
      </c>
      <c r="F58" s="4">
        <v>1482</v>
      </c>
      <c r="G58" s="6">
        <f t="shared" si="1"/>
        <v>4.5070559603306091</v>
      </c>
    </row>
    <row r="59" spans="1:7">
      <c r="A59" s="3" t="s">
        <v>65</v>
      </c>
      <c r="B59" s="3" t="s">
        <v>8</v>
      </c>
      <c r="C59" s="3" t="str">
        <f t="shared" si="0"/>
        <v>20172Delta Air Lines Inc.</v>
      </c>
      <c r="D59" s="4">
        <v>38099942</v>
      </c>
      <c r="E59">
        <v>1.61</v>
      </c>
      <c r="F59" s="4">
        <v>1687</v>
      </c>
      <c r="G59" s="6">
        <f t="shared" si="1"/>
        <v>4.4278282628356758</v>
      </c>
    </row>
    <row r="60" spans="1:7">
      <c r="A60" s="3" t="s">
        <v>66</v>
      </c>
      <c r="B60" s="3" t="s">
        <v>8</v>
      </c>
      <c r="C60" s="3" t="str">
        <f t="shared" si="0"/>
        <v>20173Delta Air Lines Inc.</v>
      </c>
      <c r="D60" s="4">
        <v>39063333</v>
      </c>
      <c r="E60">
        <v>1.61</v>
      </c>
      <c r="F60" s="4">
        <v>1785</v>
      </c>
      <c r="G60" s="6">
        <f t="shared" si="1"/>
        <v>4.5695025562718881</v>
      </c>
    </row>
    <row r="61" spans="1:7">
      <c r="A61" s="3" t="s">
        <v>67</v>
      </c>
      <c r="B61" s="3" t="s">
        <v>8</v>
      </c>
      <c r="C61" s="3" t="str">
        <f t="shared" si="0"/>
        <v>20174Delta Air Lines Inc.</v>
      </c>
      <c r="D61" s="4">
        <v>35182612</v>
      </c>
      <c r="E61" s="5">
        <f>AVERAGE(E60,E62)</f>
        <v>1.7949999999999999</v>
      </c>
      <c r="F61" s="4">
        <v>1802</v>
      </c>
      <c r="G61" s="6">
        <f t="shared" si="1"/>
        <v>5.1218482584522151</v>
      </c>
    </row>
    <row r="62" spans="1:7">
      <c r="A62" s="3" t="s">
        <v>68</v>
      </c>
      <c r="B62" s="3" t="s">
        <v>8</v>
      </c>
      <c r="C62" s="3" t="str">
        <f t="shared" si="0"/>
        <v>20181Delta Air Lines Inc.</v>
      </c>
      <c r="D62" s="4">
        <v>33817905</v>
      </c>
      <c r="E62">
        <v>1.98</v>
      </c>
      <c r="F62" s="4">
        <v>1856</v>
      </c>
      <c r="G62" s="6">
        <f t="shared" si="1"/>
        <v>5.4882169667222138</v>
      </c>
    </row>
    <row r="63" spans="1:7">
      <c r="A63" s="3" t="s">
        <v>69</v>
      </c>
      <c r="B63" s="3" t="s">
        <v>8</v>
      </c>
      <c r="C63" s="3" t="str">
        <f t="shared" si="0"/>
        <v>20182Delta Air Lines Inc.</v>
      </c>
      <c r="D63" s="4">
        <v>39688438</v>
      </c>
      <c r="E63">
        <v>2.19</v>
      </c>
      <c r="F63" s="4">
        <v>2341</v>
      </c>
      <c r="G63" s="6">
        <f t="shared" si="1"/>
        <v>5.8984432695486779</v>
      </c>
    </row>
    <row r="64" spans="1:7">
      <c r="A64" s="3" t="s">
        <v>70</v>
      </c>
      <c r="B64" s="3" t="s">
        <v>8</v>
      </c>
      <c r="C64" s="3" t="str">
        <f t="shared" si="0"/>
        <v>20183Delta Air Lines Inc.</v>
      </c>
      <c r="D64" s="4">
        <v>41074634</v>
      </c>
      <c r="E64">
        <v>2.21</v>
      </c>
      <c r="F64" s="4">
        <v>2498</v>
      </c>
      <c r="G64" s="6">
        <f t="shared" si="1"/>
        <v>6.0816123157664652</v>
      </c>
    </row>
    <row r="65" spans="1:7">
      <c r="A65" s="3" t="s">
        <v>71</v>
      </c>
      <c r="B65" s="3" t="s">
        <v>8</v>
      </c>
      <c r="C65" s="3" t="str">
        <f t="shared" si="0"/>
        <v>20184Delta Air Lines Inc.</v>
      </c>
      <c r="D65" s="4">
        <v>37109266</v>
      </c>
      <c r="E65" s="5">
        <f>AVERAGE(E64,E66)</f>
        <v>2.1349999999999998</v>
      </c>
      <c r="F65" s="4">
        <v>2327</v>
      </c>
      <c r="G65" s="6">
        <f t="shared" si="1"/>
        <v>6.270671050189998</v>
      </c>
    </row>
    <row r="66" spans="1:7">
      <c r="A66" s="3" t="s">
        <v>72</v>
      </c>
      <c r="B66" s="3" t="s">
        <v>8</v>
      </c>
      <c r="C66" s="3" t="str">
        <f t="shared" si="0"/>
        <v>20191Delta Air Lines Inc.</v>
      </c>
      <c r="D66" s="4">
        <v>35699515</v>
      </c>
      <c r="E66">
        <v>2.06</v>
      </c>
      <c r="F66" s="4">
        <v>1978</v>
      </c>
      <c r="G66" s="6">
        <f t="shared" si="1"/>
        <v>5.5406915191985107</v>
      </c>
    </row>
    <row r="67" spans="1:7">
      <c r="A67" s="3" t="s">
        <v>73</v>
      </c>
      <c r="B67" s="3" t="s">
        <v>8</v>
      </c>
      <c r="C67" s="3" t="str">
        <f t="shared" ref="C67:C130" si="2">CONCATENATE(A67,B67)</f>
        <v>20192Delta Air Lines Inc.</v>
      </c>
      <c r="D67" s="4">
        <v>42796476</v>
      </c>
      <c r="E67">
        <v>2.08</v>
      </c>
      <c r="F67" s="4">
        <v>2291</v>
      </c>
      <c r="G67" s="6">
        <f t="shared" ref="G67:G130" si="3">((F67*10^3)/D67)*100</f>
        <v>5.3532445054588136</v>
      </c>
    </row>
    <row r="68" spans="1:7">
      <c r="A68" s="3" t="s">
        <v>74</v>
      </c>
      <c r="B68" s="3" t="s">
        <v>8</v>
      </c>
      <c r="C68" s="3" t="str">
        <f t="shared" si="2"/>
        <v>20193Delta Air Lines Inc.</v>
      </c>
      <c r="D68" s="4">
        <v>44022586</v>
      </c>
      <c r="E68">
        <v>1.94</v>
      </c>
      <c r="F68" s="4">
        <v>2239</v>
      </c>
      <c r="G68" s="6">
        <f t="shared" si="3"/>
        <v>5.0860256142153943</v>
      </c>
    </row>
    <row r="69" spans="1:7">
      <c r="A69" s="3" t="s">
        <v>75</v>
      </c>
      <c r="B69" s="3" t="s">
        <v>8</v>
      </c>
      <c r="C69" s="3" t="str">
        <f t="shared" si="2"/>
        <v>20194Delta Air Lines Inc.</v>
      </c>
      <c r="D69" s="4">
        <v>39741537</v>
      </c>
      <c r="E69" s="5">
        <f>AVERAGE(E68,E70)</f>
        <v>1.875</v>
      </c>
      <c r="F69" s="4">
        <v>2011</v>
      </c>
      <c r="G69" s="6">
        <f t="shared" si="3"/>
        <v>5.0601968414055047</v>
      </c>
    </row>
    <row r="70" spans="1:7">
      <c r="A70" s="3" t="s">
        <v>76</v>
      </c>
      <c r="B70" s="3" t="s">
        <v>8</v>
      </c>
      <c r="C70" s="3" t="str">
        <f t="shared" si="2"/>
        <v>20201Delta Air Lines Inc.</v>
      </c>
      <c r="D70" s="4">
        <v>30491007</v>
      </c>
      <c r="E70">
        <v>1.81</v>
      </c>
      <c r="F70" s="4">
        <v>1595</v>
      </c>
      <c r="G70" s="6">
        <f t="shared" si="3"/>
        <v>5.231050584849493</v>
      </c>
    </row>
    <row r="71" spans="1:7">
      <c r="A71" s="3" t="s">
        <v>77</v>
      </c>
      <c r="B71" s="3" t="s">
        <v>8</v>
      </c>
      <c r="C71" s="3" t="str">
        <f t="shared" si="2"/>
        <v>20202Delta Air Lines Inc.</v>
      </c>
      <c r="D71" s="4">
        <v>2957290</v>
      </c>
      <c r="E71">
        <v>2.25</v>
      </c>
      <c r="F71" s="4">
        <v>372</v>
      </c>
      <c r="G71" s="6">
        <f t="shared" si="3"/>
        <v>12.57908422914222</v>
      </c>
    </row>
    <row r="72" spans="1:7">
      <c r="A72" s="3" t="s">
        <v>78</v>
      </c>
      <c r="B72" s="3" t="s">
        <v>8</v>
      </c>
      <c r="C72" s="3" t="str">
        <f t="shared" si="2"/>
        <v>20203Delta Air Lines Inc.</v>
      </c>
      <c r="D72" s="4">
        <v>9544787</v>
      </c>
      <c r="E72">
        <v>1.25</v>
      </c>
      <c r="F72" s="4">
        <v>486</v>
      </c>
      <c r="G72" s="6">
        <f t="shared" si="3"/>
        <v>5.0917846569022442</v>
      </c>
    </row>
    <row r="73" spans="1:7">
      <c r="A73" s="3" t="s">
        <v>79</v>
      </c>
      <c r="B73" s="3" t="s">
        <v>8</v>
      </c>
      <c r="C73" s="3" t="str">
        <f t="shared" si="2"/>
        <v>20204Delta Air Lines Inc.</v>
      </c>
      <c r="D73" s="4">
        <v>12028644</v>
      </c>
      <c r="E73" s="5">
        <f>AVERAGE(E72,E74)</f>
        <v>1.56</v>
      </c>
      <c r="F73" s="4">
        <v>723</v>
      </c>
      <c r="G73" s="6">
        <f t="shared" si="3"/>
        <v>6.0106525723098967</v>
      </c>
    </row>
    <row r="74" spans="1:7">
      <c r="A74" s="3" t="s">
        <v>80</v>
      </c>
      <c r="B74" s="3" t="s">
        <v>8</v>
      </c>
      <c r="C74" s="3" t="str">
        <f t="shared" si="2"/>
        <v>20211Delta Air Lines Inc.</v>
      </c>
      <c r="D74" s="4">
        <v>13569174</v>
      </c>
      <c r="E74">
        <v>1.87</v>
      </c>
      <c r="F74" s="4">
        <v>1017</v>
      </c>
      <c r="G74" s="6">
        <f t="shared" si="3"/>
        <v>7.494929315520606</v>
      </c>
    </row>
    <row r="75" spans="1:7">
      <c r="A75" s="3" t="s">
        <v>81</v>
      </c>
      <c r="B75" s="3" t="s">
        <v>8</v>
      </c>
      <c r="C75" s="3" t="str">
        <f t="shared" si="2"/>
        <v>20212Delta Air Lines Inc.</v>
      </c>
      <c r="D75" s="4">
        <v>25332844</v>
      </c>
      <c r="E75">
        <v>2.16</v>
      </c>
      <c r="F75" s="4">
        <v>1487</v>
      </c>
      <c r="G75" s="6">
        <f t="shared" si="3"/>
        <v>5.8698502228964102</v>
      </c>
    </row>
    <row r="76" spans="1:7">
      <c r="A76" s="3" t="s">
        <v>82</v>
      </c>
      <c r="B76" s="3" t="s">
        <v>8</v>
      </c>
      <c r="C76" s="3" t="str">
        <f t="shared" si="2"/>
        <v>20213Delta Air Lines Inc.</v>
      </c>
      <c r="D76" s="4">
        <v>32367341</v>
      </c>
      <c r="E76">
        <v>1.97</v>
      </c>
      <c r="F76" s="4">
        <v>1552</v>
      </c>
      <c r="G76" s="6">
        <f t="shared" si="3"/>
        <v>4.7949567435891627</v>
      </c>
    </row>
    <row r="77" spans="1:7">
      <c r="A77" s="3" t="s">
        <v>83</v>
      </c>
      <c r="B77" s="3" t="s">
        <v>8</v>
      </c>
      <c r="C77" s="3" t="str">
        <f t="shared" si="2"/>
        <v>20214Delta Air Lines Inc.</v>
      </c>
      <c r="D77" s="4">
        <v>31632031</v>
      </c>
      <c r="E77" s="5">
        <f>AVERAGE(E76,E78)</f>
        <v>2.38</v>
      </c>
      <c r="F77" s="4">
        <v>1577</v>
      </c>
      <c r="G77" s="6">
        <f t="shared" si="3"/>
        <v>4.9854528784446375</v>
      </c>
    </row>
    <row r="78" spans="1:7">
      <c r="A78" s="3" t="s">
        <v>84</v>
      </c>
      <c r="B78" s="3" t="s">
        <v>8</v>
      </c>
      <c r="C78" s="3" t="str">
        <f t="shared" si="2"/>
        <v>20221Delta Air Lines Inc.</v>
      </c>
      <c r="D78" s="4">
        <v>30122623</v>
      </c>
      <c r="E78">
        <v>2.79</v>
      </c>
      <c r="F78" s="4">
        <v>2092</v>
      </c>
      <c r="G78" s="6">
        <f t="shared" si="3"/>
        <v>6.9449463282131836</v>
      </c>
    </row>
    <row r="79" spans="1:7">
      <c r="A79" s="3" t="s">
        <v>85</v>
      </c>
      <c r="B79" s="3" t="s">
        <v>8</v>
      </c>
      <c r="C79" s="3" t="str">
        <f t="shared" si="2"/>
        <v>20222Delta Air Lines Inc.</v>
      </c>
      <c r="D79" s="4">
        <v>37185752</v>
      </c>
      <c r="E79">
        <v>3.74</v>
      </c>
      <c r="F79" s="4">
        <v>3223</v>
      </c>
      <c r="G79" s="6">
        <f t="shared" si="3"/>
        <v>8.6672981630168451</v>
      </c>
    </row>
    <row r="80" spans="1:7">
      <c r="A80" s="3" t="s">
        <v>86</v>
      </c>
      <c r="B80" s="3" t="s">
        <v>8</v>
      </c>
      <c r="C80" s="3" t="str">
        <f t="shared" si="2"/>
        <v>20223Delta Air Lines Inc.</v>
      </c>
      <c r="D80" s="4">
        <v>37875433</v>
      </c>
      <c r="E80">
        <v>3.57</v>
      </c>
      <c r="F80" s="4">
        <v>3318</v>
      </c>
      <c r="G80" s="6">
        <f t="shared" si="3"/>
        <v>8.7602958888945253</v>
      </c>
    </row>
    <row r="81" spans="1:7">
      <c r="A81" s="3" t="s">
        <v>87</v>
      </c>
      <c r="B81" s="3" t="s">
        <v>8</v>
      </c>
      <c r="C81" s="3" t="str">
        <f t="shared" si="2"/>
        <v>20224Delta Air Lines Inc.</v>
      </c>
      <c r="D81" s="4">
        <v>36436631</v>
      </c>
      <c r="E81" s="5">
        <f>AVERAGE(E80,E82)</f>
        <v>3.29</v>
      </c>
      <c r="F81" s="4">
        <v>2849</v>
      </c>
      <c r="G81" s="6">
        <f t="shared" si="3"/>
        <v>7.8190544015993142</v>
      </c>
    </row>
    <row r="82" spans="1:7">
      <c r="A82" s="3" t="s">
        <v>88</v>
      </c>
      <c r="B82" s="3" t="s">
        <v>8</v>
      </c>
      <c r="C82" s="3" t="str">
        <f t="shared" si="2"/>
        <v>20231Delta Air Lines Inc.</v>
      </c>
      <c r="D82" s="4">
        <v>35574495</v>
      </c>
      <c r="E82">
        <v>3.01</v>
      </c>
      <c r="F82" s="4">
        <v>2676</v>
      </c>
      <c r="G82" s="6">
        <f t="shared" si="3"/>
        <v>7.5222431126569749</v>
      </c>
    </row>
    <row r="83" spans="1:7">
      <c r="A83" s="3" t="s">
        <v>7</v>
      </c>
      <c r="B83" s="3" t="s">
        <v>89</v>
      </c>
      <c r="C83" s="3" t="str">
        <f t="shared" si="2"/>
        <v>20031American Airlines Inc.</v>
      </c>
      <c r="D83" s="7">
        <v>21006225</v>
      </c>
      <c r="E83">
        <v>0.94</v>
      </c>
      <c r="F83">
        <v>729</v>
      </c>
      <c r="G83" s="6">
        <f t="shared" si="3"/>
        <v>3.4703998457600069</v>
      </c>
    </row>
    <row r="84" spans="1:7">
      <c r="A84" s="3" t="s">
        <v>9</v>
      </c>
      <c r="B84" s="3" t="s">
        <v>89</v>
      </c>
      <c r="C84" s="3" t="str">
        <f t="shared" si="2"/>
        <v>20032American Airlines Inc.</v>
      </c>
      <c r="D84" s="7">
        <v>22541969</v>
      </c>
      <c r="E84">
        <v>0.83</v>
      </c>
      <c r="F84">
        <v>647</v>
      </c>
      <c r="G84" s="6">
        <f t="shared" si="3"/>
        <v>2.8702018000290921</v>
      </c>
    </row>
    <row r="85" spans="1:7">
      <c r="A85" s="3" t="s">
        <v>10</v>
      </c>
      <c r="B85" s="3" t="s">
        <v>89</v>
      </c>
      <c r="C85" s="3" t="str">
        <f t="shared" si="2"/>
        <v>20033American Airlines Inc.</v>
      </c>
      <c r="D85" s="7">
        <v>23679633</v>
      </c>
      <c r="E85">
        <v>0.85</v>
      </c>
      <c r="F85">
        <v>701</v>
      </c>
      <c r="G85" s="6">
        <f t="shared" si="3"/>
        <v>2.9603499344774473</v>
      </c>
    </row>
    <row r="86" spans="1:7">
      <c r="A86" s="3" t="s">
        <v>11</v>
      </c>
      <c r="B86" s="3" t="s">
        <v>89</v>
      </c>
      <c r="C86" s="3" t="str">
        <f t="shared" si="2"/>
        <v>20034American Airlines Inc.</v>
      </c>
      <c r="D86" s="7">
        <v>21478451</v>
      </c>
      <c r="E86" s="5">
        <f>AVERAGE(E85,E87)</f>
        <v>0.92999999999999994</v>
      </c>
      <c r="F86">
        <v>695</v>
      </c>
      <c r="G86" s="6">
        <f t="shared" si="3"/>
        <v>3.2358013154673024</v>
      </c>
    </row>
    <row r="87" spans="1:7">
      <c r="A87" s="3" t="s">
        <v>12</v>
      </c>
      <c r="B87" s="3" t="s">
        <v>89</v>
      </c>
      <c r="C87" s="3" t="str">
        <f t="shared" si="2"/>
        <v>20041American Airlines Inc.</v>
      </c>
      <c r="D87" s="7">
        <v>21735629</v>
      </c>
      <c r="E87">
        <v>1.01</v>
      </c>
      <c r="F87">
        <v>808</v>
      </c>
      <c r="G87" s="6">
        <f t="shared" si="3"/>
        <v>3.717398746546511</v>
      </c>
    </row>
    <row r="88" spans="1:7">
      <c r="A88" s="3" t="s">
        <v>13</v>
      </c>
      <c r="B88" s="3" t="s">
        <v>89</v>
      </c>
      <c r="C88" s="3" t="str">
        <f t="shared" si="2"/>
        <v>20042American Airlines Inc.</v>
      </c>
      <c r="D88" s="7">
        <v>23461754</v>
      </c>
      <c r="E88">
        <v>1.1100000000000001</v>
      </c>
      <c r="F88">
        <v>917</v>
      </c>
      <c r="G88" s="6">
        <f t="shared" si="3"/>
        <v>3.9084886833269161</v>
      </c>
    </row>
    <row r="89" spans="1:7">
      <c r="A89" s="3" t="s">
        <v>14</v>
      </c>
      <c r="B89" s="3" t="s">
        <v>89</v>
      </c>
      <c r="C89" s="3" t="str">
        <f t="shared" si="2"/>
        <v>20043American Airlines Inc.</v>
      </c>
      <c r="D89" s="7">
        <v>23722565</v>
      </c>
      <c r="E89">
        <v>1.25</v>
      </c>
      <c r="F89">
        <v>1056</v>
      </c>
      <c r="G89" s="6">
        <f t="shared" si="3"/>
        <v>4.4514579262402698</v>
      </c>
    </row>
    <row r="90" spans="1:7">
      <c r="A90" s="3" t="s">
        <v>15</v>
      </c>
      <c r="B90" s="3" t="s">
        <v>89</v>
      </c>
      <c r="C90" s="3" t="str">
        <f t="shared" si="2"/>
        <v>20044American Airlines Inc.</v>
      </c>
      <c r="D90" s="7">
        <v>22546708</v>
      </c>
      <c r="E90" s="5">
        <f>AVERAGE(E89,E91)</f>
        <v>1.31</v>
      </c>
      <c r="F90">
        <v>1188</v>
      </c>
      <c r="G90" s="6">
        <f t="shared" si="3"/>
        <v>5.2690618958652413</v>
      </c>
    </row>
    <row r="91" spans="1:7">
      <c r="A91" s="3" t="s">
        <v>16</v>
      </c>
      <c r="B91" s="3" t="s">
        <v>89</v>
      </c>
      <c r="C91" s="3" t="str">
        <f t="shared" si="2"/>
        <v>20051American Airlines Inc.</v>
      </c>
      <c r="D91" s="7">
        <v>23047095</v>
      </c>
      <c r="E91">
        <v>1.37</v>
      </c>
      <c r="F91">
        <v>1097</v>
      </c>
      <c r="G91" s="6">
        <f t="shared" si="3"/>
        <v>4.7598189706772152</v>
      </c>
    </row>
    <row r="92" spans="1:7">
      <c r="A92" s="3" t="s">
        <v>17</v>
      </c>
      <c r="B92" s="3" t="s">
        <v>89</v>
      </c>
      <c r="C92" s="3" t="str">
        <f t="shared" si="2"/>
        <v>20052American Airlines Inc.</v>
      </c>
      <c r="D92" s="7">
        <v>25413447</v>
      </c>
      <c r="E92">
        <v>1.63</v>
      </c>
      <c r="F92">
        <v>1350</v>
      </c>
      <c r="G92" s="6">
        <f t="shared" si="3"/>
        <v>5.3121483284026754</v>
      </c>
    </row>
    <row r="93" spans="1:7">
      <c r="A93" s="3" t="s">
        <v>18</v>
      </c>
      <c r="B93" s="3" t="s">
        <v>89</v>
      </c>
      <c r="C93" s="3" t="str">
        <f t="shared" si="2"/>
        <v>20053American Airlines Inc.</v>
      </c>
      <c r="D93" s="7">
        <v>25771745</v>
      </c>
      <c r="E93">
        <v>1.88</v>
      </c>
      <c r="F93">
        <v>1582</v>
      </c>
      <c r="G93" s="6">
        <f t="shared" si="3"/>
        <v>6.1385055610320522</v>
      </c>
    </row>
    <row r="94" spans="1:7">
      <c r="A94" s="3" t="s">
        <v>19</v>
      </c>
      <c r="B94" s="3" t="s">
        <v>89</v>
      </c>
      <c r="C94" s="3" t="str">
        <f t="shared" si="2"/>
        <v>20054American Airlines Inc.</v>
      </c>
      <c r="D94" s="7">
        <v>23717202</v>
      </c>
      <c r="E94" s="5">
        <f>AVERAGE(E93,E95)</f>
        <v>1.8849999999999998</v>
      </c>
      <c r="F94">
        <v>1585</v>
      </c>
      <c r="G94" s="6">
        <f t="shared" si="3"/>
        <v>6.6829131024814821</v>
      </c>
    </row>
    <row r="95" spans="1:7">
      <c r="A95" s="3" t="s">
        <v>20</v>
      </c>
      <c r="B95" s="3" t="s">
        <v>89</v>
      </c>
      <c r="C95" s="3" t="str">
        <f t="shared" si="2"/>
        <v>20061American Airlines Inc.</v>
      </c>
      <c r="D95" s="7">
        <v>23632284</v>
      </c>
      <c r="E95">
        <v>1.89</v>
      </c>
      <c r="F95">
        <v>1473</v>
      </c>
      <c r="G95" s="6">
        <f t="shared" si="3"/>
        <v>6.2329988925319286</v>
      </c>
    </row>
    <row r="96" spans="1:7">
      <c r="A96" s="3" t="s">
        <v>21</v>
      </c>
      <c r="B96" s="3" t="s">
        <v>89</v>
      </c>
      <c r="C96" s="3" t="str">
        <f t="shared" si="2"/>
        <v>20062American Airlines Inc.</v>
      </c>
      <c r="D96" s="7">
        <v>25873509</v>
      </c>
      <c r="E96">
        <v>2.1</v>
      </c>
      <c r="F96">
        <v>1708</v>
      </c>
      <c r="G96" s="6">
        <f t="shared" si="3"/>
        <v>6.6013465742122568</v>
      </c>
    </row>
    <row r="97" spans="1:7">
      <c r="A97" s="3" t="s">
        <v>22</v>
      </c>
      <c r="B97" s="3" t="s">
        <v>89</v>
      </c>
      <c r="C97" s="3" t="str">
        <f t="shared" si="2"/>
        <v>20063American Airlines Inc.</v>
      </c>
      <c r="D97" s="7">
        <v>24964533</v>
      </c>
      <c r="E97">
        <v>2.16</v>
      </c>
      <c r="F97">
        <v>1771</v>
      </c>
      <c r="G97" s="6">
        <f t="shared" si="3"/>
        <v>7.0940642070092004</v>
      </c>
    </row>
    <row r="98" spans="1:7">
      <c r="A98" s="3" t="s">
        <v>23</v>
      </c>
      <c r="B98" s="3" t="s">
        <v>89</v>
      </c>
      <c r="C98" s="3" t="str">
        <f t="shared" si="2"/>
        <v>20064American Airlines Inc.</v>
      </c>
      <c r="D98" s="7">
        <v>23600190</v>
      </c>
      <c r="E98" s="5">
        <f>AVERAGE(E97,E99)</f>
        <v>2</v>
      </c>
      <c r="F98">
        <v>1450</v>
      </c>
      <c r="G98" s="6">
        <f t="shared" si="3"/>
        <v>6.1440183320558015</v>
      </c>
    </row>
    <row r="99" spans="1:7">
      <c r="A99" s="3" t="s">
        <v>24</v>
      </c>
      <c r="B99" s="3" t="s">
        <v>89</v>
      </c>
      <c r="C99" s="3" t="str">
        <f t="shared" si="2"/>
        <v>20071American Airlines Inc.</v>
      </c>
      <c r="D99" s="7">
        <v>23288784</v>
      </c>
      <c r="E99">
        <v>1.84</v>
      </c>
      <c r="F99">
        <v>1410</v>
      </c>
      <c r="G99" s="6">
        <f t="shared" si="3"/>
        <v>6.054416580960174</v>
      </c>
    </row>
    <row r="100" spans="1:7">
      <c r="A100" s="3" t="s">
        <v>25</v>
      </c>
      <c r="B100" s="3" t="s">
        <v>89</v>
      </c>
      <c r="C100" s="3" t="str">
        <f t="shared" si="2"/>
        <v>20072American Airlines Inc.</v>
      </c>
      <c r="D100" s="7">
        <v>25294842</v>
      </c>
      <c r="E100">
        <v>2.08</v>
      </c>
      <c r="F100">
        <v>1644</v>
      </c>
      <c r="G100" s="6">
        <f t="shared" si="3"/>
        <v>6.4993487605101468</v>
      </c>
    </row>
    <row r="101" spans="1:7">
      <c r="A101" s="3" t="s">
        <v>26</v>
      </c>
      <c r="B101" s="3" t="s">
        <v>89</v>
      </c>
      <c r="C101" s="3" t="str">
        <f t="shared" si="2"/>
        <v>20073American Airlines Inc.</v>
      </c>
      <c r="D101" s="7">
        <v>25437690</v>
      </c>
      <c r="E101">
        <v>2.17</v>
      </c>
      <c r="F101">
        <v>1743</v>
      </c>
      <c r="G101" s="6">
        <f t="shared" si="3"/>
        <v>6.8520372722523151</v>
      </c>
    </row>
    <row r="102" spans="1:7">
      <c r="A102" s="3" t="s">
        <v>27</v>
      </c>
      <c r="B102" s="3" t="s">
        <v>89</v>
      </c>
      <c r="C102" s="3" t="str">
        <f t="shared" si="2"/>
        <v>20074American Airlines Inc.</v>
      </c>
      <c r="D102" s="7">
        <v>24075038</v>
      </c>
      <c r="E102" s="5">
        <f>AVERAGE(E101,E103)</f>
        <v>2.4500000000000002</v>
      </c>
      <c r="F102">
        <v>1873</v>
      </c>
      <c r="G102" s="6">
        <f t="shared" si="3"/>
        <v>7.7798423412665016</v>
      </c>
    </row>
    <row r="103" spans="1:7">
      <c r="A103" s="3" t="s">
        <v>28</v>
      </c>
      <c r="B103" s="3" t="s">
        <v>89</v>
      </c>
      <c r="C103" s="3" t="str">
        <f t="shared" si="2"/>
        <v>20081American Airlines Inc.</v>
      </c>
      <c r="D103" s="7">
        <v>23036438</v>
      </c>
      <c r="E103">
        <v>2.73</v>
      </c>
      <c r="F103">
        <v>2050</v>
      </c>
      <c r="G103" s="6">
        <f t="shared" si="3"/>
        <v>8.8989452275564478</v>
      </c>
    </row>
    <row r="104" spans="1:7">
      <c r="A104" s="3" t="s">
        <v>29</v>
      </c>
      <c r="B104" s="3" t="s">
        <v>89</v>
      </c>
      <c r="C104" s="3" t="str">
        <f t="shared" si="2"/>
        <v>20082American Airlines Inc.</v>
      </c>
      <c r="D104" s="7">
        <v>24265157</v>
      </c>
      <c r="E104">
        <v>3.17</v>
      </c>
      <c r="F104">
        <v>2423</v>
      </c>
      <c r="G104" s="6">
        <f t="shared" si="3"/>
        <v>9.9855113239118953</v>
      </c>
    </row>
    <row r="105" spans="1:7">
      <c r="A105" s="3" t="s">
        <v>30</v>
      </c>
      <c r="B105" s="3" t="s">
        <v>89</v>
      </c>
      <c r="C105" s="3" t="str">
        <f t="shared" si="2"/>
        <v>20083American Airlines Inc.</v>
      </c>
      <c r="D105" s="7">
        <v>23993995</v>
      </c>
      <c r="E105">
        <v>3.57</v>
      </c>
      <c r="F105">
        <v>2722</v>
      </c>
      <c r="G105" s="6">
        <f t="shared" si="3"/>
        <v>11.344505156394339</v>
      </c>
    </row>
    <row r="106" spans="1:7">
      <c r="A106" s="3" t="s">
        <v>31</v>
      </c>
      <c r="B106" s="3" t="s">
        <v>89</v>
      </c>
      <c r="C106" s="3" t="str">
        <f t="shared" si="2"/>
        <v>20084American Airlines Inc.</v>
      </c>
      <c r="D106" s="7">
        <v>21423399</v>
      </c>
      <c r="E106" s="5">
        <f>AVERAGE(E105,E107)</f>
        <v>2.7399999999999998</v>
      </c>
      <c r="F106">
        <v>1819</v>
      </c>
      <c r="G106" s="6">
        <f t="shared" si="3"/>
        <v>8.4907161557323381</v>
      </c>
    </row>
    <row r="107" spans="1:7">
      <c r="A107" s="3" t="s">
        <v>32</v>
      </c>
      <c r="B107" s="3" t="s">
        <v>89</v>
      </c>
      <c r="C107" s="3" t="str">
        <f t="shared" si="2"/>
        <v>20091American Airlines Inc.</v>
      </c>
      <c r="D107" s="7">
        <v>20327955</v>
      </c>
      <c r="E107">
        <v>1.91</v>
      </c>
      <c r="F107">
        <v>1298</v>
      </c>
      <c r="G107" s="6">
        <f t="shared" si="3"/>
        <v>6.3852955203806783</v>
      </c>
    </row>
    <row r="108" spans="1:7">
      <c r="A108" s="3" t="s">
        <v>33</v>
      </c>
      <c r="B108" s="3" t="s">
        <v>89</v>
      </c>
      <c r="C108" s="3" t="str">
        <f t="shared" si="2"/>
        <v>20092American Airlines Inc.</v>
      </c>
      <c r="D108" s="7">
        <v>22083836</v>
      </c>
      <c r="E108">
        <v>1.89</v>
      </c>
      <c r="F108">
        <v>1334</v>
      </c>
      <c r="G108" s="6">
        <f t="shared" si="3"/>
        <v>6.0406172188563616</v>
      </c>
    </row>
    <row r="109" spans="1:7">
      <c r="A109" s="3" t="s">
        <v>34</v>
      </c>
      <c r="B109" s="3" t="s">
        <v>89</v>
      </c>
      <c r="C109" s="3" t="str">
        <f t="shared" si="2"/>
        <v>20093American Airlines Inc.</v>
      </c>
      <c r="D109" s="7">
        <v>22387425</v>
      </c>
      <c r="E109">
        <v>2.06</v>
      </c>
      <c r="F109">
        <v>1453</v>
      </c>
      <c r="G109" s="6">
        <f t="shared" si="3"/>
        <v>6.4902506652730274</v>
      </c>
    </row>
    <row r="110" spans="1:7">
      <c r="A110" s="3" t="s">
        <v>35</v>
      </c>
      <c r="B110" s="3" t="s">
        <v>89</v>
      </c>
      <c r="C110" s="3" t="str">
        <f t="shared" si="2"/>
        <v>20094American Airlines Inc.</v>
      </c>
      <c r="D110" s="7">
        <v>20874631</v>
      </c>
      <c r="E110" s="5">
        <f>AVERAGE(E109,E111)</f>
        <v>2.14</v>
      </c>
      <c r="F110">
        <v>1468</v>
      </c>
      <c r="G110" s="6">
        <f t="shared" si="3"/>
        <v>7.032459639645845</v>
      </c>
    </row>
    <row r="111" spans="1:7">
      <c r="A111" s="3" t="s">
        <v>36</v>
      </c>
      <c r="B111" s="3" t="s">
        <v>89</v>
      </c>
      <c r="C111" s="3" t="str">
        <f t="shared" si="2"/>
        <v>20101American Airlines Inc.</v>
      </c>
      <c r="D111" s="7">
        <v>20154263</v>
      </c>
      <c r="E111">
        <v>2.2200000000000002</v>
      </c>
      <c r="F111">
        <v>1476</v>
      </c>
      <c r="G111" s="6">
        <f t="shared" si="3"/>
        <v>7.3235126484158712</v>
      </c>
    </row>
    <row r="112" spans="1:7">
      <c r="A112" s="3" t="s">
        <v>37</v>
      </c>
      <c r="B112" s="3" t="s">
        <v>89</v>
      </c>
      <c r="C112" s="3" t="str">
        <f t="shared" si="2"/>
        <v>20102American Airlines Inc.</v>
      </c>
      <c r="D112" s="7">
        <v>22166878</v>
      </c>
      <c r="E112">
        <v>2.37</v>
      </c>
      <c r="F112">
        <v>1655</v>
      </c>
      <c r="G112" s="6">
        <f t="shared" si="3"/>
        <v>7.4660942330264106</v>
      </c>
    </row>
    <row r="113" spans="1:7">
      <c r="A113" s="3" t="s">
        <v>38</v>
      </c>
      <c r="B113" s="3" t="s">
        <v>89</v>
      </c>
      <c r="C113" s="3" t="str">
        <f t="shared" si="2"/>
        <v>20103American Airlines Inc.</v>
      </c>
      <c r="D113" s="7">
        <v>22465877</v>
      </c>
      <c r="E113">
        <v>2.2400000000000002</v>
      </c>
      <c r="F113">
        <v>1613</v>
      </c>
      <c r="G113" s="6">
        <f t="shared" si="3"/>
        <v>7.1797775800161281</v>
      </c>
    </row>
    <row r="114" spans="1:7">
      <c r="A114" s="3" t="s">
        <v>39</v>
      </c>
      <c r="B114" s="3" t="s">
        <v>89</v>
      </c>
      <c r="C114" s="3" t="str">
        <f t="shared" si="2"/>
        <v>20104American Airlines Inc.</v>
      </c>
      <c r="D114" s="7">
        <v>21299112</v>
      </c>
      <c r="E114" s="5">
        <f>AVERAGE(E113,E115)</f>
        <v>2.4950000000000001</v>
      </c>
      <c r="F114">
        <v>1656</v>
      </c>
      <c r="G114" s="6">
        <f t="shared" si="3"/>
        <v>7.774972027002816</v>
      </c>
    </row>
    <row r="115" spans="1:7">
      <c r="A115" s="3" t="s">
        <v>40</v>
      </c>
      <c r="B115" s="3" t="s">
        <v>89</v>
      </c>
      <c r="C115" s="3" t="str">
        <f t="shared" si="2"/>
        <v>20111American Airlines Inc.</v>
      </c>
      <c r="D115" s="7">
        <v>20107111</v>
      </c>
      <c r="E115">
        <v>2.75</v>
      </c>
      <c r="F115">
        <v>1842</v>
      </c>
      <c r="G115" s="6">
        <f t="shared" si="3"/>
        <v>9.1609381377563395</v>
      </c>
    </row>
    <row r="116" spans="1:7">
      <c r="A116" s="3" t="s">
        <v>41</v>
      </c>
      <c r="B116" s="3" t="s">
        <v>89</v>
      </c>
      <c r="C116" s="3" t="str">
        <f t="shared" si="2"/>
        <v>20112American Airlines Inc.</v>
      </c>
      <c r="D116" s="7">
        <v>22195236</v>
      </c>
      <c r="E116">
        <v>3.11</v>
      </c>
      <c r="F116">
        <v>2202</v>
      </c>
      <c r="G116" s="6">
        <f t="shared" si="3"/>
        <v>9.9210479221757311</v>
      </c>
    </row>
    <row r="117" spans="1:7">
      <c r="A117" s="3" t="s">
        <v>42</v>
      </c>
      <c r="B117" s="3" t="s">
        <v>89</v>
      </c>
      <c r="C117" s="3" t="str">
        <f t="shared" si="2"/>
        <v>20113American Airlines Inc.</v>
      </c>
      <c r="D117" s="7">
        <v>22681503</v>
      </c>
      <c r="E117">
        <v>3.15</v>
      </c>
      <c r="F117">
        <v>2255</v>
      </c>
      <c r="G117" s="6">
        <f t="shared" si="3"/>
        <v>9.9420219197995827</v>
      </c>
    </row>
    <row r="118" spans="1:7">
      <c r="A118" s="3" t="s">
        <v>43</v>
      </c>
      <c r="B118" s="3" t="s">
        <v>89</v>
      </c>
      <c r="C118" s="3" t="str">
        <f t="shared" si="2"/>
        <v>20114American Airlines Inc.</v>
      </c>
      <c r="D118" s="7">
        <v>21052001</v>
      </c>
      <c r="E118" s="5">
        <f>AVERAGE(E117,E119)</f>
        <v>3.19</v>
      </c>
      <c r="F118">
        <v>2005</v>
      </c>
      <c r="G118" s="6">
        <f t="shared" si="3"/>
        <v>9.5240352686663847</v>
      </c>
    </row>
    <row r="119" spans="1:7">
      <c r="A119" s="3" t="s">
        <v>44</v>
      </c>
      <c r="B119" s="3" t="s">
        <v>89</v>
      </c>
      <c r="C119" s="3" t="str">
        <f t="shared" si="2"/>
        <v>20121American Airlines Inc.</v>
      </c>
      <c r="D119" s="7">
        <v>20790252</v>
      </c>
      <c r="E119">
        <v>3.23</v>
      </c>
      <c r="F119">
        <v>2165</v>
      </c>
      <c r="G119" s="6">
        <f t="shared" si="3"/>
        <v>10.413534189003578</v>
      </c>
    </row>
    <row r="120" spans="1:7">
      <c r="A120" s="3" t="s">
        <v>45</v>
      </c>
      <c r="B120" s="3" t="s">
        <v>89</v>
      </c>
      <c r="C120" s="3" t="str">
        <f t="shared" si="2"/>
        <v>20122American Airlines Inc.</v>
      </c>
      <c r="D120" s="7">
        <v>22332184</v>
      </c>
      <c r="E120">
        <v>3.24</v>
      </c>
      <c r="F120">
        <v>2209</v>
      </c>
      <c r="G120" s="6">
        <f t="shared" si="3"/>
        <v>9.8915538220534103</v>
      </c>
    </row>
    <row r="121" spans="1:7">
      <c r="A121" s="3" t="s">
        <v>46</v>
      </c>
      <c r="B121" s="3" t="s">
        <v>89</v>
      </c>
      <c r="C121" s="3" t="str">
        <f t="shared" si="2"/>
        <v>20123American Airlines Inc.</v>
      </c>
      <c r="D121" s="7">
        <v>22174621</v>
      </c>
      <c r="E121">
        <v>3.11</v>
      </c>
      <c r="F121">
        <v>2180</v>
      </c>
      <c r="G121" s="6">
        <f t="shared" si="3"/>
        <v>9.8310586683758867</v>
      </c>
    </row>
    <row r="122" spans="1:7">
      <c r="A122" s="3" t="s">
        <v>47</v>
      </c>
      <c r="B122" s="3" t="s">
        <v>89</v>
      </c>
      <c r="C122" s="3" t="str">
        <f t="shared" si="2"/>
        <v>20124American Airlines Inc.</v>
      </c>
      <c r="D122" s="7">
        <v>21033735</v>
      </c>
      <c r="E122" s="5">
        <f>AVERAGE(E121,E123)</f>
        <v>3.1799999999999997</v>
      </c>
      <c r="F122">
        <v>2162</v>
      </c>
      <c r="G122" s="6">
        <f t="shared" si="3"/>
        <v>10.27872605602381</v>
      </c>
    </row>
    <row r="123" spans="1:7">
      <c r="A123" s="3" t="s">
        <v>48</v>
      </c>
      <c r="B123" s="3" t="s">
        <v>89</v>
      </c>
      <c r="C123" s="3" t="str">
        <f t="shared" si="2"/>
        <v>20131American Airlines Inc.</v>
      </c>
      <c r="D123" s="7">
        <v>20882645</v>
      </c>
      <c r="E123">
        <v>3.25</v>
      </c>
      <c r="F123">
        <v>2199</v>
      </c>
      <c r="G123" s="6">
        <f t="shared" si="3"/>
        <v>10.530275259671368</v>
      </c>
    </row>
    <row r="124" spans="1:7">
      <c r="A124" s="3" t="s">
        <v>49</v>
      </c>
      <c r="B124" s="3" t="s">
        <v>89</v>
      </c>
      <c r="C124" s="3" t="str">
        <f t="shared" si="2"/>
        <v>20132American Airlines Inc.</v>
      </c>
      <c r="D124" s="7">
        <v>22213622</v>
      </c>
      <c r="E124">
        <v>2.98</v>
      </c>
      <c r="F124">
        <v>2140</v>
      </c>
      <c r="G124" s="6">
        <f t="shared" si="3"/>
        <v>9.6337283492084271</v>
      </c>
    </row>
    <row r="125" spans="1:7">
      <c r="A125" s="3" t="s">
        <v>50</v>
      </c>
      <c r="B125" s="3" t="s">
        <v>89</v>
      </c>
      <c r="C125" s="3" t="str">
        <f t="shared" si="2"/>
        <v>20133American Airlines Inc.</v>
      </c>
      <c r="D125" s="7">
        <v>22498802</v>
      </c>
      <c r="E125">
        <v>3.03</v>
      </c>
      <c r="F125">
        <v>2220</v>
      </c>
      <c r="G125" s="6">
        <f t="shared" si="3"/>
        <v>9.8671920398250546</v>
      </c>
    </row>
    <row r="126" spans="1:7">
      <c r="A126" s="3" t="s">
        <v>51</v>
      </c>
      <c r="B126" s="3" t="s">
        <v>89</v>
      </c>
      <c r="C126" s="3" t="str">
        <f t="shared" si="2"/>
        <v>20134American Airlines Inc.</v>
      </c>
      <c r="D126" s="7">
        <v>21225526</v>
      </c>
      <c r="E126" s="5">
        <f>AVERAGE(E125,E127)</f>
        <v>3.0649999999999999</v>
      </c>
      <c r="F126">
        <v>6658</v>
      </c>
      <c r="G126" s="6">
        <f t="shared" si="3"/>
        <v>31.367891660258501</v>
      </c>
    </row>
    <row r="127" spans="1:7">
      <c r="A127" s="3" t="s">
        <v>52</v>
      </c>
      <c r="B127" s="3" t="s">
        <v>89</v>
      </c>
      <c r="C127" s="3" t="str">
        <f t="shared" si="2"/>
        <v>20141American Airlines Inc.</v>
      </c>
      <c r="D127" s="7">
        <v>21028337</v>
      </c>
      <c r="E127">
        <v>3.1</v>
      </c>
      <c r="F127">
        <v>3211</v>
      </c>
      <c r="G127" s="6">
        <f t="shared" si="3"/>
        <v>15.269871316975756</v>
      </c>
    </row>
    <row r="128" spans="1:7">
      <c r="A128" s="3" t="s">
        <v>53</v>
      </c>
      <c r="B128" s="3" t="s">
        <v>89</v>
      </c>
      <c r="C128" s="3" t="str">
        <f t="shared" si="2"/>
        <v>20142American Airlines Inc.</v>
      </c>
      <c r="D128" s="7">
        <v>22711383</v>
      </c>
      <c r="E128">
        <v>3.03</v>
      </c>
      <c r="F128">
        <v>3365</v>
      </c>
      <c r="G128" s="6">
        <f t="shared" si="3"/>
        <v>14.816358827641629</v>
      </c>
    </row>
    <row r="129" spans="1:7">
      <c r="A129" s="3" t="s">
        <v>54</v>
      </c>
      <c r="B129" s="3" t="s">
        <v>89</v>
      </c>
      <c r="C129" s="3" t="str">
        <f t="shared" si="2"/>
        <v>20143American Airlines Inc.</v>
      </c>
      <c r="D129" s="7">
        <v>22772629</v>
      </c>
      <c r="E129">
        <v>2.98</v>
      </c>
      <c r="F129">
        <v>3367</v>
      </c>
      <c r="G129" s="6">
        <f t="shared" si="3"/>
        <v>14.785293344918587</v>
      </c>
    </row>
    <row r="130" spans="1:7">
      <c r="A130" s="3" t="s">
        <v>55</v>
      </c>
      <c r="B130" s="3" t="s">
        <v>89</v>
      </c>
      <c r="C130" s="3" t="str">
        <f t="shared" si="2"/>
        <v>20144American Airlines Inc.</v>
      </c>
      <c r="D130" s="7">
        <v>21316046</v>
      </c>
      <c r="E130" s="5">
        <f>AVERAGE(E129,E131)</f>
        <v>2.4050000000000002</v>
      </c>
      <c r="F130">
        <v>2658</v>
      </c>
      <c r="G130" s="6">
        <f t="shared" si="3"/>
        <v>12.469479564831113</v>
      </c>
    </row>
    <row r="131" spans="1:7">
      <c r="A131" s="3" t="s">
        <v>56</v>
      </c>
      <c r="B131" s="3" t="s">
        <v>89</v>
      </c>
      <c r="C131" s="3" t="str">
        <f t="shared" ref="C131:C194" si="4">CONCATENATE(A131,B131)</f>
        <v>20151American Airlines Inc.</v>
      </c>
      <c r="D131" s="7">
        <v>20670615</v>
      </c>
      <c r="E131">
        <v>1.83</v>
      </c>
      <c r="F131">
        <v>1855</v>
      </c>
      <c r="G131" s="6">
        <f t="shared" ref="G131:G194" si="5">((F131*10^3)/D131)*100</f>
        <v>8.9740919658171752</v>
      </c>
    </row>
    <row r="132" spans="1:7">
      <c r="A132" s="3" t="s">
        <v>57</v>
      </c>
      <c r="B132" s="3" t="s">
        <v>89</v>
      </c>
      <c r="C132" s="3" t="str">
        <f t="shared" si="4"/>
        <v>20152American Airlines Inc.</v>
      </c>
      <c r="D132" s="7">
        <v>22730177</v>
      </c>
      <c r="E132">
        <v>1.9</v>
      </c>
      <c r="F132">
        <v>2123</v>
      </c>
      <c r="G132" s="6">
        <f t="shared" si="5"/>
        <v>9.3400064592545853</v>
      </c>
    </row>
    <row r="133" spans="1:7">
      <c r="A133" s="3" t="s">
        <v>58</v>
      </c>
      <c r="B133" s="3" t="s">
        <v>89</v>
      </c>
      <c r="C133" s="3" t="str">
        <f t="shared" si="4"/>
        <v>20153American Airlines Inc.</v>
      </c>
      <c r="D133" s="7">
        <v>38857215</v>
      </c>
      <c r="E133">
        <v>1.67</v>
      </c>
      <c r="F133">
        <v>1903</v>
      </c>
      <c r="G133" s="6">
        <f t="shared" si="5"/>
        <v>4.8974173779567067</v>
      </c>
    </row>
    <row r="134" spans="1:7">
      <c r="A134" s="3" t="s">
        <v>59</v>
      </c>
      <c r="B134" s="3" t="s">
        <v>89</v>
      </c>
      <c r="C134" s="3" t="str">
        <f t="shared" si="4"/>
        <v>20154American Airlines Inc.</v>
      </c>
      <c r="D134" s="7">
        <v>36032652</v>
      </c>
      <c r="E134" s="5">
        <f>AVERAGE(E133,E135)</f>
        <v>1.44</v>
      </c>
      <c r="F134">
        <v>1574</v>
      </c>
      <c r="G134" s="6">
        <f t="shared" si="5"/>
        <v>4.3682602102115604</v>
      </c>
    </row>
    <row r="135" spans="1:7">
      <c r="A135" s="3" t="s">
        <v>60</v>
      </c>
      <c r="B135" s="3" t="s">
        <v>89</v>
      </c>
      <c r="C135" s="3" t="str">
        <f t="shared" si="4"/>
        <v>20161American Airlines Inc.</v>
      </c>
      <c r="D135" s="7">
        <v>34479171</v>
      </c>
      <c r="E135">
        <v>1.21</v>
      </c>
      <c r="F135">
        <v>1248</v>
      </c>
      <c r="G135" s="6">
        <f t="shared" si="5"/>
        <v>3.6195765843674144</v>
      </c>
    </row>
    <row r="136" spans="1:7">
      <c r="A136" s="3" t="s">
        <v>61</v>
      </c>
      <c r="B136" s="3" t="s">
        <v>89</v>
      </c>
      <c r="C136" s="3" t="str">
        <f t="shared" si="4"/>
        <v>20162American Airlines Inc.</v>
      </c>
      <c r="D136" s="7">
        <v>37591543</v>
      </c>
      <c r="E136">
        <v>1.42</v>
      </c>
      <c r="F136">
        <v>1593</v>
      </c>
      <c r="G136" s="6">
        <f t="shared" si="5"/>
        <v>4.2376552619827281</v>
      </c>
    </row>
    <row r="137" spans="1:7">
      <c r="A137" s="3" t="s">
        <v>62</v>
      </c>
      <c r="B137" s="3" t="s">
        <v>89</v>
      </c>
      <c r="C137" s="3" t="str">
        <f t="shared" si="4"/>
        <v>20163American Airlines Inc.</v>
      </c>
      <c r="D137" s="7">
        <v>37489436</v>
      </c>
      <c r="E137">
        <v>1.48</v>
      </c>
      <c r="F137">
        <v>1696</v>
      </c>
      <c r="G137" s="6">
        <f t="shared" si="5"/>
        <v>4.5239410910316176</v>
      </c>
    </row>
    <row r="138" spans="1:7">
      <c r="A138" s="3" t="s">
        <v>63</v>
      </c>
      <c r="B138" s="3" t="s">
        <v>89</v>
      </c>
      <c r="C138" s="3" t="str">
        <f t="shared" si="4"/>
        <v>20164American Airlines Inc.</v>
      </c>
      <c r="D138" s="7">
        <v>34629599</v>
      </c>
      <c r="E138" s="5">
        <f>AVERAGE(E137,E139)</f>
        <v>1.5899999999999999</v>
      </c>
      <c r="F138">
        <v>1643</v>
      </c>
      <c r="G138" s="6">
        <f t="shared" si="5"/>
        <v>4.7444961750784351</v>
      </c>
    </row>
    <row r="139" spans="1:7">
      <c r="A139" s="3" t="s">
        <v>64</v>
      </c>
      <c r="B139" s="3" t="s">
        <v>89</v>
      </c>
      <c r="C139" s="3" t="str">
        <f t="shared" si="4"/>
        <v>20171American Airlines Inc.</v>
      </c>
      <c r="D139" s="7">
        <v>33751852</v>
      </c>
      <c r="E139">
        <v>1.7</v>
      </c>
      <c r="F139">
        <v>1720</v>
      </c>
      <c r="G139" s="6">
        <f t="shared" si="5"/>
        <v>5.0960166571007726</v>
      </c>
    </row>
    <row r="140" spans="1:7">
      <c r="A140" s="3" t="s">
        <v>65</v>
      </c>
      <c r="B140" s="3" t="s">
        <v>89</v>
      </c>
      <c r="C140" s="3" t="str">
        <f t="shared" si="4"/>
        <v>20172American Airlines Inc.</v>
      </c>
      <c r="D140" s="7">
        <v>37750298</v>
      </c>
      <c r="E140">
        <v>1.63</v>
      </c>
      <c r="F140">
        <v>1839</v>
      </c>
      <c r="G140" s="6">
        <f t="shared" si="5"/>
        <v>4.8714847231139737</v>
      </c>
    </row>
    <row r="141" spans="1:7">
      <c r="A141" s="3" t="s">
        <v>66</v>
      </c>
      <c r="B141" s="3" t="s">
        <v>89</v>
      </c>
      <c r="C141" s="3" t="str">
        <f t="shared" si="4"/>
        <v>20173American Airlines Inc.</v>
      </c>
      <c r="D141" s="7">
        <v>37347900</v>
      </c>
      <c r="E141">
        <v>1.67</v>
      </c>
      <c r="F141">
        <v>1922</v>
      </c>
      <c r="G141" s="6">
        <f t="shared" si="5"/>
        <v>5.1462063462738197</v>
      </c>
    </row>
    <row r="142" spans="1:7">
      <c r="A142" s="3" t="s">
        <v>67</v>
      </c>
      <c r="B142" s="3" t="s">
        <v>89</v>
      </c>
      <c r="C142" s="3" t="str">
        <f t="shared" si="4"/>
        <v>20174American Airlines Inc.</v>
      </c>
      <c r="D142" s="7">
        <v>36011371</v>
      </c>
      <c r="E142" s="5">
        <f>AVERAGE(E141,E143)</f>
        <v>1.885</v>
      </c>
      <c r="F142">
        <v>2030</v>
      </c>
      <c r="G142" s="6">
        <f t="shared" si="5"/>
        <v>5.6371083455833988</v>
      </c>
    </row>
    <row r="143" spans="1:7">
      <c r="A143" s="3" t="s">
        <v>68</v>
      </c>
      <c r="B143" s="3" t="s">
        <v>89</v>
      </c>
      <c r="C143" s="3" t="str">
        <f t="shared" si="4"/>
        <v>20181American Airlines Inc.</v>
      </c>
      <c r="D143" s="7">
        <v>34839496</v>
      </c>
      <c r="E143">
        <v>2.1</v>
      </c>
      <c r="F143">
        <v>2161</v>
      </c>
      <c r="G143" s="6">
        <f t="shared" si="5"/>
        <v>6.2027303724485572</v>
      </c>
    </row>
    <row r="144" spans="1:7">
      <c r="A144" s="3" t="s">
        <v>69</v>
      </c>
      <c r="B144" s="3" t="s">
        <v>89</v>
      </c>
      <c r="C144" s="3" t="str">
        <f t="shared" si="4"/>
        <v>20182American Airlines Inc.</v>
      </c>
      <c r="D144" s="7">
        <v>38559177</v>
      </c>
      <c r="E144">
        <v>2.2400000000000002</v>
      </c>
      <c r="F144">
        <v>2568</v>
      </c>
      <c r="G144" s="6">
        <f t="shared" si="5"/>
        <v>6.6598931818487719</v>
      </c>
    </row>
    <row r="145" spans="1:7">
      <c r="A145" s="3" t="s">
        <v>70</v>
      </c>
      <c r="B145" s="3" t="s">
        <v>89</v>
      </c>
      <c r="C145" s="3" t="str">
        <f t="shared" si="4"/>
        <v>20183American Airlines Inc.</v>
      </c>
      <c r="D145" s="7">
        <v>38217722</v>
      </c>
      <c r="E145">
        <v>2.2999999999999998</v>
      </c>
      <c r="F145">
        <v>2740</v>
      </c>
      <c r="G145" s="6">
        <f t="shared" si="5"/>
        <v>7.1694487703898204</v>
      </c>
    </row>
    <row r="146" spans="1:7">
      <c r="A146" s="3" t="s">
        <v>71</v>
      </c>
      <c r="B146" s="3" t="s">
        <v>89</v>
      </c>
      <c r="C146" s="3" t="str">
        <f t="shared" si="4"/>
        <v>20184American Airlines Inc.</v>
      </c>
      <c r="D146" s="7">
        <v>36562661</v>
      </c>
      <c r="E146" s="5">
        <f>AVERAGE(E145,E147)</f>
        <v>2.17</v>
      </c>
      <c r="F146">
        <v>2427</v>
      </c>
      <c r="G146" s="6">
        <f t="shared" si="5"/>
        <v>6.6379194884092279</v>
      </c>
    </row>
    <row r="147" spans="1:7">
      <c r="A147" s="3" t="s">
        <v>72</v>
      </c>
      <c r="B147" s="3" t="s">
        <v>89</v>
      </c>
      <c r="C147" s="3" t="str">
        <f t="shared" si="4"/>
        <v>20191American Airlines Inc.</v>
      </c>
      <c r="D147" s="7">
        <v>36544173</v>
      </c>
      <c r="E147">
        <v>2.04</v>
      </c>
      <c r="F147">
        <v>2149</v>
      </c>
      <c r="G147" s="6">
        <f t="shared" si="5"/>
        <v>5.8805544730756392</v>
      </c>
    </row>
    <row r="148" spans="1:7">
      <c r="A148" s="3" t="s">
        <v>73</v>
      </c>
      <c r="B148" s="3" t="s">
        <v>89</v>
      </c>
      <c r="C148" s="3" t="str">
        <f t="shared" si="4"/>
        <v>20192American Airlines Inc.</v>
      </c>
      <c r="D148" s="7">
        <v>39995640</v>
      </c>
      <c r="E148">
        <v>2.14</v>
      </c>
      <c r="F148">
        <v>2482</v>
      </c>
      <c r="G148" s="6">
        <f t="shared" si="5"/>
        <v>6.2056764187296416</v>
      </c>
    </row>
    <row r="149" spans="1:7">
      <c r="A149" s="3" t="s">
        <v>74</v>
      </c>
      <c r="B149" s="3" t="s">
        <v>89</v>
      </c>
      <c r="C149" s="3" t="str">
        <f t="shared" si="4"/>
        <v>20193American Airlines Inc.</v>
      </c>
      <c r="D149" s="7">
        <v>40501373</v>
      </c>
      <c r="E149">
        <v>2.0499999999999998</v>
      </c>
      <c r="F149">
        <v>2474</v>
      </c>
      <c r="G149" s="6">
        <f t="shared" si="5"/>
        <v>6.1084348918245315</v>
      </c>
    </row>
    <row r="150" spans="1:7">
      <c r="A150" s="3" t="s">
        <v>75</v>
      </c>
      <c r="B150" s="3" t="s">
        <v>89</v>
      </c>
      <c r="C150" s="3" t="str">
        <f t="shared" si="4"/>
        <v>20194American Airlines Inc.</v>
      </c>
      <c r="D150" s="7">
        <v>38741425</v>
      </c>
      <c r="E150" s="5">
        <f>AVERAGE(E149,E151)</f>
        <v>1.94</v>
      </c>
      <c r="F150">
        <v>2290</v>
      </c>
      <c r="G150" s="6">
        <f t="shared" si="5"/>
        <v>5.910985463234768</v>
      </c>
    </row>
    <row r="151" spans="1:7">
      <c r="A151" s="3" t="s">
        <v>76</v>
      </c>
      <c r="B151" s="3" t="s">
        <v>89</v>
      </c>
      <c r="C151" s="3" t="str">
        <f t="shared" si="4"/>
        <v>20201American Airlines Inc.</v>
      </c>
      <c r="D151" s="7">
        <v>30349114</v>
      </c>
      <c r="E151">
        <v>1.83</v>
      </c>
      <c r="F151">
        <v>1784</v>
      </c>
      <c r="G151" s="6">
        <f t="shared" si="5"/>
        <v>5.8782605647070945</v>
      </c>
    </row>
    <row r="152" spans="1:7">
      <c r="A152" s="3" t="s">
        <v>77</v>
      </c>
      <c r="B152" s="3" t="s">
        <v>89</v>
      </c>
      <c r="C152" s="3" t="str">
        <f t="shared" si="4"/>
        <v>20202American Airlines Inc.</v>
      </c>
      <c r="D152" s="7">
        <v>5460071</v>
      </c>
      <c r="E152">
        <v>1.1299999999999999</v>
      </c>
      <c r="F152">
        <v>309</v>
      </c>
      <c r="G152" s="6">
        <f t="shared" si="5"/>
        <v>5.6592670681388579</v>
      </c>
    </row>
    <row r="153" spans="1:7">
      <c r="A153" s="3" t="s">
        <v>78</v>
      </c>
      <c r="B153" s="3" t="s">
        <v>89</v>
      </c>
      <c r="C153" s="3" t="str">
        <f t="shared" si="4"/>
        <v>20203American Airlines Inc.</v>
      </c>
      <c r="D153" s="7">
        <v>14215806</v>
      </c>
      <c r="E153">
        <v>1.23</v>
      </c>
      <c r="F153">
        <v>611</v>
      </c>
      <c r="G153" s="6">
        <f t="shared" si="5"/>
        <v>4.2980327671888601</v>
      </c>
    </row>
    <row r="154" spans="1:7">
      <c r="A154" s="3" t="s">
        <v>79</v>
      </c>
      <c r="B154" s="3" t="s">
        <v>89</v>
      </c>
      <c r="C154" s="3" t="str">
        <f t="shared" si="4"/>
        <v>20204American Airlines Inc.</v>
      </c>
      <c r="D154" s="7">
        <v>15720816</v>
      </c>
      <c r="E154" s="5">
        <f>AVERAGE(E153,E155)</f>
        <v>1.4649999999999999</v>
      </c>
      <c r="F154">
        <v>699</v>
      </c>
      <c r="G154" s="6">
        <f t="shared" si="5"/>
        <v>4.4463340834216245</v>
      </c>
    </row>
    <row r="155" spans="1:7">
      <c r="A155" s="3" t="s">
        <v>80</v>
      </c>
      <c r="B155" s="3" t="s">
        <v>89</v>
      </c>
      <c r="C155" s="3" t="str">
        <f t="shared" si="4"/>
        <v>20211American Airlines Inc.</v>
      </c>
      <c r="D155" s="7">
        <v>16039597</v>
      </c>
      <c r="E155">
        <v>1.7</v>
      </c>
      <c r="F155">
        <v>1034</v>
      </c>
      <c r="G155" s="6">
        <f t="shared" si="5"/>
        <v>6.4465460073591618</v>
      </c>
    </row>
    <row r="156" spans="1:7">
      <c r="A156" s="3" t="s">
        <v>81</v>
      </c>
      <c r="B156" s="3" t="s">
        <v>89</v>
      </c>
      <c r="C156" s="3" t="str">
        <f t="shared" si="4"/>
        <v>20212American Airlines Inc.</v>
      </c>
      <c r="D156" s="7">
        <v>30586020</v>
      </c>
      <c r="E156">
        <v>1.91</v>
      </c>
      <c r="F156">
        <v>1611</v>
      </c>
      <c r="G156" s="6">
        <f t="shared" si="5"/>
        <v>5.2671122297049431</v>
      </c>
    </row>
    <row r="157" spans="1:7">
      <c r="A157" s="3" t="s">
        <v>82</v>
      </c>
      <c r="B157" s="3" t="s">
        <v>89</v>
      </c>
      <c r="C157" s="3" t="str">
        <f t="shared" si="4"/>
        <v>20213American Airlines Inc.</v>
      </c>
      <c r="D157" s="7">
        <v>34069814</v>
      </c>
      <c r="E157">
        <v>2.0699999999999998</v>
      </c>
      <c r="F157">
        <v>1952</v>
      </c>
      <c r="G157" s="6">
        <f t="shared" si="5"/>
        <v>5.7294119656773006</v>
      </c>
    </row>
    <row r="158" spans="1:7">
      <c r="A158" s="3" t="s">
        <v>83</v>
      </c>
      <c r="B158" s="3" t="s">
        <v>89</v>
      </c>
      <c r="C158" s="3" t="str">
        <f t="shared" si="4"/>
        <v>20214American Airlines Inc.</v>
      </c>
      <c r="D158" s="7">
        <v>35477828</v>
      </c>
      <c r="E158" s="5">
        <f>AVERAGE(E157,E159)</f>
        <v>2.4349999999999996</v>
      </c>
      <c r="F158">
        <v>2196</v>
      </c>
      <c r="G158" s="6">
        <f t="shared" si="5"/>
        <v>6.1897814037544805</v>
      </c>
    </row>
    <row r="159" spans="1:7">
      <c r="A159" s="3" t="s">
        <v>84</v>
      </c>
      <c r="B159" s="3" t="s">
        <v>89</v>
      </c>
      <c r="C159" s="3" t="str">
        <f t="shared" si="4"/>
        <v>20221American Airlines Inc.</v>
      </c>
      <c r="D159" s="7">
        <v>31531382</v>
      </c>
      <c r="E159">
        <v>2.8</v>
      </c>
      <c r="F159">
        <v>2502</v>
      </c>
      <c r="G159" s="6">
        <f t="shared" si="5"/>
        <v>7.9349519155233983</v>
      </c>
    </row>
    <row r="160" spans="1:7">
      <c r="A160" s="3" t="s">
        <v>85</v>
      </c>
      <c r="B160" s="3" t="s">
        <v>89</v>
      </c>
      <c r="C160" s="3" t="str">
        <f t="shared" si="4"/>
        <v>20222American Airlines Inc.</v>
      </c>
      <c r="D160" s="7">
        <v>39261826</v>
      </c>
      <c r="E160">
        <v>4.03</v>
      </c>
      <c r="F160">
        <v>4020</v>
      </c>
      <c r="G160" s="6">
        <f t="shared" si="5"/>
        <v>10.238953226474999</v>
      </c>
    </row>
    <row r="161" spans="1:7">
      <c r="A161" s="3" t="s">
        <v>86</v>
      </c>
      <c r="B161" s="3" t="s">
        <v>89</v>
      </c>
      <c r="C161" s="3" t="str">
        <f t="shared" si="4"/>
        <v>20223American Airlines Inc.</v>
      </c>
      <c r="D161" s="7">
        <v>40094985</v>
      </c>
      <c r="E161">
        <v>3.73</v>
      </c>
      <c r="F161">
        <v>3847</v>
      </c>
      <c r="G161" s="6">
        <f t="shared" si="5"/>
        <v>9.594716147169029</v>
      </c>
    </row>
    <row r="162" spans="1:7">
      <c r="A162" s="3" t="s">
        <v>87</v>
      </c>
      <c r="B162" s="3" t="s">
        <v>89</v>
      </c>
      <c r="C162" s="3" t="str">
        <f t="shared" si="4"/>
        <v>20224American Airlines Inc.</v>
      </c>
      <c r="D162" s="7">
        <v>39929850</v>
      </c>
      <c r="E162" s="5">
        <f>AVERAGE(E161,E163)</f>
        <v>3.5049999999999999</v>
      </c>
      <c r="F162">
        <v>3422</v>
      </c>
      <c r="G162" s="6">
        <f t="shared" si="5"/>
        <v>8.5700296895680808</v>
      </c>
    </row>
    <row r="163" spans="1:7">
      <c r="A163" s="3" t="s">
        <v>88</v>
      </c>
      <c r="B163" s="3" t="s">
        <v>89</v>
      </c>
      <c r="C163" s="3" t="str">
        <f t="shared" si="4"/>
        <v>20231American Airlines Inc.</v>
      </c>
      <c r="D163" s="7">
        <v>38075996</v>
      </c>
      <c r="E163">
        <v>3.28</v>
      </c>
      <c r="F163">
        <v>3167</v>
      </c>
      <c r="G163" s="6">
        <f t="shared" si="5"/>
        <v>8.3175762493514291</v>
      </c>
    </row>
    <row r="164" spans="1:7">
      <c r="A164" s="8" t="s">
        <v>7</v>
      </c>
      <c r="B164" s="8" t="s">
        <v>90</v>
      </c>
      <c r="C164" s="3" t="str">
        <f t="shared" si="4"/>
        <v>20031United Air Lines Inc.</v>
      </c>
      <c r="D164" s="7">
        <v>15341563</v>
      </c>
      <c r="F164" s="3">
        <v>362</v>
      </c>
      <c r="G164" s="6">
        <f t="shared" si="5"/>
        <v>2.3596031251835292</v>
      </c>
    </row>
    <row r="165" spans="1:7">
      <c r="A165" s="8" t="s">
        <v>9</v>
      </c>
      <c r="B165" s="8" t="s">
        <v>90</v>
      </c>
      <c r="C165" s="3" t="str">
        <f t="shared" si="4"/>
        <v>20032United Air Lines Inc.</v>
      </c>
      <c r="D165" s="7">
        <v>16107427</v>
      </c>
      <c r="F165" s="3">
        <v>318</v>
      </c>
      <c r="G165" s="6">
        <f t="shared" si="5"/>
        <v>1.9742445519076386</v>
      </c>
    </row>
    <row r="166" spans="1:7">
      <c r="A166" s="8" t="s">
        <v>10</v>
      </c>
      <c r="B166" s="8" t="s">
        <v>90</v>
      </c>
      <c r="C166" s="3" t="str">
        <f t="shared" si="4"/>
        <v>20033United Air Lines Inc.</v>
      </c>
      <c r="D166" s="7">
        <v>17294988</v>
      </c>
      <c r="F166" s="3">
        <v>333</v>
      </c>
      <c r="G166" s="6">
        <f t="shared" si="5"/>
        <v>1.9254133047100119</v>
      </c>
    </row>
    <row r="167" spans="1:7">
      <c r="A167" s="8" t="s">
        <v>11</v>
      </c>
      <c r="B167" s="8" t="s">
        <v>90</v>
      </c>
      <c r="C167" s="3" t="str">
        <f t="shared" si="4"/>
        <v>20034United Air Lines Inc.</v>
      </c>
      <c r="D167" s="7">
        <v>16082768</v>
      </c>
      <c r="F167" s="3">
        <v>306</v>
      </c>
      <c r="G167" s="6">
        <f t="shared" si="5"/>
        <v>1.9026575524810156</v>
      </c>
    </row>
    <row r="168" spans="1:7">
      <c r="A168" s="8" t="s">
        <v>12</v>
      </c>
      <c r="B168" s="8" t="s">
        <v>90</v>
      </c>
      <c r="C168" s="3" t="str">
        <f t="shared" si="4"/>
        <v>20041United Air Lines Inc.</v>
      </c>
      <c r="D168" s="7">
        <v>15578450</v>
      </c>
      <c r="F168" s="3">
        <v>333</v>
      </c>
      <c r="G168" s="6">
        <f t="shared" si="5"/>
        <v>2.1375682433104704</v>
      </c>
    </row>
    <row r="169" spans="1:7">
      <c r="A169" s="8" t="s">
        <v>13</v>
      </c>
      <c r="B169" s="8" t="s">
        <v>90</v>
      </c>
      <c r="C169" s="3" t="str">
        <f t="shared" si="4"/>
        <v>20042United Air Lines Inc.</v>
      </c>
      <c r="D169" s="7">
        <v>18120622</v>
      </c>
      <c r="F169" s="3">
        <v>387</v>
      </c>
      <c r="G169" s="6">
        <f t="shared" si="5"/>
        <v>2.1356882782500515</v>
      </c>
    </row>
    <row r="170" spans="1:7">
      <c r="A170" s="8" t="s">
        <v>14</v>
      </c>
      <c r="B170" s="8" t="s">
        <v>90</v>
      </c>
      <c r="C170" s="3" t="str">
        <f t="shared" si="4"/>
        <v>20043United Air Lines Inc.</v>
      </c>
      <c r="D170" s="7">
        <v>19017101</v>
      </c>
      <c r="F170" s="3">
        <v>414</v>
      </c>
      <c r="G170" s="6">
        <f t="shared" si="5"/>
        <v>2.1769879646745318</v>
      </c>
    </row>
    <row r="171" spans="1:7">
      <c r="A171" s="8" t="s">
        <v>15</v>
      </c>
      <c r="B171" s="8" t="s">
        <v>90</v>
      </c>
      <c r="C171" s="3" t="str">
        <f t="shared" si="4"/>
        <v>20044United Air Lines Inc.</v>
      </c>
      <c r="D171" s="7">
        <v>16819616</v>
      </c>
      <c r="F171" s="3">
        <v>453</v>
      </c>
      <c r="G171" s="6">
        <f t="shared" si="5"/>
        <v>2.6932838419141079</v>
      </c>
    </row>
    <row r="172" spans="1:7">
      <c r="A172" s="8" t="s">
        <v>16</v>
      </c>
      <c r="B172" s="8" t="s">
        <v>90</v>
      </c>
      <c r="C172" s="3" t="str">
        <f t="shared" si="4"/>
        <v>20051United Air Lines Inc.</v>
      </c>
      <c r="D172" s="7">
        <v>15322814</v>
      </c>
      <c r="E172">
        <v>1.47</v>
      </c>
      <c r="F172" s="3">
        <v>470</v>
      </c>
      <c r="G172" s="6">
        <f t="shared" si="5"/>
        <v>3.0673217073574084</v>
      </c>
    </row>
    <row r="173" spans="1:7">
      <c r="A173" s="8" t="s">
        <v>17</v>
      </c>
      <c r="B173" s="8" t="s">
        <v>90</v>
      </c>
      <c r="C173" s="3" t="str">
        <f t="shared" si="4"/>
        <v>20052United Air Lines Inc.</v>
      </c>
      <c r="D173" s="7">
        <v>16850504</v>
      </c>
      <c r="E173">
        <v>1.71</v>
      </c>
      <c r="F173" s="3">
        <v>575</v>
      </c>
      <c r="G173" s="6">
        <f t="shared" si="5"/>
        <v>3.4123608409576351</v>
      </c>
    </row>
    <row r="174" spans="1:7">
      <c r="A174" s="8" t="s">
        <v>18</v>
      </c>
      <c r="B174" s="8" t="s">
        <v>90</v>
      </c>
      <c r="C174" s="3" t="str">
        <f t="shared" si="4"/>
        <v>20053United Air Lines Inc.</v>
      </c>
      <c r="D174" s="7">
        <v>17165726</v>
      </c>
      <c r="E174">
        <v>1.9</v>
      </c>
      <c r="F174" s="3">
        <v>684</v>
      </c>
      <c r="G174" s="6">
        <f t="shared" si="5"/>
        <v>3.9846843646461556</v>
      </c>
    </row>
    <row r="175" spans="1:7">
      <c r="A175" s="8" t="s">
        <v>19</v>
      </c>
      <c r="B175" s="8" t="s">
        <v>90</v>
      </c>
      <c r="C175" s="3" t="str">
        <f t="shared" si="4"/>
        <v>20054United Air Lines Inc.</v>
      </c>
      <c r="D175" s="7">
        <v>16143315</v>
      </c>
      <c r="E175" s="5">
        <f>AVERAGE(E174,E176)</f>
        <v>1.9249999999999998</v>
      </c>
      <c r="F175" s="3">
        <v>714</v>
      </c>
      <c r="G175" s="6">
        <f t="shared" si="5"/>
        <v>4.4228834040592035</v>
      </c>
    </row>
    <row r="176" spans="1:7">
      <c r="A176" s="8" t="s">
        <v>20</v>
      </c>
      <c r="B176" s="8" t="s">
        <v>90</v>
      </c>
      <c r="C176" s="3" t="str">
        <f t="shared" si="4"/>
        <v>20061United Air Lines Inc.</v>
      </c>
      <c r="D176" s="7">
        <v>15921705</v>
      </c>
      <c r="E176">
        <v>1.95</v>
      </c>
      <c r="F176" s="3">
        <v>661</v>
      </c>
      <c r="G176" s="6">
        <f t="shared" si="5"/>
        <v>4.1515654259389931</v>
      </c>
    </row>
    <row r="177" spans="1:7">
      <c r="A177" s="8" t="s">
        <v>21</v>
      </c>
      <c r="B177" s="8" t="s">
        <v>90</v>
      </c>
      <c r="C177" s="3" t="str">
        <f t="shared" si="4"/>
        <v>20062United Air Lines Inc.</v>
      </c>
      <c r="D177" s="7">
        <v>17896240</v>
      </c>
      <c r="E177">
        <v>2.16</v>
      </c>
      <c r="F177" s="3">
        <v>791</v>
      </c>
      <c r="G177" s="6">
        <f t="shared" si="5"/>
        <v>4.419922844128152</v>
      </c>
    </row>
    <row r="178" spans="1:7">
      <c r="A178" s="8" t="s">
        <v>22</v>
      </c>
      <c r="B178" s="8" t="s">
        <v>90</v>
      </c>
      <c r="C178" s="3" t="str">
        <f t="shared" si="4"/>
        <v>20063United Air Lines Inc.</v>
      </c>
      <c r="D178" s="7">
        <v>17764498</v>
      </c>
      <c r="E178">
        <v>2.2999999999999998</v>
      </c>
      <c r="F178" s="3">
        <v>858</v>
      </c>
      <c r="G178" s="6">
        <f t="shared" si="5"/>
        <v>4.8298578434358239</v>
      </c>
    </row>
    <row r="179" spans="1:7">
      <c r="A179" s="8" t="s">
        <v>23</v>
      </c>
      <c r="B179" s="8" t="s">
        <v>90</v>
      </c>
      <c r="C179" s="3" t="str">
        <f t="shared" si="4"/>
        <v>20064United Air Lines Inc.</v>
      </c>
      <c r="D179" s="7">
        <v>16394382</v>
      </c>
      <c r="E179" s="5">
        <f>AVERAGE(E178,E180)</f>
        <v>2.11</v>
      </c>
      <c r="F179" s="3">
        <v>724</v>
      </c>
      <c r="G179" s="6">
        <f t="shared" si="5"/>
        <v>4.4161469459477036</v>
      </c>
    </row>
    <row r="180" spans="1:7">
      <c r="A180" s="8" t="s">
        <v>24</v>
      </c>
      <c r="B180" s="8" t="s">
        <v>90</v>
      </c>
      <c r="C180" s="3" t="str">
        <f t="shared" si="4"/>
        <v>20071United Air Lines Inc.</v>
      </c>
      <c r="D180" s="7">
        <v>16068738</v>
      </c>
      <c r="E180">
        <v>1.92</v>
      </c>
      <c r="F180" s="3">
        <v>684</v>
      </c>
      <c r="G180" s="6">
        <f t="shared" si="5"/>
        <v>4.2567126304505054</v>
      </c>
    </row>
    <row r="181" spans="1:7">
      <c r="A181" s="8" t="s">
        <v>25</v>
      </c>
      <c r="B181" s="8" t="s">
        <v>90</v>
      </c>
      <c r="C181" s="3" t="str">
        <f t="shared" si="4"/>
        <v>20072United Air Lines Inc.</v>
      </c>
      <c r="D181" s="7">
        <v>17948793</v>
      </c>
      <c r="E181">
        <v>2.12</v>
      </c>
      <c r="F181" s="3">
        <v>821</v>
      </c>
      <c r="G181" s="6">
        <f t="shared" si="5"/>
        <v>4.5741237307712002</v>
      </c>
    </row>
    <row r="182" spans="1:7">
      <c r="A182" s="8" t="s">
        <v>26</v>
      </c>
      <c r="B182" s="8" t="s">
        <v>90</v>
      </c>
      <c r="C182" s="3" t="str">
        <f t="shared" si="4"/>
        <v>20073United Air Lines Inc.</v>
      </c>
      <c r="D182" s="7">
        <v>17578192</v>
      </c>
      <c r="E182">
        <v>2.25</v>
      </c>
      <c r="F182" s="3">
        <v>895</v>
      </c>
      <c r="G182" s="6">
        <f t="shared" si="5"/>
        <v>5.0915361488826614</v>
      </c>
    </row>
    <row r="183" spans="1:7">
      <c r="A183" s="8" t="s">
        <v>27</v>
      </c>
      <c r="B183" s="8" t="s">
        <v>90</v>
      </c>
      <c r="C183" s="3" t="str">
        <f t="shared" si="4"/>
        <v>20074United Air Lines Inc.</v>
      </c>
      <c r="D183" s="7">
        <v>15812508</v>
      </c>
      <c r="E183" s="5">
        <f>AVERAGE(E182,E184)</f>
        <v>2.5549999999999997</v>
      </c>
      <c r="F183" s="3">
        <v>955</v>
      </c>
      <c r="G183" s="6">
        <f t="shared" si="5"/>
        <v>6.0395226361308403</v>
      </c>
    </row>
    <row r="184" spans="1:7">
      <c r="A184" s="8" t="s">
        <v>28</v>
      </c>
      <c r="B184" s="8" t="s">
        <v>90</v>
      </c>
      <c r="C184" s="3" t="str">
        <f t="shared" si="4"/>
        <v>20081United Air Lines Inc.</v>
      </c>
      <c r="D184" s="7">
        <v>15020925</v>
      </c>
      <c r="E184">
        <v>2.86</v>
      </c>
      <c r="F184" s="3">
        <v>1048</v>
      </c>
      <c r="G184" s="6">
        <f t="shared" si="5"/>
        <v>6.9769338439543498</v>
      </c>
    </row>
    <row r="185" spans="1:7">
      <c r="A185" s="8" t="s">
        <v>29</v>
      </c>
      <c r="B185" s="8" t="s">
        <v>90</v>
      </c>
      <c r="C185" s="3" t="str">
        <f t="shared" si="4"/>
        <v>20082United Air Lines Inc.</v>
      </c>
      <c r="D185" s="7">
        <v>16806091</v>
      </c>
      <c r="E185">
        <v>3.31</v>
      </c>
      <c r="F185" s="3">
        <v>1363</v>
      </c>
      <c r="G185" s="6">
        <f t="shared" si="5"/>
        <v>8.1101548242241464</v>
      </c>
    </row>
    <row r="186" spans="1:7">
      <c r="A186" s="8" t="s">
        <v>30</v>
      </c>
      <c r="B186" s="8" t="s">
        <v>90</v>
      </c>
      <c r="C186" s="3" t="str">
        <f t="shared" si="4"/>
        <v>20083United Air Lines Inc.</v>
      </c>
      <c r="D186" s="7">
        <v>16562480</v>
      </c>
      <c r="E186">
        <v>4.32</v>
      </c>
      <c r="F186" s="3">
        <v>1501</v>
      </c>
      <c r="G186" s="6">
        <f t="shared" si="5"/>
        <v>9.0626524530142838</v>
      </c>
    </row>
    <row r="187" spans="1:7">
      <c r="A187" s="8" t="s">
        <v>31</v>
      </c>
      <c r="B187" s="8" t="s">
        <v>90</v>
      </c>
      <c r="C187" s="3" t="str">
        <f t="shared" si="4"/>
        <v>20084United Air Lines Inc.</v>
      </c>
      <c r="D187" s="7">
        <v>13893181</v>
      </c>
      <c r="E187" s="5">
        <f>AVERAGE(E186,E188)</f>
        <v>3.0150000000000001</v>
      </c>
      <c r="F187" s="3">
        <v>993</v>
      </c>
      <c r="G187" s="6">
        <f t="shared" si="5"/>
        <v>7.1473912273942162</v>
      </c>
    </row>
    <row r="188" spans="1:7">
      <c r="A188" s="8" t="s">
        <v>32</v>
      </c>
      <c r="B188" s="8" t="s">
        <v>90</v>
      </c>
      <c r="C188" s="3" t="str">
        <f t="shared" si="4"/>
        <v>20091United Air Lines Inc.</v>
      </c>
      <c r="D188" s="7">
        <v>12899106</v>
      </c>
      <c r="E188">
        <v>1.71</v>
      </c>
      <c r="F188" s="3">
        <v>735</v>
      </c>
      <c r="G188" s="6">
        <f t="shared" si="5"/>
        <v>5.6980693080590239</v>
      </c>
    </row>
    <row r="189" spans="1:7">
      <c r="A189" s="8" t="s">
        <v>33</v>
      </c>
      <c r="B189" s="8" t="s">
        <v>90</v>
      </c>
      <c r="C189" s="3" t="str">
        <f t="shared" si="4"/>
        <v>20092United Air Lines Inc.</v>
      </c>
      <c r="D189" s="7">
        <v>14389227</v>
      </c>
      <c r="E189">
        <v>1.41</v>
      </c>
      <c r="F189" s="3">
        <v>743</v>
      </c>
      <c r="G189" s="6">
        <f t="shared" si="5"/>
        <v>5.1635852294219831</v>
      </c>
    </row>
    <row r="190" spans="1:7">
      <c r="A190" s="8" t="s">
        <v>34</v>
      </c>
      <c r="B190" s="8" t="s">
        <v>90</v>
      </c>
      <c r="C190" s="3" t="str">
        <f t="shared" si="4"/>
        <v>20093United Air Lines Inc.</v>
      </c>
      <c r="D190" s="7">
        <v>14931972</v>
      </c>
      <c r="E190">
        <v>2.09</v>
      </c>
      <c r="F190" s="3">
        <v>735</v>
      </c>
      <c r="G190" s="6">
        <f t="shared" si="5"/>
        <v>4.9223237225464924</v>
      </c>
    </row>
    <row r="191" spans="1:7">
      <c r="A191" s="8" t="s">
        <v>35</v>
      </c>
      <c r="B191" s="8" t="s">
        <v>90</v>
      </c>
      <c r="C191" s="3" t="str">
        <f t="shared" si="4"/>
        <v>20094United Air Lines Inc.</v>
      </c>
      <c r="D191" s="7">
        <v>12851517</v>
      </c>
      <c r="E191" s="5">
        <f>AVERAGE(E190,E192)</f>
        <v>2.145</v>
      </c>
      <c r="F191" s="3">
        <v>1313</v>
      </c>
      <c r="G191" s="6">
        <f t="shared" si="5"/>
        <v>10.216692706394117</v>
      </c>
    </row>
    <row r="192" spans="1:7">
      <c r="A192" s="8" t="s">
        <v>36</v>
      </c>
      <c r="B192" s="8" t="s">
        <v>90</v>
      </c>
      <c r="C192" s="3" t="str">
        <f t="shared" si="4"/>
        <v>20101United Air Lines Inc.</v>
      </c>
      <c r="D192" s="7">
        <v>12204071</v>
      </c>
      <c r="E192">
        <v>2.2000000000000002</v>
      </c>
      <c r="F192" s="3">
        <v>874</v>
      </c>
      <c r="G192" s="6">
        <f t="shared" si="5"/>
        <v>7.1615447009444635</v>
      </c>
    </row>
    <row r="193" spans="1:7">
      <c r="A193" s="8" t="s">
        <v>37</v>
      </c>
      <c r="B193" s="8" t="s">
        <v>90</v>
      </c>
      <c r="C193" s="3" t="str">
        <f t="shared" si="4"/>
        <v>20102United Air Lines Inc.</v>
      </c>
      <c r="D193" s="7">
        <v>13736081</v>
      </c>
      <c r="E193" s="5">
        <f>AVERAGE(E192,E194)</f>
        <v>2.2949999999999999</v>
      </c>
      <c r="F193" s="3">
        <v>992</v>
      </c>
      <c r="G193" s="6">
        <f t="shared" si="5"/>
        <v>7.2218560737957214</v>
      </c>
    </row>
    <row r="194" spans="1:7">
      <c r="A194" s="8" t="s">
        <v>38</v>
      </c>
      <c r="B194" s="8" t="s">
        <v>90</v>
      </c>
      <c r="C194" s="3" t="str">
        <f t="shared" si="4"/>
        <v>20103United Air Lines Inc.</v>
      </c>
      <c r="D194" s="7">
        <v>14274713</v>
      </c>
      <c r="E194">
        <v>2.39</v>
      </c>
      <c r="F194" s="3">
        <v>1006</v>
      </c>
      <c r="G194" s="6">
        <f t="shared" si="5"/>
        <v>7.0474271531763906</v>
      </c>
    </row>
    <row r="195" spans="1:7">
      <c r="A195" s="8" t="s">
        <v>39</v>
      </c>
      <c r="B195" s="8" t="s">
        <v>90</v>
      </c>
      <c r="C195" s="3" t="str">
        <f t="shared" ref="C195:C258" si="6">CONCATENATE(A195,B195)</f>
        <v>20104United Air Lines Inc.</v>
      </c>
      <c r="D195" s="7">
        <v>12817375</v>
      </c>
      <c r="E195" s="5">
        <f>AVERAGE(E194,E196)</f>
        <v>2.585</v>
      </c>
      <c r="F195" s="3">
        <v>986</v>
      </c>
      <c r="G195" s="6">
        <f t="shared" ref="G195:G258" si="7">((F195*10^3)/D195)*100</f>
        <v>7.6926827841114109</v>
      </c>
    </row>
    <row r="196" spans="1:7">
      <c r="A196" s="8" t="s">
        <v>40</v>
      </c>
      <c r="B196" s="8" t="s">
        <v>90</v>
      </c>
      <c r="C196" s="3" t="str">
        <f t="shared" si="6"/>
        <v>20111United Air Lines Inc.</v>
      </c>
      <c r="D196" s="7">
        <v>11492482</v>
      </c>
      <c r="E196">
        <v>2.78</v>
      </c>
      <c r="F196" s="3">
        <v>1160</v>
      </c>
      <c r="G196" s="6">
        <f t="shared" si="7"/>
        <v>10.093555073655978</v>
      </c>
    </row>
    <row r="197" spans="1:7">
      <c r="A197" s="8" t="s">
        <v>41</v>
      </c>
      <c r="B197" s="8" t="s">
        <v>90</v>
      </c>
      <c r="C197" s="3" t="str">
        <f t="shared" si="6"/>
        <v>20112United Air Lines Inc.</v>
      </c>
      <c r="D197" s="7">
        <v>12932178</v>
      </c>
      <c r="E197">
        <v>3.09</v>
      </c>
      <c r="F197" s="3">
        <v>1394</v>
      </c>
      <c r="G197" s="6">
        <f t="shared" si="7"/>
        <v>10.779313430421388</v>
      </c>
    </row>
    <row r="198" spans="1:7">
      <c r="A198" s="8" t="s">
        <v>42</v>
      </c>
      <c r="B198" s="8" t="s">
        <v>90</v>
      </c>
      <c r="C198" s="3" t="str">
        <f t="shared" si="6"/>
        <v>20113United Air Lines Inc.</v>
      </c>
      <c r="D198" s="7">
        <v>13527611</v>
      </c>
      <c r="E198">
        <v>3.16</v>
      </c>
      <c r="F198" s="3">
        <v>1422</v>
      </c>
      <c r="G198" s="6">
        <f t="shared" si="7"/>
        <v>10.51183390770181</v>
      </c>
    </row>
    <row r="199" spans="1:7">
      <c r="A199" s="8" t="s">
        <v>43</v>
      </c>
      <c r="B199" s="8" t="s">
        <v>90</v>
      </c>
      <c r="C199" s="3" t="str">
        <f t="shared" si="6"/>
        <v>20114United Air Lines Inc.</v>
      </c>
      <c r="D199" s="7">
        <v>11666812</v>
      </c>
      <c r="E199" s="5">
        <f>AVERAGE(E198,E200)</f>
        <v>3.25</v>
      </c>
      <c r="F199" s="3">
        <v>1318</v>
      </c>
      <c r="G199" s="6">
        <f t="shared" si="7"/>
        <v>11.297002128773482</v>
      </c>
    </row>
    <row r="200" spans="1:7">
      <c r="A200" s="8" t="s">
        <v>44</v>
      </c>
      <c r="B200" s="8" t="s">
        <v>90</v>
      </c>
      <c r="C200" s="3" t="str">
        <f t="shared" si="6"/>
        <v>20121United Air Lines Inc.</v>
      </c>
      <c r="D200" s="7">
        <v>21552336</v>
      </c>
      <c r="E200">
        <v>3.34</v>
      </c>
      <c r="F200" s="3">
        <v>3229</v>
      </c>
      <c r="G200" s="6">
        <f t="shared" si="7"/>
        <v>14.982134651204399</v>
      </c>
    </row>
    <row r="201" spans="1:7">
      <c r="A201" s="8" t="s">
        <v>45</v>
      </c>
      <c r="B201" s="8" t="s">
        <v>90</v>
      </c>
      <c r="C201" s="3" t="str">
        <f t="shared" si="6"/>
        <v>20122United Air Lines Inc.</v>
      </c>
      <c r="D201" s="7">
        <v>24231959</v>
      </c>
      <c r="E201">
        <v>3.29</v>
      </c>
      <c r="F201" s="3">
        <v>3408</v>
      </c>
      <c r="G201" s="6">
        <f t="shared" si="7"/>
        <v>14.064071336535358</v>
      </c>
    </row>
    <row r="202" spans="1:7">
      <c r="A202" s="8" t="s">
        <v>46</v>
      </c>
      <c r="B202" s="8" t="s">
        <v>90</v>
      </c>
      <c r="C202" s="3" t="str">
        <f t="shared" si="6"/>
        <v>20123United Air Lines Inc.</v>
      </c>
      <c r="D202" s="7">
        <v>24419057</v>
      </c>
      <c r="E202">
        <v>3.19</v>
      </c>
      <c r="F202" s="3">
        <v>3406</v>
      </c>
      <c r="G202" s="6">
        <f t="shared" si="7"/>
        <v>13.948122566731385</v>
      </c>
    </row>
    <row r="203" spans="1:7">
      <c r="A203" s="8" t="s">
        <v>47</v>
      </c>
      <c r="B203" s="8" t="s">
        <v>90</v>
      </c>
      <c r="C203" s="3" t="str">
        <f t="shared" si="6"/>
        <v>20124United Air Lines Inc.</v>
      </c>
      <c r="D203" s="7">
        <v>21290636</v>
      </c>
      <c r="E203" s="5">
        <f>AVERAGE(E202,E204)</f>
        <v>3.2450000000000001</v>
      </c>
      <c r="F203" s="3">
        <v>3095</v>
      </c>
      <c r="G203" s="6">
        <f t="shared" si="7"/>
        <v>14.536907211226568</v>
      </c>
    </row>
    <row r="204" spans="1:7">
      <c r="A204" s="8" t="s">
        <v>48</v>
      </c>
      <c r="B204" s="8" t="s">
        <v>90</v>
      </c>
      <c r="C204" s="3" t="str">
        <f t="shared" si="6"/>
        <v>20131United Air Lines Inc.</v>
      </c>
      <c r="D204" s="7">
        <v>20968103</v>
      </c>
      <c r="E204">
        <v>3.3</v>
      </c>
      <c r="F204" s="3">
        <v>3050</v>
      </c>
      <c r="G204" s="6">
        <f t="shared" si="7"/>
        <v>14.545903365697887</v>
      </c>
    </row>
    <row r="205" spans="1:7">
      <c r="A205" s="8" t="s">
        <v>49</v>
      </c>
      <c r="B205" s="8" t="s">
        <v>90</v>
      </c>
      <c r="C205" s="3" t="str">
        <f t="shared" si="6"/>
        <v>20132United Air Lines Inc.</v>
      </c>
      <c r="D205" s="7">
        <v>23083573</v>
      </c>
      <c r="E205">
        <v>3.02</v>
      </c>
      <c r="F205" s="3">
        <v>3068</v>
      </c>
      <c r="G205" s="6">
        <f t="shared" si="7"/>
        <v>13.290836734850364</v>
      </c>
    </row>
    <row r="206" spans="1:7">
      <c r="A206" s="8" t="s">
        <v>50</v>
      </c>
      <c r="B206" s="8" t="s">
        <v>90</v>
      </c>
      <c r="C206" s="3" t="str">
        <f t="shared" si="6"/>
        <v>20133United Air Lines Inc.</v>
      </c>
      <c r="D206" s="7">
        <v>23555558</v>
      </c>
      <c r="E206">
        <v>3.12</v>
      </c>
      <c r="F206" s="3">
        <v>3262</v>
      </c>
      <c r="G206" s="6">
        <f t="shared" si="7"/>
        <v>13.848111770478969</v>
      </c>
    </row>
    <row r="207" spans="1:7">
      <c r="A207" s="8" t="s">
        <v>51</v>
      </c>
      <c r="B207" s="8" t="s">
        <v>90</v>
      </c>
      <c r="C207" s="3" t="str">
        <f t="shared" si="6"/>
        <v>20134United Air Lines Inc.</v>
      </c>
      <c r="D207" s="7">
        <v>21670804</v>
      </c>
      <c r="E207" s="5">
        <f>AVERAGE(E206,E208)</f>
        <v>3.1500000000000004</v>
      </c>
      <c r="F207" s="3">
        <v>2965</v>
      </c>
      <c r="G207" s="6">
        <f t="shared" si="7"/>
        <v>13.682002753566502</v>
      </c>
    </row>
    <row r="208" spans="1:7">
      <c r="A208" s="8" t="s">
        <v>52</v>
      </c>
      <c r="B208" s="8" t="s">
        <v>90</v>
      </c>
      <c r="C208" s="3" t="str">
        <f t="shared" si="6"/>
        <v>20141United Air Lines Inc.</v>
      </c>
      <c r="D208" s="7">
        <v>20797931</v>
      </c>
      <c r="E208">
        <v>3.18</v>
      </c>
      <c r="F208" s="3">
        <v>2917</v>
      </c>
      <c r="G208" s="6">
        <f t="shared" si="7"/>
        <v>14.025433587600613</v>
      </c>
    </row>
    <row r="209" spans="1:7">
      <c r="A209" s="8" t="s">
        <v>53</v>
      </c>
      <c r="B209" s="8" t="s">
        <v>90</v>
      </c>
      <c r="C209" s="3" t="str">
        <f t="shared" si="6"/>
        <v>20142United Air Lines Inc.</v>
      </c>
      <c r="D209" s="7">
        <v>23455127</v>
      </c>
      <c r="E209">
        <v>3.09</v>
      </c>
      <c r="F209" s="3">
        <v>3101</v>
      </c>
      <c r="G209" s="6">
        <f t="shared" si="7"/>
        <v>13.220990020646658</v>
      </c>
    </row>
    <row r="210" spans="1:7">
      <c r="A210" s="8" t="s">
        <v>54</v>
      </c>
      <c r="B210" s="8" t="s">
        <v>90</v>
      </c>
      <c r="C210" s="3" t="str">
        <f t="shared" si="6"/>
        <v>20143United Air Lines Inc.</v>
      </c>
      <c r="D210" s="7">
        <v>23886251</v>
      </c>
      <c r="E210">
        <v>3.02</v>
      </c>
      <c r="F210" s="3">
        <v>3127</v>
      </c>
      <c r="G210" s="6">
        <f t="shared" si="7"/>
        <v>13.091213016224271</v>
      </c>
    </row>
    <row r="211" spans="1:7">
      <c r="A211" s="8" t="s">
        <v>55</v>
      </c>
      <c r="B211" s="8" t="s">
        <v>90</v>
      </c>
      <c r="C211" s="3" t="str">
        <f t="shared" si="6"/>
        <v>20144United Air Lines Inc.</v>
      </c>
      <c r="D211" s="7">
        <v>21732276</v>
      </c>
      <c r="E211" s="5">
        <f>AVERAGE(E210,E212)</f>
        <v>2.5499999999999998</v>
      </c>
      <c r="F211" s="3">
        <v>2530</v>
      </c>
      <c r="G211" s="6">
        <f t="shared" si="7"/>
        <v>11.64167066532746</v>
      </c>
    </row>
    <row r="212" spans="1:7">
      <c r="A212" s="8" t="s">
        <v>56</v>
      </c>
      <c r="B212" s="8" t="s">
        <v>90</v>
      </c>
      <c r="C212" s="3" t="str">
        <f t="shared" si="6"/>
        <v>20151United Air Lines Inc.</v>
      </c>
      <c r="D212" s="7">
        <v>21055415</v>
      </c>
      <c r="E212">
        <v>2.08</v>
      </c>
      <c r="F212" s="3">
        <v>1864</v>
      </c>
      <c r="G212" s="6">
        <f t="shared" si="7"/>
        <v>8.852829545273746</v>
      </c>
    </row>
    <row r="213" spans="1:7">
      <c r="A213" s="8" t="s">
        <v>57</v>
      </c>
      <c r="B213" s="8" t="s">
        <v>90</v>
      </c>
      <c r="C213" s="3" t="str">
        <f t="shared" si="6"/>
        <v>20152United Air Lines Inc.</v>
      </c>
      <c r="D213" s="7">
        <v>24489058</v>
      </c>
      <c r="E213">
        <v>2.1</v>
      </c>
      <c r="F213" s="3">
        <v>2106</v>
      </c>
      <c r="G213" s="6">
        <f t="shared" si="7"/>
        <v>8.5997591250753711</v>
      </c>
    </row>
    <row r="214" spans="1:7">
      <c r="A214" s="8" t="s">
        <v>58</v>
      </c>
      <c r="B214" s="8" t="s">
        <v>90</v>
      </c>
      <c r="C214" s="3" t="str">
        <f t="shared" si="6"/>
        <v>20153United Air Lines Inc.</v>
      </c>
      <c r="D214" s="7">
        <v>25543903</v>
      </c>
      <c r="E214">
        <v>1.87</v>
      </c>
      <c r="F214" s="3">
        <v>1934</v>
      </c>
      <c r="G214" s="6">
        <f t="shared" si="7"/>
        <v>7.5712783594582236</v>
      </c>
    </row>
    <row r="215" spans="1:7">
      <c r="A215" s="8" t="s">
        <v>59</v>
      </c>
      <c r="B215" s="8" t="s">
        <v>90</v>
      </c>
      <c r="C215" s="3" t="str">
        <f t="shared" si="6"/>
        <v>20154United Air Lines Inc.</v>
      </c>
      <c r="D215" s="7">
        <v>23803251</v>
      </c>
      <c r="E215" s="5">
        <f>AVERAGE(E214,E216)</f>
        <v>1.62</v>
      </c>
      <c r="F215" s="3">
        <v>1618</v>
      </c>
      <c r="G215" s="6">
        <f t="shared" si="7"/>
        <v>6.7973908269924985</v>
      </c>
    </row>
    <row r="216" spans="1:7">
      <c r="A216" s="8" t="s">
        <v>60</v>
      </c>
      <c r="B216" s="8" t="s">
        <v>90</v>
      </c>
      <c r="C216" s="3" t="str">
        <f t="shared" si="6"/>
        <v>20161United Air Lines Inc.</v>
      </c>
      <c r="D216" s="7">
        <v>21995615</v>
      </c>
      <c r="E216">
        <v>1.37</v>
      </c>
      <c r="F216" s="3">
        <v>1218</v>
      </c>
      <c r="G216" s="6">
        <f t="shared" si="7"/>
        <v>5.5374673542885704</v>
      </c>
    </row>
    <row r="217" spans="1:7">
      <c r="A217" s="8" t="s">
        <v>61</v>
      </c>
      <c r="B217" s="8" t="s">
        <v>90</v>
      </c>
      <c r="C217" s="3" t="str">
        <f t="shared" si="6"/>
        <v>20162United Air Lines Inc.</v>
      </c>
      <c r="D217" s="7">
        <v>25308896</v>
      </c>
      <c r="E217">
        <v>1.44</v>
      </c>
      <c r="F217" s="3">
        <v>1437</v>
      </c>
      <c r="G217" s="6">
        <f t="shared" si="7"/>
        <v>5.6778454500741562</v>
      </c>
    </row>
    <row r="218" spans="1:7">
      <c r="A218" s="8" t="s">
        <v>62</v>
      </c>
      <c r="B218" s="8" t="s">
        <v>90</v>
      </c>
      <c r="C218" s="3" t="str">
        <f t="shared" si="6"/>
        <v>20163United Air Lines Inc.</v>
      </c>
      <c r="D218" s="7">
        <v>27161227</v>
      </c>
      <c r="E218">
        <v>1.52</v>
      </c>
      <c r="F218" s="3">
        <v>1603</v>
      </c>
      <c r="G218" s="6">
        <f t="shared" si="7"/>
        <v>5.9017952318575295</v>
      </c>
    </row>
    <row r="219" spans="1:7">
      <c r="A219" s="8" t="s">
        <v>63</v>
      </c>
      <c r="B219" s="8" t="s">
        <v>90</v>
      </c>
      <c r="C219" s="3" t="str">
        <f t="shared" si="6"/>
        <v>20164United Air Lines Inc.</v>
      </c>
      <c r="D219" s="7">
        <v>25304214</v>
      </c>
      <c r="E219" s="5">
        <f>AVERAGE(E218,E220)</f>
        <v>1.615</v>
      </c>
      <c r="F219" s="3">
        <v>1555</v>
      </c>
      <c r="G219" s="6">
        <f t="shared" si="7"/>
        <v>6.1452215034223157</v>
      </c>
    </row>
    <row r="220" spans="1:7">
      <c r="A220" s="8" t="s">
        <v>64</v>
      </c>
      <c r="B220" s="8" t="s">
        <v>90</v>
      </c>
      <c r="C220" s="3" t="str">
        <f t="shared" si="6"/>
        <v>20171United Air Lines Inc.</v>
      </c>
      <c r="D220" s="7">
        <v>23603573</v>
      </c>
      <c r="E220">
        <v>1.71</v>
      </c>
      <c r="F220" s="3">
        <v>1560</v>
      </c>
      <c r="G220" s="6">
        <f t="shared" si="7"/>
        <v>6.6091688745597965</v>
      </c>
    </row>
    <row r="221" spans="1:7">
      <c r="A221" s="8" t="s">
        <v>65</v>
      </c>
      <c r="B221" s="8" t="s">
        <v>90</v>
      </c>
      <c r="C221" s="3" t="str">
        <f t="shared" si="6"/>
        <v>20172United Air Lines Inc.</v>
      </c>
      <c r="D221" s="7">
        <v>27835932</v>
      </c>
      <c r="E221">
        <v>1.63</v>
      </c>
      <c r="F221" s="3">
        <v>1669</v>
      </c>
      <c r="G221" s="6">
        <f t="shared" si="7"/>
        <v>5.9958473817223004</v>
      </c>
    </row>
    <row r="222" spans="1:7">
      <c r="A222" s="8" t="s">
        <v>66</v>
      </c>
      <c r="B222" s="8" t="s">
        <v>90</v>
      </c>
      <c r="C222" s="3" t="str">
        <f t="shared" si="6"/>
        <v>20173United Air Lines Inc.</v>
      </c>
      <c r="D222" s="7">
        <v>28883009</v>
      </c>
      <c r="E222">
        <v>1.7</v>
      </c>
      <c r="F222" s="3">
        <v>1809</v>
      </c>
      <c r="G222" s="6">
        <f t="shared" si="7"/>
        <v>6.2631978544894675</v>
      </c>
    </row>
    <row r="223" spans="1:7">
      <c r="A223" s="8" t="s">
        <v>67</v>
      </c>
      <c r="B223" s="8" t="s">
        <v>90</v>
      </c>
      <c r="C223" s="3" t="str">
        <f t="shared" si="6"/>
        <v>20174United Air Lines Inc.</v>
      </c>
      <c r="D223" s="7">
        <v>26715320</v>
      </c>
      <c r="E223" s="5">
        <f>AVERAGE(E222,E224)</f>
        <v>1.9049999999999998</v>
      </c>
      <c r="F223" s="3">
        <v>1875</v>
      </c>
      <c r="G223" s="6">
        <f t="shared" si="7"/>
        <v>7.0184448473759629</v>
      </c>
    </row>
    <row r="224" spans="1:7">
      <c r="A224" s="8" t="s">
        <v>68</v>
      </c>
      <c r="B224" s="8" t="s">
        <v>90</v>
      </c>
      <c r="C224" s="3" t="str">
        <f t="shared" si="6"/>
        <v>20181United Air Lines Inc.</v>
      </c>
      <c r="D224" s="7">
        <v>24466748</v>
      </c>
      <c r="E224">
        <v>2.11</v>
      </c>
      <c r="F224" s="3">
        <v>1965</v>
      </c>
      <c r="G224" s="6">
        <f t="shared" si="7"/>
        <v>8.0313084517811681</v>
      </c>
    </row>
    <row r="225" spans="1:7">
      <c r="A225" s="8" t="s">
        <v>69</v>
      </c>
      <c r="B225" s="8" t="s">
        <v>90</v>
      </c>
      <c r="C225" s="3" t="str">
        <f t="shared" si="6"/>
        <v>20182United Air Lines Inc.</v>
      </c>
      <c r="D225" s="7">
        <v>29405732</v>
      </c>
      <c r="E225">
        <v>2.2599999999999998</v>
      </c>
      <c r="F225" s="3">
        <v>2390</v>
      </c>
      <c r="G225" s="6">
        <f t="shared" si="7"/>
        <v>8.1276670820505341</v>
      </c>
    </row>
    <row r="226" spans="1:7">
      <c r="A226" s="8" t="s">
        <v>70</v>
      </c>
      <c r="B226" s="8" t="s">
        <v>90</v>
      </c>
      <c r="C226" s="3" t="str">
        <f t="shared" si="6"/>
        <v>20183United Air Lines Inc.</v>
      </c>
      <c r="D226" s="7">
        <v>30921241</v>
      </c>
      <c r="E226">
        <v>2.3199999999999998</v>
      </c>
      <c r="F226" s="3">
        <v>2572</v>
      </c>
      <c r="G226" s="6">
        <f t="shared" si="7"/>
        <v>8.3179067748283462</v>
      </c>
    </row>
    <row r="227" spans="1:7">
      <c r="A227" s="8" t="s">
        <v>71</v>
      </c>
      <c r="B227" s="8" t="s">
        <v>90</v>
      </c>
      <c r="C227" s="3" t="str">
        <f t="shared" si="6"/>
        <v>20184United Air Lines Inc.</v>
      </c>
      <c r="D227" s="7">
        <v>28360848</v>
      </c>
      <c r="E227" s="5">
        <f>AVERAGE(E226,E228)</f>
        <v>2.1849999999999996</v>
      </c>
      <c r="F227" s="3">
        <v>2380</v>
      </c>
      <c r="G227" s="6">
        <f t="shared" si="7"/>
        <v>8.391850624494726</v>
      </c>
    </row>
    <row r="228" spans="1:7">
      <c r="A228" s="8" t="s">
        <v>72</v>
      </c>
      <c r="B228" s="8" t="s">
        <v>90</v>
      </c>
      <c r="C228" s="3" t="str">
        <f t="shared" si="6"/>
        <v>20191United Air Lines Inc.</v>
      </c>
      <c r="D228" s="7">
        <v>25917906</v>
      </c>
      <c r="E228">
        <v>2.0499999999999998</v>
      </c>
      <c r="F228" s="3">
        <v>2023</v>
      </c>
      <c r="G228" s="6">
        <f t="shared" si="7"/>
        <v>7.8054145269297601</v>
      </c>
    </row>
    <row r="229" spans="1:7">
      <c r="A229" s="8" t="s">
        <v>73</v>
      </c>
      <c r="B229" s="8" t="s">
        <v>90</v>
      </c>
      <c r="C229" s="3" t="str">
        <f t="shared" si="6"/>
        <v>20192United Air Lines Inc.</v>
      </c>
      <c r="D229" s="7">
        <v>30748629</v>
      </c>
      <c r="E229">
        <v>2.16</v>
      </c>
      <c r="F229" s="3">
        <v>2385</v>
      </c>
      <c r="G229" s="6">
        <f t="shared" si="7"/>
        <v>7.7564433848416465</v>
      </c>
    </row>
    <row r="230" spans="1:7">
      <c r="A230" s="8" t="s">
        <v>74</v>
      </c>
      <c r="B230" s="8" t="s">
        <v>90</v>
      </c>
      <c r="C230" s="3" t="str">
        <f t="shared" si="6"/>
        <v>20193United Air Lines Inc.</v>
      </c>
      <c r="D230" s="7">
        <v>31027119</v>
      </c>
      <c r="E230">
        <v>2.02</v>
      </c>
      <c r="F230" s="3">
        <v>2296</v>
      </c>
      <c r="G230" s="6">
        <f t="shared" si="7"/>
        <v>7.3999780643507371</v>
      </c>
    </row>
    <row r="231" spans="1:7">
      <c r="A231" s="8" t="s">
        <v>75</v>
      </c>
      <c r="B231" s="8" t="s">
        <v>90</v>
      </c>
      <c r="C231" s="3" t="str">
        <f t="shared" si="6"/>
        <v>20194United Air Lines Inc.</v>
      </c>
      <c r="D231" s="7">
        <v>28518489</v>
      </c>
      <c r="E231" s="5">
        <f>AVERAGE(E230,E232)</f>
        <v>1.96</v>
      </c>
      <c r="F231" s="3">
        <v>2249</v>
      </c>
      <c r="G231" s="6">
        <f t="shared" si="7"/>
        <v>7.8861120587419622</v>
      </c>
    </row>
    <row r="232" spans="1:7">
      <c r="A232" s="8" t="s">
        <v>76</v>
      </c>
      <c r="B232" s="8" t="s">
        <v>90</v>
      </c>
      <c r="C232" s="3" t="str">
        <f t="shared" si="6"/>
        <v>20201United Air Lines Inc.</v>
      </c>
      <c r="D232" s="7">
        <v>21174421</v>
      </c>
      <c r="E232">
        <v>1.9</v>
      </c>
      <c r="F232" s="3">
        <v>1726</v>
      </c>
      <c r="G232" s="6">
        <f t="shared" si="7"/>
        <v>8.1513444924893115</v>
      </c>
    </row>
    <row r="233" spans="1:7">
      <c r="A233" s="8" t="s">
        <v>77</v>
      </c>
      <c r="B233" s="8" t="s">
        <v>90</v>
      </c>
      <c r="C233" s="3" t="str">
        <f t="shared" si="6"/>
        <v>20202United Air Lines Inc.</v>
      </c>
      <c r="D233" s="7">
        <v>1430284</v>
      </c>
      <c r="E233">
        <v>1.18</v>
      </c>
      <c r="F233" s="3">
        <v>240</v>
      </c>
      <c r="G233" s="6">
        <f t="shared" si="7"/>
        <v>16.779884274731451</v>
      </c>
    </row>
    <row r="234" spans="1:7">
      <c r="A234" s="8" t="s">
        <v>78</v>
      </c>
      <c r="B234" s="8" t="s">
        <v>90</v>
      </c>
      <c r="C234" s="3" t="str">
        <f t="shared" si="6"/>
        <v>20203United Air Lines Inc.</v>
      </c>
      <c r="D234" s="7">
        <v>5622024</v>
      </c>
      <c r="E234">
        <v>1.31</v>
      </c>
      <c r="F234" s="3">
        <v>508</v>
      </c>
      <c r="G234" s="6">
        <f t="shared" si="7"/>
        <v>9.0358917002133037</v>
      </c>
    </row>
    <row r="235" spans="1:7">
      <c r="A235" s="8" t="s">
        <v>79</v>
      </c>
      <c r="B235" s="8" t="s">
        <v>90</v>
      </c>
      <c r="C235" s="3" t="str">
        <f t="shared" si="6"/>
        <v>20204United Air Lines Inc.</v>
      </c>
      <c r="D235" s="7">
        <v>9618252</v>
      </c>
      <c r="E235" s="5">
        <f>AVERAGE(E234,E236)</f>
        <v>1.5249999999999999</v>
      </c>
      <c r="F235" s="3">
        <v>679</v>
      </c>
      <c r="G235" s="6">
        <f t="shared" si="7"/>
        <v>7.0594948021740338</v>
      </c>
    </row>
    <row r="236" spans="1:7">
      <c r="A236" s="8" t="s">
        <v>80</v>
      </c>
      <c r="B236" s="8" t="s">
        <v>90</v>
      </c>
      <c r="C236" s="3" t="str">
        <f t="shared" si="6"/>
        <v>20211United Air Lines Inc.</v>
      </c>
      <c r="D236" s="7">
        <v>9680745</v>
      </c>
      <c r="E236">
        <v>1.74</v>
      </c>
      <c r="F236" s="3">
        <v>851</v>
      </c>
      <c r="G236" s="6">
        <f t="shared" si="7"/>
        <v>8.7906457612508131</v>
      </c>
    </row>
    <row r="237" spans="1:7">
      <c r="A237" s="8" t="s">
        <v>81</v>
      </c>
      <c r="B237" s="8" t="s">
        <v>90</v>
      </c>
      <c r="C237" s="3" t="str">
        <f t="shared" si="6"/>
        <v>20212United Air Lines Inc.</v>
      </c>
      <c r="D237" s="7">
        <v>16219320</v>
      </c>
      <c r="E237">
        <v>1.97</v>
      </c>
      <c r="F237" s="3">
        <v>1232</v>
      </c>
      <c r="G237" s="6">
        <f t="shared" si="7"/>
        <v>7.5958794820004787</v>
      </c>
    </row>
    <row r="238" spans="1:7">
      <c r="A238" s="8" t="s">
        <v>82</v>
      </c>
      <c r="B238" s="8" t="s">
        <v>90</v>
      </c>
      <c r="C238" s="3" t="str">
        <f t="shared" si="6"/>
        <v>20213United Air Lines Inc.</v>
      </c>
      <c r="D238" s="7">
        <v>22519345</v>
      </c>
      <c r="E238">
        <v>2.14</v>
      </c>
      <c r="F238" s="3">
        <v>1710</v>
      </c>
      <c r="G238" s="6">
        <f t="shared" si="7"/>
        <v>7.5934713021182461</v>
      </c>
    </row>
    <row r="239" spans="1:7">
      <c r="A239" s="8" t="s">
        <v>83</v>
      </c>
      <c r="B239" s="8" t="s">
        <v>90</v>
      </c>
      <c r="C239" s="3" t="str">
        <f t="shared" si="6"/>
        <v>20214United Air Lines Inc.</v>
      </c>
      <c r="D239" s="7">
        <v>24068859</v>
      </c>
      <c r="E239" s="5">
        <f>AVERAGE(E238,E240)</f>
        <v>2.5099999999999998</v>
      </c>
      <c r="F239" s="3">
        <v>1962</v>
      </c>
      <c r="G239" s="6">
        <f t="shared" si="7"/>
        <v>8.1516120062027042</v>
      </c>
    </row>
    <row r="240" spans="1:7">
      <c r="A240" s="8" t="s">
        <v>84</v>
      </c>
      <c r="B240" s="8" t="s">
        <v>90</v>
      </c>
      <c r="C240" s="3" t="str">
        <f t="shared" si="6"/>
        <v>20221United Air Lines Inc.</v>
      </c>
      <c r="D240" s="7">
        <v>21953276</v>
      </c>
      <c r="E240">
        <v>2.88</v>
      </c>
      <c r="F240" s="3">
        <v>2230</v>
      </c>
      <c r="G240" s="6">
        <f t="shared" si="7"/>
        <v>10.15793724818109</v>
      </c>
    </row>
    <row r="241" spans="1:7">
      <c r="A241" s="8" t="s">
        <v>85</v>
      </c>
      <c r="B241" s="8" t="s">
        <v>90</v>
      </c>
      <c r="C241" s="3" t="str">
        <f t="shared" si="6"/>
        <v>20222United Air Lines Inc.</v>
      </c>
      <c r="D241" s="7">
        <v>29285660</v>
      </c>
      <c r="E241">
        <v>4.18</v>
      </c>
      <c r="F241" s="3">
        <v>3811</v>
      </c>
      <c r="G241" s="6">
        <f t="shared" si="7"/>
        <v>13.013194853727045</v>
      </c>
    </row>
    <row r="242" spans="1:7">
      <c r="A242" s="8" t="s">
        <v>86</v>
      </c>
      <c r="B242" s="8" t="s">
        <v>90</v>
      </c>
      <c r="C242" s="3" t="str">
        <f t="shared" si="6"/>
        <v>20223United Air Lines Inc.</v>
      </c>
      <c r="D242" s="7">
        <v>30608900</v>
      </c>
      <c r="E242">
        <v>3.81</v>
      </c>
      <c r="F242" s="3">
        <v>3755</v>
      </c>
      <c r="G242" s="6">
        <f t="shared" si="7"/>
        <v>12.267673781155155</v>
      </c>
    </row>
    <row r="243" spans="1:7">
      <c r="A243" s="8" t="s">
        <v>87</v>
      </c>
      <c r="B243" s="8" t="s">
        <v>90</v>
      </c>
      <c r="C243" s="3" t="str">
        <f t="shared" si="6"/>
        <v>20224United Air Lines Inc.</v>
      </c>
      <c r="D243" s="7">
        <v>30697050</v>
      </c>
      <c r="E243" s="5">
        <f>AVERAGE(E242,E244)</f>
        <v>3.5700000000000003</v>
      </c>
      <c r="F243" s="3">
        <v>3317</v>
      </c>
      <c r="G243" s="6">
        <f t="shared" si="7"/>
        <v>10.805598583577249</v>
      </c>
    </row>
    <row r="244" spans="1:7">
      <c r="A244" s="8" t="s">
        <v>88</v>
      </c>
      <c r="B244" s="8" t="s">
        <v>90</v>
      </c>
      <c r="C244" s="3" t="str">
        <f t="shared" si="6"/>
        <v>20231United Air Lines Inc.</v>
      </c>
      <c r="D244" s="7">
        <v>29724256</v>
      </c>
      <c r="E244">
        <v>3.33</v>
      </c>
      <c r="F244" s="3">
        <v>3174</v>
      </c>
      <c r="G244" s="6">
        <f t="shared" si="7"/>
        <v>10.678147839932478</v>
      </c>
    </row>
    <row r="245" spans="1:7">
      <c r="A245" s="3" t="s">
        <v>7</v>
      </c>
      <c r="B245" s="3" t="s">
        <v>91</v>
      </c>
      <c r="C245" s="3" t="str">
        <f t="shared" si="6"/>
        <v>20031Southwest Airlines Co.</v>
      </c>
      <c r="D245" s="4">
        <v>17169572</v>
      </c>
      <c r="E245">
        <v>0.75</v>
      </c>
      <c r="F245" s="4">
        <v>208</v>
      </c>
      <c r="G245" s="6">
        <f t="shared" si="7"/>
        <v>1.2114454571144815</v>
      </c>
    </row>
    <row r="246" spans="1:7">
      <c r="A246" s="3" t="s">
        <v>9</v>
      </c>
      <c r="B246" s="3" t="s">
        <v>91</v>
      </c>
      <c r="C246" s="3" t="str">
        <f t="shared" si="6"/>
        <v>20032Southwest Airlines Co.</v>
      </c>
      <c r="D246" s="4">
        <v>19446533</v>
      </c>
      <c r="E246">
        <v>0.67</v>
      </c>
      <c r="F246" s="4">
        <v>194</v>
      </c>
      <c r="G246" s="6">
        <f t="shared" si="7"/>
        <v>0.99760713130715895</v>
      </c>
    </row>
    <row r="247" spans="1:7">
      <c r="A247" s="3" t="s">
        <v>10</v>
      </c>
      <c r="B247" s="3" t="s">
        <v>91</v>
      </c>
      <c r="C247" s="3" t="str">
        <f t="shared" si="6"/>
        <v>20033Southwest Airlines Co.</v>
      </c>
      <c r="D247" s="4">
        <v>19708171</v>
      </c>
      <c r="E247">
        <v>0.73</v>
      </c>
      <c r="F247" s="4">
        <v>214</v>
      </c>
      <c r="G247" s="6">
        <f t="shared" si="7"/>
        <v>1.0858440390029089</v>
      </c>
    </row>
    <row r="248" spans="1:7">
      <c r="A248" s="3" t="s">
        <v>11</v>
      </c>
      <c r="B248" s="3" t="s">
        <v>91</v>
      </c>
      <c r="C248" s="3" t="str">
        <f t="shared" si="6"/>
        <v>20034Southwest Airlines Co.</v>
      </c>
      <c r="D248" s="4">
        <v>18395064</v>
      </c>
      <c r="E248" s="5">
        <f>AVERAGE(E247,E249)</f>
        <v>0.76500000000000001</v>
      </c>
      <c r="F248" s="4">
        <v>214</v>
      </c>
      <c r="G248" s="6">
        <f t="shared" si="7"/>
        <v>1.1633555610352864</v>
      </c>
    </row>
    <row r="249" spans="1:7">
      <c r="A249" s="3" t="s">
        <v>12</v>
      </c>
      <c r="B249" s="3" t="s">
        <v>91</v>
      </c>
      <c r="C249" s="3" t="str">
        <f t="shared" si="6"/>
        <v>20041Southwest Airlines Co.</v>
      </c>
      <c r="D249" s="4">
        <v>18190404</v>
      </c>
      <c r="E249">
        <v>0.8</v>
      </c>
      <c r="F249" s="4">
        <v>230</v>
      </c>
      <c r="G249" s="6">
        <f t="shared" si="7"/>
        <v>1.2644029236513932</v>
      </c>
    </row>
    <row r="250" spans="1:7">
      <c r="A250" s="3" t="s">
        <v>13</v>
      </c>
      <c r="B250" s="3" t="s">
        <v>91</v>
      </c>
      <c r="C250" s="3" t="str">
        <f t="shared" si="6"/>
        <v>20042Southwest Airlines Co.</v>
      </c>
      <c r="D250" s="4">
        <v>21628048</v>
      </c>
      <c r="E250">
        <v>0.82</v>
      </c>
      <c r="F250" s="4">
        <v>246</v>
      </c>
      <c r="G250" s="6">
        <f t="shared" si="7"/>
        <v>1.1374119384236616</v>
      </c>
    </row>
    <row r="251" spans="1:7">
      <c r="A251" s="3" t="s">
        <v>14</v>
      </c>
      <c r="B251" s="3" t="s">
        <v>91</v>
      </c>
      <c r="C251" s="3" t="str">
        <f t="shared" si="6"/>
        <v>20043Southwest Airlines Co.</v>
      </c>
      <c r="D251" s="4">
        <v>21102752</v>
      </c>
      <c r="E251">
        <v>0.8</v>
      </c>
      <c r="F251" s="4">
        <v>247</v>
      </c>
      <c r="G251" s="6">
        <f t="shared" si="7"/>
        <v>1.1704634542452095</v>
      </c>
    </row>
    <row r="252" spans="1:7">
      <c r="A252" s="3" t="s">
        <v>15</v>
      </c>
      <c r="B252" s="3" t="s">
        <v>91</v>
      </c>
      <c r="C252" s="3" t="str">
        <f t="shared" si="6"/>
        <v>20044Southwest Airlines Co.</v>
      </c>
      <c r="D252" s="4">
        <v>20144834</v>
      </c>
      <c r="E252" s="5">
        <f>AVERAGE(E251,E253)</f>
        <v>0.85000000000000009</v>
      </c>
      <c r="F252" s="4">
        <v>277</v>
      </c>
      <c r="G252" s="6">
        <f t="shared" si="7"/>
        <v>1.3750423557722045</v>
      </c>
    </row>
    <row r="253" spans="1:7">
      <c r="A253" s="3" t="s">
        <v>16</v>
      </c>
      <c r="B253" s="3" t="s">
        <v>91</v>
      </c>
      <c r="C253" s="3" t="str">
        <f t="shared" si="6"/>
        <v>20051Southwest Airlines Co.</v>
      </c>
      <c r="D253" s="4">
        <v>19780746</v>
      </c>
      <c r="E253">
        <v>0.9</v>
      </c>
      <c r="F253" s="4">
        <v>279</v>
      </c>
      <c r="G253" s="6">
        <f t="shared" si="7"/>
        <v>1.4104624769965703</v>
      </c>
    </row>
    <row r="254" spans="1:7">
      <c r="A254" s="3" t="s">
        <v>17</v>
      </c>
      <c r="B254" s="3" t="s">
        <v>91</v>
      </c>
      <c r="C254" s="3" t="str">
        <f t="shared" si="6"/>
        <v>20052Southwest Airlines Co.</v>
      </c>
      <c r="D254" s="4">
        <v>22777660</v>
      </c>
      <c r="E254">
        <v>1.02</v>
      </c>
      <c r="F254" s="4">
        <v>330</v>
      </c>
      <c r="G254" s="6">
        <f t="shared" si="7"/>
        <v>1.4487879790988187</v>
      </c>
    </row>
    <row r="255" spans="1:7">
      <c r="A255" s="3" t="s">
        <v>18</v>
      </c>
      <c r="B255" s="3" t="s">
        <v>91</v>
      </c>
      <c r="C255" s="3" t="str">
        <f t="shared" si="6"/>
        <v>20053Southwest Airlines Co.</v>
      </c>
      <c r="D255" s="4">
        <v>23595749</v>
      </c>
      <c r="E255">
        <v>1.01</v>
      </c>
      <c r="F255" s="4">
        <v>337</v>
      </c>
      <c r="G255" s="6">
        <f t="shared" si="7"/>
        <v>1.4282233634541543</v>
      </c>
    </row>
    <row r="256" spans="1:7">
      <c r="A256" s="3" t="s">
        <v>19</v>
      </c>
      <c r="B256" s="3" t="s">
        <v>91</v>
      </c>
      <c r="C256" s="3" t="str">
        <f t="shared" si="6"/>
        <v>20054Southwest Airlines Co.</v>
      </c>
      <c r="D256" s="4">
        <v>22225745</v>
      </c>
      <c r="E256" s="5">
        <f>AVERAGE(E255,E257)</f>
        <v>1.26</v>
      </c>
      <c r="F256" s="4">
        <v>394</v>
      </c>
      <c r="G256" s="6">
        <f t="shared" si="7"/>
        <v>1.7727189797237393</v>
      </c>
    </row>
    <row r="257" spans="1:7">
      <c r="A257" s="3" t="s">
        <v>20</v>
      </c>
      <c r="B257" s="3" t="s">
        <v>91</v>
      </c>
      <c r="C257" s="3" t="str">
        <f t="shared" si="6"/>
        <v>20061Southwest Airlines Co.</v>
      </c>
      <c r="D257" s="4">
        <v>22015484</v>
      </c>
      <c r="E257">
        <v>1.51</v>
      </c>
      <c r="F257" s="4">
        <v>501</v>
      </c>
      <c r="G257" s="6">
        <f t="shared" si="7"/>
        <v>2.2756710685988097</v>
      </c>
    </row>
    <row r="258" spans="1:7">
      <c r="A258" s="3" t="s">
        <v>21</v>
      </c>
      <c r="B258" s="3" t="s">
        <v>91</v>
      </c>
      <c r="C258" s="3" t="str">
        <f t="shared" si="6"/>
        <v>20062Southwest Airlines Co.</v>
      </c>
      <c r="D258" s="4">
        <v>25306858</v>
      </c>
      <c r="E258">
        <v>1.5</v>
      </c>
      <c r="F258" s="4">
        <v>518</v>
      </c>
      <c r="G258" s="6">
        <f t="shared" si="7"/>
        <v>2.0468759891093553</v>
      </c>
    </row>
    <row r="259" spans="1:7">
      <c r="A259" s="3" t="s">
        <v>22</v>
      </c>
      <c r="B259" s="3" t="s">
        <v>91</v>
      </c>
      <c r="C259" s="3" t="str">
        <f t="shared" ref="C259:C322" si="8">CONCATENATE(A259,B259)</f>
        <v>20063Southwest Airlines Co.</v>
      </c>
      <c r="D259" s="4">
        <v>24880646</v>
      </c>
      <c r="E259">
        <v>1.56</v>
      </c>
      <c r="F259" s="4">
        <v>563</v>
      </c>
      <c r="G259" s="6">
        <f t="shared" ref="G259:G322" si="9">((F259*10^3)/D259)*100</f>
        <v>2.2628029834916665</v>
      </c>
    </row>
    <row r="260" spans="1:7">
      <c r="A260" s="3" t="s">
        <v>23</v>
      </c>
      <c r="B260" s="3" t="s">
        <v>91</v>
      </c>
      <c r="C260" s="3" t="str">
        <f t="shared" si="8"/>
        <v>20064Southwest Airlines Co.</v>
      </c>
      <c r="D260" s="4">
        <v>24073919</v>
      </c>
      <c r="E260" s="5">
        <f>AVERAGE(E259,E261)</f>
        <v>1.58</v>
      </c>
      <c r="F260" s="4">
        <v>557</v>
      </c>
      <c r="G260" s="6">
        <f t="shared" si="9"/>
        <v>2.3137072115262995</v>
      </c>
    </row>
    <row r="261" spans="1:7">
      <c r="A261" s="3" t="s">
        <v>24</v>
      </c>
      <c r="B261" s="3" t="s">
        <v>91</v>
      </c>
      <c r="C261" s="3" t="str">
        <f t="shared" si="8"/>
        <v>20071Southwest Airlines Co.</v>
      </c>
      <c r="D261" s="4">
        <v>22903073</v>
      </c>
      <c r="E261">
        <v>1.6</v>
      </c>
      <c r="F261" s="4">
        <v>564</v>
      </c>
      <c r="G261" s="6">
        <f t="shared" si="9"/>
        <v>2.4625516409959483</v>
      </c>
    </row>
    <row r="262" spans="1:7">
      <c r="A262" s="3" t="s">
        <v>25</v>
      </c>
      <c r="B262" s="3" t="s">
        <v>91</v>
      </c>
      <c r="C262" s="3" t="str">
        <f t="shared" si="8"/>
        <v>20072Southwest Airlines Co.</v>
      </c>
      <c r="D262" s="4">
        <v>26889424</v>
      </c>
      <c r="E262">
        <v>1.61</v>
      </c>
      <c r="F262" s="4">
        <v>607</v>
      </c>
      <c r="G262" s="6">
        <f t="shared" si="9"/>
        <v>2.2573930925407701</v>
      </c>
    </row>
    <row r="263" spans="1:7">
      <c r="A263" s="3" t="s">
        <v>26</v>
      </c>
      <c r="B263" s="3" t="s">
        <v>91</v>
      </c>
      <c r="C263" s="3" t="str">
        <f t="shared" si="8"/>
        <v>20073Southwest Airlines Co.</v>
      </c>
      <c r="D263" s="4">
        <v>27242613</v>
      </c>
      <c r="E263">
        <v>1.69</v>
      </c>
      <c r="F263" s="4">
        <v>660</v>
      </c>
      <c r="G263" s="6">
        <f t="shared" si="9"/>
        <v>2.4226750936116153</v>
      </c>
    </row>
    <row r="264" spans="1:7">
      <c r="A264" s="3" t="s">
        <v>27</v>
      </c>
      <c r="B264" s="3" t="s">
        <v>91</v>
      </c>
      <c r="C264" s="3" t="str">
        <f t="shared" si="8"/>
        <v>20074Southwest Airlines Co.</v>
      </c>
      <c r="D264" s="4">
        <v>24875699</v>
      </c>
      <c r="E264" s="5">
        <f>AVERAGE(E263,E265)</f>
        <v>1.91</v>
      </c>
      <c r="F264" s="4">
        <v>859</v>
      </c>
      <c r="G264" s="6">
        <f t="shared" si="9"/>
        <v>3.4531692958658171</v>
      </c>
    </row>
    <row r="265" spans="1:7">
      <c r="A265" s="3" t="s">
        <v>28</v>
      </c>
      <c r="B265" s="3" t="s">
        <v>91</v>
      </c>
      <c r="C265" s="3" t="str">
        <f t="shared" si="8"/>
        <v>20081Southwest Airlines Co.</v>
      </c>
      <c r="D265" s="4">
        <v>24708615</v>
      </c>
      <c r="E265">
        <v>2.13</v>
      </c>
      <c r="F265" s="4">
        <v>800</v>
      </c>
      <c r="G265" s="6">
        <f t="shared" si="9"/>
        <v>3.2377371212429349</v>
      </c>
    </row>
    <row r="266" spans="1:7">
      <c r="A266" s="3" t="s">
        <v>29</v>
      </c>
      <c r="B266" s="3" t="s">
        <v>91</v>
      </c>
      <c r="C266" s="3" t="str">
        <f t="shared" si="8"/>
        <v>20082Southwest Airlines Co.</v>
      </c>
      <c r="D266" s="4">
        <v>27550957</v>
      </c>
      <c r="E266">
        <v>2.42</v>
      </c>
      <c r="F266" s="4">
        <v>945</v>
      </c>
      <c r="G266" s="6">
        <f t="shared" si="9"/>
        <v>3.4300078940996492</v>
      </c>
    </row>
    <row r="267" spans="1:7">
      <c r="A267" s="3" t="s">
        <v>30</v>
      </c>
      <c r="B267" s="3" t="s">
        <v>91</v>
      </c>
      <c r="C267" s="3" t="str">
        <f t="shared" si="8"/>
        <v>20083Southwest Airlines Co.</v>
      </c>
      <c r="D267" s="4">
        <v>25686181</v>
      </c>
      <c r="E267">
        <v>2.73</v>
      </c>
      <c r="F267" s="4">
        <v>1051</v>
      </c>
      <c r="G267" s="6">
        <f t="shared" si="9"/>
        <v>4.091694284954233</v>
      </c>
    </row>
    <row r="268" spans="1:7">
      <c r="A268" s="3" t="s">
        <v>31</v>
      </c>
      <c r="B268" s="3" t="s">
        <v>91</v>
      </c>
      <c r="C268" s="3" t="str">
        <f t="shared" si="8"/>
        <v>20084Southwest Airlines Co.</v>
      </c>
      <c r="D268" s="4">
        <v>23974845</v>
      </c>
      <c r="E268" s="5">
        <f>AVERAGE(E267,E269)</f>
        <v>2.36</v>
      </c>
      <c r="F268" s="4">
        <v>918</v>
      </c>
      <c r="G268" s="6">
        <f t="shared" si="9"/>
        <v>3.8290132845488678</v>
      </c>
    </row>
    <row r="269" spans="1:7">
      <c r="A269" s="3" t="s">
        <v>32</v>
      </c>
      <c r="B269" s="3" t="s">
        <v>91</v>
      </c>
      <c r="C269" s="3" t="str">
        <f t="shared" si="8"/>
        <v>20091Southwest Airlines Co.</v>
      </c>
      <c r="D269" s="4">
        <v>23049990</v>
      </c>
      <c r="E269">
        <v>1.99</v>
      </c>
      <c r="F269" s="4">
        <v>698</v>
      </c>
      <c r="G269" s="6">
        <f t="shared" si="9"/>
        <v>3.028200879913614</v>
      </c>
    </row>
    <row r="270" spans="1:7">
      <c r="A270" s="3" t="s">
        <v>33</v>
      </c>
      <c r="B270" s="3" t="s">
        <v>91</v>
      </c>
      <c r="C270" s="3" t="str">
        <f t="shared" si="8"/>
        <v>20092Southwest Airlines Co.</v>
      </c>
      <c r="D270" s="4">
        <v>26505438</v>
      </c>
      <c r="E270">
        <v>1.95</v>
      </c>
      <c r="F270" s="4">
        <v>726</v>
      </c>
      <c r="G270" s="6">
        <f t="shared" si="9"/>
        <v>2.7390605656092157</v>
      </c>
    </row>
    <row r="271" spans="1:7">
      <c r="A271" s="3" t="s">
        <v>34</v>
      </c>
      <c r="B271" s="3" t="s">
        <v>91</v>
      </c>
      <c r="C271" s="3" t="str">
        <f t="shared" si="8"/>
        <v>20093Southwest Airlines Co.</v>
      </c>
      <c r="D271" s="4">
        <v>26396360</v>
      </c>
      <c r="E271">
        <v>2.27</v>
      </c>
      <c r="F271" s="4">
        <v>826</v>
      </c>
      <c r="G271" s="6">
        <f t="shared" si="9"/>
        <v>3.1292193317563486</v>
      </c>
    </row>
    <row r="272" spans="1:7">
      <c r="A272" s="3" t="s">
        <v>35</v>
      </c>
      <c r="B272" s="3" t="s">
        <v>91</v>
      </c>
      <c r="C272" s="3" t="str">
        <f t="shared" si="8"/>
        <v>20094Southwest Airlines Co.</v>
      </c>
      <c r="D272" s="4">
        <v>25386440</v>
      </c>
      <c r="E272" s="5">
        <f>AVERAGE(E271,E273)</f>
        <v>2.38</v>
      </c>
      <c r="F272" s="4">
        <v>794</v>
      </c>
      <c r="G272" s="6">
        <f t="shared" si="9"/>
        <v>3.1276539759020956</v>
      </c>
    </row>
    <row r="273" spans="1:7">
      <c r="A273" s="3" t="s">
        <v>36</v>
      </c>
      <c r="B273" s="3" t="s">
        <v>91</v>
      </c>
      <c r="C273" s="3" t="str">
        <f t="shared" si="8"/>
        <v>20101Southwest Airlines Co.</v>
      </c>
      <c r="D273" s="4">
        <v>23694464</v>
      </c>
      <c r="E273">
        <v>2.4900000000000002</v>
      </c>
      <c r="F273" s="4">
        <v>821</v>
      </c>
      <c r="G273" s="6">
        <f t="shared" si="9"/>
        <v>3.4649443853213979</v>
      </c>
    </row>
    <row r="274" spans="1:7">
      <c r="A274" s="3" t="s">
        <v>37</v>
      </c>
      <c r="B274" s="3" t="s">
        <v>91</v>
      </c>
      <c r="C274" s="3" t="str">
        <f t="shared" si="8"/>
        <v>20102Southwest Airlines Co.</v>
      </c>
      <c r="D274" s="4">
        <v>27554201</v>
      </c>
      <c r="E274">
        <v>2.5</v>
      </c>
      <c r="F274" s="4">
        <v>933</v>
      </c>
      <c r="G274" s="6">
        <f t="shared" si="9"/>
        <v>3.3860535458821688</v>
      </c>
    </row>
    <row r="275" spans="1:7">
      <c r="A275" s="3" t="s">
        <v>38</v>
      </c>
      <c r="B275" s="3" t="s">
        <v>91</v>
      </c>
      <c r="C275" s="3" t="str">
        <f t="shared" si="8"/>
        <v>20103Southwest Airlines Co.</v>
      </c>
      <c r="D275" s="4">
        <v>27814896</v>
      </c>
      <c r="E275">
        <v>2.4700000000000002</v>
      </c>
      <c r="F275" s="4">
        <v>926</v>
      </c>
      <c r="G275" s="6">
        <f t="shared" si="9"/>
        <v>3.329151401464884</v>
      </c>
    </row>
    <row r="276" spans="1:7">
      <c r="A276" s="3" t="s">
        <v>39</v>
      </c>
      <c r="B276" s="3" t="s">
        <v>91</v>
      </c>
      <c r="C276" s="3" t="str">
        <f t="shared" si="8"/>
        <v>20104Southwest Airlines Co.</v>
      </c>
      <c r="D276" s="4">
        <v>27163960</v>
      </c>
      <c r="E276" s="5">
        <f>AVERAGE(E275,E277)</f>
        <v>2.6900000000000004</v>
      </c>
      <c r="F276" s="4">
        <v>939</v>
      </c>
      <c r="G276" s="6">
        <f t="shared" si="9"/>
        <v>3.4567861239671975</v>
      </c>
    </row>
    <row r="277" spans="1:7">
      <c r="A277" s="3" t="s">
        <v>40</v>
      </c>
      <c r="B277" s="3" t="s">
        <v>91</v>
      </c>
      <c r="C277" s="3" t="str">
        <f t="shared" si="8"/>
        <v>20111Southwest Airlines Co.</v>
      </c>
      <c r="D277" s="4">
        <v>25599118</v>
      </c>
      <c r="E277" s="5">
        <v>2.91</v>
      </c>
      <c r="F277" s="4">
        <v>1038</v>
      </c>
      <c r="G277" s="6">
        <f t="shared" si="9"/>
        <v>4.0548272014684255</v>
      </c>
    </row>
    <row r="278" spans="1:7">
      <c r="A278" s="3" t="s">
        <v>41</v>
      </c>
      <c r="B278" s="3" t="s">
        <v>91</v>
      </c>
      <c r="C278" s="3" t="str">
        <f t="shared" si="8"/>
        <v>20112Southwest Airlines Co.</v>
      </c>
      <c r="D278" s="4">
        <v>28854794</v>
      </c>
      <c r="E278">
        <v>3.3</v>
      </c>
      <c r="F278" s="4">
        <v>1527</v>
      </c>
      <c r="G278" s="6">
        <f t="shared" si="9"/>
        <v>5.2920149074708354</v>
      </c>
    </row>
    <row r="279" spans="1:7">
      <c r="A279" s="3" t="s">
        <v>42</v>
      </c>
      <c r="B279" s="3" t="s">
        <v>91</v>
      </c>
      <c r="C279" s="3" t="str">
        <f t="shared" si="8"/>
        <v>20113Southwest Airlines Co.</v>
      </c>
      <c r="D279" s="4">
        <v>28477041</v>
      </c>
      <c r="E279">
        <v>3.23</v>
      </c>
      <c r="F279" s="4">
        <v>1586</v>
      </c>
      <c r="G279" s="6">
        <f t="shared" si="9"/>
        <v>5.5693988711818756</v>
      </c>
    </row>
    <row r="280" spans="1:7">
      <c r="A280" s="3" t="s">
        <v>43</v>
      </c>
      <c r="B280" s="3" t="s">
        <v>91</v>
      </c>
      <c r="C280" s="3" t="str">
        <f t="shared" si="8"/>
        <v>20114Southwest Airlines Co.</v>
      </c>
      <c r="D280" s="4">
        <v>27655862</v>
      </c>
      <c r="E280" s="5">
        <f>AVERAGE(E279,E281)</f>
        <v>3.31</v>
      </c>
      <c r="F280" s="4">
        <v>1494</v>
      </c>
      <c r="G280" s="6">
        <f t="shared" si="9"/>
        <v>5.4021096865467442</v>
      </c>
    </row>
    <row r="281" spans="1:7">
      <c r="A281" s="3" t="s">
        <v>44</v>
      </c>
      <c r="B281" s="3" t="s">
        <v>91</v>
      </c>
      <c r="C281" s="3" t="str">
        <f t="shared" si="8"/>
        <v>20121Southwest Airlines Co.</v>
      </c>
      <c r="D281" s="4">
        <v>25966124</v>
      </c>
      <c r="E281" s="5">
        <v>3.39</v>
      </c>
      <c r="F281" s="4">
        <v>1510</v>
      </c>
      <c r="G281" s="6">
        <f t="shared" si="9"/>
        <v>5.815269156074276</v>
      </c>
    </row>
    <row r="282" spans="1:7">
      <c r="A282" s="3" t="s">
        <v>45</v>
      </c>
      <c r="B282" s="3" t="s">
        <v>91</v>
      </c>
      <c r="C282" s="3" t="str">
        <f t="shared" si="8"/>
        <v>20122Southwest Airlines Co.</v>
      </c>
      <c r="D282" s="4">
        <v>29219388</v>
      </c>
      <c r="E282">
        <v>3.25</v>
      </c>
      <c r="F282" s="4">
        <v>1577</v>
      </c>
      <c r="G282" s="6">
        <f t="shared" si="9"/>
        <v>5.3971014040403578</v>
      </c>
    </row>
    <row r="283" spans="1:7">
      <c r="A283" s="3" t="s">
        <v>46</v>
      </c>
      <c r="B283" s="3" t="s">
        <v>91</v>
      </c>
      <c r="C283" s="3" t="str">
        <f t="shared" si="8"/>
        <v>20123Southwest Airlines Co.</v>
      </c>
      <c r="D283" s="4">
        <v>29255363</v>
      </c>
      <c r="E283">
        <v>3.19</v>
      </c>
      <c r="F283" s="4">
        <v>1528</v>
      </c>
      <c r="G283" s="6">
        <f t="shared" si="9"/>
        <v>5.222973989418624</v>
      </c>
    </row>
    <row r="284" spans="1:7">
      <c r="A284" s="3" t="s">
        <v>47</v>
      </c>
      <c r="B284" s="3" t="s">
        <v>91</v>
      </c>
      <c r="C284" s="3" t="str">
        <f t="shared" si="8"/>
        <v>20124Southwest Airlines Co.</v>
      </c>
      <c r="D284" s="4">
        <v>27793199</v>
      </c>
      <c r="E284" s="5">
        <f>AVERAGE(E283,E285)</f>
        <v>3.2749999999999999</v>
      </c>
      <c r="F284" s="4">
        <v>1505</v>
      </c>
      <c r="G284" s="6">
        <f t="shared" si="9"/>
        <v>5.4149937903873537</v>
      </c>
    </row>
    <row r="285" spans="1:7">
      <c r="A285" s="3" t="s">
        <v>48</v>
      </c>
      <c r="B285" s="3" t="s">
        <v>91</v>
      </c>
      <c r="C285" s="3" t="str">
        <f t="shared" si="8"/>
        <v>20131Southwest Airlines Co.</v>
      </c>
      <c r="D285" s="4">
        <v>26187513</v>
      </c>
      <c r="E285" s="5">
        <v>3.36</v>
      </c>
      <c r="F285" s="4">
        <v>1457</v>
      </c>
      <c r="G285" s="6">
        <f t="shared" si="9"/>
        <v>5.5637203884156543</v>
      </c>
    </row>
    <row r="286" spans="1:7">
      <c r="A286" s="3" t="s">
        <v>49</v>
      </c>
      <c r="B286" s="3" t="s">
        <v>91</v>
      </c>
      <c r="C286" s="3" t="str">
        <f t="shared" si="8"/>
        <v>20132Southwest Airlines Co.</v>
      </c>
      <c r="D286" s="4">
        <v>30498981</v>
      </c>
      <c r="E286">
        <v>3.11</v>
      </c>
      <c r="F286" s="4">
        <v>1489</v>
      </c>
      <c r="G286" s="6">
        <f t="shared" si="9"/>
        <v>4.8821303242885392</v>
      </c>
    </row>
    <row r="287" spans="1:7">
      <c r="A287" s="3" t="s">
        <v>50</v>
      </c>
      <c r="B287" s="3" t="s">
        <v>91</v>
      </c>
      <c r="C287" s="3" t="str">
        <f t="shared" si="8"/>
        <v>20133Southwest Airlines Co.</v>
      </c>
      <c r="D287" s="4">
        <v>29340353</v>
      </c>
      <c r="E287">
        <v>3.1</v>
      </c>
      <c r="F287" s="4">
        <v>1450</v>
      </c>
      <c r="G287" s="6">
        <f t="shared" si="9"/>
        <v>4.9419991640864032</v>
      </c>
    </row>
    <row r="288" spans="1:7">
      <c r="A288" s="3" t="s">
        <v>51</v>
      </c>
      <c r="B288" s="3" t="s">
        <v>91</v>
      </c>
      <c r="C288" s="3" t="str">
        <f t="shared" si="8"/>
        <v>20134Southwest Airlines Co.</v>
      </c>
      <c r="D288" s="4">
        <v>29295938</v>
      </c>
      <c r="E288" s="5">
        <f>AVERAGE(E287,E289)</f>
        <v>3.1</v>
      </c>
      <c r="F288" s="4">
        <v>1367</v>
      </c>
      <c r="G288" s="6">
        <f t="shared" si="9"/>
        <v>4.6661759046595463</v>
      </c>
    </row>
    <row r="289" spans="1:7">
      <c r="A289" s="3" t="s">
        <v>52</v>
      </c>
      <c r="B289" s="3" t="s">
        <v>91</v>
      </c>
      <c r="C289" s="3" t="str">
        <f t="shared" si="8"/>
        <v>20141Southwest Airlines Co.</v>
      </c>
      <c r="D289" s="4">
        <v>27895531</v>
      </c>
      <c r="E289" s="5">
        <v>3.1</v>
      </c>
      <c r="F289" s="4">
        <v>1314</v>
      </c>
      <c r="G289" s="6">
        <f t="shared" si="9"/>
        <v>4.7104319326274879</v>
      </c>
    </row>
    <row r="290" spans="1:7">
      <c r="A290" s="3" t="s">
        <v>53</v>
      </c>
      <c r="B290" s="3" t="s">
        <v>91</v>
      </c>
      <c r="C290" s="3" t="str">
        <f t="shared" si="8"/>
        <v>20142Southwest Airlines Co.</v>
      </c>
      <c r="D290" s="4">
        <v>33097954</v>
      </c>
      <c r="E290">
        <v>3.03</v>
      </c>
      <c r="F290" s="4">
        <v>1425</v>
      </c>
      <c r="G290" s="6">
        <f t="shared" si="9"/>
        <v>4.3054020801406629</v>
      </c>
    </row>
    <row r="291" spans="1:7">
      <c r="A291" s="3" t="s">
        <v>54</v>
      </c>
      <c r="B291" s="3" t="s">
        <v>91</v>
      </c>
      <c r="C291" s="3" t="str">
        <f t="shared" si="8"/>
        <v>20143Southwest Airlines Co.</v>
      </c>
      <c r="D291" s="4">
        <v>33226834</v>
      </c>
      <c r="E291">
        <v>2.97</v>
      </c>
      <c r="F291" s="4">
        <v>1386</v>
      </c>
      <c r="G291" s="6">
        <f t="shared" si="9"/>
        <v>4.1713273073203423</v>
      </c>
    </row>
    <row r="292" spans="1:7">
      <c r="A292" s="3" t="s">
        <v>55</v>
      </c>
      <c r="B292" s="3" t="s">
        <v>91</v>
      </c>
      <c r="C292" s="3" t="str">
        <f t="shared" si="8"/>
        <v>20144Southwest Airlines Co.</v>
      </c>
      <c r="D292" s="4">
        <v>32974231</v>
      </c>
      <c r="E292" s="5">
        <f>AVERAGE(E291,E293)</f>
        <v>2.4900000000000002</v>
      </c>
      <c r="F292" s="4">
        <v>1168</v>
      </c>
      <c r="G292" s="6">
        <f t="shared" si="9"/>
        <v>3.5421599369519794</v>
      </c>
    </row>
    <row r="293" spans="1:7">
      <c r="A293" s="3" t="s">
        <v>56</v>
      </c>
      <c r="B293" s="3" t="s">
        <v>91</v>
      </c>
      <c r="C293" s="3" t="str">
        <f t="shared" si="8"/>
        <v>20151Southwest Airlines Co.</v>
      </c>
      <c r="D293" s="4">
        <v>32098815</v>
      </c>
      <c r="E293" s="5">
        <v>2.0099999999999998</v>
      </c>
      <c r="F293" s="4">
        <v>877</v>
      </c>
      <c r="G293" s="6">
        <f t="shared" si="9"/>
        <v>2.7321880885633942</v>
      </c>
    </row>
    <row r="294" spans="1:7">
      <c r="A294" s="3" t="s">
        <v>57</v>
      </c>
      <c r="B294" s="3" t="s">
        <v>91</v>
      </c>
      <c r="C294" s="3" t="str">
        <f t="shared" si="8"/>
        <v>20152Southwest Airlines Co.</v>
      </c>
      <c r="D294" s="4">
        <v>37670284</v>
      </c>
      <c r="E294">
        <v>2.0299999999999998</v>
      </c>
      <c r="F294" s="4">
        <v>1005</v>
      </c>
      <c r="G294" s="6">
        <f t="shared" si="9"/>
        <v>2.667885381485311</v>
      </c>
    </row>
    <row r="295" spans="1:7">
      <c r="A295" s="3" t="s">
        <v>58</v>
      </c>
      <c r="B295" s="3" t="s">
        <v>91</v>
      </c>
      <c r="C295" s="3" t="str">
        <f t="shared" si="8"/>
        <v>20153Southwest Airlines Co.</v>
      </c>
      <c r="D295" s="4">
        <v>37765770</v>
      </c>
      <c r="E295">
        <v>1.89</v>
      </c>
      <c r="F295" s="4">
        <v>936</v>
      </c>
      <c r="G295" s="6">
        <f t="shared" si="9"/>
        <v>2.4784348366258655</v>
      </c>
    </row>
    <row r="296" spans="1:7">
      <c r="A296" s="3" t="s">
        <v>59</v>
      </c>
      <c r="B296" s="3" t="s">
        <v>91</v>
      </c>
      <c r="C296" s="3" t="str">
        <f t="shared" si="8"/>
        <v>20154Southwest Airlines Co.</v>
      </c>
      <c r="D296" s="4">
        <v>37039737</v>
      </c>
      <c r="E296" s="5">
        <f>AVERAGE(E295,E297)</f>
        <v>1.845</v>
      </c>
      <c r="F296" s="4">
        <v>798</v>
      </c>
      <c r="G296" s="6">
        <f t="shared" si="9"/>
        <v>2.154442943263879</v>
      </c>
    </row>
    <row r="297" spans="1:7">
      <c r="A297" s="3" t="s">
        <v>60</v>
      </c>
      <c r="B297" s="3" t="s">
        <v>91</v>
      </c>
      <c r="C297" s="3" t="str">
        <f t="shared" si="8"/>
        <v>20161Southwest Airlines Co.</v>
      </c>
      <c r="D297" s="4">
        <v>34628441</v>
      </c>
      <c r="E297" s="5">
        <v>1.8</v>
      </c>
      <c r="F297" s="4">
        <v>852</v>
      </c>
      <c r="G297" s="6">
        <f t="shared" si="9"/>
        <v>2.4604053067246081</v>
      </c>
    </row>
    <row r="298" spans="1:7">
      <c r="A298" s="3" t="s">
        <v>61</v>
      </c>
      <c r="B298" s="3" t="s">
        <v>91</v>
      </c>
      <c r="C298" s="3" t="str">
        <f t="shared" si="8"/>
        <v>20162Southwest Airlines Co.</v>
      </c>
      <c r="D298" s="4">
        <v>39479161</v>
      </c>
      <c r="E298">
        <v>1.75</v>
      </c>
      <c r="F298" s="4">
        <v>903</v>
      </c>
      <c r="G298" s="6">
        <f t="shared" si="9"/>
        <v>2.2872826502062695</v>
      </c>
    </row>
    <row r="299" spans="1:7">
      <c r="A299" s="3" t="s">
        <v>62</v>
      </c>
      <c r="B299" s="3" t="s">
        <v>91</v>
      </c>
      <c r="C299" s="3" t="str">
        <f t="shared" si="8"/>
        <v>20163Southwest Airlines Co.</v>
      </c>
      <c r="D299" s="4">
        <v>38852737</v>
      </c>
      <c r="E299">
        <v>1.83</v>
      </c>
      <c r="F299" s="4">
        <v>941</v>
      </c>
      <c r="G299" s="6">
        <f t="shared" si="9"/>
        <v>2.4219657935552905</v>
      </c>
    </row>
    <row r="300" spans="1:7">
      <c r="A300" s="3" t="s">
        <v>63</v>
      </c>
      <c r="B300" s="3" t="s">
        <v>91</v>
      </c>
      <c r="C300" s="3" t="str">
        <f t="shared" si="8"/>
        <v>20164Southwest Airlines Co.</v>
      </c>
      <c r="D300" s="4">
        <v>38779938</v>
      </c>
      <c r="E300" s="5">
        <f>AVERAGE(E299,E301)</f>
        <v>1.895</v>
      </c>
      <c r="F300" s="4">
        <v>951</v>
      </c>
      <c r="G300" s="6">
        <f t="shared" si="9"/>
        <v>2.4522989180642836</v>
      </c>
    </row>
    <row r="301" spans="1:7">
      <c r="A301" s="3" t="s">
        <v>64</v>
      </c>
      <c r="B301" s="3" t="s">
        <v>91</v>
      </c>
      <c r="C301" s="3" t="str">
        <f t="shared" si="8"/>
        <v>20171Southwest Airlines Co.</v>
      </c>
      <c r="D301" s="4">
        <v>35578350</v>
      </c>
      <c r="E301" s="5">
        <v>1.96</v>
      </c>
      <c r="F301" s="4">
        <v>956</v>
      </c>
      <c r="G301" s="6">
        <f t="shared" si="9"/>
        <v>2.6870273635511484</v>
      </c>
    </row>
    <row r="302" spans="1:7">
      <c r="A302" s="3" t="s">
        <v>65</v>
      </c>
      <c r="B302" s="3" t="s">
        <v>91</v>
      </c>
      <c r="C302" s="3" t="str">
        <f t="shared" si="8"/>
        <v>20172Southwest Airlines Co.</v>
      </c>
      <c r="D302" s="4">
        <v>41436933</v>
      </c>
      <c r="E302">
        <v>1.9</v>
      </c>
      <c r="F302" s="4">
        <v>1024</v>
      </c>
      <c r="G302" s="6">
        <f t="shared" si="9"/>
        <v>2.4712253679585796</v>
      </c>
    </row>
    <row r="303" spans="1:7">
      <c r="A303" s="3" t="s">
        <v>66</v>
      </c>
      <c r="B303" s="3" t="s">
        <v>91</v>
      </c>
      <c r="C303" s="3" t="str">
        <f t="shared" si="8"/>
        <v>20173Southwest Airlines Co.</v>
      </c>
      <c r="D303" s="4">
        <v>40232889</v>
      </c>
      <c r="E303">
        <v>1.98</v>
      </c>
      <c r="F303" s="4">
        <v>1037</v>
      </c>
      <c r="G303" s="6">
        <f t="shared" si="9"/>
        <v>2.5774932543372664</v>
      </c>
    </row>
    <row r="304" spans="1:7">
      <c r="A304" s="3" t="s">
        <v>67</v>
      </c>
      <c r="B304" s="3" t="s">
        <v>91</v>
      </c>
      <c r="C304" s="3" t="str">
        <f t="shared" si="8"/>
        <v>20174Southwest Airlines Co.</v>
      </c>
      <c r="D304" s="4">
        <v>40428765</v>
      </c>
      <c r="E304" s="5">
        <f>AVERAGE(E303,E305)</f>
        <v>2.0249999999999999</v>
      </c>
      <c r="F304" s="4">
        <v>1060</v>
      </c>
      <c r="G304" s="6">
        <f t="shared" si="9"/>
        <v>2.6218955736095326</v>
      </c>
    </row>
    <row r="305" spans="1:7">
      <c r="A305" s="3" t="s">
        <v>68</v>
      </c>
      <c r="B305" s="3" t="s">
        <v>91</v>
      </c>
      <c r="C305" s="3" t="str">
        <f t="shared" si="8"/>
        <v>20181Southwest Airlines Co.</v>
      </c>
      <c r="D305" s="4">
        <v>37543100</v>
      </c>
      <c r="E305" s="5">
        <v>2.0699999999999998</v>
      </c>
      <c r="F305" s="4">
        <v>1018</v>
      </c>
      <c r="G305" s="6">
        <f t="shared" si="9"/>
        <v>2.7115501916464009</v>
      </c>
    </row>
    <row r="306" spans="1:7">
      <c r="A306" s="3" t="s">
        <v>69</v>
      </c>
      <c r="B306" s="3" t="s">
        <v>91</v>
      </c>
      <c r="C306" s="3" t="str">
        <f t="shared" si="8"/>
        <v>20182Southwest Airlines Co.</v>
      </c>
      <c r="D306" s="4">
        <v>42930734</v>
      </c>
      <c r="E306">
        <v>2.21</v>
      </c>
      <c r="F306" s="4">
        <v>1202</v>
      </c>
      <c r="G306" s="6">
        <f t="shared" si="9"/>
        <v>2.7998589541935153</v>
      </c>
    </row>
    <row r="307" spans="1:7">
      <c r="A307" s="3" t="s">
        <v>70</v>
      </c>
      <c r="B307" s="3" t="s">
        <v>91</v>
      </c>
      <c r="C307" s="3" t="str">
        <f t="shared" si="8"/>
        <v>20183Southwest Airlines Co.</v>
      </c>
      <c r="D307" s="4">
        <v>41424418</v>
      </c>
      <c r="E307">
        <v>2.2400000000000002</v>
      </c>
      <c r="F307" s="4">
        <v>1205</v>
      </c>
      <c r="G307" s="6">
        <f t="shared" si="9"/>
        <v>2.9089123231616676</v>
      </c>
    </row>
    <row r="308" spans="1:7">
      <c r="A308" s="3" t="s">
        <v>71</v>
      </c>
      <c r="B308" s="3" t="s">
        <v>91</v>
      </c>
      <c r="C308" s="3" t="str">
        <f t="shared" si="8"/>
        <v>20184Southwest Airlines Co.</v>
      </c>
      <c r="D308" s="4">
        <v>41707347</v>
      </c>
      <c r="E308" s="5">
        <f>AVERAGE(E307,E309)</f>
        <v>2.145</v>
      </c>
      <c r="F308" s="4">
        <v>1191</v>
      </c>
      <c r="G308" s="6">
        <f t="shared" si="9"/>
        <v>2.8556119860608731</v>
      </c>
    </row>
    <row r="309" spans="1:7">
      <c r="A309" s="3" t="s">
        <v>72</v>
      </c>
      <c r="B309" s="3" t="s">
        <v>91</v>
      </c>
      <c r="C309" s="3" t="str">
        <f t="shared" si="8"/>
        <v>20191Southwest Airlines Co.</v>
      </c>
      <c r="D309" s="4">
        <v>39561380</v>
      </c>
      <c r="E309" s="5">
        <v>2.0499999999999998</v>
      </c>
      <c r="F309" s="4">
        <v>1015</v>
      </c>
      <c r="G309" s="6">
        <f t="shared" si="9"/>
        <v>2.5656334536358441</v>
      </c>
    </row>
    <row r="310" spans="1:7">
      <c r="A310" s="3" t="s">
        <v>73</v>
      </c>
      <c r="B310" s="3" t="s">
        <v>91</v>
      </c>
      <c r="C310" s="3" t="str">
        <f t="shared" si="8"/>
        <v>20192Southwest Airlines Co.</v>
      </c>
      <c r="D310" s="4">
        <v>43513482</v>
      </c>
      <c r="E310">
        <v>2.13</v>
      </c>
      <c r="F310" s="4">
        <v>1136</v>
      </c>
      <c r="G310" s="6">
        <f t="shared" si="9"/>
        <v>2.6106851205334474</v>
      </c>
    </row>
    <row r="311" spans="1:7">
      <c r="A311" s="3" t="s">
        <v>74</v>
      </c>
      <c r="B311" s="3" t="s">
        <v>91</v>
      </c>
      <c r="C311" s="3" t="str">
        <f t="shared" si="8"/>
        <v>20193Southwest Airlines Co.</v>
      </c>
      <c r="D311" s="4">
        <v>40423095</v>
      </c>
      <c r="E311">
        <v>2.0699999999999998</v>
      </c>
      <c r="F311" s="4">
        <v>1090</v>
      </c>
      <c r="G311" s="6">
        <f t="shared" si="9"/>
        <v>2.6964783374454631</v>
      </c>
    </row>
    <row r="312" spans="1:7">
      <c r="A312" s="3" t="s">
        <v>75</v>
      </c>
      <c r="B312" s="3" t="s">
        <v>91</v>
      </c>
      <c r="C312" s="3" t="str">
        <f t="shared" si="8"/>
        <v>20194Southwest Airlines Co.</v>
      </c>
      <c r="D312" s="4">
        <v>39071402</v>
      </c>
      <c r="E312" s="5">
        <f>AVERAGE(E311,E313)</f>
        <v>1.9849999999999999</v>
      </c>
      <c r="F312" s="4">
        <v>1105</v>
      </c>
      <c r="G312" s="6">
        <f t="shared" si="9"/>
        <v>2.8281554882519955</v>
      </c>
    </row>
    <row r="313" spans="1:7">
      <c r="A313" s="3" t="s">
        <v>76</v>
      </c>
      <c r="B313" s="3" t="s">
        <v>91</v>
      </c>
      <c r="C313" s="3" t="str">
        <f t="shared" si="8"/>
        <v>20201Southwest Airlines Co.</v>
      </c>
      <c r="D313" s="4">
        <v>18415955</v>
      </c>
      <c r="E313" s="5">
        <v>1.9</v>
      </c>
      <c r="F313" s="4">
        <v>870</v>
      </c>
      <c r="G313" s="6">
        <f t="shared" si="9"/>
        <v>4.7241644541377301</v>
      </c>
    </row>
    <row r="314" spans="1:7">
      <c r="A314" s="3" t="s">
        <v>77</v>
      </c>
      <c r="B314" s="3" t="s">
        <v>91</v>
      </c>
      <c r="C314" s="3" t="str">
        <f t="shared" si="8"/>
        <v>20202Southwest Airlines Co.</v>
      </c>
      <c r="D314" s="4">
        <v>11593537</v>
      </c>
      <c r="E314">
        <v>1.23</v>
      </c>
      <c r="F314" s="4">
        <v>257</v>
      </c>
      <c r="G314" s="6">
        <f t="shared" si="9"/>
        <v>2.216752316398352</v>
      </c>
    </row>
    <row r="315" spans="1:7">
      <c r="A315" s="3" t="s">
        <v>78</v>
      </c>
      <c r="B315" s="3" t="s">
        <v>91</v>
      </c>
      <c r="C315" s="3" t="str">
        <f t="shared" si="8"/>
        <v>20203Southwest Airlines Co.</v>
      </c>
      <c r="D315" s="4">
        <v>15166741</v>
      </c>
      <c r="E315">
        <v>1.18</v>
      </c>
      <c r="F315" s="4">
        <v>379</v>
      </c>
      <c r="G315" s="6">
        <f t="shared" si="9"/>
        <v>2.4988888515996943</v>
      </c>
    </row>
    <row r="316" spans="1:7">
      <c r="A316" s="3" t="s">
        <v>79</v>
      </c>
      <c r="B316" s="3" t="s">
        <v>91</v>
      </c>
      <c r="C316" s="3" t="str">
        <f t="shared" si="8"/>
        <v>20204Southwest Airlines Co.</v>
      </c>
      <c r="D316" s="4">
        <v>15514382</v>
      </c>
      <c r="E316" s="5">
        <f>AVERAGE(E315,E317)</f>
        <v>1.4049999999999998</v>
      </c>
      <c r="F316" s="4">
        <v>342</v>
      </c>
      <c r="G316" s="6">
        <f t="shared" si="9"/>
        <v>2.2044062083813589</v>
      </c>
    </row>
    <row r="317" spans="1:7">
      <c r="A317" s="3" t="s">
        <v>80</v>
      </c>
      <c r="B317" s="3" t="s">
        <v>91</v>
      </c>
      <c r="C317" s="3" t="str">
        <f t="shared" si="8"/>
        <v>20211Southwest Airlines Co.</v>
      </c>
      <c r="D317" s="4">
        <v>22624646</v>
      </c>
      <c r="E317" s="5">
        <v>1.63</v>
      </c>
      <c r="F317" s="4">
        <v>469</v>
      </c>
      <c r="G317" s="6">
        <f t="shared" si="9"/>
        <v>2.0729606111848113</v>
      </c>
    </row>
    <row r="318" spans="1:7">
      <c r="A318" s="3" t="s">
        <v>81</v>
      </c>
      <c r="B318" s="3" t="s">
        <v>91</v>
      </c>
      <c r="C318" s="3" t="str">
        <f t="shared" si="8"/>
        <v>20212Southwest Airlines Co.</v>
      </c>
      <c r="D318" s="4">
        <v>36840999</v>
      </c>
      <c r="E318">
        <v>1.88</v>
      </c>
      <c r="F318" s="4">
        <v>803</v>
      </c>
      <c r="G318" s="6">
        <f t="shared" si="9"/>
        <v>2.179636876839306</v>
      </c>
    </row>
    <row r="319" spans="1:7">
      <c r="A319" s="3" t="s">
        <v>82</v>
      </c>
      <c r="B319" s="3" t="s">
        <v>91</v>
      </c>
      <c r="C319" s="3" t="str">
        <f t="shared" si="8"/>
        <v>20213Southwest Airlines Co.</v>
      </c>
      <c r="D319" s="4">
        <v>35108853</v>
      </c>
      <c r="E319">
        <v>2.0099999999999998</v>
      </c>
      <c r="F319" s="4">
        <v>990</v>
      </c>
      <c r="G319" s="6">
        <f t="shared" si="9"/>
        <v>2.8198016038860625</v>
      </c>
    </row>
    <row r="320" spans="1:7">
      <c r="A320" s="3" t="s">
        <v>83</v>
      </c>
      <c r="B320" s="3" t="s">
        <v>91</v>
      </c>
      <c r="C320" s="3" t="str">
        <f t="shared" si="8"/>
        <v>20214Southwest Airlines Co.</v>
      </c>
      <c r="D320" s="4">
        <v>32977131</v>
      </c>
      <c r="E320" s="5">
        <f>AVERAGE(E319,E321)</f>
        <v>2.6849999999999996</v>
      </c>
      <c r="F320" s="4">
        <v>1049</v>
      </c>
      <c r="G320" s="6">
        <f t="shared" si="9"/>
        <v>3.1809923064562531</v>
      </c>
    </row>
    <row r="321" spans="1:7">
      <c r="A321" s="3" t="s">
        <v>84</v>
      </c>
      <c r="B321" s="3" t="s">
        <v>91</v>
      </c>
      <c r="C321" s="3" t="str">
        <f t="shared" si="8"/>
        <v>20221Southwest Airlines Co.</v>
      </c>
      <c r="D321" s="4">
        <v>35928260</v>
      </c>
      <c r="E321" s="5">
        <v>3.36</v>
      </c>
      <c r="F321" s="4">
        <v>1004</v>
      </c>
      <c r="G321" s="6">
        <f t="shared" si="9"/>
        <v>2.7944576219388306</v>
      </c>
    </row>
    <row r="322" spans="1:7">
      <c r="A322" s="3" t="s">
        <v>85</v>
      </c>
      <c r="B322" s="3" t="s">
        <v>91</v>
      </c>
      <c r="C322" s="3" t="str">
        <f t="shared" si="8"/>
        <v>20222Southwest Airlines Co.</v>
      </c>
      <c r="D322" s="4">
        <v>43380328</v>
      </c>
      <c r="E322" s="5">
        <f>AVERAGE(E321,E323)</f>
        <v>3.375</v>
      </c>
      <c r="F322" s="4">
        <v>1636</v>
      </c>
      <c r="G322" s="6">
        <f t="shared" si="9"/>
        <v>3.7712946753191909</v>
      </c>
    </row>
    <row r="323" spans="1:7">
      <c r="A323" s="3" t="s">
        <v>86</v>
      </c>
      <c r="B323" s="3" t="s">
        <v>91</v>
      </c>
      <c r="C323" s="3" t="str">
        <f t="shared" ref="C323:C386" si="10">CONCATENATE(A323,B323)</f>
        <v>20223Southwest Airlines Co.</v>
      </c>
      <c r="D323" s="4">
        <v>42865496</v>
      </c>
      <c r="E323">
        <v>3.39</v>
      </c>
      <c r="F323" s="4">
        <v>1750</v>
      </c>
      <c r="G323" s="6">
        <f t="shared" ref="G323:G386" si="11">((F323*10^3)/D323)*100</f>
        <v>4.082537619534369</v>
      </c>
    </row>
    <row r="324" spans="1:7">
      <c r="A324" s="3" t="s">
        <v>87</v>
      </c>
      <c r="B324" s="3" t="s">
        <v>91</v>
      </c>
      <c r="C324" s="3" t="str">
        <f t="shared" si="10"/>
        <v>20224Southwest Airlines Co.</v>
      </c>
      <c r="D324" s="4">
        <v>37494812</v>
      </c>
      <c r="E324" s="5">
        <f>AVERAGE(E323,E325)</f>
        <v>3.3600000000000003</v>
      </c>
      <c r="F324" s="4">
        <v>1585</v>
      </c>
      <c r="G324" s="6">
        <f t="shared" si="11"/>
        <v>4.2272514928198595</v>
      </c>
    </row>
    <row r="325" spans="1:7">
      <c r="A325" s="3" t="s">
        <v>88</v>
      </c>
      <c r="B325" s="3" t="s">
        <v>91</v>
      </c>
      <c r="C325" s="3" t="str">
        <f t="shared" si="10"/>
        <v>20231Southwest Airlines Co.</v>
      </c>
      <c r="D325" s="4">
        <v>25906916</v>
      </c>
      <c r="E325">
        <v>3.33</v>
      </c>
      <c r="F325" s="4">
        <v>1547</v>
      </c>
      <c r="G325" s="6">
        <f t="shared" si="11"/>
        <v>5.9713784535372714</v>
      </c>
    </row>
    <row r="326" spans="1:7">
      <c r="A326" s="8" t="s">
        <v>7</v>
      </c>
      <c r="B326" s="8" t="s">
        <v>92</v>
      </c>
      <c r="C326" s="3" t="str">
        <f t="shared" si="10"/>
        <v>20031Spirit Air Lines</v>
      </c>
      <c r="D326" s="4">
        <v>1007594</v>
      </c>
      <c r="G326" s="6"/>
    </row>
    <row r="327" spans="1:7">
      <c r="A327" s="8" t="s">
        <v>9</v>
      </c>
      <c r="B327" s="8" t="s">
        <v>92</v>
      </c>
      <c r="C327" s="3" t="str">
        <f t="shared" si="10"/>
        <v>20032Spirit Air Lines</v>
      </c>
      <c r="D327" s="4">
        <v>960903</v>
      </c>
      <c r="G327" s="6"/>
    </row>
    <row r="328" spans="1:7">
      <c r="A328" s="8" t="s">
        <v>10</v>
      </c>
      <c r="B328" s="8" t="s">
        <v>92</v>
      </c>
      <c r="C328" s="3" t="str">
        <f t="shared" si="10"/>
        <v>20033Spirit Air Lines</v>
      </c>
      <c r="D328" s="4">
        <v>1038672</v>
      </c>
      <c r="G328" s="6"/>
    </row>
    <row r="329" spans="1:7">
      <c r="A329" s="8" t="s">
        <v>11</v>
      </c>
      <c r="B329" s="8" t="s">
        <v>92</v>
      </c>
      <c r="C329" s="3" t="str">
        <f t="shared" si="10"/>
        <v>20034Spirit Air Lines</v>
      </c>
      <c r="D329" s="4">
        <v>1098760</v>
      </c>
      <c r="G329" s="6"/>
    </row>
    <row r="330" spans="1:7">
      <c r="A330" s="8" t="s">
        <v>12</v>
      </c>
      <c r="B330" s="8" t="s">
        <v>92</v>
      </c>
      <c r="C330" s="3" t="str">
        <f t="shared" si="10"/>
        <v>20041Spirit Air Lines</v>
      </c>
      <c r="D330" s="4">
        <v>1160925</v>
      </c>
      <c r="G330" s="6"/>
    </row>
    <row r="331" spans="1:7">
      <c r="A331" s="8" t="s">
        <v>13</v>
      </c>
      <c r="B331" s="8" t="s">
        <v>92</v>
      </c>
      <c r="C331" s="3" t="str">
        <f t="shared" si="10"/>
        <v>20042Spirit Air Lines</v>
      </c>
      <c r="D331" s="4">
        <v>1141186</v>
      </c>
      <c r="G331" s="6"/>
    </row>
    <row r="332" spans="1:7">
      <c r="A332" s="8" t="s">
        <v>14</v>
      </c>
      <c r="B332" s="8" t="s">
        <v>92</v>
      </c>
      <c r="C332" s="3" t="str">
        <f t="shared" si="10"/>
        <v>20043Spirit Air Lines</v>
      </c>
      <c r="D332" s="4">
        <v>1146292</v>
      </c>
      <c r="G332" s="6"/>
    </row>
    <row r="333" spans="1:7">
      <c r="A333" s="8" t="s">
        <v>15</v>
      </c>
      <c r="B333" s="8" t="s">
        <v>92</v>
      </c>
      <c r="C333" s="3" t="str">
        <f t="shared" si="10"/>
        <v>20044Spirit Air Lines</v>
      </c>
      <c r="D333" s="4">
        <v>1144207</v>
      </c>
      <c r="G333" s="6"/>
    </row>
    <row r="334" spans="1:7">
      <c r="A334" s="8" t="s">
        <v>16</v>
      </c>
      <c r="B334" s="8" t="s">
        <v>92</v>
      </c>
      <c r="C334" s="3" t="str">
        <f t="shared" si="10"/>
        <v>20051Spirit Air Lines</v>
      </c>
      <c r="D334" s="4">
        <v>1271016</v>
      </c>
      <c r="G334" s="6"/>
    </row>
    <row r="335" spans="1:7">
      <c r="A335" s="8" t="s">
        <v>17</v>
      </c>
      <c r="B335" s="8" t="s">
        <v>92</v>
      </c>
      <c r="C335" s="3" t="str">
        <f t="shared" si="10"/>
        <v>20052Spirit Air Lines</v>
      </c>
      <c r="D335" s="4">
        <v>1207996</v>
      </c>
      <c r="G335" s="6"/>
    </row>
    <row r="336" spans="1:7">
      <c r="A336" s="8" t="s">
        <v>18</v>
      </c>
      <c r="B336" s="8" t="s">
        <v>92</v>
      </c>
      <c r="C336" s="3" t="str">
        <f t="shared" si="10"/>
        <v>20053Spirit Air Lines</v>
      </c>
      <c r="D336" s="4">
        <v>1110761</v>
      </c>
      <c r="G336" s="6"/>
    </row>
    <row r="337" spans="1:7">
      <c r="A337" s="8" t="s">
        <v>19</v>
      </c>
      <c r="B337" s="8" t="s">
        <v>92</v>
      </c>
      <c r="C337" s="3" t="str">
        <f t="shared" si="10"/>
        <v>20054Spirit Air Lines</v>
      </c>
      <c r="D337" s="4">
        <v>917640</v>
      </c>
      <c r="G337" s="6"/>
    </row>
    <row r="338" spans="1:7">
      <c r="A338" s="8" t="s">
        <v>20</v>
      </c>
      <c r="B338" s="8" t="s">
        <v>92</v>
      </c>
      <c r="C338" s="3" t="str">
        <f t="shared" si="10"/>
        <v>20061Spirit Air Lines</v>
      </c>
      <c r="D338" s="4">
        <v>1202178</v>
      </c>
      <c r="G338" s="6"/>
    </row>
    <row r="339" spans="1:7">
      <c r="A339" s="8" t="s">
        <v>21</v>
      </c>
      <c r="B339" s="8" t="s">
        <v>92</v>
      </c>
      <c r="C339" s="3" t="str">
        <f t="shared" si="10"/>
        <v>20062Spirit Air Lines</v>
      </c>
      <c r="D339" s="4">
        <v>1194826</v>
      </c>
      <c r="G339" s="6"/>
    </row>
    <row r="340" spans="1:7">
      <c r="A340" s="8" t="s">
        <v>22</v>
      </c>
      <c r="B340" s="8" t="s">
        <v>92</v>
      </c>
      <c r="C340" s="3" t="str">
        <f t="shared" si="10"/>
        <v>20063Spirit Air Lines</v>
      </c>
      <c r="D340" s="4">
        <v>1145647</v>
      </c>
      <c r="G340" s="6"/>
    </row>
    <row r="341" spans="1:7">
      <c r="A341" s="8" t="s">
        <v>23</v>
      </c>
      <c r="B341" s="8" t="s">
        <v>92</v>
      </c>
      <c r="C341" s="3" t="str">
        <f t="shared" si="10"/>
        <v>20064Spirit Air Lines</v>
      </c>
      <c r="D341" s="4">
        <v>983416</v>
      </c>
      <c r="G341" s="6"/>
    </row>
    <row r="342" spans="1:7">
      <c r="A342" s="8" t="s">
        <v>24</v>
      </c>
      <c r="B342" s="8" t="s">
        <v>92</v>
      </c>
      <c r="C342" s="3" t="str">
        <f t="shared" si="10"/>
        <v>20071Spirit Air Lines</v>
      </c>
      <c r="D342" s="4">
        <v>1565909</v>
      </c>
      <c r="G342" s="6"/>
    </row>
    <row r="343" spans="1:7">
      <c r="A343" s="8" t="s">
        <v>25</v>
      </c>
      <c r="B343" s="8" t="s">
        <v>92</v>
      </c>
      <c r="C343" s="3" t="str">
        <f t="shared" si="10"/>
        <v>20072Spirit Air Lines</v>
      </c>
      <c r="D343" s="4">
        <v>1801287</v>
      </c>
      <c r="G343" s="6"/>
    </row>
    <row r="344" spans="1:7">
      <c r="A344" s="8" t="s">
        <v>26</v>
      </c>
      <c r="B344" s="8" t="s">
        <v>92</v>
      </c>
      <c r="C344" s="3" t="str">
        <f t="shared" si="10"/>
        <v>20073Spirit Air Lines</v>
      </c>
      <c r="D344" s="4">
        <v>1863765</v>
      </c>
      <c r="G344" s="6"/>
    </row>
    <row r="345" spans="1:7">
      <c r="A345" s="8" t="s">
        <v>27</v>
      </c>
      <c r="B345" s="8" t="s">
        <v>92</v>
      </c>
      <c r="C345" s="3" t="str">
        <f t="shared" si="10"/>
        <v>20074Spirit Air Lines</v>
      </c>
      <c r="D345" s="4">
        <v>1670132</v>
      </c>
      <c r="G345" s="6"/>
    </row>
    <row r="346" spans="1:7">
      <c r="A346" s="8" t="s">
        <v>28</v>
      </c>
      <c r="B346" s="8" t="s">
        <v>92</v>
      </c>
      <c r="C346" s="3" t="str">
        <f t="shared" si="10"/>
        <v>20081Spirit Air Lines</v>
      </c>
      <c r="D346" s="4">
        <v>1740722</v>
      </c>
      <c r="G346" s="6"/>
    </row>
    <row r="347" spans="1:7">
      <c r="A347" s="8" t="s">
        <v>29</v>
      </c>
      <c r="B347" s="8" t="s">
        <v>92</v>
      </c>
      <c r="C347" s="3" t="str">
        <f t="shared" si="10"/>
        <v>20082Spirit Air Lines</v>
      </c>
      <c r="D347" s="4">
        <v>1846537</v>
      </c>
      <c r="G347" s="6"/>
    </row>
    <row r="348" spans="1:7">
      <c r="A348" s="8" t="s">
        <v>30</v>
      </c>
      <c r="B348" s="8" t="s">
        <v>92</v>
      </c>
      <c r="C348" s="3" t="str">
        <f t="shared" si="10"/>
        <v>20083Spirit Air Lines</v>
      </c>
      <c r="D348" s="4">
        <v>1755401</v>
      </c>
      <c r="G348" s="6"/>
    </row>
    <row r="349" spans="1:7">
      <c r="A349" s="8" t="s">
        <v>31</v>
      </c>
      <c r="B349" s="8" t="s">
        <v>92</v>
      </c>
      <c r="C349" s="3" t="str">
        <f t="shared" si="10"/>
        <v>20084Spirit Air Lines</v>
      </c>
      <c r="D349" s="4">
        <v>1477215</v>
      </c>
      <c r="G349" s="6"/>
    </row>
    <row r="350" spans="1:7">
      <c r="A350" s="8" t="s">
        <v>32</v>
      </c>
      <c r="B350" s="8" t="s">
        <v>92</v>
      </c>
      <c r="C350" s="3" t="str">
        <f t="shared" si="10"/>
        <v>20091Spirit Air Lines</v>
      </c>
      <c r="D350" s="4">
        <v>1434904</v>
      </c>
      <c r="F350">
        <v>39.316000000000003</v>
      </c>
      <c r="G350" s="6">
        <f t="shared" si="11"/>
        <v>2.7399742421792679</v>
      </c>
    </row>
    <row r="351" spans="1:7">
      <c r="A351" s="8" t="s">
        <v>33</v>
      </c>
      <c r="B351" s="8" t="s">
        <v>92</v>
      </c>
      <c r="C351" s="3" t="str">
        <f t="shared" si="10"/>
        <v>20092Spirit Air Lines</v>
      </c>
      <c r="D351" s="4">
        <v>1566404</v>
      </c>
      <c r="F351">
        <v>39.316000000000003</v>
      </c>
      <c r="G351" s="6">
        <f t="shared" si="11"/>
        <v>2.509952732500683</v>
      </c>
    </row>
    <row r="352" spans="1:7">
      <c r="A352" s="8" t="s">
        <v>34</v>
      </c>
      <c r="B352" s="8" t="s">
        <v>92</v>
      </c>
      <c r="C352" s="3" t="str">
        <f t="shared" si="10"/>
        <v>20093Spirit Air Lines</v>
      </c>
      <c r="D352" s="4">
        <v>1625250</v>
      </c>
      <c r="F352">
        <v>53.203000000000003</v>
      </c>
      <c r="G352" s="6">
        <f t="shared" si="11"/>
        <v>3.2735271496692815</v>
      </c>
    </row>
    <row r="353" spans="1:7">
      <c r="A353" s="8" t="s">
        <v>35</v>
      </c>
      <c r="B353" s="8" t="s">
        <v>92</v>
      </c>
      <c r="C353" s="3" t="str">
        <f t="shared" si="10"/>
        <v>20094Spirit Air Lines</v>
      </c>
      <c r="D353" s="4">
        <v>1462030</v>
      </c>
      <c r="F353">
        <v>49.271999999999998</v>
      </c>
      <c r="G353" s="6">
        <f t="shared" si="11"/>
        <v>3.3701086845003183</v>
      </c>
    </row>
    <row r="354" spans="1:7">
      <c r="A354" s="8" t="s">
        <v>36</v>
      </c>
      <c r="B354" s="8" t="s">
        <v>92</v>
      </c>
      <c r="C354" s="3" t="str">
        <f t="shared" si="10"/>
        <v>20101Spirit Air Lines</v>
      </c>
      <c r="D354" s="4">
        <v>1484797</v>
      </c>
      <c r="E354">
        <v>2.25</v>
      </c>
      <c r="F354">
        <v>53.826000000000001</v>
      </c>
      <c r="G354" s="6">
        <f t="shared" si="11"/>
        <v>3.6251420227815654</v>
      </c>
    </row>
    <row r="355" spans="1:7">
      <c r="A355" s="8" t="s">
        <v>37</v>
      </c>
      <c r="B355" s="8" t="s">
        <v>92</v>
      </c>
      <c r="C355" s="3" t="str">
        <f t="shared" si="10"/>
        <v>20102Spirit Air Lines</v>
      </c>
      <c r="D355" s="4">
        <v>1576248</v>
      </c>
      <c r="E355">
        <v>2.34</v>
      </c>
      <c r="F355">
        <v>60.78</v>
      </c>
      <c r="G355" s="6">
        <f t="shared" si="11"/>
        <v>3.8559922042724244</v>
      </c>
    </row>
    <row r="356" spans="1:7">
      <c r="A356" s="8" t="s">
        <v>38</v>
      </c>
      <c r="B356" s="8" t="s">
        <v>92</v>
      </c>
      <c r="C356" s="3" t="str">
        <f t="shared" si="10"/>
        <v>20103Spirit Air Lines</v>
      </c>
      <c r="D356" s="4">
        <v>1858087</v>
      </c>
      <c r="E356">
        <v>2.34</v>
      </c>
      <c r="F356">
        <v>63.552999999999997</v>
      </c>
      <c r="G356" s="6">
        <f t="shared" si="11"/>
        <v>3.4203457642187907</v>
      </c>
    </row>
    <row r="357" spans="1:7">
      <c r="A357" s="8" t="s">
        <v>39</v>
      </c>
      <c r="B357" s="8" t="s">
        <v>92</v>
      </c>
      <c r="C357" s="3" t="str">
        <f t="shared" si="10"/>
        <v>20104Spirit Air Lines</v>
      </c>
      <c r="D357" s="4">
        <v>1831703</v>
      </c>
      <c r="E357" s="5">
        <f>AVERAGE(E356,E358)</f>
        <v>2.6150000000000002</v>
      </c>
      <c r="F357">
        <v>70.046999999999997</v>
      </c>
      <c r="G357" s="6">
        <f t="shared" si="11"/>
        <v>3.8241461634337011</v>
      </c>
    </row>
    <row r="358" spans="1:7">
      <c r="A358" s="8" t="s">
        <v>40</v>
      </c>
      <c r="B358" s="8" t="s">
        <v>92</v>
      </c>
      <c r="C358" s="3" t="str">
        <f t="shared" si="10"/>
        <v>20111Spirit Air Lines</v>
      </c>
      <c r="D358" s="4">
        <v>1813710</v>
      </c>
      <c r="E358">
        <v>2.89</v>
      </c>
      <c r="F358">
        <v>80.912000000000006</v>
      </c>
      <c r="G358" s="6">
        <f t="shared" si="11"/>
        <v>4.4611321545340772</v>
      </c>
    </row>
    <row r="359" spans="1:7">
      <c r="A359" s="8" t="s">
        <v>41</v>
      </c>
      <c r="B359" s="8" t="s">
        <v>92</v>
      </c>
      <c r="C359" s="3" t="str">
        <f t="shared" si="10"/>
        <v>20112Spirit Air Lines</v>
      </c>
      <c r="D359" s="4">
        <v>2146114</v>
      </c>
      <c r="E359">
        <v>3.32</v>
      </c>
      <c r="F359">
        <v>107.322</v>
      </c>
      <c r="G359" s="6">
        <f t="shared" si="11"/>
        <v>5.0007595123092248</v>
      </c>
    </row>
    <row r="360" spans="1:7">
      <c r="A360" s="8" t="s">
        <v>42</v>
      </c>
      <c r="B360" s="8" t="s">
        <v>92</v>
      </c>
      <c r="C360" s="3" t="str">
        <f t="shared" si="10"/>
        <v>20113Spirit Air Lines</v>
      </c>
      <c r="D360" s="4">
        <v>2216826</v>
      </c>
      <c r="E360">
        <v>3.27</v>
      </c>
      <c r="F360">
        <v>104.985</v>
      </c>
      <c r="G360" s="6">
        <f t="shared" si="11"/>
        <v>4.7358250038568661</v>
      </c>
    </row>
    <row r="361" spans="1:7">
      <c r="A361" s="8" t="s">
        <v>43</v>
      </c>
      <c r="B361" s="8" t="s">
        <v>92</v>
      </c>
      <c r="C361" s="3" t="str">
        <f t="shared" si="10"/>
        <v>20114Spirit Air Lines</v>
      </c>
      <c r="D361" s="4">
        <v>2119647</v>
      </c>
      <c r="E361" s="5">
        <f>AVERAGE(E360,E362)</f>
        <v>3.29</v>
      </c>
      <c r="F361">
        <v>94.826999999999998</v>
      </c>
      <c r="G361" s="6">
        <f t="shared" si="11"/>
        <v>4.473716614134335</v>
      </c>
    </row>
    <row r="362" spans="1:7">
      <c r="A362" s="8" t="s">
        <v>44</v>
      </c>
      <c r="B362" s="8" t="s">
        <v>92</v>
      </c>
      <c r="C362" s="3" t="str">
        <f t="shared" si="10"/>
        <v>20121Spirit Air Lines</v>
      </c>
      <c r="D362" s="4">
        <v>2300082</v>
      </c>
      <c r="E362">
        <v>3.31</v>
      </c>
      <c r="F362">
        <v>108.72499999999999</v>
      </c>
      <c r="G362" s="6">
        <f t="shared" si="11"/>
        <v>4.7270053850254037</v>
      </c>
    </row>
    <row r="363" spans="1:7">
      <c r="A363" s="8" t="s">
        <v>45</v>
      </c>
      <c r="B363" s="8" t="s">
        <v>92</v>
      </c>
      <c r="C363" s="3" t="str">
        <f t="shared" si="10"/>
        <v>20122Spirit Air Lines</v>
      </c>
      <c r="D363" s="4">
        <v>2540737</v>
      </c>
      <c r="E363">
        <v>3.32</v>
      </c>
      <c r="F363">
        <v>120.233</v>
      </c>
      <c r="G363" s="6">
        <f t="shared" si="11"/>
        <v>4.7322095911540627</v>
      </c>
    </row>
    <row r="364" spans="1:7">
      <c r="A364" s="8" t="s">
        <v>46</v>
      </c>
      <c r="B364" s="8" t="s">
        <v>92</v>
      </c>
      <c r="C364" s="3" t="str">
        <f t="shared" si="10"/>
        <v>20123Spirit Air Lines</v>
      </c>
      <c r="D364" s="4">
        <v>2734182</v>
      </c>
      <c r="E364">
        <v>3.26</v>
      </c>
      <c r="F364">
        <v>122.01600000000001</v>
      </c>
      <c r="G364" s="6">
        <f t="shared" si="11"/>
        <v>4.4626144126470004</v>
      </c>
    </row>
    <row r="365" spans="1:7">
      <c r="A365" s="8" t="s">
        <v>47</v>
      </c>
      <c r="B365" s="8" t="s">
        <v>92</v>
      </c>
      <c r="C365" s="3" t="str">
        <f t="shared" si="10"/>
        <v>20124Spirit Air Lines</v>
      </c>
      <c r="D365" s="4">
        <v>2601190</v>
      </c>
      <c r="E365" s="5">
        <f>AVERAGE(E364,E366)</f>
        <v>3.29</v>
      </c>
      <c r="F365">
        <v>120.789</v>
      </c>
      <c r="G365" s="6">
        <f t="shared" si="11"/>
        <v>4.6436054267469888</v>
      </c>
    </row>
    <row r="366" spans="1:7">
      <c r="A366" s="8" t="s">
        <v>48</v>
      </c>
      <c r="B366" s="8" t="s">
        <v>92</v>
      </c>
      <c r="C366" s="3" t="str">
        <f t="shared" si="10"/>
        <v>20131Spirit Air Lines</v>
      </c>
      <c r="D366" s="4">
        <v>2711700</v>
      </c>
      <c r="E366">
        <v>3.32</v>
      </c>
      <c r="F366">
        <v>131.666</v>
      </c>
      <c r="G366" s="6">
        <f t="shared" si="11"/>
        <v>4.855478113360622</v>
      </c>
    </row>
    <row r="367" spans="1:7">
      <c r="A367" s="8" t="s">
        <v>49</v>
      </c>
      <c r="B367" s="8" t="s">
        <v>92</v>
      </c>
      <c r="C367" s="3" t="str">
        <f t="shared" si="10"/>
        <v>20132Spirit Air Lines</v>
      </c>
      <c r="D367" s="4">
        <v>3021758</v>
      </c>
      <c r="E367">
        <v>3.03</v>
      </c>
      <c r="F367">
        <v>135.251</v>
      </c>
      <c r="G367" s="6">
        <f t="shared" si="11"/>
        <v>4.4759044238486343</v>
      </c>
    </row>
    <row r="368" spans="1:7">
      <c r="A368" s="8" t="s">
        <v>50</v>
      </c>
      <c r="B368" s="8" t="s">
        <v>92</v>
      </c>
      <c r="C368" s="3" t="str">
        <f t="shared" si="10"/>
        <v>20133Spirit Air Lines</v>
      </c>
      <c r="D368" s="4">
        <v>3273891</v>
      </c>
      <c r="E368">
        <v>3.31</v>
      </c>
      <c r="F368">
        <v>144.98599999999999</v>
      </c>
      <c r="G368" s="6">
        <f t="shared" si="11"/>
        <v>4.4285530581195287</v>
      </c>
    </row>
    <row r="369" spans="1:7">
      <c r="A369" s="8" t="s">
        <v>51</v>
      </c>
      <c r="B369" s="8" t="s">
        <v>92</v>
      </c>
      <c r="C369" s="3" t="str">
        <f t="shared" si="10"/>
        <v>20134Spirit Air Lines</v>
      </c>
      <c r="D369" s="4">
        <v>3090906</v>
      </c>
      <c r="E369" s="5">
        <f>AVERAGE(E368,E370)</f>
        <v>3.2450000000000001</v>
      </c>
      <c r="F369">
        <v>139.84299999999999</v>
      </c>
      <c r="G369" s="6">
        <f t="shared" si="11"/>
        <v>4.5243368772780537</v>
      </c>
    </row>
    <row r="370" spans="1:7">
      <c r="A370" s="8" t="s">
        <v>52</v>
      </c>
      <c r="B370" s="8" t="s">
        <v>92</v>
      </c>
      <c r="C370" s="3" t="str">
        <f t="shared" si="10"/>
        <v>20141Spirit Air Lines</v>
      </c>
      <c r="D370" s="4">
        <v>3201970</v>
      </c>
      <c r="E370">
        <v>3.18</v>
      </c>
      <c r="F370">
        <v>148.471</v>
      </c>
      <c r="G370" s="6">
        <f t="shared" si="11"/>
        <v>4.636864180488887</v>
      </c>
    </row>
    <row r="371" spans="1:7">
      <c r="A371" s="8" t="s">
        <v>53</v>
      </c>
      <c r="B371" s="8" t="s">
        <v>92</v>
      </c>
      <c r="C371" s="3" t="str">
        <f t="shared" si="10"/>
        <v>20142Spirit Air Lines</v>
      </c>
      <c r="D371" s="4">
        <v>3481785</v>
      </c>
      <c r="E371">
        <v>3.13</v>
      </c>
      <c r="F371">
        <v>154.852</v>
      </c>
      <c r="G371" s="6">
        <f t="shared" si="11"/>
        <v>4.4474888598807789</v>
      </c>
    </row>
    <row r="372" spans="1:7">
      <c r="A372" s="8" t="s">
        <v>54</v>
      </c>
      <c r="B372" s="8" t="s">
        <v>92</v>
      </c>
      <c r="C372" s="3" t="str">
        <f t="shared" si="10"/>
        <v>20143Spirit Air Lines</v>
      </c>
      <c r="D372" s="4">
        <v>3651887</v>
      </c>
      <c r="E372">
        <v>3.13</v>
      </c>
      <c r="F372">
        <v>171.584</v>
      </c>
      <c r="G372" s="6">
        <f t="shared" si="11"/>
        <v>4.6985024454480655</v>
      </c>
    </row>
    <row r="373" spans="1:7">
      <c r="A373" s="8" t="s">
        <v>55</v>
      </c>
      <c r="B373" s="8" t="s">
        <v>92</v>
      </c>
      <c r="C373" s="3" t="str">
        <f t="shared" si="10"/>
        <v>20144Spirit Air Lines</v>
      </c>
      <c r="D373" s="4">
        <v>3643144</v>
      </c>
      <c r="E373" s="5">
        <f>AVERAGE(E372,E374)</f>
        <v>2.54</v>
      </c>
      <c r="F373">
        <v>138.00200000000001</v>
      </c>
      <c r="G373" s="6">
        <f t="shared" si="11"/>
        <v>3.7879919102840844</v>
      </c>
    </row>
    <row r="374" spans="1:7">
      <c r="A374" s="8" t="s">
        <v>56</v>
      </c>
      <c r="B374" s="8" t="s">
        <v>92</v>
      </c>
      <c r="C374" s="3" t="str">
        <f t="shared" si="10"/>
        <v>20151Spirit Air Lines</v>
      </c>
      <c r="D374" s="4">
        <v>3922767</v>
      </c>
      <c r="E374">
        <v>1.95</v>
      </c>
      <c r="F374">
        <v>112.426</v>
      </c>
      <c r="G374" s="6">
        <f t="shared" si="11"/>
        <v>2.8659871973023123</v>
      </c>
    </row>
    <row r="375" spans="1:7">
      <c r="A375" s="8" t="s">
        <v>57</v>
      </c>
      <c r="B375" s="8" t="s">
        <v>92</v>
      </c>
      <c r="C375" s="3" t="str">
        <f t="shared" si="10"/>
        <v>20152Spirit Air Lines</v>
      </c>
      <c r="D375" s="4">
        <v>4430996</v>
      </c>
      <c r="E375">
        <v>2.08</v>
      </c>
      <c r="F375">
        <v>127.907</v>
      </c>
      <c r="G375" s="6">
        <f t="shared" si="11"/>
        <v>2.8866421906045501</v>
      </c>
    </row>
    <row r="376" spans="1:7">
      <c r="A376" s="8" t="s">
        <v>58</v>
      </c>
      <c r="B376" s="8" t="s">
        <v>92</v>
      </c>
      <c r="C376" s="3" t="str">
        <f t="shared" si="10"/>
        <v>20153Spirit Air Lines</v>
      </c>
      <c r="D376" s="4">
        <v>4689492</v>
      </c>
      <c r="E376">
        <v>1.71</v>
      </c>
      <c r="F376">
        <v>115.899</v>
      </c>
      <c r="G376" s="6">
        <f t="shared" si="11"/>
        <v>2.4714617276242286</v>
      </c>
    </row>
    <row r="377" spans="1:7">
      <c r="A377" s="8" t="s">
        <v>59</v>
      </c>
      <c r="B377" s="8" t="s">
        <v>92</v>
      </c>
      <c r="C377" s="3" t="str">
        <f t="shared" si="10"/>
        <v>20154Spirit Air Lines</v>
      </c>
      <c r="D377" s="4">
        <v>4585778</v>
      </c>
      <c r="E377" s="5">
        <f>AVERAGE(E376,E378)</f>
        <v>1.4649999999999999</v>
      </c>
      <c r="F377">
        <v>105.215</v>
      </c>
      <c r="G377" s="6">
        <f t="shared" si="11"/>
        <v>2.2943762214394154</v>
      </c>
    </row>
    <row r="378" spans="1:7">
      <c r="A378" s="8" t="s">
        <v>60</v>
      </c>
      <c r="B378" s="8" t="s">
        <v>92</v>
      </c>
      <c r="C378" s="3" t="str">
        <f t="shared" si="10"/>
        <v>20161Spirit Air Lines</v>
      </c>
      <c r="D378" s="4">
        <v>4915442</v>
      </c>
      <c r="E378">
        <v>1.22</v>
      </c>
      <c r="F378">
        <v>85.981999999999999</v>
      </c>
      <c r="G378" s="6">
        <f t="shared" si="11"/>
        <v>1.7492221452312935</v>
      </c>
    </row>
    <row r="379" spans="1:7">
      <c r="A379" s="8" t="s">
        <v>61</v>
      </c>
      <c r="B379" s="8" t="s">
        <v>92</v>
      </c>
      <c r="C379" s="3" t="str">
        <f t="shared" si="10"/>
        <v>20162Spirit Air Lines</v>
      </c>
      <c r="D379" s="4">
        <v>5267386</v>
      </c>
      <c r="E379">
        <v>1.47</v>
      </c>
      <c r="F379">
        <v>113.19199999999999</v>
      </c>
      <c r="G379" s="6">
        <f t="shared" si="11"/>
        <v>2.1489216852533684</v>
      </c>
    </row>
    <row r="380" spans="1:7">
      <c r="A380" s="8" t="s">
        <v>62</v>
      </c>
      <c r="B380" s="8" t="s">
        <v>92</v>
      </c>
      <c r="C380" s="3" t="str">
        <f t="shared" si="10"/>
        <v>20163Spirit Air Lines</v>
      </c>
      <c r="D380" s="4">
        <v>5557559</v>
      </c>
      <c r="E380">
        <v>1.56</v>
      </c>
      <c r="F380">
        <v>121.84399999999999</v>
      </c>
      <c r="G380" s="6">
        <f t="shared" si="11"/>
        <v>2.1924013762157091</v>
      </c>
    </row>
    <row r="381" spans="1:7">
      <c r="A381" s="8" t="s">
        <v>63</v>
      </c>
      <c r="B381" s="8" t="s">
        <v>92</v>
      </c>
      <c r="C381" s="3" t="str">
        <f t="shared" si="10"/>
        <v>20164Spirit Air Lines</v>
      </c>
      <c r="D381" s="4">
        <v>5257345</v>
      </c>
      <c r="E381" s="5">
        <f>AVERAGE(E380,E382)</f>
        <v>1.665</v>
      </c>
      <c r="F381">
        <v>126.535</v>
      </c>
      <c r="G381" s="6">
        <f t="shared" si="11"/>
        <v>2.4068232159008018</v>
      </c>
    </row>
    <row r="382" spans="1:7">
      <c r="A382" s="8" t="s">
        <v>64</v>
      </c>
      <c r="B382" s="8" t="s">
        <v>92</v>
      </c>
      <c r="C382" s="3" t="str">
        <f t="shared" si="10"/>
        <v>20171Spirit Air Lines</v>
      </c>
      <c r="D382" s="4">
        <v>5487982</v>
      </c>
      <c r="E382">
        <v>1.77</v>
      </c>
      <c r="F382">
        <v>139.78200000000001</v>
      </c>
      <c r="G382" s="6">
        <f t="shared" si="11"/>
        <v>2.5470564590044207</v>
      </c>
    </row>
    <row r="383" spans="1:7">
      <c r="A383" s="8" t="s">
        <v>65</v>
      </c>
      <c r="B383" s="8" t="s">
        <v>92</v>
      </c>
      <c r="C383" s="3" t="str">
        <f t="shared" si="10"/>
        <v>20172Spirit Air Lines</v>
      </c>
      <c r="D383" s="4">
        <v>6093587</v>
      </c>
      <c r="E383">
        <v>1.66</v>
      </c>
      <c r="F383">
        <v>142.29400000000001</v>
      </c>
      <c r="G383" s="6">
        <f t="shared" si="11"/>
        <v>2.3351434877355488</v>
      </c>
    </row>
    <row r="384" spans="1:7">
      <c r="A384" s="8" t="s">
        <v>66</v>
      </c>
      <c r="B384" s="8" t="s">
        <v>92</v>
      </c>
      <c r="C384" s="3" t="str">
        <f t="shared" si="10"/>
        <v>20173Spirit Air Lines</v>
      </c>
      <c r="D384" s="4">
        <v>6208299</v>
      </c>
      <c r="E384">
        <v>1.75</v>
      </c>
      <c r="F384">
        <v>158.30000000000001</v>
      </c>
      <c r="G384" s="6">
        <f t="shared" si="11"/>
        <v>2.5498127586960613</v>
      </c>
    </row>
    <row r="385" spans="1:7">
      <c r="A385" s="8" t="s">
        <v>67</v>
      </c>
      <c r="B385" s="8" t="s">
        <v>92</v>
      </c>
      <c r="C385" s="3" t="str">
        <f t="shared" si="10"/>
        <v>20174Spirit Air Lines</v>
      </c>
      <c r="D385" s="4">
        <v>6022880</v>
      </c>
      <c r="E385" s="5">
        <f>AVERAGE(E384,E386)</f>
        <v>1.95</v>
      </c>
      <c r="F385">
        <v>175.20500000000001</v>
      </c>
      <c r="G385" s="6">
        <f t="shared" si="11"/>
        <v>2.9089903833382036</v>
      </c>
    </row>
    <row r="386" spans="1:7">
      <c r="A386" s="8" t="s">
        <v>68</v>
      </c>
      <c r="B386" s="8" t="s">
        <v>92</v>
      </c>
      <c r="C386" s="3" t="str">
        <f t="shared" si="10"/>
        <v>20181Spirit Air Lines</v>
      </c>
      <c r="D386" s="4">
        <v>6440694</v>
      </c>
      <c r="E386">
        <v>2.15</v>
      </c>
      <c r="F386">
        <v>204.64599999999999</v>
      </c>
      <c r="G386" s="6">
        <f t="shared" si="11"/>
        <v>3.17739051102257</v>
      </c>
    </row>
    <row r="387" spans="1:7">
      <c r="A387" s="8" t="s">
        <v>69</v>
      </c>
      <c r="B387" s="8" t="s">
        <v>92</v>
      </c>
      <c r="C387" s="3" t="str">
        <f t="shared" ref="C387:C406" si="12">CONCATENATE(A387,B387)</f>
        <v>20182Spirit Air Lines</v>
      </c>
      <c r="D387" s="4">
        <v>7385309</v>
      </c>
      <c r="E387">
        <v>2.3199999999999998</v>
      </c>
      <c r="F387">
        <v>246.18</v>
      </c>
      <c r="G387" s="6">
        <f t="shared" ref="G387:G406" si="13">((F387*10^3)/D387)*100</f>
        <v>3.333374405864399</v>
      </c>
    </row>
    <row r="388" spans="1:7">
      <c r="A388" s="8" t="s">
        <v>70</v>
      </c>
      <c r="B388" s="8" t="s">
        <v>92</v>
      </c>
      <c r="C388" s="3" t="str">
        <f t="shared" si="12"/>
        <v>20183Spirit Air Lines</v>
      </c>
      <c r="D388" s="4">
        <v>7675123</v>
      </c>
      <c r="E388">
        <v>2.36</v>
      </c>
      <c r="F388">
        <v>258.81799999999998</v>
      </c>
      <c r="G388" s="6">
        <f t="shared" si="13"/>
        <v>3.3721674558179719</v>
      </c>
    </row>
    <row r="389" spans="1:7">
      <c r="A389" s="8" t="s">
        <v>71</v>
      </c>
      <c r="B389" s="8" t="s">
        <v>92</v>
      </c>
      <c r="C389" s="3" t="str">
        <f t="shared" si="12"/>
        <v>20184Spirit Air Lines</v>
      </c>
      <c r="D389" s="4">
        <v>7182139</v>
      </c>
      <c r="E389" s="5">
        <f>AVERAGE(E388,E390)</f>
        <v>2.2249999999999996</v>
      </c>
      <c r="F389">
        <v>229.68</v>
      </c>
      <c r="G389" s="6">
        <f t="shared" si="13"/>
        <v>3.1979330948621292</v>
      </c>
    </row>
    <row r="390" spans="1:7">
      <c r="A390" s="8" t="s">
        <v>72</v>
      </c>
      <c r="B390" s="8" t="s">
        <v>92</v>
      </c>
      <c r="C390" s="3" t="str">
        <f t="shared" si="12"/>
        <v>20191Spirit Air Lines</v>
      </c>
      <c r="D390" s="4">
        <v>7647003</v>
      </c>
      <c r="E390">
        <v>2.09</v>
      </c>
      <c r="F390">
        <v>229.636</v>
      </c>
      <c r="G390" s="6">
        <f t="shared" si="13"/>
        <v>3.0029542292581812</v>
      </c>
    </row>
    <row r="391" spans="1:7">
      <c r="A391" s="8" t="s">
        <v>73</v>
      </c>
      <c r="B391" s="8" t="s">
        <v>92</v>
      </c>
      <c r="C391" s="3" t="str">
        <f t="shared" si="12"/>
        <v>20192Spirit Air Lines</v>
      </c>
      <c r="D391" s="4">
        <v>8760059</v>
      </c>
      <c r="E391">
        <v>2.16</v>
      </c>
      <c r="F391">
        <v>265.00599999999997</v>
      </c>
      <c r="G391" s="6">
        <f t="shared" si="13"/>
        <v>3.0251622734504413</v>
      </c>
    </row>
    <row r="392" spans="1:7">
      <c r="A392" s="8" t="s">
        <v>74</v>
      </c>
      <c r="B392" s="8" t="s">
        <v>92</v>
      </c>
      <c r="C392" s="3" t="str">
        <f t="shared" si="12"/>
        <v>20193Spirit Air Lines</v>
      </c>
      <c r="D392" s="4">
        <v>8827668</v>
      </c>
      <c r="E392">
        <v>2.08</v>
      </c>
      <c r="F392">
        <v>253.84700000000001</v>
      </c>
      <c r="G392" s="6">
        <f t="shared" si="13"/>
        <v>2.8755839027929007</v>
      </c>
    </row>
    <row r="393" spans="1:7">
      <c r="A393" s="8" t="s">
        <v>75</v>
      </c>
      <c r="B393" s="8" t="s">
        <v>92</v>
      </c>
      <c r="C393" s="3" t="str">
        <f t="shared" si="12"/>
        <v>20194Spirit Air Lines</v>
      </c>
      <c r="D393" s="4">
        <v>8633277</v>
      </c>
      <c r="E393" s="5">
        <f>AVERAGE(E392,E394)</f>
        <v>1.9450000000000001</v>
      </c>
      <c r="F393">
        <v>244.989</v>
      </c>
      <c r="G393" s="6">
        <f t="shared" si="13"/>
        <v>2.8377289411656776</v>
      </c>
    </row>
    <row r="394" spans="1:7">
      <c r="A394" s="8" t="s">
        <v>76</v>
      </c>
      <c r="B394" s="8" t="s">
        <v>92</v>
      </c>
      <c r="C394" s="3" t="str">
        <f t="shared" si="12"/>
        <v>20201Spirit Air Lines</v>
      </c>
      <c r="D394" s="4">
        <v>7554781</v>
      </c>
      <c r="E394">
        <v>1.81</v>
      </c>
      <c r="F394">
        <v>213.208</v>
      </c>
      <c r="G394" s="6">
        <f t="shared" si="13"/>
        <v>2.8221599011275114</v>
      </c>
    </row>
    <row r="395" spans="1:7">
      <c r="A395" s="8" t="s">
        <v>77</v>
      </c>
      <c r="B395" s="8" t="s">
        <v>92</v>
      </c>
      <c r="C395" s="3" t="str">
        <f t="shared" si="12"/>
        <v>20202Spirit Air Lines</v>
      </c>
      <c r="D395" s="4">
        <v>886665</v>
      </c>
      <c r="E395">
        <v>1.05</v>
      </c>
      <c r="F395">
        <v>19.91</v>
      </c>
      <c r="G395" s="6">
        <f t="shared" si="13"/>
        <v>2.2454929426559072</v>
      </c>
    </row>
    <row r="396" spans="1:7">
      <c r="A396" s="8" t="s">
        <v>78</v>
      </c>
      <c r="B396" s="8" t="s">
        <v>92</v>
      </c>
      <c r="C396" s="3" t="str">
        <f t="shared" si="12"/>
        <v>20203Spirit Air Lines</v>
      </c>
      <c r="D396" s="4">
        <v>4609030</v>
      </c>
      <c r="E396">
        <v>1.27</v>
      </c>
      <c r="F396">
        <v>94.284999999999997</v>
      </c>
      <c r="G396" s="6">
        <f t="shared" si="13"/>
        <v>2.0456581970609866</v>
      </c>
    </row>
    <row r="397" spans="1:7">
      <c r="A397" s="8" t="s">
        <v>79</v>
      </c>
      <c r="B397" s="8" t="s">
        <v>92</v>
      </c>
      <c r="C397" s="3" t="str">
        <f t="shared" si="12"/>
        <v>20204Spirit Air Lines</v>
      </c>
      <c r="D397" s="4">
        <v>5259908</v>
      </c>
      <c r="E397" s="5">
        <f>AVERAGE(E396,E398)</f>
        <v>1.52</v>
      </c>
      <c r="F397">
        <v>103.59699999999999</v>
      </c>
      <c r="G397" s="6">
        <f t="shared" si="13"/>
        <v>1.9695591633922114</v>
      </c>
    </row>
    <row r="398" spans="1:7">
      <c r="A398" s="8" t="s">
        <v>80</v>
      </c>
      <c r="B398" s="8" t="s">
        <v>92</v>
      </c>
      <c r="C398" s="3" t="str">
        <f t="shared" si="12"/>
        <v>20211Spirit Air Lines</v>
      </c>
      <c r="D398" s="4">
        <v>5467439</v>
      </c>
      <c r="E398">
        <v>1.77</v>
      </c>
      <c r="F398">
        <v>142.93</v>
      </c>
      <c r="G398" s="6">
        <f t="shared" si="13"/>
        <v>2.614203834738714</v>
      </c>
    </row>
    <row r="399" spans="1:7">
      <c r="A399" s="8" t="s">
        <v>81</v>
      </c>
      <c r="B399" s="8" t="s">
        <v>92</v>
      </c>
      <c r="C399" s="3" t="str">
        <f t="shared" si="12"/>
        <v>20212Spirit Air Lines</v>
      </c>
      <c r="D399" s="4">
        <v>8360669</v>
      </c>
      <c r="E399">
        <v>1.95</v>
      </c>
      <c r="F399">
        <v>214.82499999999999</v>
      </c>
      <c r="G399" s="6">
        <f t="shared" si="13"/>
        <v>2.5694714143090702</v>
      </c>
    </row>
    <row r="400" spans="1:7">
      <c r="A400" s="8" t="s">
        <v>82</v>
      </c>
      <c r="B400" s="8" t="s">
        <v>92</v>
      </c>
      <c r="C400" s="3" t="str">
        <f t="shared" si="12"/>
        <v>20213Spirit Air Lines</v>
      </c>
      <c r="D400" s="4">
        <v>8295793</v>
      </c>
      <c r="E400">
        <v>2.14</v>
      </c>
      <c r="F400">
        <v>259.61799999999999</v>
      </c>
      <c r="G400" s="6">
        <f t="shared" si="13"/>
        <v>3.1295139596660624</v>
      </c>
    </row>
    <row r="401" spans="1:7">
      <c r="A401" s="8" t="s">
        <v>83</v>
      </c>
      <c r="B401" s="8" t="s">
        <v>92</v>
      </c>
      <c r="C401" s="3" t="str">
        <f t="shared" si="12"/>
        <v>20214Spirit Air Lines</v>
      </c>
      <c r="D401" s="4">
        <v>8646358</v>
      </c>
      <c r="E401" s="5">
        <f>AVERAGE(E400,E402)</f>
        <v>2.5449999999999999</v>
      </c>
      <c r="F401">
        <v>296.572</v>
      </c>
      <c r="G401" s="6">
        <f t="shared" si="13"/>
        <v>3.4300222128207039</v>
      </c>
    </row>
    <row r="402" spans="1:7">
      <c r="A402" s="8" t="s">
        <v>84</v>
      </c>
      <c r="B402" s="8" t="s">
        <v>92</v>
      </c>
      <c r="C402" s="3" t="str">
        <f t="shared" si="12"/>
        <v>20221Spirit Air Lines</v>
      </c>
      <c r="D402" s="4">
        <v>8498433</v>
      </c>
      <c r="E402">
        <v>2.95</v>
      </c>
      <c r="F402">
        <v>368.58499999999998</v>
      </c>
      <c r="G402" s="6">
        <f t="shared" si="13"/>
        <v>4.3370936736219488</v>
      </c>
    </row>
    <row r="403" spans="1:7">
      <c r="A403" s="8" t="s">
        <v>85</v>
      </c>
      <c r="B403" s="8" t="s">
        <v>92</v>
      </c>
      <c r="C403" s="3" t="str">
        <f t="shared" si="12"/>
        <v>20222Spirit Air Lines</v>
      </c>
      <c r="D403" s="4">
        <v>9698453</v>
      </c>
      <c r="E403">
        <v>4.3</v>
      </c>
      <c r="F403">
        <v>558.63300000000004</v>
      </c>
      <c r="G403" s="6">
        <f t="shared" si="13"/>
        <v>5.7600217271764889</v>
      </c>
    </row>
    <row r="404" spans="1:7">
      <c r="A404" s="8" t="s">
        <v>86</v>
      </c>
      <c r="B404" s="8" t="s">
        <v>92</v>
      </c>
      <c r="C404" s="3" t="str">
        <f t="shared" si="12"/>
        <v>20223Spirit Air Lines</v>
      </c>
      <c r="D404" s="4">
        <v>9961314</v>
      </c>
      <c r="E404">
        <v>3.82</v>
      </c>
      <c r="F404">
        <v>508.49599999999998</v>
      </c>
      <c r="G404" s="6">
        <f t="shared" si="13"/>
        <v>5.1047080736537369</v>
      </c>
    </row>
    <row r="405" spans="1:7">
      <c r="A405" s="8" t="s">
        <v>87</v>
      </c>
      <c r="B405" s="8" t="s">
        <v>92</v>
      </c>
      <c r="C405" s="3" t="str">
        <f t="shared" si="12"/>
        <v>20224Spirit Air Lines</v>
      </c>
      <c r="D405" s="4">
        <v>10249304</v>
      </c>
      <c r="E405" s="5">
        <f>AVERAGE(E404,E406)</f>
        <v>3.625</v>
      </c>
      <c r="F405">
        <v>494.255</v>
      </c>
      <c r="G405" s="6">
        <f t="shared" si="13"/>
        <v>4.8223274477954794</v>
      </c>
    </row>
    <row r="406" spans="1:7">
      <c r="A406" s="8" t="s">
        <v>88</v>
      </c>
      <c r="B406" s="8" t="s">
        <v>92</v>
      </c>
      <c r="C406" s="3" t="str">
        <f t="shared" si="12"/>
        <v>20231Spirit Air Lines</v>
      </c>
      <c r="D406" s="4">
        <v>10587708</v>
      </c>
      <c r="E406">
        <v>3.43</v>
      </c>
      <c r="F406">
        <v>487.71100000000001</v>
      </c>
      <c r="G406" s="6">
        <f t="shared" si="13"/>
        <v>4.6063888426088067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Barath Kumar Dhanasekar</dc:creator>
  <cp:keywords/>
  <dc:description/>
  <cp:lastModifiedBy>Dhanasekar, Barath Kumar</cp:lastModifiedBy>
  <cp:revision/>
  <dcterms:created xsi:type="dcterms:W3CDTF">2024-10-25T17:41:32Z</dcterms:created>
  <dcterms:modified xsi:type="dcterms:W3CDTF">2024-11-08T23:36:59Z</dcterms:modified>
  <cp:category/>
  <cp:contentStatus/>
</cp:coreProperties>
</file>