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2260" windowHeight="12645" activeTab="1"/>
  </bookViews>
  <sheets>
    <sheet name="Sheet1" sheetId="1" r:id="rId1"/>
    <sheet name="Report" sheetId="2" r:id="rId2"/>
  </sheets>
  <definedNames>
    <definedName name="ExternalData_1" localSheetId="1" hidden="1">Report!$M$6:$AF$24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C8" i="2"/>
  <c r="F8" i="2" s="1"/>
  <c r="C9" i="2"/>
  <c r="F9" i="2" s="1"/>
  <c r="C10" i="2"/>
  <c r="C11" i="2"/>
  <c r="C12" i="2"/>
  <c r="F12" i="2" s="1"/>
  <c r="C13" i="2"/>
  <c r="C14" i="2"/>
  <c r="C15" i="2"/>
  <c r="C16" i="2"/>
  <c r="F16" i="2" s="1"/>
  <c r="C17" i="2"/>
  <c r="C18" i="2"/>
  <c r="C19" i="2"/>
  <c r="C20" i="2"/>
  <c r="F20" i="2" s="1"/>
  <c r="C21" i="2"/>
  <c r="C22" i="2"/>
  <c r="F22" i="2" s="1"/>
  <c r="C23" i="2"/>
  <c r="C24" i="2"/>
  <c r="F24" i="2" s="1"/>
  <c r="C25" i="2"/>
  <c r="C26" i="2"/>
  <c r="C27" i="2"/>
  <c r="C28" i="2"/>
  <c r="F28" i="2" s="1"/>
  <c r="C29" i="2"/>
  <c r="C30" i="2"/>
  <c r="C7" i="2"/>
  <c r="G7" i="2" s="1"/>
  <c r="F27" i="2" l="1"/>
  <c r="F19" i="2"/>
  <c r="F11" i="2"/>
  <c r="F26" i="2"/>
  <c r="F18" i="2"/>
  <c r="F10" i="2"/>
  <c r="F25" i="2"/>
  <c r="F17" i="2"/>
  <c r="G26" i="2"/>
  <c r="G22" i="2"/>
  <c r="F23" i="2"/>
  <c r="F15" i="2"/>
  <c r="G18" i="2"/>
  <c r="F14" i="2"/>
  <c r="G14" i="2"/>
  <c r="F21" i="2"/>
  <c r="F13" i="2"/>
  <c r="G10" i="2"/>
  <c r="G27" i="2"/>
  <c r="G23" i="2"/>
  <c r="G19" i="2"/>
  <c r="G15" i="2"/>
  <c r="G11" i="2"/>
  <c r="F7" i="2"/>
  <c r="G25" i="2"/>
  <c r="G21" i="2"/>
  <c r="G17" i="2"/>
  <c r="G13" i="2"/>
  <c r="G9" i="2"/>
  <c r="G28" i="2"/>
  <c r="G24" i="2"/>
  <c r="G20" i="2"/>
  <c r="G16" i="2"/>
  <c r="G12" i="2"/>
  <c r="G8" i="2"/>
</calcChain>
</file>

<file path=xl/connections.xml><?xml version="1.0" encoding="utf-8"?>
<connections xmlns="http://schemas.openxmlformats.org/spreadsheetml/2006/main">
  <connection id="1" keepAlive="1" name="Query - infraction_table" description="Connection to the 'infraction_table' query in the workbook." type="5" refreshedVersion="6" background="1" saveData="1">
    <dbPr connection="Provider=Microsoft.Mashup.OleDb.1;Data Source=$Workbook$;Location=infraction_table;Extended Properties=&quot;&quot;" command="SELECT * FROM [infraction_table]"/>
  </connection>
</connections>
</file>

<file path=xl/sharedStrings.xml><?xml version="1.0" encoding="utf-8"?>
<sst xmlns="http://schemas.openxmlformats.org/spreadsheetml/2006/main" count="240" uniqueCount="111">
  <si>
    <t xml:space="preserve">so </t>
  </si>
  <si>
    <t xml:space="preserve"> Last Name</t>
  </si>
  <si>
    <t>First Name</t>
  </si>
  <si>
    <t>Team</t>
  </si>
  <si>
    <t>Date</t>
  </si>
  <si>
    <t xml:space="preserve"> Card</t>
  </si>
  <si>
    <t xml:space="preserve"> meunier</t>
  </si>
  <si>
    <t xml:space="preserve"> michael</t>
  </si>
  <si>
    <t xml:space="preserve"> SCRUBS UNITED</t>
  </si>
  <si>
    <t xml:space="preserve"> 2019-11-09 7:15 pm</t>
  </si>
  <si>
    <t xml:space="preserve"> Yellow Card</t>
  </si>
  <si>
    <t xml:space="preserve"> 2019-11-30 9:15 pm</t>
  </si>
  <si>
    <t xml:space="preserve"> 2020-01-25 8:15 pm</t>
  </si>
  <si>
    <t xml:space="preserve"> Red Card</t>
  </si>
  <si>
    <t xml:space="preserve"> Meuwese</t>
  </si>
  <si>
    <t xml:space="preserve"> Marcus</t>
  </si>
  <si>
    <t xml:space="preserve"> CRESCENTWOOD SATURDAY SC</t>
  </si>
  <si>
    <t xml:space="preserve"> 2019-10-30 9:00 pm</t>
  </si>
  <si>
    <t xml:space="preserve"> 2019-11-20 7:30 pm</t>
  </si>
  <si>
    <t xml:space="preserve"> Frias</t>
  </si>
  <si>
    <t xml:space="preserve"> Michael</t>
  </si>
  <si>
    <t xml:space="preserve"> SUPERBIA FC</t>
  </si>
  <si>
    <t xml:space="preserve"> 2019-11-20 10:30 pm</t>
  </si>
  <si>
    <t xml:space="preserve"> 2020-01-15 7:30 pm</t>
  </si>
  <si>
    <t xml:space="preserve"> hyslop</t>
  </si>
  <si>
    <t xml:space="preserve"> john</t>
  </si>
  <si>
    <t xml:space="preserve"> PURPLE COBRAS</t>
  </si>
  <si>
    <t xml:space="preserve"> 2019-11-30 8:15 pm</t>
  </si>
  <si>
    <t xml:space="preserve"> Desmarais</t>
  </si>
  <si>
    <t xml:space="preserve"> Dustin</t>
  </si>
  <si>
    <t xml:space="preserve"> parks</t>
  </si>
  <si>
    <t xml:space="preserve"> Tyler</t>
  </si>
  <si>
    <t xml:space="preserve"> SOUTHSIDE FC</t>
  </si>
  <si>
    <t xml:space="preserve"> Coltart</t>
  </si>
  <si>
    <t xml:space="preserve"> Layne</t>
  </si>
  <si>
    <t xml:space="preserve"> CENTRAL PLAINS FC</t>
  </si>
  <si>
    <t xml:space="preserve"> Schwade</t>
  </si>
  <si>
    <t xml:space="preserve"> Daniel</t>
  </si>
  <si>
    <t xml:space="preserve"> Chioua</t>
  </si>
  <si>
    <t xml:space="preserve"> Kamal</t>
  </si>
  <si>
    <t xml:space="preserve"> 2020-01-15 9:30 pm</t>
  </si>
  <si>
    <t xml:space="preserve"> Santilli</t>
  </si>
  <si>
    <t xml:space="preserve"> Angelo P.</t>
  </si>
  <si>
    <t xml:space="preserve"> AZZURRI</t>
  </si>
  <si>
    <t xml:space="preserve"> 2019-12-22 8:00 pm</t>
  </si>
  <si>
    <t xml:space="preserve"> Hourie</t>
  </si>
  <si>
    <t xml:space="preserve"> Aaron</t>
  </si>
  <si>
    <t xml:space="preserve"> Ratushniak</t>
  </si>
  <si>
    <t xml:space="preserve"> Garrett</t>
  </si>
  <si>
    <t xml:space="preserve"> 2020-01-05 9:30 pm</t>
  </si>
  <si>
    <t xml:space="preserve"> Anderson</t>
  </si>
  <si>
    <t xml:space="preserve"> Will</t>
  </si>
  <si>
    <t xml:space="preserve"> RICHMOND FC</t>
  </si>
  <si>
    <t xml:space="preserve"> 2019-12-11 8:30 pm</t>
  </si>
  <si>
    <t xml:space="preserve"> Dalzell</t>
  </si>
  <si>
    <t xml:space="preserve"> Joshua</t>
  </si>
  <si>
    <t xml:space="preserve"> 2020-01-15 8:30 pm</t>
  </si>
  <si>
    <t xml:space="preserve"> White</t>
  </si>
  <si>
    <t xml:space="preserve"> Frederick</t>
  </si>
  <si>
    <t xml:space="preserve"> 2019-12-11 9:30 pm</t>
  </si>
  <si>
    <t xml:space="preserve"> Laggo</t>
  </si>
  <si>
    <t xml:space="preserve"> Jared</t>
  </si>
  <si>
    <t xml:space="preserve"> 2019-10-19 9:15 pm</t>
  </si>
  <si>
    <t xml:space="preserve"> Goodman</t>
  </si>
  <si>
    <t xml:space="preserve"> Mark</t>
  </si>
  <si>
    <t xml:space="preserve"> mcnabb</t>
  </si>
  <si>
    <t xml:space="preserve"> gordon</t>
  </si>
  <si>
    <t>Number</t>
  </si>
  <si>
    <t>Column1</t>
  </si>
  <si>
    <t>Date 1</t>
  </si>
  <si>
    <t>Infraction</t>
  </si>
  <si>
    <t>Date 2</t>
  </si>
  <si>
    <t>Date 3</t>
  </si>
  <si>
    <t>Player</t>
  </si>
  <si>
    <t>Column2</t>
  </si>
  <si>
    <t>Column3</t>
  </si>
  <si>
    <t>Column4</t>
  </si>
  <si>
    <t>Column5</t>
  </si>
  <si>
    <t>11/9/2019 7:15:00 PM</t>
  </si>
  <si>
    <t>11/30/2019 9:15:00 PM</t>
  </si>
  <si>
    <t>1/25/2020 8:15:00 PM</t>
  </si>
  <si>
    <t>10/30/2019 9:00:00 PM</t>
  </si>
  <si>
    <t>11/20/2019 7:30:00 PM</t>
  </si>
  <si>
    <t>11/20/2019 10:30:00 PM</t>
  </si>
  <si>
    <t>1/15/2020 7:30:00 PM</t>
  </si>
  <si>
    <t>11/30/2019 8:15:00 PM</t>
  </si>
  <si>
    <t>1/15/2020 9:30:00 PM</t>
  </si>
  <si>
    <t>12/22/2019 8:00:00 PM</t>
  </si>
  <si>
    <t>1/5/2020 9:30:00 PM</t>
  </si>
  <si>
    <t>12/11/2019 8:30:00 PM</t>
  </si>
  <si>
    <t>1/15/2020 8:30:00 PM</t>
  </si>
  <si>
    <t>12/11/2019 9:30:00 PM</t>
  </si>
  <si>
    <t>10/19/2019 9:15:00 PM</t>
  </si>
  <si>
    <t xml:space="preserve"> Michael  Frias</t>
  </si>
  <si>
    <t xml:space="preserve"> Tyler  parks</t>
  </si>
  <si>
    <t xml:space="preserve"> Joshua  Dalzell</t>
  </si>
  <si>
    <t xml:space="preserve"> Frederick  White</t>
  </si>
  <si>
    <t xml:space="preserve"> Angelo P.  Santilli</t>
  </si>
  <si>
    <t xml:space="preserve"> gordon  mcnabb</t>
  </si>
  <si>
    <t xml:space="preserve"> john  hyslop</t>
  </si>
  <si>
    <t xml:space="preserve"> Kamal  Chioua</t>
  </si>
  <si>
    <t xml:space="preserve"> Layne  Coltart</t>
  </si>
  <si>
    <t xml:space="preserve"> Dustin  Desmarais</t>
  </si>
  <si>
    <t xml:space="preserve"> Mark  Goodman</t>
  </si>
  <si>
    <t xml:space="preserve"> Aaron  Hourie</t>
  </si>
  <si>
    <t xml:space="preserve"> Daniel  Schwade</t>
  </si>
  <si>
    <t xml:space="preserve"> Will  Anderson</t>
  </si>
  <si>
    <t xml:space="preserve"> michael  meunier</t>
  </si>
  <si>
    <t xml:space="preserve"> Marcus  Meuwese</t>
  </si>
  <si>
    <t xml:space="preserve"> Garrett  Ratushniak</t>
  </si>
  <si>
    <t xml:space="preserve"> Jared  Laggo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</si>
</sst>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Column1" tableColumnId="41"/>
      <queryTableField id="2" name="Column2" tableColumnId="42"/>
      <queryTableField id="3" name="Column3" tableColumnId="43"/>
      <queryTableField id="4" name="Column4" tableColumnId="44"/>
      <queryTableField id="5" name="Column5" tableColumnId="45"/>
      <queryTableField id="6" name="11/9/2019 7:15:00 PM" tableColumnId="46"/>
      <queryTableField id="7" name="11/30/2019 9:15:00 PM" tableColumnId="47"/>
      <queryTableField id="8" name="1/25/2020 8:15:00 PM" tableColumnId="48"/>
      <queryTableField id="9" name="10/30/2019 9:00:00 PM" tableColumnId="49"/>
      <queryTableField id="10" name="11/20/2019 7:30:00 PM" tableColumnId="50"/>
      <queryTableField id="11" name="11/20/2019 10:30:00 PM" tableColumnId="51"/>
      <queryTableField id="12" name="1/15/2020 7:30:00 PM" tableColumnId="52"/>
      <queryTableField id="13" name="11/30/2019 8:15:00 PM" tableColumnId="53"/>
      <queryTableField id="14" name="1/15/2020 9:30:00 PM" tableColumnId="54"/>
      <queryTableField id="15" name="12/22/2019 8:00:00 PM" tableColumnId="55"/>
      <queryTableField id="16" name="1/5/2020 9:30:00 PM" tableColumnId="56"/>
      <queryTableField id="17" name="12/11/2019 8:30:00 PM" tableColumnId="57"/>
      <queryTableField id="18" name="1/15/2020 8:30:00 PM" tableColumnId="58"/>
      <queryTableField id="19" name="12/11/2019 9:30:00 PM" tableColumnId="59"/>
      <queryTableField id="20" name="10/19/2019 9:15:00 PM" tableColumnId="6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infraction_table" displayName="infraction_table" ref="A1:G23" totalsRowShown="0">
  <autoFilter ref="A1:G23"/>
  <tableColumns count="7">
    <tableColumn id="1" name="so "/>
    <tableColumn id="2" name=" Last Name"/>
    <tableColumn id="3" name="First Name"/>
    <tableColumn id="13" name="Column1" dataDxfId="20">
      <calculatedColumnFormula>CONCATENATE(infraction_table[[#This Row],[First Name]]," ",infraction_table[[#This Row],[ Last Name]])</calculatedColumnFormula>
    </tableColumn>
    <tableColumn id="4" name="Team"/>
    <tableColumn id="5" name="Date"/>
    <tableColumn id="6" name=" Car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infraction_table_2" displayName="infraction_table_2" ref="M6:AF24" tableType="queryTable" totalsRowShown="0">
  <autoFilter ref="M6:AF24"/>
  <tableColumns count="20">
    <tableColumn id="41" uniqueName="41" name="Column1" queryTableFieldId="1" dataDxfId="19"/>
    <tableColumn id="42" uniqueName="42" name="Column2" queryTableFieldId="2" dataDxfId="18"/>
    <tableColumn id="43" uniqueName="43" name="Column3" queryTableFieldId="3" dataDxfId="17"/>
    <tableColumn id="44" uniqueName="44" name="Column4" queryTableFieldId="4" dataDxfId="16"/>
    <tableColumn id="45" uniqueName="45" name="Column5" queryTableFieldId="5" dataDxfId="15"/>
    <tableColumn id="46" uniqueName="46" name="11/9/2019 7:15:00 PM" queryTableFieldId="6" dataDxfId="14"/>
    <tableColumn id="47" uniqueName="47" name="11/30/2019 9:15:00 PM" queryTableFieldId="7" dataDxfId="13"/>
    <tableColumn id="48" uniqueName="48" name="1/25/2020 8:15:00 PM" queryTableFieldId="8" dataDxfId="12"/>
    <tableColumn id="49" uniqueName="49" name="10/30/2019 9:00:00 PM" queryTableFieldId="9" dataDxfId="11"/>
    <tableColumn id="50" uniqueName="50" name="11/20/2019 7:30:00 PM" queryTableFieldId="10" dataDxfId="10"/>
    <tableColumn id="51" uniqueName="51" name="11/20/2019 10:30:00 PM" queryTableFieldId="11" dataDxfId="9"/>
    <tableColumn id="52" uniqueName="52" name="1/15/2020 7:30:00 PM" queryTableFieldId="12" dataDxfId="8"/>
    <tableColumn id="53" uniqueName="53" name="11/30/2019 8:15:00 PM" queryTableFieldId="13" dataDxfId="7"/>
    <tableColumn id="54" uniqueName="54" name="1/15/2020 9:30:00 PM" queryTableFieldId="14" dataDxfId="6"/>
    <tableColumn id="55" uniqueName="55" name="12/22/2019 8:00:00 PM" queryTableFieldId="15" dataDxfId="5"/>
    <tableColumn id="56" uniqueName="56" name="1/5/2020 9:30:00 PM" queryTableFieldId="16" dataDxfId="4"/>
    <tableColumn id="57" uniqueName="57" name="12/11/2019 8:30:00 PM" queryTableFieldId="17" dataDxfId="3"/>
    <tableColumn id="58" uniqueName="58" name="1/15/2020 8:30:00 PM" queryTableFieldId="18" dataDxfId="2"/>
    <tableColumn id="59" uniqueName="59" name="12/11/2019 9:30:00 PM" queryTableFieldId="19" dataDxfId="1"/>
    <tableColumn id="60" uniqueName="60" name="10/19/2019 9:15:00 PM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7" sqref="E7"/>
    </sheetView>
  </sheetViews>
  <sheetFormatPr defaultRowHeight="15" x14ac:dyDescent="0.25"/>
  <cols>
    <col min="1" max="1" width="5.7109375" bestFit="1" customWidth="1"/>
    <col min="2" max="3" width="12.85546875" bestFit="1" customWidth="1"/>
    <col min="4" max="4" width="12.85546875" customWidth="1"/>
    <col min="5" max="5" width="29.140625" bestFit="1" customWidth="1"/>
    <col min="6" max="6" width="19.42578125" bestFit="1" customWidth="1"/>
    <col min="7" max="7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68</v>
      </c>
      <c r="E1" t="s">
        <v>3</v>
      </c>
      <c r="F1" t="s">
        <v>4</v>
      </c>
      <c r="G1" t="s">
        <v>5</v>
      </c>
    </row>
    <row r="2" spans="1:7" x14ac:dyDescent="0.25">
      <c r="A2">
        <v>23</v>
      </c>
      <c r="B2" t="s">
        <v>6</v>
      </c>
      <c r="C2" t="s">
        <v>7</v>
      </c>
      <c r="D2" t="str">
        <f>CONCATENATE(infraction_table[[#This Row],[First Name]]," ",infraction_table[[#This Row],[ Last Name]])</f>
        <v xml:space="preserve"> michael  meunier</v>
      </c>
      <c r="E2" t="s">
        <v>8</v>
      </c>
      <c r="F2" t="s">
        <v>9</v>
      </c>
      <c r="G2" t="s">
        <v>10</v>
      </c>
    </row>
    <row r="3" spans="1:7" x14ac:dyDescent="0.25">
      <c r="A3">
        <v>23</v>
      </c>
      <c r="B3" t="s">
        <v>6</v>
      </c>
      <c r="C3" t="s">
        <v>7</v>
      </c>
      <c r="D3" t="str">
        <f>CONCATENATE(infraction_table[[#This Row],[First Name]]," ",infraction_table[[#This Row],[ Last Name]])</f>
        <v xml:space="preserve"> michael  meunier</v>
      </c>
      <c r="E3" t="s">
        <v>8</v>
      </c>
      <c r="F3" t="s">
        <v>11</v>
      </c>
      <c r="G3" t="s">
        <v>10</v>
      </c>
    </row>
    <row r="4" spans="1:7" x14ac:dyDescent="0.25">
      <c r="A4">
        <v>23</v>
      </c>
      <c r="B4" t="s">
        <v>6</v>
      </c>
      <c r="C4" t="s">
        <v>7</v>
      </c>
      <c r="D4" t="str">
        <f>CONCATENATE(infraction_table[[#This Row],[First Name]]," ",infraction_table[[#This Row],[ Last Name]])</f>
        <v xml:space="preserve"> michael  meunier</v>
      </c>
      <c r="E4" t="s">
        <v>8</v>
      </c>
      <c r="F4" t="s">
        <v>12</v>
      </c>
      <c r="G4" t="s">
        <v>13</v>
      </c>
    </row>
    <row r="5" spans="1:7" x14ac:dyDescent="0.25">
      <c r="A5">
        <v>24</v>
      </c>
      <c r="B5" t="s">
        <v>14</v>
      </c>
      <c r="C5" t="s">
        <v>15</v>
      </c>
      <c r="D5" t="str">
        <f>CONCATENATE(infraction_table[[#This Row],[First Name]]," ",infraction_table[[#This Row],[ Last Name]])</f>
        <v xml:space="preserve"> Marcus  Meuwese</v>
      </c>
      <c r="E5" t="s">
        <v>16</v>
      </c>
      <c r="F5" t="s">
        <v>17</v>
      </c>
      <c r="G5" t="s">
        <v>10</v>
      </c>
    </row>
    <row r="6" spans="1:7" x14ac:dyDescent="0.25">
      <c r="A6">
        <v>24</v>
      </c>
      <c r="B6" t="s">
        <v>14</v>
      </c>
      <c r="C6" t="s">
        <v>15</v>
      </c>
      <c r="D6" t="str">
        <f>CONCATENATE(infraction_table[[#This Row],[First Name]]," ",infraction_table[[#This Row],[ Last Name]])</f>
        <v xml:space="preserve"> Marcus  Meuwese</v>
      </c>
      <c r="E6" t="s">
        <v>16</v>
      </c>
      <c r="F6" t="s">
        <v>18</v>
      </c>
      <c r="G6" t="s">
        <v>10</v>
      </c>
    </row>
    <row r="7" spans="1:7" x14ac:dyDescent="0.25">
      <c r="A7">
        <v>0</v>
      </c>
      <c r="B7" t="s">
        <v>19</v>
      </c>
      <c r="C7" t="s">
        <v>20</v>
      </c>
      <c r="D7" t="str">
        <f>CONCATENATE(infraction_table[[#This Row],[First Name]]," ",infraction_table[[#This Row],[ Last Name]])</f>
        <v xml:space="preserve"> Michael  Frias</v>
      </c>
      <c r="E7" t="s">
        <v>21</v>
      </c>
      <c r="F7" t="s">
        <v>22</v>
      </c>
      <c r="G7" t="s">
        <v>10</v>
      </c>
    </row>
    <row r="8" spans="1:7" x14ac:dyDescent="0.25">
      <c r="A8">
        <v>0</v>
      </c>
      <c r="B8" t="s">
        <v>19</v>
      </c>
      <c r="C8" t="s">
        <v>20</v>
      </c>
      <c r="D8" t="str">
        <f>CONCATENATE(infraction_table[[#This Row],[First Name]]," ",infraction_table[[#This Row],[ Last Name]])</f>
        <v xml:space="preserve"> Michael  Frias</v>
      </c>
      <c r="E8" t="s">
        <v>21</v>
      </c>
      <c r="F8" t="s">
        <v>23</v>
      </c>
      <c r="G8" t="s">
        <v>10</v>
      </c>
    </row>
    <row r="9" spans="1:7" x14ac:dyDescent="0.25">
      <c r="A9">
        <v>8</v>
      </c>
      <c r="B9" t="s">
        <v>24</v>
      </c>
      <c r="C9" t="s">
        <v>25</v>
      </c>
      <c r="D9" t="str">
        <f>CONCATENATE(infraction_table[[#This Row],[First Name]]," ",infraction_table[[#This Row],[ Last Name]])</f>
        <v xml:space="preserve"> john  hyslop</v>
      </c>
      <c r="E9" t="s">
        <v>26</v>
      </c>
      <c r="F9" t="s">
        <v>27</v>
      </c>
      <c r="G9" t="s">
        <v>13</v>
      </c>
    </row>
    <row r="10" spans="1:7" x14ac:dyDescent="0.25">
      <c r="A10">
        <v>14</v>
      </c>
      <c r="B10" t="s">
        <v>28</v>
      </c>
      <c r="C10" t="s">
        <v>29</v>
      </c>
      <c r="D10" t="str">
        <f>CONCATENATE(infraction_table[[#This Row],[First Name]]," ",infraction_table[[#This Row],[ Last Name]])</f>
        <v xml:space="preserve"> Dustin  Desmarais</v>
      </c>
      <c r="E10" t="s">
        <v>8</v>
      </c>
      <c r="F10" t="s">
        <v>11</v>
      </c>
      <c r="G10" t="s">
        <v>10</v>
      </c>
    </row>
    <row r="11" spans="1:7" x14ac:dyDescent="0.25">
      <c r="A11">
        <v>2</v>
      </c>
      <c r="B11" t="s">
        <v>30</v>
      </c>
      <c r="C11" t="s">
        <v>31</v>
      </c>
      <c r="D11" t="str">
        <f>CONCATENATE(infraction_table[[#This Row],[First Name]]," ",infraction_table[[#This Row],[ Last Name]])</f>
        <v xml:space="preserve"> Tyler  parks</v>
      </c>
      <c r="E11" t="s">
        <v>32</v>
      </c>
      <c r="F11" t="s">
        <v>22</v>
      </c>
      <c r="G11" t="s">
        <v>10</v>
      </c>
    </row>
    <row r="12" spans="1:7" x14ac:dyDescent="0.25">
      <c r="A12">
        <v>11</v>
      </c>
      <c r="B12" t="s">
        <v>33</v>
      </c>
      <c r="C12" t="s">
        <v>34</v>
      </c>
      <c r="D12" t="str">
        <f>CONCATENATE(infraction_table[[#This Row],[First Name]]," ",infraction_table[[#This Row],[ Last Name]])</f>
        <v xml:space="preserve"> Layne  Coltart</v>
      </c>
      <c r="E12" t="s">
        <v>35</v>
      </c>
      <c r="F12" t="s">
        <v>17</v>
      </c>
      <c r="G12" t="s">
        <v>10</v>
      </c>
    </row>
    <row r="13" spans="1:7" x14ac:dyDescent="0.25">
      <c r="A13">
        <v>17</v>
      </c>
      <c r="B13" t="s">
        <v>36</v>
      </c>
      <c r="C13" t="s">
        <v>37</v>
      </c>
      <c r="D13" t="str">
        <f>CONCATENATE(infraction_table[[#This Row],[First Name]]," ",infraction_table[[#This Row],[ Last Name]])</f>
        <v xml:space="preserve"> Daniel  Schwade</v>
      </c>
      <c r="E13" t="s">
        <v>21</v>
      </c>
      <c r="F13" t="s">
        <v>12</v>
      </c>
      <c r="G13" t="s">
        <v>10</v>
      </c>
    </row>
    <row r="14" spans="1:7" x14ac:dyDescent="0.25">
      <c r="A14">
        <v>11</v>
      </c>
      <c r="B14" t="s">
        <v>38</v>
      </c>
      <c r="C14" t="s">
        <v>39</v>
      </c>
      <c r="D14" t="str">
        <f>CONCATENATE(infraction_table[[#This Row],[First Name]]," ",infraction_table[[#This Row],[ Last Name]])</f>
        <v xml:space="preserve"> Kamal  Chioua</v>
      </c>
      <c r="E14" t="s">
        <v>16</v>
      </c>
      <c r="F14" t="s">
        <v>40</v>
      </c>
      <c r="G14" t="s">
        <v>10</v>
      </c>
    </row>
    <row r="15" spans="1:7" x14ac:dyDescent="0.25">
      <c r="A15">
        <v>5</v>
      </c>
      <c r="B15" t="s">
        <v>41</v>
      </c>
      <c r="C15" t="s">
        <v>42</v>
      </c>
      <c r="D15" t="str">
        <f>CONCATENATE(infraction_table[[#This Row],[First Name]]," ",infraction_table[[#This Row],[ Last Name]])</f>
        <v xml:space="preserve"> Angelo P.  Santilli</v>
      </c>
      <c r="E15" t="s">
        <v>43</v>
      </c>
      <c r="F15" t="s">
        <v>44</v>
      </c>
      <c r="G15" t="s">
        <v>10</v>
      </c>
    </row>
    <row r="16" spans="1:7" x14ac:dyDescent="0.25">
      <c r="A16">
        <v>17</v>
      </c>
      <c r="B16" t="s">
        <v>45</v>
      </c>
      <c r="C16" t="s">
        <v>46</v>
      </c>
      <c r="D16" t="str">
        <f>CONCATENATE(infraction_table[[#This Row],[First Name]]," ",infraction_table[[#This Row],[ Last Name]])</f>
        <v xml:space="preserve"> Aaron  Hourie</v>
      </c>
      <c r="E16" t="s">
        <v>35</v>
      </c>
      <c r="F16" t="s">
        <v>23</v>
      </c>
      <c r="G16" t="s">
        <v>10</v>
      </c>
    </row>
    <row r="17" spans="1:7" x14ac:dyDescent="0.25">
      <c r="A17">
        <v>34</v>
      </c>
      <c r="B17" t="s">
        <v>47</v>
      </c>
      <c r="C17" t="s">
        <v>48</v>
      </c>
      <c r="D17" t="str">
        <f>CONCATENATE(infraction_table[[#This Row],[First Name]]," ",infraction_table[[#This Row],[ Last Name]])</f>
        <v xml:space="preserve"> Garrett  Ratushniak</v>
      </c>
      <c r="E17" t="s">
        <v>21</v>
      </c>
      <c r="F17" t="s">
        <v>49</v>
      </c>
      <c r="G17" t="s">
        <v>13</v>
      </c>
    </row>
    <row r="18" spans="1:7" x14ac:dyDescent="0.25">
      <c r="A18">
        <v>23</v>
      </c>
      <c r="B18" t="s">
        <v>50</v>
      </c>
      <c r="C18" t="s">
        <v>51</v>
      </c>
      <c r="D18" t="str">
        <f>CONCATENATE(infraction_table[[#This Row],[First Name]]," ",infraction_table[[#This Row],[ Last Name]])</f>
        <v xml:space="preserve"> Will  Anderson</v>
      </c>
      <c r="E18" t="s">
        <v>52</v>
      </c>
      <c r="F18" t="s">
        <v>53</v>
      </c>
      <c r="G18" t="s">
        <v>10</v>
      </c>
    </row>
    <row r="19" spans="1:7" x14ac:dyDescent="0.25">
      <c r="A19">
        <v>4</v>
      </c>
      <c r="B19" t="s">
        <v>54</v>
      </c>
      <c r="C19" t="s">
        <v>55</v>
      </c>
      <c r="D19" t="str">
        <f>CONCATENATE(infraction_table[[#This Row],[First Name]]," ",infraction_table[[#This Row],[ Last Name]])</f>
        <v xml:space="preserve"> Joshua  Dalzell</v>
      </c>
      <c r="E19" t="s">
        <v>32</v>
      </c>
      <c r="F19" t="s">
        <v>56</v>
      </c>
      <c r="G19" t="s">
        <v>10</v>
      </c>
    </row>
    <row r="20" spans="1:7" x14ac:dyDescent="0.25">
      <c r="A20">
        <v>4</v>
      </c>
      <c r="B20" t="s">
        <v>57</v>
      </c>
      <c r="C20" t="s">
        <v>58</v>
      </c>
      <c r="D20" t="str">
        <f>CONCATENATE(infraction_table[[#This Row],[First Name]]," ",infraction_table[[#This Row],[ Last Name]])</f>
        <v xml:space="preserve"> Frederick  White</v>
      </c>
      <c r="E20" t="s">
        <v>8</v>
      </c>
      <c r="F20" t="s">
        <v>59</v>
      </c>
      <c r="G20" t="s">
        <v>10</v>
      </c>
    </row>
    <row r="21" spans="1:7" x14ac:dyDescent="0.25">
      <c r="A21">
        <v>44</v>
      </c>
      <c r="B21" t="s">
        <v>60</v>
      </c>
      <c r="C21" t="s">
        <v>61</v>
      </c>
      <c r="D21" t="str">
        <f>CONCATENATE(infraction_table[[#This Row],[First Name]]," ",infraction_table[[#This Row],[ Last Name]])</f>
        <v xml:space="preserve"> Jared  Laggo</v>
      </c>
      <c r="E21" t="s">
        <v>32</v>
      </c>
      <c r="F21" t="s">
        <v>62</v>
      </c>
      <c r="G21" t="s">
        <v>10</v>
      </c>
    </row>
    <row r="22" spans="1:7" x14ac:dyDescent="0.25">
      <c r="A22">
        <v>14</v>
      </c>
      <c r="B22" t="s">
        <v>63</v>
      </c>
      <c r="C22" t="s">
        <v>64</v>
      </c>
      <c r="D22" t="str">
        <f>CONCATENATE(infraction_table[[#This Row],[First Name]]," ",infraction_table[[#This Row],[ Last Name]])</f>
        <v xml:space="preserve"> Mark  Goodman</v>
      </c>
      <c r="E22" t="s">
        <v>26</v>
      </c>
      <c r="F22" t="s">
        <v>44</v>
      </c>
      <c r="G22" t="s">
        <v>10</v>
      </c>
    </row>
    <row r="23" spans="1:7" x14ac:dyDescent="0.25">
      <c r="A23">
        <v>5</v>
      </c>
      <c r="B23" t="s">
        <v>65</v>
      </c>
      <c r="C23" t="s">
        <v>66</v>
      </c>
      <c r="D23" t="str">
        <f>CONCATENATE(infraction_table[[#This Row],[First Name]]," ",infraction_table[[#This Row],[ Last Name]])</f>
        <v xml:space="preserve"> gordon  mcnabb</v>
      </c>
      <c r="E23" t="s">
        <v>32</v>
      </c>
      <c r="F23" t="s">
        <v>49</v>
      </c>
      <c r="G23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F30"/>
  <sheetViews>
    <sheetView tabSelected="1" topLeftCell="G1" workbookViewId="0">
      <selection activeCell="S32" sqref="S32"/>
    </sheetView>
  </sheetViews>
  <sheetFormatPr defaultRowHeight="15" x14ac:dyDescent="0.25"/>
  <cols>
    <col min="3" max="3" width="17" bestFit="1" customWidth="1"/>
    <col min="4" max="4" width="8.28515625" bestFit="1" customWidth="1"/>
    <col min="5" max="5" width="5.85546875" bestFit="1" customWidth="1"/>
    <col min="6" max="6" width="18.42578125" bestFit="1" customWidth="1"/>
    <col min="7" max="7" width="11.85546875" bestFit="1" customWidth="1"/>
    <col min="8" max="8" width="6.5703125" bestFit="1" customWidth="1"/>
    <col min="9" max="9" width="9.5703125" bestFit="1" customWidth="1"/>
    <col min="10" max="10" width="6.5703125" bestFit="1" customWidth="1"/>
    <col min="11" max="11" width="9.5703125" bestFit="1" customWidth="1"/>
    <col min="13" max="13" width="11.140625" customWidth="1"/>
    <col min="14" max="15" width="11.140625" bestFit="1" customWidth="1"/>
    <col min="16" max="16" width="18.5703125" bestFit="1" customWidth="1"/>
    <col min="17" max="17" width="29.140625" bestFit="1" customWidth="1"/>
    <col min="18" max="18" width="22.28515625" bestFit="1" customWidth="1"/>
    <col min="19" max="19" width="23.28515625" bestFit="1" customWidth="1"/>
    <col min="20" max="20" width="22.28515625" bestFit="1" customWidth="1"/>
    <col min="21" max="22" width="23.28515625" bestFit="1" customWidth="1"/>
    <col min="23" max="23" width="24.42578125" bestFit="1" customWidth="1"/>
    <col min="24" max="24" width="22.28515625" bestFit="1" customWidth="1"/>
    <col min="25" max="25" width="23.28515625" bestFit="1" customWidth="1"/>
    <col min="26" max="26" width="22.28515625" bestFit="1" customWidth="1"/>
    <col min="27" max="27" width="23.28515625" bestFit="1" customWidth="1"/>
    <col min="28" max="28" width="21.28515625" bestFit="1" customWidth="1"/>
    <col min="29" max="29" width="23.28515625" bestFit="1" customWidth="1"/>
    <col min="30" max="30" width="22.28515625" bestFit="1" customWidth="1"/>
    <col min="31" max="32" width="23.28515625" bestFit="1" customWidth="1"/>
  </cols>
  <sheetData>
    <row r="4" spans="3:32" x14ac:dyDescent="0.25">
      <c r="C4" s="1"/>
    </row>
    <row r="5" spans="3:32" x14ac:dyDescent="0.25">
      <c r="C5" s="1"/>
    </row>
    <row r="6" spans="3:32" x14ac:dyDescent="0.25">
      <c r="C6" s="1" t="s">
        <v>73</v>
      </c>
      <c r="D6" t="s">
        <v>67</v>
      </c>
      <c r="E6" t="s">
        <v>3</v>
      </c>
      <c r="F6" t="s">
        <v>69</v>
      </c>
      <c r="G6" t="s">
        <v>70</v>
      </c>
      <c r="H6" t="s">
        <v>71</v>
      </c>
      <c r="I6" t="s">
        <v>70</v>
      </c>
      <c r="J6" t="s">
        <v>72</v>
      </c>
      <c r="K6" t="s">
        <v>70</v>
      </c>
      <c r="M6" s="2" t="s">
        <v>68</v>
      </c>
      <c r="N6" s="2" t="s">
        <v>74</v>
      </c>
      <c r="O6" s="2" t="s">
        <v>75</v>
      </c>
      <c r="P6" s="2" t="s">
        <v>76</v>
      </c>
      <c r="Q6" s="2" t="s">
        <v>77</v>
      </c>
      <c r="R6" s="2" t="s">
        <v>78</v>
      </c>
      <c r="S6" s="2" t="s">
        <v>79</v>
      </c>
      <c r="T6" s="2" t="s">
        <v>80</v>
      </c>
      <c r="U6" s="2" t="s">
        <v>81</v>
      </c>
      <c r="V6" s="2" t="s">
        <v>82</v>
      </c>
      <c r="W6" s="2" t="s">
        <v>83</v>
      </c>
      <c r="X6" s="2" t="s">
        <v>84</v>
      </c>
      <c r="Y6" s="2" t="s">
        <v>85</v>
      </c>
      <c r="Z6" s="2" t="s">
        <v>86</v>
      </c>
      <c r="AA6" s="2" t="s">
        <v>87</v>
      </c>
      <c r="AB6" s="2" t="s">
        <v>88</v>
      </c>
      <c r="AC6" s="2" t="s">
        <v>89</v>
      </c>
      <c r="AD6" s="2" t="s">
        <v>90</v>
      </c>
      <c r="AE6" s="2" t="s">
        <v>91</v>
      </c>
      <c r="AF6" s="2" t="s">
        <v>92</v>
      </c>
    </row>
    <row r="7" spans="3:32" x14ac:dyDescent="0.25">
      <c r="C7" s="1" t="str">
        <f>CONCATENATE(Sheet1!C2," ",Sheet1!B2)</f>
        <v xml:space="preserve"> michael  meunier</v>
      </c>
      <c r="F7" t="e">
        <f>VLOOKUP(C7,#REF!,3,0)</f>
        <v>#REF!</v>
      </c>
      <c r="G7" t="e">
        <f>VLOOKUP(C7,#REF!,4,0)</f>
        <v>#REF!</v>
      </c>
      <c r="M7" s="2">
        <v>0</v>
      </c>
      <c r="N7" s="2" t="s">
        <v>19</v>
      </c>
      <c r="O7" s="2" t="s">
        <v>20</v>
      </c>
      <c r="P7" s="2" t="s">
        <v>93</v>
      </c>
      <c r="Q7" s="2" t="s">
        <v>21</v>
      </c>
      <c r="R7" s="2"/>
      <c r="S7" s="2"/>
      <c r="T7" s="2"/>
      <c r="U7" s="2"/>
      <c r="V7" s="2"/>
      <c r="W7" s="2" t="s">
        <v>10</v>
      </c>
      <c r="X7" s="2" t="s">
        <v>10</v>
      </c>
      <c r="Y7" s="2"/>
      <c r="Z7" s="2"/>
      <c r="AA7" s="2"/>
      <c r="AB7" s="2"/>
      <c r="AC7" s="2"/>
      <c r="AD7" s="2"/>
      <c r="AE7" s="2"/>
      <c r="AF7" s="2"/>
    </row>
    <row r="8" spans="3:32" x14ac:dyDescent="0.25">
      <c r="C8" s="1" t="str">
        <f>CONCATENATE(Sheet1!C3," ",Sheet1!B3)</f>
        <v xml:space="preserve"> michael  meunier</v>
      </c>
      <c r="F8" t="e">
        <f>VLOOKUP(C8,#REF!,3,0)</f>
        <v>#REF!</v>
      </c>
      <c r="G8" t="e">
        <f>VLOOKUP(C8,#REF!,4,0)</f>
        <v>#REF!</v>
      </c>
      <c r="M8" s="2">
        <v>2</v>
      </c>
      <c r="N8" s="2" t="s">
        <v>30</v>
      </c>
      <c r="O8" s="2" t="s">
        <v>31</v>
      </c>
      <c r="P8" s="2" t="s">
        <v>94</v>
      </c>
      <c r="Q8" s="2" t="s">
        <v>32</v>
      </c>
      <c r="R8" s="2"/>
      <c r="S8" s="2"/>
      <c r="T8" s="2"/>
      <c r="U8" s="2"/>
      <c r="V8" s="2"/>
      <c r="W8" s="2" t="s">
        <v>10</v>
      </c>
      <c r="X8" s="2"/>
      <c r="Y8" s="2"/>
      <c r="Z8" s="2"/>
      <c r="AA8" s="2"/>
      <c r="AB8" s="2"/>
      <c r="AC8" s="2"/>
      <c r="AD8" s="2"/>
      <c r="AE8" s="2"/>
      <c r="AF8" s="2"/>
    </row>
    <row r="9" spans="3:32" x14ac:dyDescent="0.25">
      <c r="C9" s="1" t="str">
        <f>CONCATENATE(Sheet1!C4," ",Sheet1!B4)</f>
        <v xml:space="preserve"> michael  meunier</v>
      </c>
      <c r="F9" t="e">
        <f>VLOOKUP(C9,#REF!,3,0)</f>
        <v>#REF!</v>
      </c>
      <c r="G9" t="e">
        <f>VLOOKUP(C9,#REF!,4,0)</f>
        <v>#REF!</v>
      </c>
      <c r="M9" s="2">
        <v>4</v>
      </c>
      <c r="N9" s="2" t="s">
        <v>54</v>
      </c>
      <c r="O9" s="2" t="s">
        <v>55</v>
      </c>
      <c r="P9" s="2" t="s">
        <v>95</v>
      </c>
      <c r="Q9" s="2" t="s">
        <v>32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 t="s">
        <v>10</v>
      </c>
      <c r="AE9" s="2"/>
      <c r="AF9" s="2"/>
    </row>
    <row r="10" spans="3:32" x14ac:dyDescent="0.25">
      <c r="C10" s="1" t="str">
        <f>CONCATENATE(Sheet1!C5," ",Sheet1!B5)</f>
        <v xml:space="preserve"> Marcus  Meuwese</v>
      </c>
      <c r="F10" t="e">
        <f>VLOOKUP(C10,#REF!,3,0)</f>
        <v>#REF!</v>
      </c>
      <c r="G10" t="e">
        <f>VLOOKUP(C10,#REF!,4,0)</f>
        <v>#REF!</v>
      </c>
      <c r="M10" s="2">
        <v>4</v>
      </c>
      <c r="N10" s="2" t="s">
        <v>57</v>
      </c>
      <c r="O10" s="2" t="s">
        <v>58</v>
      </c>
      <c r="P10" s="2" t="s">
        <v>96</v>
      </c>
      <c r="Q10" s="2" t="s">
        <v>8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 t="s">
        <v>10</v>
      </c>
      <c r="AF10" s="2"/>
    </row>
    <row r="11" spans="3:32" x14ac:dyDescent="0.25">
      <c r="C11" s="1" t="str">
        <f>CONCATENATE(Sheet1!C6," ",Sheet1!B6)</f>
        <v xml:space="preserve"> Marcus  Meuwese</v>
      </c>
      <c r="F11" t="e">
        <f>VLOOKUP(C11,#REF!,3,0)</f>
        <v>#REF!</v>
      </c>
      <c r="G11" t="e">
        <f>VLOOKUP(C11,#REF!,4,0)</f>
        <v>#REF!</v>
      </c>
      <c r="M11" s="2">
        <v>5</v>
      </c>
      <c r="N11" s="2" t="s">
        <v>41</v>
      </c>
      <c r="O11" s="2" t="s">
        <v>42</v>
      </c>
      <c r="P11" s="2" t="s">
        <v>97</v>
      </c>
      <c r="Q11" s="2" t="s">
        <v>43</v>
      </c>
      <c r="R11" s="2"/>
      <c r="S11" s="2"/>
      <c r="T11" s="2"/>
      <c r="U11" s="2"/>
      <c r="V11" s="2"/>
      <c r="W11" s="2"/>
      <c r="X11" s="2"/>
      <c r="Y11" s="2"/>
      <c r="Z11" s="2"/>
      <c r="AA11" s="2" t="s">
        <v>10</v>
      </c>
      <c r="AB11" s="2"/>
      <c r="AC11" s="2"/>
      <c r="AD11" s="2"/>
      <c r="AE11" s="2"/>
      <c r="AF11" s="2"/>
    </row>
    <row r="12" spans="3:32" x14ac:dyDescent="0.25">
      <c r="C12" s="1" t="str">
        <f>CONCATENATE(Sheet1!C7," ",Sheet1!B7)</f>
        <v xml:space="preserve"> Michael  Frias</v>
      </c>
      <c r="F12" t="e">
        <f>VLOOKUP(C12,#REF!,3,0)</f>
        <v>#REF!</v>
      </c>
      <c r="G12" t="e">
        <f>VLOOKUP(C12,#REF!,4,0)</f>
        <v>#REF!</v>
      </c>
      <c r="M12" s="2">
        <v>5</v>
      </c>
      <c r="N12" s="2" t="s">
        <v>65</v>
      </c>
      <c r="O12" s="2" t="s">
        <v>66</v>
      </c>
      <c r="P12" s="2" t="s">
        <v>98</v>
      </c>
      <c r="Q12" s="2" t="s">
        <v>32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 t="s">
        <v>10</v>
      </c>
      <c r="AC12" s="2"/>
      <c r="AD12" s="2"/>
      <c r="AE12" s="2"/>
      <c r="AF12" s="2"/>
    </row>
    <row r="13" spans="3:32" x14ac:dyDescent="0.25">
      <c r="C13" s="1" t="str">
        <f>CONCATENATE(Sheet1!C8," ",Sheet1!B8)</f>
        <v xml:space="preserve"> Michael  Frias</v>
      </c>
      <c r="F13" t="e">
        <f>VLOOKUP(C13,#REF!,3,0)</f>
        <v>#REF!</v>
      </c>
      <c r="G13" t="e">
        <f>VLOOKUP(C13,#REF!,4,0)</f>
        <v>#REF!</v>
      </c>
      <c r="M13" s="2">
        <v>8</v>
      </c>
      <c r="N13" s="2" t="s">
        <v>24</v>
      </c>
      <c r="O13" s="2" t="s">
        <v>25</v>
      </c>
      <c r="P13" s="2" t="s">
        <v>99</v>
      </c>
      <c r="Q13" s="2" t="s">
        <v>26</v>
      </c>
      <c r="R13" s="2"/>
      <c r="S13" s="2"/>
      <c r="T13" s="2"/>
      <c r="U13" s="2"/>
      <c r="V13" s="2"/>
      <c r="W13" s="2"/>
      <c r="X13" s="2"/>
      <c r="Y13" s="2" t="s">
        <v>13</v>
      </c>
      <c r="Z13" s="2"/>
      <c r="AA13" s="2"/>
      <c r="AB13" s="2"/>
      <c r="AC13" s="2"/>
      <c r="AD13" s="2"/>
      <c r="AE13" s="2"/>
      <c r="AF13" s="2"/>
    </row>
    <row r="14" spans="3:32" x14ac:dyDescent="0.25">
      <c r="C14" s="1" t="str">
        <f>CONCATENATE(Sheet1!C9," ",Sheet1!B9)</f>
        <v xml:space="preserve"> john  hyslop</v>
      </c>
      <c r="F14" t="e">
        <f>VLOOKUP(C14,#REF!,3,0)</f>
        <v>#REF!</v>
      </c>
      <c r="G14" t="e">
        <f>VLOOKUP(C14,#REF!,4,0)</f>
        <v>#REF!</v>
      </c>
      <c r="M14" s="2">
        <v>11</v>
      </c>
      <c r="N14" s="2" t="s">
        <v>38</v>
      </c>
      <c r="O14" s="2" t="s">
        <v>39</v>
      </c>
      <c r="P14" s="2" t="s">
        <v>100</v>
      </c>
      <c r="Q14" s="2" t="s">
        <v>16</v>
      </c>
      <c r="R14" s="2"/>
      <c r="S14" s="2"/>
      <c r="T14" s="2"/>
      <c r="U14" s="2"/>
      <c r="V14" s="2"/>
      <c r="W14" s="2"/>
      <c r="X14" s="2"/>
      <c r="Y14" s="2"/>
      <c r="Z14" s="2" t="s">
        <v>10</v>
      </c>
      <c r="AA14" s="2"/>
      <c r="AB14" s="2"/>
      <c r="AC14" s="2"/>
      <c r="AD14" s="2"/>
      <c r="AE14" s="2"/>
      <c r="AF14" s="2"/>
    </row>
    <row r="15" spans="3:32" x14ac:dyDescent="0.25">
      <c r="C15" s="1" t="str">
        <f>CONCATENATE(Sheet1!C10," ",Sheet1!B10)</f>
        <v xml:space="preserve"> Dustin  Desmarais</v>
      </c>
      <c r="F15" t="e">
        <f>VLOOKUP(C15,#REF!,3,0)</f>
        <v>#REF!</v>
      </c>
      <c r="G15" t="e">
        <f>VLOOKUP(C15,#REF!,4,0)</f>
        <v>#REF!</v>
      </c>
      <c r="M15" s="2">
        <v>11</v>
      </c>
      <c r="N15" s="2" t="s">
        <v>33</v>
      </c>
      <c r="O15" s="2" t="s">
        <v>34</v>
      </c>
      <c r="P15" s="2" t="s">
        <v>101</v>
      </c>
      <c r="Q15" s="2" t="s">
        <v>35</v>
      </c>
      <c r="R15" s="2"/>
      <c r="S15" s="2"/>
      <c r="T15" s="2"/>
      <c r="U15" s="2" t="s">
        <v>10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3:32" x14ac:dyDescent="0.25">
      <c r="C16" s="1" t="str">
        <f>CONCATENATE(Sheet1!C11," ",Sheet1!B11)</f>
        <v xml:space="preserve"> Tyler  parks</v>
      </c>
      <c r="F16" t="e">
        <f>VLOOKUP(C16,#REF!,3,0)</f>
        <v>#REF!</v>
      </c>
      <c r="G16" t="e">
        <f>VLOOKUP(C16,#REF!,4,0)</f>
        <v>#REF!</v>
      </c>
      <c r="M16" s="2">
        <v>14</v>
      </c>
      <c r="N16" s="2" t="s">
        <v>28</v>
      </c>
      <c r="O16" s="2" t="s">
        <v>29</v>
      </c>
      <c r="P16" s="2" t="s">
        <v>102</v>
      </c>
      <c r="Q16" s="2" t="s">
        <v>8</v>
      </c>
      <c r="R16" s="2"/>
      <c r="S16" s="2" t="s">
        <v>10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3:32" x14ac:dyDescent="0.25">
      <c r="C17" s="1" t="str">
        <f>CONCATENATE(Sheet1!C12," ",Sheet1!B12)</f>
        <v xml:space="preserve"> Layne  Coltart</v>
      </c>
      <c r="F17" t="e">
        <f>VLOOKUP(C17,#REF!,3,0)</f>
        <v>#REF!</v>
      </c>
      <c r="G17" t="e">
        <f>VLOOKUP(C17,#REF!,4,0)</f>
        <v>#REF!</v>
      </c>
      <c r="M17" s="2">
        <v>14</v>
      </c>
      <c r="N17" s="2" t="s">
        <v>63</v>
      </c>
      <c r="O17" s="2" t="s">
        <v>64</v>
      </c>
      <c r="P17" s="2" t="s">
        <v>103</v>
      </c>
      <c r="Q17" s="2" t="s">
        <v>26</v>
      </c>
      <c r="R17" s="2"/>
      <c r="S17" s="2"/>
      <c r="T17" s="2"/>
      <c r="U17" s="2"/>
      <c r="V17" s="2"/>
      <c r="W17" s="2"/>
      <c r="X17" s="2"/>
      <c r="Y17" s="2"/>
      <c r="Z17" s="2"/>
      <c r="AA17" s="2" t="s">
        <v>10</v>
      </c>
      <c r="AB17" s="2"/>
      <c r="AC17" s="2"/>
      <c r="AD17" s="2"/>
      <c r="AE17" s="2"/>
      <c r="AF17" s="2"/>
    </row>
    <row r="18" spans="3:32" x14ac:dyDescent="0.25">
      <c r="C18" s="1" t="str">
        <f>CONCATENATE(Sheet1!C13," ",Sheet1!B13)</f>
        <v xml:space="preserve"> Daniel  Schwade</v>
      </c>
      <c r="F18" t="e">
        <f>VLOOKUP(C18,#REF!,3,0)</f>
        <v>#REF!</v>
      </c>
      <c r="G18" t="e">
        <f>VLOOKUP(C18,#REF!,4,0)</f>
        <v>#REF!</v>
      </c>
      <c r="M18" s="2">
        <v>17</v>
      </c>
      <c r="N18" s="2" t="s">
        <v>45</v>
      </c>
      <c r="O18" s="2" t="s">
        <v>46</v>
      </c>
      <c r="P18" s="2" t="s">
        <v>104</v>
      </c>
      <c r="Q18" s="2" t="s">
        <v>35</v>
      </c>
      <c r="R18" s="2"/>
      <c r="S18" s="2"/>
      <c r="T18" s="2"/>
      <c r="U18" s="2"/>
      <c r="V18" s="2"/>
      <c r="W18" s="2"/>
      <c r="X18" s="2" t="s">
        <v>10</v>
      </c>
      <c r="Y18" s="2"/>
      <c r="Z18" s="2"/>
      <c r="AA18" s="2"/>
      <c r="AB18" s="2"/>
      <c r="AC18" s="2"/>
      <c r="AD18" s="2"/>
      <c r="AE18" s="2"/>
      <c r="AF18" s="2"/>
    </row>
    <row r="19" spans="3:32" x14ac:dyDescent="0.25">
      <c r="C19" s="1" t="str">
        <f>CONCATENATE(Sheet1!C14," ",Sheet1!B14)</f>
        <v xml:space="preserve"> Kamal  Chioua</v>
      </c>
      <c r="F19" t="e">
        <f>VLOOKUP(C19,#REF!,3,0)</f>
        <v>#REF!</v>
      </c>
      <c r="G19" t="e">
        <f>VLOOKUP(C19,#REF!,4,0)</f>
        <v>#REF!</v>
      </c>
      <c r="M19" s="2">
        <v>17</v>
      </c>
      <c r="N19" s="2" t="s">
        <v>36</v>
      </c>
      <c r="O19" s="2" t="s">
        <v>37</v>
      </c>
      <c r="P19" s="2" t="s">
        <v>105</v>
      </c>
      <c r="Q19" s="2" t="s">
        <v>21</v>
      </c>
      <c r="R19" s="2"/>
      <c r="S19" s="2"/>
      <c r="T19" s="2" t="s">
        <v>10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3:32" x14ac:dyDescent="0.25">
      <c r="C20" s="1" t="str">
        <f>CONCATENATE(Sheet1!C15," ",Sheet1!B15)</f>
        <v xml:space="preserve"> Angelo P.  Santilli</v>
      </c>
      <c r="F20" t="e">
        <f>VLOOKUP(C20,#REF!,3,0)</f>
        <v>#REF!</v>
      </c>
      <c r="G20" t="e">
        <f>VLOOKUP(C20,#REF!,4,0)</f>
        <v>#REF!</v>
      </c>
      <c r="M20" s="2">
        <v>23</v>
      </c>
      <c r="N20" s="2" t="s">
        <v>50</v>
      </c>
      <c r="O20" s="2" t="s">
        <v>51</v>
      </c>
      <c r="P20" s="2" t="s">
        <v>106</v>
      </c>
      <c r="Q20" s="2" t="s">
        <v>52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 t="s">
        <v>10</v>
      </c>
      <c r="AD20" s="2"/>
      <c r="AE20" s="2"/>
      <c r="AF20" s="2"/>
    </row>
    <row r="21" spans="3:32" x14ac:dyDescent="0.25">
      <c r="C21" s="1" t="str">
        <f>CONCATENATE(Sheet1!C16," ",Sheet1!B16)</f>
        <v xml:space="preserve"> Aaron  Hourie</v>
      </c>
      <c r="F21" t="e">
        <f>VLOOKUP(C21,#REF!,3,0)</f>
        <v>#REF!</v>
      </c>
      <c r="G21" t="e">
        <f>VLOOKUP(C21,#REF!,4,0)</f>
        <v>#REF!</v>
      </c>
      <c r="M21" s="2">
        <v>23</v>
      </c>
      <c r="N21" s="2" t="s">
        <v>6</v>
      </c>
      <c r="O21" s="2" t="s">
        <v>7</v>
      </c>
      <c r="P21" s="2" t="s">
        <v>107</v>
      </c>
      <c r="Q21" s="2" t="s">
        <v>8</v>
      </c>
      <c r="R21" s="2" t="s">
        <v>10</v>
      </c>
      <c r="S21" s="2" t="s">
        <v>10</v>
      </c>
      <c r="T21" s="2" t="s">
        <v>13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3:32" x14ac:dyDescent="0.25">
      <c r="C22" s="1" t="str">
        <f>CONCATENATE(Sheet1!C17," ",Sheet1!B17)</f>
        <v xml:space="preserve"> Garrett  Ratushniak</v>
      </c>
      <c r="F22" t="e">
        <f>VLOOKUP(C22,#REF!,3,0)</f>
        <v>#REF!</v>
      </c>
      <c r="G22" t="e">
        <f>VLOOKUP(C22,#REF!,4,0)</f>
        <v>#REF!</v>
      </c>
      <c r="M22" s="2">
        <v>24</v>
      </c>
      <c r="N22" s="2" t="s">
        <v>14</v>
      </c>
      <c r="O22" s="2" t="s">
        <v>15</v>
      </c>
      <c r="P22" s="2" t="s">
        <v>108</v>
      </c>
      <c r="Q22" s="2" t="s">
        <v>16</v>
      </c>
      <c r="R22" s="2"/>
      <c r="S22" s="2"/>
      <c r="T22" s="2"/>
      <c r="U22" s="2" t="s">
        <v>10</v>
      </c>
      <c r="V22" s="2" t="s">
        <v>10</v>
      </c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3:32" x14ac:dyDescent="0.25">
      <c r="C23" s="1" t="str">
        <f>CONCATENATE(Sheet1!C18," ",Sheet1!B18)</f>
        <v xml:space="preserve"> Will  Anderson</v>
      </c>
      <c r="F23" t="e">
        <f>VLOOKUP(C23,#REF!,3,0)</f>
        <v>#REF!</v>
      </c>
      <c r="G23" t="e">
        <f>VLOOKUP(C23,#REF!,4,0)</f>
        <v>#REF!</v>
      </c>
      <c r="M23" s="2">
        <v>34</v>
      </c>
      <c r="N23" s="2" t="s">
        <v>47</v>
      </c>
      <c r="O23" s="2" t="s">
        <v>48</v>
      </c>
      <c r="P23" s="2" t="s">
        <v>109</v>
      </c>
      <c r="Q23" s="2" t="s">
        <v>21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 t="s">
        <v>13</v>
      </c>
      <c r="AC23" s="2"/>
      <c r="AD23" s="2"/>
      <c r="AE23" s="2"/>
      <c r="AF23" s="2"/>
    </row>
    <row r="24" spans="3:32" x14ac:dyDescent="0.25">
      <c r="C24" s="1" t="str">
        <f>CONCATENATE(Sheet1!C19," ",Sheet1!B19)</f>
        <v xml:space="preserve"> Joshua  Dalzell</v>
      </c>
      <c r="F24" t="e">
        <f>VLOOKUP(C24,#REF!,3,0)</f>
        <v>#REF!</v>
      </c>
      <c r="G24" t="e">
        <f>VLOOKUP(C24,#REF!,4,0)</f>
        <v>#REF!</v>
      </c>
      <c r="M24" s="2">
        <v>44</v>
      </c>
      <c r="N24" s="2" t="s">
        <v>60</v>
      </c>
      <c r="O24" s="2" t="s">
        <v>61</v>
      </c>
      <c r="P24" s="2" t="s">
        <v>110</v>
      </c>
      <c r="Q24" s="2" t="s">
        <v>32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 t="s">
        <v>10</v>
      </c>
    </row>
    <row r="25" spans="3:32" x14ac:dyDescent="0.25">
      <c r="C25" s="1" t="str">
        <f>CONCATENATE(Sheet1!C20," ",Sheet1!B20)</f>
        <v xml:space="preserve"> Frederick  White</v>
      </c>
      <c r="F25" t="e">
        <f>VLOOKUP(C25,#REF!,3,0)</f>
        <v>#REF!</v>
      </c>
      <c r="G25" t="e">
        <f>VLOOKUP(C25,#REF!,4,0)</f>
        <v>#REF!</v>
      </c>
    </row>
    <row r="26" spans="3:32" x14ac:dyDescent="0.25">
      <c r="C26" s="1" t="str">
        <f>CONCATENATE(Sheet1!C21," ",Sheet1!B21)</f>
        <v xml:space="preserve"> Jared  Laggo</v>
      </c>
      <c r="F26" t="e">
        <f>VLOOKUP(C26,#REF!,3,0)</f>
        <v>#REF!</v>
      </c>
      <c r="G26" t="e">
        <f>VLOOKUP(C26,#REF!,4,0)</f>
        <v>#REF!</v>
      </c>
    </row>
    <row r="27" spans="3:32" x14ac:dyDescent="0.25">
      <c r="C27" s="1" t="str">
        <f>CONCATENATE(Sheet1!C22," ",Sheet1!B22)</f>
        <v xml:space="preserve"> Mark  Goodman</v>
      </c>
      <c r="F27" t="e">
        <f>VLOOKUP(C27,#REF!,3,0)</f>
        <v>#REF!</v>
      </c>
      <c r="G27" t="e">
        <f>VLOOKUP(C27,#REF!,4,0)</f>
        <v>#REF!</v>
      </c>
    </row>
    <row r="28" spans="3:32" x14ac:dyDescent="0.25">
      <c r="C28" s="1" t="str">
        <f>CONCATENATE(Sheet1!C23," ",Sheet1!B23)</f>
        <v xml:space="preserve"> gordon  mcnabb</v>
      </c>
      <c r="F28" t="e">
        <f>VLOOKUP(C28,#REF!,3,0)</f>
        <v>#REF!</v>
      </c>
      <c r="G28" t="e">
        <f>VLOOKUP(C28,#REF!,4,0)</f>
        <v>#REF!</v>
      </c>
    </row>
    <row r="29" spans="3:32" x14ac:dyDescent="0.25">
      <c r="C29" t="str">
        <f>CONCATENATE(Sheet1!C24," ",Sheet1!B24)</f>
        <v xml:space="preserve"> </v>
      </c>
    </row>
    <row r="30" spans="3:32" x14ac:dyDescent="0.25">
      <c r="C30" t="str">
        <f>CONCATENATE(Sheet1!C25," ",Sheet1!B25)</f>
        <v xml:space="preserve"> 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A35A2F-895B-4D67-833C-928035A85A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2020-02-17T17:57:34Z</dcterms:modified>
</cp:coreProperties>
</file>