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OneDrive - 东南大学\桌面\"/>
    </mc:Choice>
  </mc:AlternateContent>
  <xr:revisionPtr revIDLastSave="0" documentId="13_ncr:1_{66EDB705-A0AD-4DFA-945E-4D2C7B19D6C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G2" i="1"/>
  <c r="D5" i="1"/>
  <c r="D6" i="1"/>
  <c r="D8" i="1"/>
  <c r="C5" i="1"/>
  <c r="B6" i="1"/>
  <c r="E5" i="1"/>
  <c r="F5" i="1"/>
  <c r="B5" i="1"/>
  <c r="E8" i="1"/>
  <c r="F8" i="1"/>
  <c r="C8" i="1"/>
  <c r="E6" i="1"/>
  <c r="F6" i="1"/>
  <c r="B10" i="1"/>
  <c r="C6" i="1" l="1"/>
  <c r="C7" i="1" s="1"/>
  <c r="D7" i="1" l="1"/>
  <c r="E7" i="1" l="1"/>
  <c r="E10" i="1" l="1"/>
  <c r="F7" i="1" s="1"/>
  <c r="F10" i="1" s="1"/>
</calcChain>
</file>

<file path=xl/sharedStrings.xml><?xml version="1.0" encoding="utf-8"?>
<sst xmlns="http://schemas.openxmlformats.org/spreadsheetml/2006/main" count="13" uniqueCount="13">
  <si>
    <t>LD-CSH</t>
    <phoneticPr fontId="1" type="noConversion"/>
  </si>
  <si>
    <t>HD-CSH</t>
    <phoneticPr fontId="1" type="noConversion"/>
  </si>
  <si>
    <t>CH</t>
    <phoneticPr fontId="1" type="noConversion"/>
  </si>
  <si>
    <t>unhydrated clinker</t>
    <phoneticPr fontId="1" type="noConversion"/>
  </si>
  <si>
    <t>E</t>
    <phoneticPr fontId="1" type="noConversion"/>
  </si>
  <si>
    <t>ν</t>
    <phoneticPr fontId="1" type="noConversion"/>
  </si>
  <si>
    <t>G</t>
    <phoneticPr fontId="1" type="noConversion"/>
  </si>
  <si>
    <t>k</t>
    <phoneticPr fontId="1" type="noConversion"/>
  </si>
  <si>
    <t>volume fraction (f)</t>
    <phoneticPr fontId="1" type="noConversion"/>
  </si>
  <si>
    <t>keff</t>
    <phoneticPr fontId="1" type="noConversion"/>
  </si>
  <si>
    <t>Δk</t>
    <phoneticPr fontId="1" type="noConversion"/>
  </si>
  <si>
    <t>other products</t>
    <phoneticPr fontId="1" type="noConversion"/>
  </si>
  <si>
    <t>Ci-1,i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</si>
</sst>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9" sqref="G19"/>
    </sheetView>
  </sheetViews>
  <sheetFormatPr defaultRowHeight="14" x14ac:dyDescent="0.3"/>
  <cols>
    <col min="1" max="16384" width="8.6640625" style="1"/>
  </cols>
  <sheetData>
    <row r="1" spans="1:7" ht="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</row>
    <row r="2" spans="1:7" ht="28" x14ac:dyDescent="0.3">
      <c r="A2" s="1" t="s">
        <v>8</v>
      </c>
      <c r="B2" s="1">
        <v>0.23</v>
      </c>
      <c r="C2" s="1">
        <v>0.28000000000000003</v>
      </c>
      <c r="D2" s="1">
        <v>0.09</v>
      </c>
      <c r="E2" s="1">
        <v>0.09</v>
      </c>
      <c r="F2" s="1">
        <v>0.03</v>
      </c>
      <c r="G2" s="1">
        <f>SUM(B2:F2)</f>
        <v>0.72</v>
      </c>
    </row>
    <row r="3" spans="1:7" x14ac:dyDescent="0.3">
      <c r="A3" s="1" t="s">
        <v>4</v>
      </c>
      <c r="B3" s="1">
        <v>19.7</v>
      </c>
      <c r="C3" s="1">
        <v>27</v>
      </c>
      <c r="D3" s="1">
        <v>38</v>
      </c>
      <c r="E3" s="1">
        <v>130</v>
      </c>
      <c r="F3" s="1">
        <v>52</v>
      </c>
    </row>
    <row r="4" spans="1:7" ht="14.5" x14ac:dyDescent="0.3">
      <c r="A4" s="2" t="s">
        <v>5</v>
      </c>
      <c r="B4" s="1">
        <v>0.24</v>
      </c>
      <c r="C4" s="1">
        <v>0.24</v>
      </c>
      <c r="D4" s="1">
        <v>0.30499999999999999</v>
      </c>
      <c r="E4" s="1">
        <v>0.3</v>
      </c>
      <c r="F4" s="1">
        <v>0.32</v>
      </c>
    </row>
    <row r="5" spans="1:7" x14ac:dyDescent="0.3">
      <c r="A5" s="1" t="s">
        <v>6</v>
      </c>
      <c r="B5" s="1">
        <f>B3/(2*(1+B4))</f>
        <v>7.943548387096774</v>
      </c>
      <c r="C5" s="1">
        <f t="shared" ref="C5:F5" si="0">C3/(2*(1+C4))</f>
        <v>10.887096774193548</v>
      </c>
      <c r="D5" s="1">
        <f t="shared" si="0"/>
        <v>14.559386973180077</v>
      </c>
      <c r="E5" s="1">
        <f t="shared" si="0"/>
        <v>50</v>
      </c>
      <c r="F5" s="1">
        <f t="shared" si="0"/>
        <v>19.696969696969695</v>
      </c>
    </row>
    <row r="6" spans="1:7" x14ac:dyDescent="0.3">
      <c r="A6" s="1" t="s">
        <v>7</v>
      </c>
      <c r="B6" s="1">
        <f>B3/(3*(1-2*B4))</f>
        <v>12.628205128205128</v>
      </c>
      <c r="C6" s="1">
        <f t="shared" ref="C6:F6" si="1">C3/(3*(1-2*C4))</f>
        <v>17.307692307692307</v>
      </c>
      <c r="D6" s="1">
        <f t="shared" si="1"/>
        <v>32.478632478632484</v>
      </c>
      <c r="E6" s="1">
        <f t="shared" si="1"/>
        <v>108.33333333333331</v>
      </c>
      <c r="F6" s="1">
        <f t="shared" si="1"/>
        <v>48.148148148148145</v>
      </c>
    </row>
    <row r="7" spans="1:7" ht="14.5" x14ac:dyDescent="0.3">
      <c r="A7" s="2" t="s">
        <v>10</v>
      </c>
      <c r="C7" s="1">
        <f>B10-C6</f>
        <v>-4.6794871794871788</v>
      </c>
      <c r="D7" s="1">
        <f>C10-D6</f>
        <v>-17.466627473855219</v>
      </c>
      <c r="E7" s="1">
        <f>D10-E6</f>
        <v>-91.490804083666035</v>
      </c>
      <c r="F7" s="1">
        <f>E10-F6</f>
        <v>-25.194219925395551</v>
      </c>
    </row>
    <row r="8" spans="1:7" x14ac:dyDescent="0.3">
      <c r="A8" s="1" t="s">
        <v>12</v>
      </c>
      <c r="C8" s="1">
        <f>SUM($B$2:B2)/SUM($B$2:C2)</f>
        <v>0.45098039215686275</v>
      </c>
      <c r="D8" s="1">
        <f>SUM($B$2:C2)/SUM($B$2:D2)</f>
        <v>0.85000000000000009</v>
      </c>
      <c r="E8" s="1">
        <f>SUM($B$2:D2)/SUM($B$2:E2)</f>
        <v>0.86956521739130443</v>
      </c>
      <c r="F8" s="1">
        <f>SUM($B$2:E2)/SUM($B$2:F2)</f>
        <v>0.95833333333333326</v>
      </c>
    </row>
    <row r="10" spans="1:7" x14ac:dyDescent="0.3">
      <c r="A10" s="1" t="s">
        <v>9</v>
      </c>
      <c r="B10" s="1">
        <f>B3/(3*(1-2*B4))</f>
        <v>12.628205128205128</v>
      </c>
      <c r="C10" s="1">
        <f>C6+(C8*C7)/(1+((1-C8)*(C7/(C6+C5*4/3))))</f>
        <v>15.012005004777267</v>
      </c>
      <c r="D10" s="1">
        <f t="shared" ref="D10:F10" si="2">D6+(D8*D7)/(1+((1-D8)*(D7/(D6+D5*4/3))))</f>
        <v>16.842529249667272</v>
      </c>
      <c r="E10" s="1">
        <f t="shared" si="2"/>
        <v>22.953928222752594</v>
      </c>
      <c r="F10" s="1">
        <f t="shared" si="2"/>
        <v>23.658192318548977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Malei</cp:lastModifiedBy>
  <dcterms:created xsi:type="dcterms:W3CDTF">2015-06-05T18:19:34Z</dcterms:created>
  <dcterms:modified xsi:type="dcterms:W3CDTF">2022-05-23T02:02:15Z</dcterms:modified>
</cp:coreProperties>
</file>