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al time projects\data analysis\elite trade club revenue analysis\data\"/>
    </mc:Choice>
  </mc:AlternateContent>
  <xr:revisionPtr revIDLastSave="0" documentId="8_{B4DD6429-E44D-4335-A0B6-A57F75EFBE43}" xr6:coauthVersionLast="47" xr6:coauthVersionMax="47" xr10:uidLastSave="{00000000-0000-0000-0000-000000000000}"/>
  <bookViews>
    <workbookView xWindow="-120" yWindow="-120" windowWidth="29040" windowHeight="15720" xr2:uid="{40669BCA-2EB9-4FE2-88BA-B4CE49E595A0}"/>
  </bookViews>
  <sheets>
    <sheet name="revenue" sheetId="2" r:id="rId1"/>
    <sheet name="Sheet1" sheetId="1" r:id="rId2"/>
  </sheets>
  <definedNames>
    <definedName name="ExternalData_1" localSheetId="0" hidden="1">'revenue'!$A$1:$D$101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E39" i="1"/>
  <c r="E40" i="1"/>
  <c r="E41" i="1"/>
  <c r="E42" i="1"/>
  <c r="E38" i="1"/>
  <c r="D32" i="1"/>
  <c r="D31" i="1"/>
  <c r="D30" i="1"/>
  <c r="D29" i="1"/>
  <c r="D28" i="1"/>
  <c r="D27" i="1"/>
  <c r="E21" i="1"/>
  <c r="E20" i="1"/>
  <c r="E19" i="1"/>
  <c r="F3" i="1"/>
  <c r="F2" i="1"/>
  <c r="F11" i="1"/>
  <c r="D1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1EB09-FD1C-4584-B035-793025A095F6}" keepAlive="1" name="Query - revenue" description="Connection to the 'revenue' query in the workbook." type="5" refreshedVersion="8" background="1" saveData="1">
    <dbPr connection="Provider=Microsoft.Mashup.OleDb.1;Data Source=$Workbook$;Location=revenue;Extended Properties=&quot;&quot;" command="SELECT * FROM [revenue]"/>
  </connection>
</connections>
</file>

<file path=xl/sharedStrings.xml><?xml version="1.0" encoding="utf-8"?>
<sst xmlns="http://schemas.openxmlformats.org/spreadsheetml/2006/main" count="287" uniqueCount="150">
  <si>
    <t>Employee ID</t>
  </si>
  <si>
    <t>Name</t>
  </si>
  <si>
    <t>Department</t>
  </si>
  <si>
    <t>Salary</t>
  </si>
  <si>
    <t>E101</t>
  </si>
  <si>
    <t>Alice</t>
  </si>
  <si>
    <t>HR</t>
  </si>
  <si>
    <t>E102</t>
  </si>
  <si>
    <t>Bob</t>
  </si>
  <si>
    <t>IT</t>
  </si>
  <si>
    <t>E103</t>
  </si>
  <si>
    <t>Charlie</t>
  </si>
  <si>
    <t>Finance</t>
  </si>
  <si>
    <t>E104</t>
  </si>
  <si>
    <t>Diana</t>
  </si>
  <si>
    <t>Marketing</t>
  </si>
  <si>
    <t>E105</t>
  </si>
  <si>
    <t>Evan</t>
  </si>
  <si>
    <t>Score</t>
  </si>
  <si>
    <t>Grade</t>
  </si>
  <si>
    <t>F</t>
  </si>
  <si>
    <t>D</t>
  </si>
  <si>
    <t>C</t>
  </si>
  <si>
    <t>B</t>
  </si>
  <si>
    <t>A</t>
  </si>
  <si>
    <t>xlookup</t>
  </si>
  <si>
    <t>vlookup</t>
  </si>
  <si>
    <t>Amy</t>
  </si>
  <si>
    <t>A (Emp ID)</t>
  </si>
  <si>
    <t>B (Name)</t>
  </si>
  <si>
    <t>C (Dept)</t>
  </si>
  <si>
    <t>D (Salary)</t>
  </si>
  <si>
    <t>Product</t>
  </si>
  <si>
    <t>Region</t>
  </si>
  <si>
    <t>Sales</t>
  </si>
  <si>
    <t>Apple</t>
  </si>
  <si>
    <t>North</t>
  </si>
  <si>
    <t>Banana</t>
  </si>
  <si>
    <t>South</t>
  </si>
  <si>
    <t>sumif</t>
  </si>
  <si>
    <t>Date</t>
  </si>
  <si>
    <t>Month</t>
  </si>
  <si>
    <t>Select Product</t>
  </si>
  <si>
    <t>Feb</t>
  </si>
  <si>
    <t>Lead_ID</t>
  </si>
  <si>
    <t>Revenue</t>
  </si>
  <si>
    <t>First_Purchase_Date</t>
  </si>
  <si>
    <t>Churned</t>
  </si>
  <si>
    <t>L0000</t>
  </si>
  <si>
    <t>No</t>
  </si>
  <si>
    <t>L0001</t>
  </si>
  <si>
    <t>Yes</t>
  </si>
  <si>
    <t>L0002</t>
  </si>
  <si>
    <t>L0003</t>
  </si>
  <si>
    <t>L0004</t>
  </si>
  <si>
    <t>L0005</t>
  </si>
  <si>
    <t>L0006</t>
  </si>
  <si>
    <t>L0007</t>
  </si>
  <si>
    <t>L0008</t>
  </si>
  <si>
    <t>L0009</t>
  </si>
  <si>
    <t>L0010</t>
  </si>
  <si>
    <t>L0011</t>
  </si>
  <si>
    <t>L0012</t>
  </si>
  <si>
    <t>L0013</t>
  </si>
  <si>
    <t>L0014</t>
  </si>
  <si>
    <t>L0015</t>
  </si>
  <si>
    <t>L0016</t>
  </si>
  <si>
    <t>L0017</t>
  </si>
  <si>
    <t>L0018</t>
  </si>
  <si>
    <t>L0019</t>
  </si>
  <si>
    <t>L0020</t>
  </si>
  <si>
    <t>L0021</t>
  </si>
  <si>
    <t>L0022</t>
  </si>
  <si>
    <t>L0023</t>
  </si>
  <si>
    <t>L0024</t>
  </si>
  <si>
    <t>L0025</t>
  </si>
  <si>
    <t>L0026</t>
  </si>
  <si>
    <t>L0027</t>
  </si>
  <si>
    <t>L0028</t>
  </si>
  <si>
    <t>L0029</t>
  </si>
  <si>
    <t>L0030</t>
  </si>
  <si>
    <t>L0031</t>
  </si>
  <si>
    <t>L0032</t>
  </si>
  <si>
    <t>L0033</t>
  </si>
  <si>
    <t>L0034</t>
  </si>
  <si>
    <t>L0035</t>
  </si>
  <si>
    <t>L0036</t>
  </si>
  <si>
    <t>L0037</t>
  </si>
  <si>
    <t>L0038</t>
  </si>
  <si>
    <t>L0039</t>
  </si>
  <si>
    <t>L0040</t>
  </si>
  <si>
    <t>L0041</t>
  </si>
  <si>
    <t>L0042</t>
  </si>
  <si>
    <t>L0043</t>
  </si>
  <si>
    <t>L0044</t>
  </si>
  <si>
    <t>L0045</t>
  </si>
  <si>
    <t>L0046</t>
  </si>
  <si>
    <t>L0047</t>
  </si>
  <si>
    <t>L0048</t>
  </si>
  <si>
    <t>L0049</t>
  </si>
  <si>
    <t>L0050</t>
  </si>
  <si>
    <t>L0051</t>
  </si>
  <si>
    <t>L0052</t>
  </si>
  <si>
    <t>L0053</t>
  </si>
  <si>
    <t>L0054</t>
  </si>
  <si>
    <t>L0055</t>
  </si>
  <si>
    <t>L0056</t>
  </si>
  <si>
    <t>L0057</t>
  </si>
  <si>
    <t>L0058</t>
  </si>
  <si>
    <t>L0059</t>
  </si>
  <si>
    <t>L0060</t>
  </si>
  <si>
    <t>L0061</t>
  </si>
  <si>
    <t>L0062</t>
  </si>
  <si>
    <t>L0063</t>
  </si>
  <si>
    <t>L0064</t>
  </si>
  <si>
    <t>L0065</t>
  </si>
  <si>
    <t>L0066</t>
  </si>
  <si>
    <t>L0067</t>
  </si>
  <si>
    <t>L0068</t>
  </si>
  <si>
    <t>L0069</t>
  </si>
  <si>
    <t>L0070</t>
  </si>
  <si>
    <t>L0071</t>
  </si>
  <si>
    <t>L0072</t>
  </si>
  <si>
    <t>L0073</t>
  </si>
  <si>
    <t>L0074</t>
  </si>
  <si>
    <t>L0075</t>
  </si>
  <si>
    <t>L0076</t>
  </si>
  <si>
    <t>L0077</t>
  </si>
  <si>
    <t>L0078</t>
  </si>
  <si>
    <t>L0079</t>
  </si>
  <si>
    <t>L0080</t>
  </si>
  <si>
    <t>L0081</t>
  </si>
  <si>
    <t>L0082</t>
  </si>
  <si>
    <t>L0083</t>
  </si>
  <si>
    <t>L0084</t>
  </si>
  <si>
    <t>L0085</t>
  </si>
  <si>
    <t>L0086</t>
  </si>
  <si>
    <t>L0087</t>
  </si>
  <si>
    <t>L0088</t>
  </si>
  <si>
    <t>L0089</t>
  </si>
  <si>
    <t>L0090</t>
  </si>
  <si>
    <t>L0091</t>
  </si>
  <si>
    <t>L0092</t>
  </si>
  <si>
    <t>L0093</t>
  </si>
  <si>
    <t>L0094</t>
  </si>
  <si>
    <t>L0095</t>
  </si>
  <si>
    <t>L0096</t>
  </si>
  <si>
    <t>L0097</t>
  </si>
  <si>
    <t>L0098</t>
  </si>
  <si>
    <t>L0099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</si>
</sst>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A41962-2FE9-4DB0-AF08-E1D05EC14118}" autoFormatId="16" applyNumberFormats="0" applyBorderFormats="0" applyFontFormats="0" applyPatternFormats="0" applyAlignmentFormats="0" applyWidthHeightFormats="0">
  <queryTableRefresh nextId="5">
    <queryTableFields count="4">
      <queryTableField id="1" name="Lead_ID" tableColumnId="1"/>
      <queryTableField id="2" name="Revenue" tableColumnId="2"/>
      <queryTableField id="3" name="First_Purchase_Date" tableColumnId="3"/>
      <queryTableField id="4" name="Churne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BB0A75-349D-4170-B2C7-90DEE63EB56D}" name="revenue" displayName="revenue" ref="A1:D101" tableType="queryTable" totalsRowShown="0">
  <autoFilter ref="A1:D101" xr:uid="{82BB0A75-349D-4170-B2C7-90DEE63EB56D}"/>
  <tableColumns count="4">
    <tableColumn id="1" xr3:uid="{6C14BDA1-C34E-49CF-B430-C18414740FE2}" uniqueName="1" name="Lead_ID" queryTableFieldId="1" dataDxfId="2"/>
    <tableColumn id="2" xr3:uid="{C7F226A8-D7DF-4135-B844-8A5D5367B66E}" uniqueName="2" name="Revenue" queryTableFieldId="2"/>
    <tableColumn id="3" xr3:uid="{66D54FD5-3BB8-4831-BE4C-F9B317080026}" uniqueName="3" name="First_Purchase_Date" queryTableFieldId="3" dataDxfId="1"/>
    <tableColumn id="4" xr3:uid="{7EF8CE23-755E-4228-AC78-3E93DD2AF280}" uniqueName="4" name="Churned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FF51-C9D2-4E01-860A-88913BE5E3A0}">
  <dimension ref="A1:D101"/>
  <sheetViews>
    <sheetView tabSelected="1" workbookViewId="0"/>
  </sheetViews>
  <sheetFormatPr defaultRowHeight="15" x14ac:dyDescent="0.25"/>
  <cols>
    <col min="1" max="1" width="10.42578125" bestFit="1" customWidth="1"/>
    <col min="2" max="2" width="11.28515625" bestFit="1" customWidth="1"/>
    <col min="3" max="3" width="21.85546875" bestFit="1" customWidth="1"/>
    <col min="4" max="4" width="11.140625" bestFit="1" customWidth="1"/>
  </cols>
  <sheetData>
    <row r="1" spans="1:4" x14ac:dyDescent="0.25">
      <c r="A1" t="s">
        <v>44</v>
      </c>
      <c r="B1" t="s">
        <v>45</v>
      </c>
      <c r="C1" t="s">
        <v>46</v>
      </c>
      <c r="D1" t="s">
        <v>47</v>
      </c>
    </row>
    <row r="2" spans="1:4" x14ac:dyDescent="0.25">
      <c r="A2" s="5" t="s">
        <v>48</v>
      </c>
      <c r="B2">
        <v>150</v>
      </c>
      <c r="C2" s="3">
        <v>45696</v>
      </c>
      <c r="D2" s="5" t="s">
        <v>49</v>
      </c>
    </row>
    <row r="3" spans="1:4" x14ac:dyDescent="0.25">
      <c r="A3" s="5" t="s">
        <v>50</v>
      </c>
      <c r="B3">
        <v>0</v>
      </c>
      <c r="C3" s="3">
        <v>45700</v>
      </c>
      <c r="D3" s="5" t="s">
        <v>51</v>
      </c>
    </row>
    <row r="4" spans="1:4" x14ac:dyDescent="0.25">
      <c r="A4" s="5" t="s">
        <v>52</v>
      </c>
      <c r="B4">
        <v>0</v>
      </c>
      <c r="C4" s="3">
        <v>45710</v>
      </c>
      <c r="D4" s="5" t="s">
        <v>51</v>
      </c>
    </row>
    <row r="5" spans="1:4" x14ac:dyDescent="0.25">
      <c r="A5" s="5" t="s">
        <v>53</v>
      </c>
      <c r="B5">
        <v>100</v>
      </c>
      <c r="C5" s="3">
        <v>45705</v>
      </c>
      <c r="D5" s="5" t="s">
        <v>49</v>
      </c>
    </row>
    <row r="6" spans="1:4" x14ac:dyDescent="0.25">
      <c r="A6" s="5" t="s">
        <v>54</v>
      </c>
      <c r="B6">
        <v>25</v>
      </c>
      <c r="C6" s="3">
        <v>45710</v>
      </c>
      <c r="D6" s="5" t="s">
        <v>49</v>
      </c>
    </row>
    <row r="7" spans="1:4" x14ac:dyDescent="0.25">
      <c r="A7" s="5" t="s">
        <v>55</v>
      </c>
      <c r="B7">
        <v>25</v>
      </c>
      <c r="C7" s="3">
        <v>45769</v>
      </c>
      <c r="D7" s="5" t="s">
        <v>49</v>
      </c>
    </row>
    <row r="8" spans="1:4" x14ac:dyDescent="0.25">
      <c r="A8" s="5" t="s">
        <v>56</v>
      </c>
      <c r="B8">
        <v>0</v>
      </c>
      <c r="C8" s="3">
        <v>45768</v>
      </c>
      <c r="D8" s="5" t="s">
        <v>51</v>
      </c>
    </row>
    <row r="9" spans="1:4" x14ac:dyDescent="0.25">
      <c r="A9" s="5" t="s">
        <v>57</v>
      </c>
      <c r="B9">
        <v>75</v>
      </c>
      <c r="C9" s="3">
        <v>45640</v>
      </c>
      <c r="D9" s="5" t="s">
        <v>49</v>
      </c>
    </row>
    <row r="10" spans="1:4" x14ac:dyDescent="0.25">
      <c r="A10" s="5" t="s">
        <v>58</v>
      </c>
      <c r="B10">
        <v>75</v>
      </c>
      <c r="C10" s="3">
        <v>45717</v>
      </c>
      <c r="D10" s="5" t="s">
        <v>49</v>
      </c>
    </row>
    <row r="11" spans="1:4" x14ac:dyDescent="0.25">
      <c r="A11" s="5" t="s">
        <v>59</v>
      </c>
      <c r="B11">
        <v>50</v>
      </c>
      <c r="C11" s="3">
        <v>45764</v>
      </c>
      <c r="D11" s="5" t="s">
        <v>49</v>
      </c>
    </row>
    <row r="12" spans="1:4" x14ac:dyDescent="0.25">
      <c r="A12" s="5" t="s">
        <v>60</v>
      </c>
      <c r="B12">
        <v>100</v>
      </c>
      <c r="C12" s="3">
        <v>45784</v>
      </c>
      <c r="D12" s="5" t="s">
        <v>49</v>
      </c>
    </row>
    <row r="13" spans="1:4" x14ac:dyDescent="0.25">
      <c r="A13" s="5" t="s">
        <v>61</v>
      </c>
      <c r="B13">
        <v>0</v>
      </c>
      <c r="C13" s="3">
        <v>45684</v>
      </c>
      <c r="D13" s="5" t="s">
        <v>51</v>
      </c>
    </row>
    <row r="14" spans="1:4" x14ac:dyDescent="0.25">
      <c r="A14" s="5" t="s">
        <v>62</v>
      </c>
      <c r="B14">
        <v>50</v>
      </c>
      <c r="C14" s="3">
        <v>45674</v>
      </c>
      <c r="D14" s="5" t="s">
        <v>49</v>
      </c>
    </row>
    <row r="15" spans="1:4" x14ac:dyDescent="0.25">
      <c r="A15" s="5" t="s">
        <v>63</v>
      </c>
      <c r="B15">
        <v>25</v>
      </c>
      <c r="C15" s="3">
        <v>45662</v>
      </c>
      <c r="D15" s="5" t="s">
        <v>49</v>
      </c>
    </row>
    <row r="16" spans="1:4" x14ac:dyDescent="0.25">
      <c r="A16" s="5" t="s">
        <v>64</v>
      </c>
      <c r="B16">
        <v>100</v>
      </c>
      <c r="C16" s="3">
        <v>45647</v>
      </c>
      <c r="D16" s="5" t="s">
        <v>51</v>
      </c>
    </row>
    <row r="17" spans="1:4" x14ac:dyDescent="0.25">
      <c r="A17" s="5" t="s">
        <v>65</v>
      </c>
      <c r="B17">
        <v>50</v>
      </c>
      <c r="C17" s="3">
        <v>45654</v>
      </c>
      <c r="D17" s="5" t="s">
        <v>49</v>
      </c>
    </row>
    <row r="18" spans="1:4" x14ac:dyDescent="0.25">
      <c r="A18" s="5" t="s">
        <v>66</v>
      </c>
      <c r="B18">
        <v>75</v>
      </c>
      <c r="C18" s="3">
        <v>45653</v>
      </c>
      <c r="D18" s="5" t="s">
        <v>51</v>
      </c>
    </row>
    <row r="19" spans="1:4" x14ac:dyDescent="0.25">
      <c r="A19" s="5" t="s">
        <v>67</v>
      </c>
      <c r="B19">
        <v>150</v>
      </c>
      <c r="C19" s="3">
        <v>45750</v>
      </c>
      <c r="D19" s="5" t="s">
        <v>51</v>
      </c>
    </row>
    <row r="20" spans="1:4" x14ac:dyDescent="0.25">
      <c r="A20" s="5" t="s">
        <v>68</v>
      </c>
      <c r="B20">
        <v>100</v>
      </c>
      <c r="C20" s="3">
        <v>45741</v>
      </c>
      <c r="D20" s="5" t="s">
        <v>49</v>
      </c>
    </row>
    <row r="21" spans="1:4" x14ac:dyDescent="0.25">
      <c r="A21" s="5" t="s">
        <v>69</v>
      </c>
      <c r="B21">
        <v>25</v>
      </c>
      <c r="C21" s="3">
        <v>45743</v>
      </c>
      <c r="D21" s="5" t="s">
        <v>49</v>
      </c>
    </row>
    <row r="22" spans="1:4" x14ac:dyDescent="0.25">
      <c r="A22" s="5" t="s">
        <v>70</v>
      </c>
      <c r="B22">
        <v>0</v>
      </c>
      <c r="C22" s="3">
        <v>45728</v>
      </c>
      <c r="D22" s="5" t="s">
        <v>51</v>
      </c>
    </row>
    <row r="23" spans="1:4" x14ac:dyDescent="0.25">
      <c r="A23" s="5" t="s">
        <v>71</v>
      </c>
      <c r="B23">
        <v>75</v>
      </c>
      <c r="C23" s="3">
        <v>45726</v>
      </c>
      <c r="D23" s="5" t="s">
        <v>49</v>
      </c>
    </row>
    <row r="24" spans="1:4" x14ac:dyDescent="0.25">
      <c r="A24" s="5" t="s">
        <v>72</v>
      </c>
      <c r="B24">
        <v>50</v>
      </c>
      <c r="C24" s="3">
        <v>45727</v>
      </c>
      <c r="D24" s="5" t="s">
        <v>49</v>
      </c>
    </row>
    <row r="25" spans="1:4" x14ac:dyDescent="0.25">
      <c r="A25" s="5" t="s">
        <v>73</v>
      </c>
      <c r="B25">
        <v>0</v>
      </c>
      <c r="C25" s="3">
        <v>45663</v>
      </c>
      <c r="D25" s="5" t="s">
        <v>51</v>
      </c>
    </row>
    <row r="26" spans="1:4" x14ac:dyDescent="0.25">
      <c r="A26" s="5" t="s">
        <v>74</v>
      </c>
      <c r="B26">
        <v>50</v>
      </c>
      <c r="C26" s="3">
        <v>45718</v>
      </c>
      <c r="D26" s="5" t="s">
        <v>51</v>
      </c>
    </row>
    <row r="27" spans="1:4" x14ac:dyDescent="0.25">
      <c r="A27" s="5" t="s">
        <v>75</v>
      </c>
      <c r="B27">
        <v>50</v>
      </c>
      <c r="C27" s="3">
        <v>45713</v>
      </c>
      <c r="D27" s="5" t="s">
        <v>51</v>
      </c>
    </row>
    <row r="28" spans="1:4" x14ac:dyDescent="0.25">
      <c r="A28" s="5" t="s">
        <v>76</v>
      </c>
      <c r="B28">
        <v>25</v>
      </c>
      <c r="C28" s="3">
        <v>45692</v>
      </c>
      <c r="D28" s="5" t="s">
        <v>49</v>
      </c>
    </row>
    <row r="29" spans="1:4" x14ac:dyDescent="0.25">
      <c r="A29" s="5" t="s">
        <v>77</v>
      </c>
      <c r="B29">
        <v>150</v>
      </c>
      <c r="C29" s="3">
        <v>45746</v>
      </c>
      <c r="D29" s="5" t="s">
        <v>51</v>
      </c>
    </row>
    <row r="30" spans="1:4" x14ac:dyDescent="0.25">
      <c r="A30" s="5" t="s">
        <v>78</v>
      </c>
      <c r="B30">
        <v>25</v>
      </c>
      <c r="C30" s="3">
        <v>45731</v>
      </c>
      <c r="D30" s="5" t="s">
        <v>51</v>
      </c>
    </row>
    <row r="31" spans="1:4" x14ac:dyDescent="0.25">
      <c r="A31" s="5" t="s">
        <v>79</v>
      </c>
      <c r="B31">
        <v>0</v>
      </c>
      <c r="C31" s="3">
        <v>45684</v>
      </c>
      <c r="D31" s="5" t="s">
        <v>51</v>
      </c>
    </row>
    <row r="32" spans="1:4" x14ac:dyDescent="0.25">
      <c r="A32" s="5" t="s">
        <v>80</v>
      </c>
      <c r="B32">
        <v>25</v>
      </c>
      <c r="C32" s="3">
        <v>45698</v>
      </c>
      <c r="D32" s="5" t="s">
        <v>51</v>
      </c>
    </row>
    <row r="33" spans="1:4" x14ac:dyDescent="0.25">
      <c r="A33" s="5" t="s">
        <v>81</v>
      </c>
      <c r="B33">
        <v>0</v>
      </c>
      <c r="C33" s="3">
        <v>45766</v>
      </c>
      <c r="D33" s="5" t="s">
        <v>51</v>
      </c>
    </row>
    <row r="34" spans="1:4" x14ac:dyDescent="0.25">
      <c r="A34" s="5" t="s">
        <v>82</v>
      </c>
      <c r="B34">
        <v>25</v>
      </c>
      <c r="C34" s="3">
        <v>45675</v>
      </c>
      <c r="D34" s="5" t="s">
        <v>49</v>
      </c>
    </row>
    <row r="35" spans="1:4" x14ac:dyDescent="0.25">
      <c r="A35" s="5" t="s">
        <v>83</v>
      </c>
      <c r="B35">
        <v>0</v>
      </c>
      <c r="C35" s="3">
        <v>45701</v>
      </c>
      <c r="D35" s="5" t="s">
        <v>51</v>
      </c>
    </row>
    <row r="36" spans="1:4" x14ac:dyDescent="0.25">
      <c r="A36" s="5" t="s">
        <v>84</v>
      </c>
      <c r="B36">
        <v>0</v>
      </c>
      <c r="C36" s="3">
        <v>45692</v>
      </c>
      <c r="D36" s="5" t="s">
        <v>51</v>
      </c>
    </row>
    <row r="37" spans="1:4" x14ac:dyDescent="0.25">
      <c r="A37" s="5" t="s">
        <v>85</v>
      </c>
      <c r="B37">
        <v>150</v>
      </c>
      <c r="C37" s="3">
        <v>45645</v>
      </c>
      <c r="D37" s="5" t="s">
        <v>49</v>
      </c>
    </row>
    <row r="38" spans="1:4" x14ac:dyDescent="0.25">
      <c r="A38" s="5" t="s">
        <v>86</v>
      </c>
      <c r="B38">
        <v>25</v>
      </c>
      <c r="C38" s="3">
        <v>45717</v>
      </c>
      <c r="D38" s="5" t="s">
        <v>49</v>
      </c>
    </row>
    <row r="39" spans="1:4" x14ac:dyDescent="0.25">
      <c r="A39" s="5" t="s">
        <v>87</v>
      </c>
      <c r="B39">
        <v>0</v>
      </c>
      <c r="C39" s="3">
        <v>45671</v>
      </c>
      <c r="D39" s="5" t="s">
        <v>51</v>
      </c>
    </row>
    <row r="40" spans="1:4" x14ac:dyDescent="0.25">
      <c r="A40" s="5" t="s">
        <v>88</v>
      </c>
      <c r="B40">
        <v>100</v>
      </c>
      <c r="C40" s="3">
        <v>45771</v>
      </c>
      <c r="D40" s="5" t="s">
        <v>51</v>
      </c>
    </row>
    <row r="41" spans="1:4" x14ac:dyDescent="0.25">
      <c r="A41" s="5" t="s">
        <v>89</v>
      </c>
      <c r="B41">
        <v>50</v>
      </c>
      <c r="C41" s="3">
        <v>45700</v>
      </c>
      <c r="D41" s="5" t="s">
        <v>49</v>
      </c>
    </row>
    <row r="42" spans="1:4" x14ac:dyDescent="0.25">
      <c r="A42" s="5" t="s">
        <v>90</v>
      </c>
      <c r="B42">
        <v>100</v>
      </c>
      <c r="C42" s="3">
        <v>45720</v>
      </c>
      <c r="D42" s="5" t="s">
        <v>49</v>
      </c>
    </row>
    <row r="43" spans="1:4" x14ac:dyDescent="0.25">
      <c r="A43" s="5" t="s">
        <v>91</v>
      </c>
      <c r="B43">
        <v>100</v>
      </c>
      <c r="C43" s="3">
        <v>45743</v>
      </c>
      <c r="D43" s="5" t="s">
        <v>49</v>
      </c>
    </row>
    <row r="44" spans="1:4" x14ac:dyDescent="0.25">
      <c r="A44" s="5" t="s">
        <v>92</v>
      </c>
      <c r="B44">
        <v>25</v>
      </c>
      <c r="C44" s="3">
        <v>45707</v>
      </c>
      <c r="D44" s="5" t="s">
        <v>51</v>
      </c>
    </row>
    <row r="45" spans="1:4" x14ac:dyDescent="0.25">
      <c r="A45" s="5" t="s">
        <v>93</v>
      </c>
      <c r="B45">
        <v>150</v>
      </c>
      <c r="C45" s="3">
        <v>45734</v>
      </c>
      <c r="D45" s="5" t="s">
        <v>49</v>
      </c>
    </row>
    <row r="46" spans="1:4" x14ac:dyDescent="0.25">
      <c r="A46" s="5" t="s">
        <v>94</v>
      </c>
      <c r="B46">
        <v>75</v>
      </c>
      <c r="C46" s="3">
        <v>45789</v>
      </c>
      <c r="D46" s="5" t="s">
        <v>49</v>
      </c>
    </row>
    <row r="47" spans="1:4" x14ac:dyDescent="0.25">
      <c r="A47" s="5" t="s">
        <v>95</v>
      </c>
      <c r="B47">
        <v>25</v>
      </c>
      <c r="C47" s="3">
        <v>45795</v>
      </c>
      <c r="D47" s="5" t="s">
        <v>51</v>
      </c>
    </row>
    <row r="48" spans="1:4" x14ac:dyDescent="0.25">
      <c r="A48" s="5" t="s">
        <v>96</v>
      </c>
      <c r="B48">
        <v>0</v>
      </c>
      <c r="C48" s="3">
        <v>45668</v>
      </c>
      <c r="D48" s="5" t="s">
        <v>51</v>
      </c>
    </row>
    <row r="49" spans="1:4" x14ac:dyDescent="0.25">
      <c r="A49" s="5" t="s">
        <v>97</v>
      </c>
      <c r="B49">
        <v>25</v>
      </c>
      <c r="C49" s="3">
        <v>45764</v>
      </c>
      <c r="D49" s="5" t="s">
        <v>49</v>
      </c>
    </row>
    <row r="50" spans="1:4" x14ac:dyDescent="0.25">
      <c r="A50" s="5" t="s">
        <v>98</v>
      </c>
      <c r="B50">
        <v>25</v>
      </c>
      <c r="C50" s="3">
        <v>45739</v>
      </c>
      <c r="D50" s="5" t="s">
        <v>49</v>
      </c>
    </row>
    <row r="51" spans="1:4" x14ac:dyDescent="0.25">
      <c r="A51" s="5" t="s">
        <v>99</v>
      </c>
      <c r="B51">
        <v>0</v>
      </c>
      <c r="C51" s="3">
        <v>45675</v>
      </c>
      <c r="D51" s="5" t="s">
        <v>51</v>
      </c>
    </row>
    <row r="52" spans="1:4" x14ac:dyDescent="0.25">
      <c r="A52" s="5" t="s">
        <v>100</v>
      </c>
      <c r="B52">
        <v>25</v>
      </c>
      <c r="C52" s="3">
        <v>45717</v>
      </c>
      <c r="D52" s="5" t="s">
        <v>49</v>
      </c>
    </row>
    <row r="53" spans="1:4" x14ac:dyDescent="0.25">
      <c r="A53" s="5" t="s">
        <v>101</v>
      </c>
      <c r="B53">
        <v>25</v>
      </c>
      <c r="C53" s="3">
        <v>45761</v>
      </c>
      <c r="D53" s="5" t="s">
        <v>51</v>
      </c>
    </row>
    <row r="54" spans="1:4" x14ac:dyDescent="0.25">
      <c r="A54" s="5" t="s">
        <v>102</v>
      </c>
      <c r="B54">
        <v>50</v>
      </c>
      <c r="C54" s="3">
        <v>45735</v>
      </c>
      <c r="D54" s="5" t="s">
        <v>51</v>
      </c>
    </row>
    <row r="55" spans="1:4" x14ac:dyDescent="0.25">
      <c r="A55" s="5" t="s">
        <v>103</v>
      </c>
      <c r="B55">
        <v>25</v>
      </c>
      <c r="C55" s="3">
        <v>45689</v>
      </c>
      <c r="D55" s="5" t="s">
        <v>49</v>
      </c>
    </row>
    <row r="56" spans="1:4" x14ac:dyDescent="0.25">
      <c r="A56" s="5" t="s">
        <v>104</v>
      </c>
      <c r="B56">
        <v>25</v>
      </c>
      <c r="C56" s="3">
        <v>45744</v>
      </c>
      <c r="D56" s="5" t="s">
        <v>49</v>
      </c>
    </row>
    <row r="57" spans="1:4" x14ac:dyDescent="0.25">
      <c r="A57" s="5" t="s">
        <v>105</v>
      </c>
      <c r="B57">
        <v>75</v>
      </c>
      <c r="C57" s="3">
        <v>45643</v>
      </c>
      <c r="D57" s="5" t="s">
        <v>49</v>
      </c>
    </row>
    <row r="58" spans="1:4" x14ac:dyDescent="0.25">
      <c r="A58" s="5" t="s">
        <v>106</v>
      </c>
      <c r="B58">
        <v>25</v>
      </c>
      <c r="C58" s="3">
        <v>45710</v>
      </c>
      <c r="D58" s="5" t="s">
        <v>49</v>
      </c>
    </row>
    <row r="59" spans="1:4" x14ac:dyDescent="0.25">
      <c r="A59" s="5" t="s">
        <v>107</v>
      </c>
      <c r="B59">
        <v>150</v>
      </c>
      <c r="C59" s="3">
        <v>45710</v>
      </c>
      <c r="D59" s="5" t="s">
        <v>49</v>
      </c>
    </row>
    <row r="60" spans="1:4" x14ac:dyDescent="0.25">
      <c r="A60" s="5" t="s">
        <v>108</v>
      </c>
      <c r="B60">
        <v>0</v>
      </c>
      <c r="C60" s="3">
        <v>45731</v>
      </c>
      <c r="D60" s="5" t="s">
        <v>51</v>
      </c>
    </row>
    <row r="61" spans="1:4" x14ac:dyDescent="0.25">
      <c r="A61" s="5" t="s">
        <v>109</v>
      </c>
      <c r="B61">
        <v>25</v>
      </c>
      <c r="C61" s="3">
        <v>45753</v>
      </c>
      <c r="D61" s="5" t="s">
        <v>49</v>
      </c>
    </row>
    <row r="62" spans="1:4" x14ac:dyDescent="0.25">
      <c r="A62" s="5" t="s">
        <v>110</v>
      </c>
      <c r="B62">
        <v>50</v>
      </c>
      <c r="C62" s="3">
        <v>45781</v>
      </c>
      <c r="D62" s="5" t="s">
        <v>51</v>
      </c>
    </row>
    <row r="63" spans="1:4" x14ac:dyDescent="0.25">
      <c r="A63" s="5" t="s">
        <v>111</v>
      </c>
      <c r="B63">
        <v>100</v>
      </c>
      <c r="C63" s="3">
        <v>45680</v>
      </c>
      <c r="D63" s="5" t="s">
        <v>49</v>
      </c>
    </row>
    <row r="64" spans="1:4" x14ac:dyDescent="0.25">
      <c r="A64" s="5" t="s">
        <v>112</v>
      </c>
      <c r="B64">
        <v>0</v>
      </c>
      <c r="C64" s="3">
        <v>45745</v>
      </c>
      <c r="D64" s="5" t="s">
        <v>51</v>
      </c>
    </row>
    <row r="65" spans="1:4" x14ac:dyDescent="0.25">
      <c r="A65" s="5" t="s">
        <v>113</v>
      </c>
      <c r="B65">
        <v>100</v>
      </c>
      <c r="C65" s="3">
        <v>45726</v>
      </c>
      <c r="D65" s="5" t="s">
        <v>51</v>
      </c>
    </row>
    <row r="66" spans="1:4" x14ac:dyDescent="0.25">
      <c r="A66" s="5" t="s">
        <v>114</v>
      </c>
      <c r="B66">
        <v>25</v>
      </c>
      <c r="C66" s="3">
        <v>45730</v>
      </c>
      <c r="D66" s="5" t="s">
        <v>49</v>
      </c>
    </row>
    <row r="67" spans="1:4" x14ac:dyDescent="0.25">
      <c r="A67" s="5" t="s">
        <v>115</v>
      </c>
      <c r="B67">
        <v>0</v>
      </c>
      <c r="C67" s="3">
        <v>45775</v>
      </c>
      <c r="D67" s="5" t="s">
        <v>51</v>
      </c>
    </row>
    <row r="68" spans="1:4" x14ac:dyDescent="0.25">
      <c r="A68" s="5" t="s">
        <v>116</v>
      </c>
      <c r="B68">
        <v>75</v>
      </c>
      <c r="C68" s="3">
        <v>45737</v>
      </c>
      <c r="D68" s="5" t="s">
        <v>51</v>
      </c>
    </row>
    <row r="69" spans="1:4" x14ac:dyDescent="0.25">
      <c r="A69" s="5" t="s">
        <v>117</v>
      </c>
      <c r="B69">
        <v>0</v>
      </c>
      <c r="C69" s="3">
        <v>45716</v>
      </c>
      <c r="D69" s="5" t="s">
        <v>51</v>
      </c>
    </row>
    <row r="70" spans="1:4" x14ac:dyDescent="0.25">
      <c r="A70" s="5" t="s">
        <v>118</v>
      </c>
      <c r="B70">
        <v>50</v>
      </c>
      <c r="C70" s="3">
        <v>45683</v>
      </c>
      <c r="D70" s="5" t="s">
        <v>51</v>
      </c>
    </row>
    <row r="71" spans="1:4" x14ac:dyDescent="0.25">
      <c r="A71" s="5" t="s">
        <v>119</v>
      </c>
      <c r="B71">
        <v>50</v>
      </c>
      <c r="C71" s="3">
        <v>45780</v>
      </c>
      <c r="D71" s="5" t="s">
        <v>49</v>
      </c>
    </row>
    <row r="72" spans="1:4" x14ac:dyDescent="0.25">
      <c r="A72" s="5" t="s">
        <v>120</v>
      </c>
      <c r="B72">
        <v>0</v>
      </c>
      <c r="C72" s="3">
        <v>45671</v>
      </c>
      <c r="D72" s="5" t="s">
        <v>51</v>
      </c>
    </row>
    <row r="73" spans="1:4" x14ac:dyDescent="0.25">
      <c r="A73" s="5" t="s">
        <v>121</v>
      </c>
      <c r="B73">
        <v>0</v>
      </c>
      <c r="C73" s="3">
        <v>45752</v>
      </c>
      <c r="D73" s="5" t="s">
        <v>51</v>
      </c>
    </row>
    <row r="74" spans="1:4" x14ac:dyDescent="0.25">
      <c r="A74" s="5" t="s">
        <v>122</v>
      </c>
      <c r="B74">
        <v>50</v>
      </c>
      <c r="C74" s="3">
        <v>45670</v>
      </c>
      <c r="D74" s="5" t="s">
        <v>49</v>
      </c>
    </row>
    <row r="75" spans="1:4" x14ac:dyDescent="0.25">
      <c r="A75" s="5" t="s">
        <v>123</v>
      </c>
      <c r="B75">
        <v>150</v>
      </c>
      <c r="C75" s="3">
        <v>45712</v>
      </c>
      <c r="D75" s="5" t="s">
        <v>49</v>
      </c>
    </row>
    <row r="76" spans="1:4" x14ac:dyDescent="0.25">
      <c r="A76" s="5" t="s">
        <v>124</v>
      </c>
      <c r="B76">
        <v>150</v>
      </c>
      <c r="C76" s="3">
        <v>45690</v>
      </c>
      <c r="D76" s="5" t="s">
        <v>51</v>
      </c>
    </row>
    <row r="77" spans="1:4" x14ac:dyDescent="0.25">
      <c r="A77" s="5" t="s">
        <v>125</v>
      </c>
      <c r="B77">
        <v>0</v>
      </c>
      <c r="C77" s="3">
        <v>45710</v>
      </c>
      <c r="D77" s="5" t="s">
        <v>51</v>
      </c>
    </row>
    <row r="78" spans="1:4" x14ac:dyDescent="0.25">
      <c r="A78" s="5" t="s">
        <v>126</v>
      </c>
      <c r="B78">
        <v>50</v>
      </c>
      <c r="C78" s="3">
        <v>45725</v>
      </c>
      <c r="D78" s="5" t="s">
        <v>51</v>
      </c>
    </row>
    <row r="79" spans="1:4" x14ac:dyDescent="0.25">
      <c r="A79" s="5" t="s">
        <v>127</v>
      </c>
      <c r="B79">
        <v>50</v>
      </c>
      <c r="C79" s="3">
        <v>45675</v>
      </c>
      <c r="D79" s="5" t="s">
        <v>49</v>
      </c>
    </row>
    <row r="80" spans="1:4" x14ac:dyDescent="0.25">
      <c r="A80" s="5" t="s">
        <v>128</v>
      </c>
      <c r="B80">
        <v>150</v>
      </c>
      <c r="C80" s="3">
        <v>45782</v>
      </c>
      <c r="D80" s="5" t="s">
        <v>49</v>
      </c>
    </row>
    <row r="81" spans="1:4" x14ac:dyDescent="0.25">
      <c r="A81" s="5" t="s">
        <v>129</v>
      </c>
      <c r="B81">
        <v>50</v>
      </c>
      <c r="C81" s="3">
        <v>45761</v>
      </c>
      <c r="D81" s="5" t="s">
        <v>49</v>
      </c>
    </row>
    <row r="82" spans="1:4" x14ac:dyDescent="0.25">
      <c r="A82" s="5" t="s">
        <v>130</v>
      </c>
      <c r="B82">
        <v>0</v>
      </c>
      <c r="C82" s="3">
        <v>45721</v>
      </c>
      <c r="D82" s="5" t="s">
        <v>51</v>
      </c>
    </row>
    <row r="83" spans="1:4" x14ac:dyDescent="0.25">
      <c r="A83" s="5" t="s">
        <v>131</v>
      </c>
      <c r="B83">
        <v>25</v>
      </c>
      <c r="C83" s="3">
        <v>45659</v>
      </c>
      <c r="D83" s="5" t="s">
        <v>49</v>
      </c>
    </row>
    <row r="84" spans="1:4" x14ac:dyDescent="0.25">
      <c r="A84" s="5" t="s">
        <v>132</v>
      </c>
      <c r="B84">
        <v>25</v>
      </c>
      <c r="C84" s="3">
        <v>45744</v>
      </c>
      <c r="D84" s="5" t="s">
        <v>51</v>
      </c>
    </row>
    <row r="85" spans="1:4" x14ac:dyDescent="0.25">
      <c r="A85" s="5" t="s">
        <v>133</v>
      </c>
      <c r="B85">
        <v>75</v>
      </c>
      <c r="C85" s="3">
        <v>45744</v>
      </c>
      <c r="D85" s="5" t="s">
        <v>51</v>
      </c>
    </row>
    <row r="86" spans="1:4" x14ac:dyDescent="0.25">
      <c r="A86" s="5" t="s">
        <v>134</v>
      </c>
      <c r="B86">
        <v>25</v>
      </c>
      <c r="C86" s="3">
        <v>45760</v>
      </c>
      <c r="D86" s="5" t="s">
        <v>51</v>
      </c>
    </row>
    <row r="87" spans="1:4" x14ac:dyDescent="0.25">
      <c r="A87" s="5" t="s">
        <v>135</v>
      </c>
      <c r="B87">
        <v>100</v>
      </c>
      <c r="C87" s="3">
        <v>45708</v>
      </c>
      <c r="D87" s="5" t="s">
        <v>49</v>
      </c>
    </row>
    <row r="88" spans="1:4" x14ac:dyDescent="0.25">
      <c r="A88" s="5" t="s">
        <v>136</v>
      </c>
      <c r="B88">
        <v>25</v>
      </c>
      <c r="C88" s="3">
        <v>45773</v>
      </c>
      <c r="D88" s="5" t="s">
        <v>49</v>
      </c>
    </row>
    <row r="89" spans="1:4" x14ac:dyDescent="0.25">
      <c r="A89" s="5" t="s">
        <v>137</v>
      </c>
      <c r="B89">
        <v>25</v>
      </c>
      <c r="C89" s="3">
        <v>45690</v>
      </c>
      <c r="D89" s="5" t="s">
        <v>49</v>
      </c>
    </row>
    <row r="90" spans="1:4" x14ac:dyDescent="0.25">
      <c r="A90" s="5" t="s">
        <v>138</v>
      </c>
      <c r="B90">
        <v>100</v>
      </c>
      <c r="C90" s="3">
        <v>45765</v>
      </c>
      <c r="D90" s="5" t="s">
        <v>49</v>
      </c>
    </row>
    <row r="91" spans="1:4" x14ac:dyDescent="0.25">
      <c r="A91" s="5" t="s">
        <v>139</v>
      </c>
      <c r="B91">
        <v>100</v>
      </c>
      <c r="C91" s="3">
        <v>45696</v>
      </c>
      <c r="D91" s="5" t="s">
        <v>49</v>
      </c>
    </row>
    <row r="92" spans="1:4" x14ac:dyDescent="0.25">
      <c r="A92" s="5" t="s">
        <v>140</v>
      </c>
      <c r="B92">
        <v>75</v>
      </c>
      <c r="C92" s="3">
        <v>45759</v>
      </c>
      <c r="D92" s="5" t="s">
        <v>49</v>
      </c>
    </row>
    <row r="93" spans="1:4" x14ac:dyDescent="0.25">
      <c r="A93" s="5" t="s">
        <v>141</v>
      </c>
      <c r="B93">
        <v>25</v>
      </c>
      <c r="C93" s="3">
        <v>45691</v>
      </c>
      <c r="D93" s="5" t="s">
        <v>49</v>
      </c>
    </row>
    <row r="94" spans="1:4" x14ac:dyDescent="0.25">
      <c r="A94" s="5" t="s">
        <v>142</v>
      </c>
      <c r="B94">
        <v>25</v>
      </c>
      <c r="C94" s="3">
        <v>45712</v>
      </c>
      <c r="D94" s="5" t="s">
        <v>49</v>
      </c>
    </row>
    <row r="95" spans="1:4" x14ac:dyDescent="0.25">
      <c r="A95" s="5" t="s">
        <v>143</v>
      </c>
      <c r="B95">
        <v>25</v>
      </c>
      <c r="C95" s="3">
        <v>45751</v>
      </c>
      <c r="D95" s="5" t="s">
        <v>49</v>
      </c>
    </row>
    <row r="96" spans="1:4" x14ac:dyDescent="0.25">
      <c r="A96" s="5" t="s">
        <v>144</v>
      </c>
      <c r="B96">
        <v>150</v>
      </c>
      <c r="C96" s="3">
        <v>45757</v>
      </c>
      <c r="D96" s="5" t="s">
        <v>49</v>
      </c>
    </row>
    <row r="97" spans="1:4" x14ac:dyDescent="0.25">
      <c r="A97" s="5" t="s">
        <v>145</v>
      </c>
      <c r="B97">
        <v>25</v>
      </c>
      <c r="C97" s="3">
        <v>45690</v>
      </c>
      <c r="D97" s="5" t="s">
        <v>49</v>
      </c>
    </row>
    <row r="98" spans="1:4" x14ac:dyDescent="0.25">
      <c r="A98" s="5" t="s">
        <v>146</v>
      </c>
      <c r="B98">
        <v>150</v>
      </c>
      <c r="C98" s="3">
        <v>45716</v>
      </c>
      <c r="D98" s="5" t="s">
        <v>49</v>
      </c>
    </row>
    <row r="99" spans="1:4" x14ac:dyDescent="0.25">
      <c r="A99" s="5" t="s">
        <v>147</v>
      </c>
      <c r="B99">
        <v>75</v>
      </c>
      <c r="C99" s="3">
        <v>45767</v>
      </c>
      <c r="D99" s="5" t="s">
        <v>51</v>
      </c>
    </row>
    <row r="100" spans="1:4" x14ac:dyDescent="0.25">
      <c r="A100" s="5" t="s">
        <v>148</v>
      </c>
      <c r="B100">
        <v>150</v>
      </c>
      <c r="C100" s="3">
        <v>45698</v>
      </c>
      <c r="D100" s="5" t="s">
        <v>51</v>
      </c>
    </row>
    <row r="101" spans="1:4" x14ac:dyDescent="0.25">
      <c r="A101" s="5" t="s">
        <v>149</v>
      </c>
      <c r="B101">
        <v>75</v>
      </c>
      <c r="C101" s="3">
        <v>45725</v>
      </c>
      <c r="D101" s="5" t="s">
        <v>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2028-FB61-484A-80FC-D17498660F15}">
  <dimension ref="A1:G42"/>
  <sheetViews>
    <sheetView topLeftCell="A10" workbookViewId="0">
      <selection activeCell="G39" sqref="G39"/>
    </sheetView>
  </sheetViews>
  <sheetFormatPr defaultColWidth="20.710937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25</v>
      </c>
    </row>
    <row r="2" spans="1:6" x14ac:dyDescent="0.25">
      <c r="A2" s="2" t="s">
        <v>4</v>
      </c>
      <c r="B2" s="2" t="s">
        <v>5</v>
      </c>
      <c r="C2" s="2" t="s">
        <v>6</v>
      </c>
      <c r="D2" s="2">
        <v>50000</v>
      </c>
      <c r="E2">
        <f>VLOOKUP("E103",A2:D6,4,FALSE)</f>
        <v>55000</v>
      </c>
      <c r="F2" t="str">
        <f>_xlfn.XLOOKUP("A*", B2:B6, A2:A6,"not found", 2, -1)</f>
        <v>E105</v>
      </c>
    </row>
    <row r="3" spans="1:6" x14ac:dyDescent="0.25">
      <c r="A3" s="2" t="s">
        <v>7</v>
      </c>
      <c r="B3" s="2" t="s">
        <v>8</v>
      </c>
      <c r="C3" s="2" t="s">
        <v>9</v>
      </c>
      <c r="D3" s="2">
        <v>60000</v>
      </c>
      <c r="F3" t="str">
        <f>_xlfn.XLOOKUP(B5, B2:B6, A2:A6,"not found",  -1)</f>
        <v>E104</v>
      </c>
    </row>
    <row r="4" spans="1:6" x14ac:dyDescent="0.25">
      <c r="A4" s="2" t="s">
        <v>10</v>
      </c>
      <c r="B4" s="2" t="s">
        <v>11</v>
      </c>
      <c r="C4" s="2" t="s">
        <v>12</v>
      </c>
      <c r="D4" s="2">
        <v>55000</v>
      </c>
    </row>
    <row r="5" spans="1:6" x14ac:dyDescent="0.25">
      <c r="A5" s="2" t="s">
        <v>13</v>
      </c>
      <c r="B5" s="2" t="s">
        <v>14</v>
      </c>
      <c r="C5" s="2" t="s">
        <v>15</v>
      </c>
      <c r="D5" s="2">
        <v>58000</v>
      </c>
    </row>
    <row r="6" spans="1:6" x14ac:dyDescent="0.25">
      <c r="A6" s="2" t="s">
        <v>16</v>
      </c>
      <c r="B6" s="2" t="s">
        <v>27</v>
      </c>
      <c r="C6" s="2" t="s">
        <v>9</v>
      </c>
      <c r="D6" s="2">
        <v>62000</v>
      </c>
    </row>
    <row r="9" spans="1:6" ht="9.75" customHeight="1" x14ac:dyDescent="0.25"/>
    <row r="10" spans="1:6" x14ac:dyDescent="0.25">
      <c r="A10" s="1" t="s">
        <v>18</v>
      </c>
      <c r="B10" s="1" t="s">
        <v>19</v>
      </c>
    </row>
    <row r="11" spans="1:6" x14ac:dyDescent="0.25">
      <c r="A11" s="2">
        <v>0</v>
      </c>
      <c r="B11" s="2" t="s">
        <v>20</v>
      </c>
      <c r="D11">
        <v>50</v>
      </c>
      <c r="E11">
        <v>68</v>
      </c>
      <c r="F11" t="str">
        <f>_xlfn.XLOOKUP(E11, A11:A15, B11:B15, "Not found", 2)</f>
        <v>Not found</v>
      </c>
    </row>
    <row r="12" spans="1:6" x14ac:dyDescent="0.25">
      <c r="A12" s="2">
        <v>50</v>
      </c>
      <c r="B12" s="2" t="s">
        <v>21</v>
      </c>
      <c r="D12">
        <f>VLOOKUP(D11,A11:B15,1,TRUE)</f>
        <v>50</v>
      </c>
    </row>
    <row r="13" spans="1:6" x14ac:dyDescent="0.25">
      <c r="A13" s="2">
        <v>60</v>
      </c>
      <c r="B13" s="2" t="s">
        <v>22</v>
      </c>
    </row>
    <row r="14" spans="1:6" x14ac:dyDescent="0.25">
      <c r="A14" s="2">
        <v>75</v>
      </c>
      <c r="B14" s="2" t="s">
        <v>23</v>
      </c>
    </row>
    <row r="15" spans="1:6" x14ac:dyDescent="0.25">
      <c r="A15" s="2">
        <v>90</v>
      </c>
      <c r="B15" s="2" t="s">
        <v>24</v>
      </c>
    </row>
    <row r="18" spans="1:5" x14ac:dyDescent="0.25">
      <c r="A18" s="1" t="s">
        <v>28</v>
      </c>
      <c r="B18" s="1" t="s">
        <v>29</v>
      </c>
      <c r="C18" s="1" t="s">
        <v>30</v>
      </c>
      <c r="D18" s="1" t="s">
        <v>31</v>
      </c>
    </row>
    <row r="19" spans="1:5" x14ac:dyDescent="0.25">
      <c r="A19" s="2" t="s">
        <v>4</v>
      </c>
      <c r="B19" s="2" t="s">
        <v>5</v>
      </c>
      <c r="C19" s="2" t="s">
        <v>6</v>
      </c>
      <c r="D19" s="2">
        <v>50000</v>
      </c>
      <c r="E19">
        <f>_xlfn.XLOOKUP(B21,B19:B23,D19:D23,"not found",0)</f>
        <v>55000</v>
      </c>
    </row>
    <row r="20" spans="1:5" x14ac:dyDescent="0.25">
      <c r="A20" s="2" t="s">
        <v>7</v>
      </c>
      <c r="B20" s="2" t="s">
        <v>8</v>
      </c>
      <c r="C20" s="2" t="s">
        <v>9</v>
      </c>
      <c r="D20" s="2">
        <v>60000</v>
      </c>
      <c r="E20" t="str">
        <f>_xlfn.XLOOKUP("D*",B19:B23,A19:A23,"not found",2)</f>
        <v>E104</v>
      </c>
    </row>
    <row r="21" spans="1:5" x14ac:dyDescent="0.25">
      <c r="A21" s="2" t="s">
        <v>10</v>
      </c>
      <c r="B21" s="2" t="s">
        <v>11</v>
      </c>
      <c r="C21" s="2" t="s">
        <v>12</v>
      </c>
      <c r="D21" s="2">
        <v>55000</v>
      </c>
      <c r="E21">
        <f>_xlfn.XLOOKUP("E*",B19:B23,D19:D23,"not found",2,-1)</f>
        <v>62000</v>
      </c>
    </row>
    <row r="22" spans="1:5" x14ac:dyDescent="0.25">
      <c r="A22" s="2" t="s">
        <v>13</v>
      </c>
      <c r="B22" s="2" t="s">
        <v>14</v>
      </c>
      <c r="C22" s="2" t="s">
        <v>15</v>
      </c>
      <c r="D22" s="2">
        <v>58000</v>
      </c>
    </row>
    <row r="23" spans="1:5" x14ac:dyDescent="0.25">
      <c r="A23" s="2" t="s">
        <v>16</v>
      </c>
      <c r="B23" s="2" t="s">
        <v>17</v>
      </c>
      <c r="C23" s="2" t="s">
        <v>9</v>
      </c>
      <c r="D23" s="2">
        <v>62000</v>
      </c>
    </row>
    <row r="26" spans="1:5" x14ac:dyDescent="0.25">
      <c r="A26" s="1" t="s">
        <v>24</v>
      </c>
      <c r="B26" s="1" t="s">
        <v>23</v>
      </c>
      <c r="C26" s="1" t="s">
        <v>22</v>
      </c>
      <c r="D26" s="1" t="s">
        <v>39</v>
      </c>
    </row>
    <row r="27" spans="1:5" x14ac:dyDescent="0.25">
      <c r="A27" s="2" t="s">
        <v>32</v>
      </c>
      <c r="B27" s="2" t="s">
        <v>33</v>
      </c>
      <c r="C27" s="2" t="s">
        <v>34</v>
      </c>
      <c r="D27">
        <f>SUMIF(A28:A32,"Apple",C28:C32)</f>
        <v>350</v>
      </c>
    </row>
    <row r="28" spans="1:5" x14ac:dyDescent="0.25">
      <c r="A28" s="2" t="s">
        <v>35</v>
      </c>
      <c r="B28" s="2" t="s">
        <v>36</v>
      </c>
      <c r="C28" s="2">
        <v>100</v>
      </c>
      <c r="D28">
        <f>SUMIF(B28:B32,B28,C28:C32)</f>
        <v>320</v>
      </c>
    </row>
    <row r="29" spans="1:5" x14ac:dyDescent="0.25">
      <c r="A29" s="2" t="s">
        <v>37</v>
      </c>
      <c r="B29" s="2" t="s">
        <v>38</v>
      </c>
      <c r="C29" s="2">
        <v>80</v>
      </c>
      <c r="D29">
        <f>SUMIFS(C28:C32, A28:A32, "Apple",  B28:B32, "North")</f>
        <v>230</v>
      </c>
    </row>
    <row r="30" spans="1:5" x14ac:dyDescent="0.25">
      <c r="A30" s="2" t="s">
        <v>35</v>
      </c>
      <c r="B30" s="2" t="s">
        <v>38</v>
      </c>
      <c r="C30" s="2">
        <v>120</v>
      </c>
      <c r="D30">
        <f>SUMIFS(C28:C32,   A28:A32,  A28,  B28:B32,  B28)</f>
        <v>230</v>
      </c>
    </row>
    <row r="31" spans="1:5" x14ac:dyDescent="0.25">
      <c r="A31" s="2" t="s">
        <v>37</v>
      </c>
      <c r="B31" s="2" t="s">
        <v>36</v>
      </c>
      <c r="C31" s="2">
        <v>90</v>
      </c>
      <c r="D31">
        <f>SUMIF(C28:C32,  "&gt;100",  C28:C32)</f>
        <v>250</v>
      </c>
    </row>
    <row r="32" spans="1:5" x14ac:dyDescent="0.25">
      <c r="A32" s="2" t="s">
        <v>35</v>
      </c>
      <c r="B32" s="2" t="s">
        <v>36</v>
      </c>
      <c r="C32" s="2">
        <v>130</v>
      </c>
      <c r="D32">
        <f>SUMIF(A28:A32,"A*",C28:C32)</f>
        <v>350</v>
      </c>
    </row>
    <row r="37" spans="1:7" x14ac:dyDescent="0.25">
      <c r="A37" s="1" t="s">
        <v>40</v>
      </c>
      <c r="B37" s="1" t="s">
        <v>32</v>
      </c>
      <c r="C37" s="1" t="s">
        <v>33</v>
      </c>
      <c r="D37" s="1" t="s">
        <v>34</v>
      </c>
      <c r="E37" s="1" t="s">
        <v>41</v>
      </c>
      <c r="F37" t="s">
        <v>42</v>
      </c>
      <c r="G37" t="s">
        <v>37</v>
      </c>
    </row>
    <row r="38" spans="1:7" x14ac:dyDescent="0.25">
      <c r="A38" s="4">
        <v>45292</v>
      </c>
      <c r="B38" s="2" t="s">
        <v>35</v>
      </c>
      <c r="C38" s="2" t="s">
        <v>36</v>
      </c>
      <c r="D38" s="2">
        <v>100</v>
      </c>
      <c r="E38" t="str">
        <f>TEXT(A38, "MMM")</f>
        <v>Jan</v>
      </c>
      <c r="G38" t="s">
        <v>43</v>
      </c>
    </row>
    <row r="39" spans="1:7" x14ac:dyDescent="0.25">
      <c r="A39" s="4">
        <v>45301</v>
      </c>
      <c r="B39" s="2" t="s">
        <v>37</v>
      </c>
      <c r="C39" s="2" t="s">
        <v>38</v>
      </c>
      <c r="D39" s="2">
        <v>80</v>
      </c>
      <c r="E39" t="str">
        <f t="shared" ref="E39:E42" si="0">TEXT(A39, "MMM")</f>
        <v>Jan</v>
      </c>
      <c r="G39" t="s">
        <v>36</v>
      </c>
    </row>
    <row r="40" spans="1:7" x14ac:dyDescent="0.25">
      <c r="A40" s="4">
        <v>45311</v>
      </c>
      <c r="B40" s="2" t="s">
        <v>35</v>
      </c>
      <c r="C40" s="2" t="s">
        <v>38</v>
      </c>
      <c r="D40" s="2">
        <v>120</v>
      </c>
      <c r="E40" t="str">
        <f t="shared" si="0"/>
        <v>Jan</v>
      </c>
      <c r="G40">
        <f>SUMIFS(D38:D42,B38:B42,G37,E38:E42,G38,C38:C42,G39)</f>
        <v>90</v>
      </c>
    </row>
    <row r="41" spans="1:7" x14ac:dyDescent="0.25">
      <c r="A41" s="4">
        <v>45323</v>
      </c>
      <c r="B41" s="2" t="s">
        <v>37</v>
      </c>
      <c r="C41" s="2" t="s">
        <v>36</v>
      </c>
      <c r="D41" s="2">
        <v>90</v>
      </c>
      <c r="E41" t="str">
        <f t="shared" si="0"/>
        <v>Feb</v>
      </c>
    </row>
    <row r="42" spans="1:7" x14ac:dyDescent="0.25">
      <c r="A42" s="4">
        <v>45332</v>
      </c>
      <c r="B42" s="2" t="s">
        <v>35</v>
      </c>
      <c r="C42" s="2" t="s">
        <v>36</v>
      </c>
      <c r="D42" s="2">
        <v>130</v>
      </c>
      <c r="E42" t="str">
        <f t="shared" si="0"/>
        <v>Feb</v>
      </c>
    </row>
  </sheetData>
  <dataValidations count="3">
    <dataValidation type="list" allowBlank="1" showInputMessage="1" showErrorMessage="1" sqref="G37" xr:uid="{8D3AC017-0823-4B73-9BD6-7D6ACC398C5C}">
      <formula1>$B$38:$B$42</formula1>
    </dataValidation>
    <dataValidation type="list" allowBlank="1" showInputMessage="1" showErrorMessage="1" sqref="G38" xr:uid="{3A39EBBF-A7B4-42A2-8D88-B421E9BD134F}">
      <formula1>$E$38:$E$42</formula1>
    </dataValidation>
    <dataValidation type="list" allowBlank="1" showInputMessage="1" showErrorMessage="1" sqref="G39" xr:uid="{3EB1B2BB-3AE9-457C-AB0D-EC90A7C45009}">
      <formula1>$C$38:$C$42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f b C v W o n d P / + k A A A A 9 g A A A B I A H A B D b 2 5 m a W c v U G F j a 2 F n Z S 5 4 b W w g o h g A K K A U A A A A A A A A A A A A A A A A A A A A A A A A A A A A h Y 9 B D o I w F E S v Q r q n h a q J I Z + y U H e S m J g Y t 0 2 t 0 A g f Q 4 v l b i 4 8 k l c Q o 6 g 7 l / P m L W b u 1 x t k f V 0 F F 9 1 a 0 2 B K Y h q R Q K N q D g a L l H T u G M 5 J J m A j 1 U k W O h h k t E l v D y k p n T s n j H n v q Z / Q p i 0 Y j 6 K Y 7 f P 1 V p W 6 l u Q j m / 9 y a N A 6 i U o T A b v X G M F p P O W U z 4 Z N w E Y I u c G v w I f u 2 f 5 A W H S V 6 1 o t N I b L F b A x A n t / E A 9 Q S w M E F A A C A A g A f b C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2 w r 1 q C 4 a U B O A E A A A c C A A A T A B w A R m 9 y b X V s Y X M v U 2 V j d G l v b j E u b S C i G A A o o B Q A A A A A A A A A A A A A A A A A A A A A A A A A A A B t U M F q w z A M v Q f y D 8 K 7 p G A C g 7 L D S g 4 j o a w w R r f 0 1 o z i J t q S 4 d j F V s p K 6 b 9 P W b J 2 g / p i + b 2 n J z 1 7 L K m x B v L h v p 2 F Q R j 4 W j m s w O E e T Y e Q g E Y K A + C T 2 8 6 V P Z L 6 f Z z Z s m v R U D R v N M a p N c Q P H 4 n 0 v n C o N F D T I u y c / W R v X 1 S K F C i j 9 M E 3 v k D d E A I 5 V S G U u t u e h 5 0 V v b 4 Y 0 b j 0 e z G R 6 4 z b W m 5 0 i Z B C Q m p 1 1 x q f T C W 8 d J Y w p 4 P G 5 F L G z 9 b g 2 0 Q O u 9 + I p b M t c x U 8 I s 9 1 X n C Q l d q y c G R G P B p i S l i P + I P W e a m 0 c j 4 h 1 / 2 1 T G t l P t h x d d j h x W 7 l l P H v 1 r X D h j 3 p o y v z 5 f E o n r j e L D K O Q y w D w i 8 6 S T i K 1 y E 6 4 w t D d 9 O 4 N / k h 5 o 3 z t F n y h r X y u M k U 4 W 8 z / 9 m g S e v O G a z + m Z 4 m Y d C Y q 4 v P v g F Q S w E C L Q A U A A I A C A B 9 s K 9 a i d 0 / / 6 Q A A A D 2 A A A A E g A A A A A A A A A A A A A A A A A A A A A A Q 2 9 u Z m l n L 1 B h Y 2 t h Z 2 U u e G 1 s U E s B A i 0 A F A A C A A g A f b C v W g / K 6 a u k A A A A 6 Q A A A B M A A A A A A A A A A A A A A A A A 8 A A A A F t D b 2 5 0 Z W 5 0 X 1 R 5 c G V z X S 5 4 b W x Q S w E C L Q A U A A I A C A B 9 s K 9 a g u G l A T g B A A A H A g A A E w A A A A A A A A A A A A A A A A D h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C g A A A A A A A D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W 5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h Y W E 2 N m Y 1 L T k x N 2 U t N G N m O S 0 4 N W E 2 L T k 5 Z D Q w N 2 E z Z G I w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Z l b n V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V Q y M D o w M z o 1 O C 4 1 N j c 1 M T A y W i I g L z 4 8 R W 5 0 c n k g V H l w Z T 0 i R m l s b E N v b H V t b l R 5 c G V z I i B W Y W x 1 Z T 0 i c 0 J n T U p C Z z 0 9 I i A v P j x F b n R y e S B U e X B l P S J G a W x s Q 2 9 s d W 1 u T m F t Z X M i I F Z h b H V l P S J z W y Z x d W 9 0 O 0 x l Y W R f S U Q m c X V v d D s s J n F 1 b 3 Q 7 U m V 2 Z W 5 1 Z S Z x d W 9 0 O y w m c X V v d D t G a X J z d F 9 Q d X J j a G F z Z V 9 E Y X R l J n F 1 b 3 Q 7 L C Z x d W 9 0 O 0 N o d X J u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Z l b n V l L 0 F 1 d G 9 S Z W 1 v d m V k Q 2 9 s d W 1 u c z E u e 0 x l Y W R f S U Q s M H 0 m c X V v d D s s J n F 1 b 3 Q 7 U 2 V j d G l v b j E v c m V 2 Z W 5 1 Z S 9 B d X R v U m V t b 3 Z l Z E N v b H V t b n M x L n t S Z X Z l b n V l L D F 9 J n F 1 b 3 Q 7 L C Z x d W 9 0 O 1 N l Y 3 R p b 2 4 x L 3 J l d m V u d W U v Q X V 0 b 1 J l b W 9 2 Z W R D b 2 x 1 b W 5 z M S 5 7 R m l y c 3 R f U H V y Y 2 h h c 2 V f R G F 0 Z S w y f S Z x d W 9 0 O y w m c X V v d D t T Z W N 0 a W 9 u M S 9 y Z X Z l b n V l L 0 F 1 d G 9 S Z W 1 v d m V k Q 2 9 s d W 1 u c z E u e 0 N o d X J u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2 Z W 5 1 Z S 9 B d X R v U m V t b 3 Z l Z E N v b H V t b n M x L n t M Z W F k X 0 l E L D B 9 J n F 1 b 3 Q 7 L C Z x d W 9 0 O 1 N l Y 3 R p b 2 4 x L 3 J l d m V u d W U v Q X V 0 b 1 J l b W 9 2 Z W R D b 2 x 1 b W 5 z M S 5 7 U m V 2 Z W 5 1 Z S w x f S Z x d W 9 0 O y w m c X V v d D t T Z W N 0 a W 9 u M S 9 y Z X Z l b n V l L 0 F 1 d G 9 S Z W 1 v d m V k Q 2 9 s d W 1 u c z E u e 0 Z p c n N 0 X 1 B 1 c m N o Y X N l X 0 R h d G U s M n 0 m c X V v d D s s J n F 1 b 3 Q 7 U 2 V j d G l v b j E v c m V 2 Z W 5 1 Z S 9 B d X R v U m V t b 3 Z l Z E N v b H V t b n M x L n t D a H V y b m V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Z l b n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u d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W 5 1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4 O X 1 o y z H S b d h E w / e p T V + A A A A A A I A A A A A A B B m A A A A A Q A A I A A A A K 3 i + P W m J 7 J Q x R e b W K 5 Z a F U U U h a 6 W N 2 h 3 q s K V P B K 7 i O B A A A A A A 6 A A A A A A g A A I A A A A O D C 5 M J v o O T b w e g O e K M O g 8 q e G Q x 4 P T A O C q D 7 J u n J u w m C U A A A A O H Q 7 c j O 3 l U T D p J 3 h 9 3 x k P k D A M b B R 6 c Q p 6 s W m 5 t l V g Z i C L 7 + K d N c z u 7 k 4 r i m p f 1 P t e 2 x 7 w / 9 d z m I 5 S 6 l 8 A 4 c Y d n B M 1 t z o + l v O l J v w 1 h f I X a R Q A A A A J x J l u Z t x D P U 0 G E w 9 4 d N a D i E Q m 2 J U u F N H + y i g U 4 y E 9 u q + K q p 0 T D H w W N o E 5 + m R 8 6 t z B / q z v q r v Y D W 5 O C K h 7 8 5 D x w = < / D a t a M a s h u p > 
</file>

<file path=customXml/itemProps1.xml><?xml version="1.0" encoding="utf-8"?>
<ds:datastoreItem xmlns:ds="http://schemas.openxmlformats.org/officeDocument/2006/customXml" ds:itemID="{03C1853D-4F92-4C06-B375-0BC40E830F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 raj</dc:creator>
  <cp:lastModifiedBy>nim raj</cp:lastModifiedBy>
  <dcterms:created xsi:type="dcterms:W3CDTF">2025-05-14T14:33:47Z</dcterms:created>
  <dcterms:modified xsi:type="dcterms:W3CDTF">2025-05-15T20:04:28Z</dcterms:modified>
</cp:coreProperties>
</file>