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hu\Desktop\CalcGCS_1217_02.01.22\исходники\2\"/>
    </mc:Choice>
  </mc:AlternateContent>
  <xr:revisionPtr revIDLastSave="0" documentId="13_ncr:1_{8452B46D-C2A1-41CB-AC02-136D80166254}" xr6:coauthVersionLast="47" xr6:coauthVersionMax="47" xr10:uidLastSave="{00000000-0000-0000-0000-000000000000}"/>
  <bookViews>
    <workbookView xWindow="-120" yWindow="-120" windowWidth="29040" windowHeight="15840" activeTab="1" xr2:uid="{00B4B959-C730-4095-8C81-367D71FF6C4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xlnm._FilterDatabase" localSheetId="0" hidden="1">Лист1!$A$1:$G$59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T3" i="2" s="1"/>
  <c r="R3" i="2"/>
  <c r="P4" i="2"/>
  <c r="T4" i="2" s="1"/>
  <c r="R4" i="2"/>
  <c r="P5" i="2"/>
  <c r="T5" i="2" s="1"/>
  <c r="R5" i="2"/>
  <c r="P6" i="2"/>
  <c r="T6" i="2" s="1"/>
  <c r="R6" i="2"/>
  <c r="P7" i="2"/>
  <c r="T7" i="2" s="1"/>
  <c r="R7" i="2"/>
  <c r="P8" i="2"/>
  <c r="R8" i="2"/>
  <c r="T8" i="2"/>
  <c r="P9" i="2"/>
  <c r="R9" i="2"/>
  <c r="T9" i="2"/>
  <c r="P10" i="2"/>
  <c r="T10" i="2" s="1"/>
  <c r="R10" i="2"/>
  <c r="P11" i="2"/>
  <c r="T11" i="2" s="1"/>
  <c r="R11" i="2"/>
  <c r="P12" i="2"/>
  <c r="R12" i="2"/>
  <c r="T12" i="2"/>
  <c r="P13" i="2"/>
  <c r="R13" i="2"/>
  <c r="T13" i="2"/>
  <c r="P14" i="2"/>
  <c r="T14" i="2" s="1"/>
  <c r="R14" i="2"/>
  <c r="P15" i="2"/>
  <c r="T15" i="2" s="1"/>
  <c r="R15" i="2"/>
  <c r="P16" i="2"/>
  <c r="R16" i="2"/>
  <c r="T16" i="2"/>
  <c r="P17" i="2"/>
  <c r="R17" i="2"/>
  <c r="T17" i="2"/>
  <c r="P18" i="2"/>
  <c r="T18" i="2" s="1"/>
  <c r="R18" i="2"/>
  <c r="P19" i="2"/>
  <c r="T19" i="2" s="1"/>
  <c r="R19" i="2"/>
  <c r="P20" i="2"/>
  <c r="R20" i="2"/>
  <c r="T20" i="2"/>
  <c r="P21" i="2"/>
  <c r="R21" i="2"/>
  <c r="T21" i="2"/>
  <c r="P22" i="2"/>
  <c r="T22" i="2" s="1"/>
  <c r="R22" i="2"/>
  <c r="P23" i="2"/>
  <c r="T23" i="2" s="1"/>
  <c r="R23" i="2"/>
  <c r="P24" i="2"/>
  <c r="R24" i="2"/>
  <c r="T24" i="2"/>
  <c r="P25" i="2"/>
  <c r="R25" i="2"/>
  <c r="T25" i="2"/>
  <c r="P26" i="2"/>
  <c r="T26" i="2" s="1"/>
  <c r="R26" i="2"/>
  <c r="P27" i="2"/>
  <c r="T27" i="2" s="1"/>
  <c r="R27" i="2"/>
  <c r="P28" i="2"/>
  <c r="R28" i="2"/>
  <c r="T28" i="2"/>
  <c r="P29" i="2"/>
  <c r="R29" i="2"/>
  <c r="T29" i="2"/>
  <c r="P30" i="2"/>
  <c r="T30" i="2" s="1"/>
  <c r="R30" i="2"/>
  <c r="P31" i="2"/>
  <c r="T31" i="2" s="1"/>
  <c r="R31" i="2"/>
  <c r="P32" i="2"/>
  <c r="R32" i="2"/>
  <c r="T32" i="2"/>
  <c r="P33" i="2"/>
  <c r="R33" i="2"/>
  <c r="T33" i="2"/>
  <c r="P34" i="2"/>
  <c r="T34" i="2" s="1"/>
  <c r="R34" i="2"/>
  <c r="P35" i="2"/>
  <c r="T35" i="2" s="1"/>
  <c r="R35" i="2"/>
  <c r="P36" i="2"/>
  <c r="R36" i="2"/>
  <c r="T36" i="2"/>
  <c r="P37" i="2"/>
  <c r="R37" i="2"/>
  <c r="T37" i="2"/>
  <c r="P38" i="2"/>
  <c r="T38" i="2" s="1"/>
  <c r="R38" i="2"/>
  <c r="P39" i="2"/>
  <c r="T39" i="2" s="1"/>
  <c r="R39" i="2"/>
  <c r="P40" i="2"/>
  <c r="R40" i="2"/>
  <c r="T40" i="2"/>
  <c r="P41" i="2"/>
  <c r="R41" i="2"/>
  <c r="T41" i="2"/>
  <c r="P42" i="2"/>
  <c r="T42" i="2" s="1"/>
  <c r="R42" i="2"/>
  <c r="P43" i="2"/>
  <c r="T43" i="2" s="1"/>
  <c r="R43" i="2"/>
  <c r="P44" i="2"/>
  <c r="R44" i="2"/>
  <c r="T44" i="2"/>
  <c r="P45" i="2"/>
  <c r="R45" i="2"/>
  <c r="T45" i="2"/>
  <c r="P46" i="2"/>
  <c r="T46" i="2" s="1"/>
  <c r="R46" i="2"/>
  <c r="P47" i="2"/>
  <c r="T47" i="2" s="1"/>
  <c r="R47" i="2"/>
  <c r="P48" i="2"/>
  <c r="R48" i="2"/>
  <c r="T48" i="2"/>
  <c r="P49" i="2"/>
  <c r="R49" i="2"/>
  <c r="T49" i="2"/>
  <c r="P50" i="2"/>
  <c r="T50" i="2" s="1"/>
  <c r="R50" i="2"/>
  <c r="P51" i="2"/>
  <c r="T51" i="2" s="1"/>
  <c r="R51" i="2"/>
  <c r="P52" i="2"/>
  <c r="R52" i="2"/>
  <c r="T52" i="2"/>
  <c r="P53" i="2"/>
  <c r="R53" i="2"/>
  <c r="T53" i="2"/>
  <c r="P54" i="2"/>
  <c r="T54" i="2" s="1"/>
  <c r="R54" i="2"/>
  <c r="P55" i="2"/>
  <c r="T55" i="2" s="1"/>
  <c r="R55" i="2"/>
  <c r="P56" i="2"/>
  <c r="R56" i="2"/>
  <c r="T56" i="2"/>
  <c r="P57" i="2"/>
  <c r="R57" i="2"/>
  <c r="T57" i="2"/>
  <c r="P58" i="2"/>
  <c r="T58" i="2" s="1"/>
  <c r="R58" i="2"/>
  <c r="P1" i="2"/>
  <c r="T1" i="2" s="1"/>
  <c r="R1" i="2"/>
  <c r="T2" i="2"/>
  <c r="R2" i="2"/>
  <c r="P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" i="2"/>
  <c r="F56" i="1"/>
  <c r="D54" i="1"/>
  <c r="D55" i="1"/>
  <c r="D56" i="1"/>
  <c r="D57" i="1"/>
  <c r="D58" i="1"/>
  <c r="D59" i="1"/>
  <c r="D3" i="1"/>
  <c r="D4" i="1"/>
  <c r="F4" i="1" s="1"/>
  <c r="D5" i="1"/>
  <c r="F5" i="1" s="1"/>
  <c r="D6" i="1"/>
  <c r="D7" i="1"/>
  <c r="D8" i="1"/>
  <c r="F8" i="1" s="1"/>
  <c r="D9" i="1"/>
  <c r="F9" i="1" s="1"/>
  <c r="D10" i="1"/>
  <c r="D11" i="1"/>
  <c r="D12" i="1"/>
  <c r="F12" i="1" s="1"/>
  <c r="D13" i="1"/>
  <c r="F13" i="1" s="1"/>
  <c r="D14" i="1"/>
  <c r="D15" i="1"/>
  <c r="D16" i="1"/>
  <c r="F16" i="1" s="1"/>
  <c r="D17" i="1"/>
  <c r="F17" i="1" s="1"/>
  <c r="D18" i="1"/>
  <c r="D19" i="1"/>
  <c r="D20" i="1"/>
  <c r="F20" i="1" s="1"/>
  <c r="D21" i="1"/>
  <c r="F21" i="1" s="1"/>
  <c r="D22" i="1"/>
  <c r="D23" i="1"/>
  <c r="D24" i="1"/>
  <c r="F24" i="1" s="1"/>
  <c r="D25" i="1"/>
  <c r="F25" i="1" s="1"/>
  <c r="D26" i="1"/>
  <c r="D27" i="1"/>
  <c r="D28" i="1"/>
  <c r="F28" i="1" s="1"/>
  <c r="D29" i="1"/>
  <c r="F29" i="1" s="1"/>
  <c r="D30" i="1"/>
  <c r="D31" i="1"/>
  <c r="D32" i="1"/>
  <c r="F32" i="1" s="1"/>
  <c r="D33" i="1"/>
  <c r="F33" i="1" s="1"/>
  <c r="D34" i="1"/>
  <c r="D35" i="1"/>
  <c r="D36" i="1"/>
  <c r="F36" i="1" s="1"/>
  <c r="D37" i="1"/>
  <c r="F37" i="1" s="1"/>
  <c r="D38" i="1"/>
  <c r="D39" i="1"/>
  <c r="D40" i="1"/>
  <c r="F40" i="1" s="1"/>
  <c r="D41" i="1"/>
  <c r="F41" i="1" s="1"/>
  <c r="D42" i="1"/>
  <c r="D43" i="1"/>
  <c r="D44" i="1"/>
  <c r="F44" i="1" s="1"/>
  <c r="D45" i="1"/>
  <c r="F45" i="1" s="1"/>
  <c r="D46" i="1"/>
  <c r="D47" i="1"/>
  <c r="D48" i="1"/>
  <c r="F48" i="1" s="1"/>
  <c r="D49" i="1"/>
  <c r="F49" i="1" s="1"/>
  <c r="D50" i="1"/>
  <c r="D51" i="1"/>
  <c r="D52" i="1"/>
  <c r="F52" i="1" s="1"/>
  <c r="D53" i="1"/>
  <c r="F53" i="1" s="1"/>
  <c r="D2" i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2" i="1"/>
  <c r="E2" i="1" s="1"/>
  <c r="F57" i="1" l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59" i="1"/>
  <c r="F55" i="1"/>
  <c r="F2" i="1"/>
  <c r="F50" i="1"/>
  <c r="F46" i="1"/>
  <c r="F42" i="1"/>
  <c r="F38" i="1"/>
  <c r="F34" i="1"/>
  <c r="F30" i="1"/>
  <c r="F26" i="1"/>
  <c r="F22" i="1"/>
  <c r="F18" i="1"/>
  <c r="F14" i="1"/>
  <c r="F10" i="1"/>
  <c r="F6" i="1"/>
  <c r="F58" i="1"/>
  <c r="F54" i="1"/>
</calcChain>
</file>

<file path=xl/sharedStrings.xml><?xml version="1.0" encoding="utf-8"?>
<sst xmlns="http://schemas.openxmlformats.org/spreadsheetml/2006/main" count="809" uniqueCount="398">
  <si>
    <t xml:space="preserve">`ID_TP` INT(10) NOT NULL COMMENT 'Столбец 1, кодовый номер объекта' </t>
  </si>
  <si>
    <t>int</t>
  </si>
  <si>
    <t>string</t>
  </si>
  <si>
    <t>double</t>
  </si>
  <si>
    <t>bool</t>
  </si>
  <si>
    <t>ID_TP;//Столбец 1, кодовый номер объекта</t>
  </si>
  <si>
    <t xml:space="preserve">        average_number_of_cycles_less_than_10proc;//Столбец 23, Среднее количество циклов в год с различной амплитудой менее 10% от проектного давления</t>
  </si>
  <si>
    <t xml:space="preserve">        average_number_of_cycles_more_than_10proc;//Столбец 24, Среднее количество циклов в год с различной амплитудой 10% и более от проектного давления</t>
  </si>
  <si>
    <t xml:space="preserve">        total_number_of_inspected_joints_500_1400;//Столбец 33, Количество проконтролированных монтажных стыков DN 500-1400 (Всего)</t>
  </si>
  <si>
    <t xml:space="preserve">        number_of_inspected_joints_500_1400_with_ext_examination;//Столбец 34, Количество проконтролированных монтажных стыков DN 500-1400 (Из них c наружным обследованием методами НК)</t>
  </si>
  <si>
    <t xml:space="preserve">        number_of_circular_joints_500_1400_defects_requiring_repair;//Столбец 35, Количество кольцевых сварных соединений  DN 500-1400 с дефектами, требующими ремонта, шт.</t>
  </si>
  <si>
    <t xml:space="preserve">        total_number_of_inspected_pipes_500_1400;//Столбец 36, Количество проконтролированных труб  DN 500-1400 (Всего)</t>
  </si>
  <si>
    <t xml:space="preserve">        number_of_inspected_pipes_500_1400_with_ext_examination;//Столбец 37, Количество проконтролированных труб  DN 500-1400 (Из них c наружным обследованием методами НК)</t>
  </si>
  <si>
    <t xml:space="preserve">        number_of_pipes_500_1400_defects_requiring_repair;//Столбец 38,  Количество труб DN 500-1400 с дефектами, требующими ремонта, шт.</t>
  </si>
  <si>
    <t xml:space="preserve">        total_number_of_inspected_details_500_1400;//Столбец 39, Количество проконтролированных СДТ  DN 500-1400 (Всего)</t>
  </si>
  <si>
    <t xml:space="preserve">        number_of_inspected_details_500_1400_with_ext_examination;//Столбец 40, Количество проконтролированных СДТ  DN 500-1400 (Из них c наружным обследованием методами НК)</t>
  </si>
  <si>
    <t xml:space="preserve">        number_of_details_500_1400_defects_requiring_repair;//Столбец 41, Количество СДТ  DN 500-1400 с дефектами, требующими ремонта, шт.</t>
  </si>
  <si>
    <t xml:space="preserve">        number_of_monitored_valves;//Столбец 42, Суммарное количество проконтролированных единиц ТПА  DN 500-1400, шт.</t>
  </si>
  <si>
    <t xml:space="preserve">        number_of_valves_requiring_repair;//Столбец 43, Количество единиц ТПА  DN 500-1400, требующих ремонта, шт.</t>
  </si>
  <si>
    <t xml:space="preserve">        ID_CS;//ID компрессорной станции</t>
  </si>
  <si>
    <t xml:space="preserve">        lpu_name;//Столбец 2, наименование ЛПУ</t>
  </si>
  <si>
    <t xml:space="preserve">        gcs_name;//Столбец 3, наименование КС</t>
  </si>
  <si>
    <t xml:space="preserve">        kc_number;//Столбец 4, номер КЦ</t>
  </si>
  <si>
    <t xml:space="preserve">        pipeline_name;//Столбец 5, Наименование МГ</t>
  </si>
  <si>
    <t xml:space="preserve">        region;//Столбец 7, область</t>
  </si>
  <si>
    <t xml:space="preserve">        tt_gcs_type;//Столбец 8, тип ТТ КС (входной шлейф, выходной шлейфы, промплощадка)</t>
  </si>
  <si>
    <t xml:space="preserve">        technological_number_tt_gks;//Столбец 9, технологический номер (П,Н,7,8,7А,8А)</t>
  </si>
  <si>
    <t xml:space="preserve">        inventory_number;//Столбец 10, Инвентарный номер ТТ КС</t>
  </si>
  <si>
    <t xml:space="preserve">        plot_category;//Столбец 11, Категория участка</t>
  </si>
  <si>
    <t xml:space="preserve">        list_of_designations_of_pipes_DN_500_1400_as_table_G3;//Столбец 17, Перечень обозначений труб DN 500-1400 в составе ТТ согласно таблице Ж.3</t>
  </si>
  <si>
    <t xml:space="preserve">        Insulation_cover_type;//Столбец 18, Тип изоляционного покрытия</t>
  </si>
  <si>
    <t xml:space="preserve">        note;//Столбец 51, Примечание</t>
  </si>
  <si>
    <t xml:space="preserve">        if_there_were_non_design_loads;//Столбец 29, Информация о непроектных нагрузках и воздействиях ("Да", если были)</t>
  </si>
  <si>
    <t xml:space="preserve">        coordinate_of_connecting_TT_to_MG;//Столбец 6, Координата подключения ТТ КС к ЛЧ МГ, км</t>
  </si>
  <si>
    <t xml:space="preserve">        maximum_outer_diameter;//Столбец 12, Максимальный наружный диаметр, мм</t>
  </si>
  <si>
    <t xml:space="preserve">        maximum_wall_thickness;//Столбец 13, Максимальная толщина стенки, мм</t>
  </si>
  <si>
    <t xml:space="preserve">        total_length_of_pipelines_DN_150_400;//Столбец 14, Общая протяженность трубопроводов 150_400, м</t>
  </si>
  <si>
    <t xml:space="preserve">        total_length_of_pipelines_DN_500_1400;//Столбец 15, Общая протяженность трубопроводов 500_1400, м</t>
  </si>
  <si>
    <t xml:space="preserve">        total_length_of_pipelines_DN_150_1400_in_terms_of_DN_1000;//Столбец 16, Общая протяженность трубопроводов DN 150-1400 в пересчете на DN 1000</t>
  </si>
  <si>
    <t xml:space="preserve">        commissioning_year_of_the_gcs;//Столбец 19, Год ввода в эксплуатацию КЦ</t>
  </si>
  <si>
    <t xml:space="preserve">        year_of_commissioning_of_th_LPG_section;//Столбец 20, Год ввода в эксплуатацию участка ЛЧ МГ</t>
  </si>
  <si>
    <t xml:space="preserve">        design_pressure;//Столбец 21, Проектное давление, МПа</t>
  </si>
  <si>
    <t xml:space="preserve">        maximum_allowed_working_pressure;//Столбец 22, Максимальное разрешенное рабочее давление, МПа</t>
  </si>
  <si>
    <t xml:space="preserve">        operating_time_in_design_mode;//Столбец 25, Время эксплуатации в различных режимах, лет (в проектном)</t>
  </si>
  <si>
    <t xml:space="preserve">        operating_time_in_throughput_mode;//Столбец 26, Время эксплуатации в различных режимах, лет (в пропускном)</t>
  </si>
  <si>
    <t xml:space="preserve">        operating_time_in_disconnected_state_under_pressure;//Столбец 27, Время эксплуатации в различных режимах, лет (в отключенном состоянии под давлением)</t>
  </si>
  <si>
    <t xml:space="preserve">        operating_time_in_shutdown_state_without_pressure;//Столбец 28, Время эксплуатации в различных режимах, лет (в отключенном состоянии без давления)</t>
  </si>
  <si>
    <t xml:space="preserve">        total_length_of_surveyed_pipelines_DN_150_400;//Столбец 30, Общая протяженность обследованных трубопроводов 150_400, м</t>
  </si>
  <si>
    <t xml:space="preserve">        total_length_of_surveyed_pipelines_DN_500_1400;//Столбец 31, Общая протяженность обследованных трубопроводов 500_1400, м</t>
  </si>
  <si>
    <t xml:space="preserve">        total_length_of_surveyed_pipelines_DN_150_1400_in_terms_of_DN_1000;//Столбец 32, Общая протяженность обследованных трубопроводов DN 150-1400 в пересчете на DN 1000</t>
  </si>
  <si>
    <t xml:space="preserve">        soil_resistivity;//Столбец 44, Удельное сопротивление грунта в районе пролегания трубопровода (минимальное), Ом*м</t>
  </si>
  <si>
    <t xml:space="preserve">        length_peeling_insulating_coating;//Столбец 45, Суммарная протяженность отслаивания изоляционного покрытия на обследованных участках DN 500-1400, м.</t>
  </si>
  <si>
    <t xml:space="preserve">        area_of_zones_not_controlled_VTD;//Столбец 46, Суммарная площадь зон, не проконтролированных ВТД, м2</t>
  </si>
  <si>
    <t xml:space="preserve">        year_of_KRTT;//Столбец 47, Год проведения КРТТ</t>
  </si>
  <si>
    <t xml:space="preserve">        year_of_VD;//Столбец 48, Год проведения ВТД</t>
  </si>
  <si>
    <t xml:space="preserve">        total_length_of_repared_pipelines_DN_150_1400_in_terms_of_DN_1000;//Столбец 49, Протяженность отремонтированных ТТ DN 150-1400, м в пересчете на Ду1000</t>
  </si>
  <si>
    <t xml:space="preserve">        planned_date_of_EPB;//Столбец 50, Планируемый срок проведения ЭПБ, согласно НД и результатам предыдущей, год</t>
  </si>
  <si>
    <t>VARCHAR</t>
  </si>
  <si>
    <t xml:space="preserve">         IdenticalObjectsInsideTheCC;//Идентичные объекты внутри КЦ</t>
  </si>
  <si>
    <t xml:space="preserve">         OtherObjectsInsideTheCC;//Другие объекты внутри КЦ</t>
  </si>
  <si>
    <t xml:space="preserve">         IdenticalObjectsOfTheNeighboringCC;//Идентичные объекты соседнего КЦ</t>
  </si>
  <si>
    <t xml:space="preserve">         OtherObjectsOfTheNeighboringCC;//Другие объекты соседнего КЦ</t>
  </si>
  <si>
    <t xml:space="preserve">         ObjectsOfTheCС;//Объекты текущего КЦ</t>
  </si>
  <si>
    <t xml:space="preserve">         NeighboringTheCС;//ID соседних КЦ</t>
  </si>
  <si>
    <t>DOUBLE</t>
  </si>
  <si>
    <t>INT</t>
  </si>
  <si>
    <t>ID_TP</t>
  </si>
  <si>
    <t>Столбец 1, кодовый номер объекта</t>
  </si>
  <si>
    <t>Столбец 2, наименование ЛПУ</t>
  </si>
  <si>
    <t>Столбец 3, наименование КС</t>
  </si>
  <si>
    <t>Столбец 4, номер КЦ</t>
  </si>
  <si>
    <t>Столбец 5, Наименование МГ</t>
  </si>
  <si>
    <t>Столбец 6, Координата подключения ТТ КС к ЛЧ МГ, км</t>
  </si>
  <si>
    <t>Столбец 7, область</t>
  </si>
  <si>
    <t>Столбец 8, тип ТТ КС (входной шлейф, выходной шлейфы, промплощадка)</t>
  </si>
  <si>
    <t>Столбец 9, технологический номер (П,Н,7,8,7А,8А)</t>
  </si>
  <si>
    <t>Столбец 10, Инвентарный номер ТТ КС</t>
  </si>
  <si>
    <t>Столбец 11, Категория участка</t>
  </si>
  <si>
    <t>Столбец 12, Максимальный наружный диаметр, мм</t>
  </si>
  <si>
    <t>Столбец 13, Максимальная толщина стенки, мм</t>
  </si>
  <si>
    <t>Столбец 14, Общая протяженность трубопроводов 150_400, м</t>
  </si>
  <si>
    <t>Столбец 15, Общая протяженность трубопроводов 500_1400, м</t>
  </si>
  <si>
    <t>Столбец 16, Общая протяженность трубопроводов DN 150-1400 в пересчете на DN 1000</t>
  </si>
  <si>
    <t>Столбец 17, Перечень обозначений труб DN 500-1400 в составе ТТ согласно таблице Ж.3</t>
  </si>
  <si>
    <t>Столбец 18, Тип изоляционного покрытия</t>
  </si>
  <si>
    <t>Столбец 19, Год ввода в эксплуатацию КЦ</t>
  </si>
  <si>
    <t>Столбец 20, Год ввода в эксплуатацию участка ЛЧ МГ</t>
  </si>
  <si>
    <t>Столбец 21, Проектное давление, МПа</t>
  </si>
  <si>
    <t>Столбец 22, Максимальное разрешенное рабочее давление, МПа</t>
  </si>
  <si>
    <t>Столбец 23, Среднее количество циклов в год с различной амплитудой менее 10% от проектного давления</t>
  </si>
  <si>
    <t>Столбец 24, Среднее количество циклов в год с различной амплитудой 10% и более от проектного давления</t>
  </si>
  <si>
    <t>Столбец 25, Время эксплуатации в различных режимах, лет (в проектном)</t>
  </si>
  <si>
    <t>Столбец 26, Время эксплуатации в различных режимах, лет (в пропускном)</t>
  </si>
  <si>
    <t>Столбец 27, Время эксплуатации в различных режимах, лет (в отключенном состоянии под давлением)</t>
  </si>
  <si>
    <t>Столбец 28, Время эксплуатации в различных режимах, лет (в отключенном состоянии без давления)</t>
  </si>
  <si>
    <t>Столбец 29, Информация о непроектных нагрузках и воздействиях ("Да", если были)</t>
  </si>
  <si>
    <t>Столбец 30, Общая протяженность обследованных трубопроводов 150_400, м</t>
  </si>
  <si>
    <t>Столбец 31, Общая протяженность обследованных трубопроводов 500_1400, м</t>
  </si>
  <si>
    <t>Столбец 32, Общая протяженность обследованных трубопроводов DN 150-1400 в пересчете на DN 1000</t>
  </si>
  <si>
    <t>Столбец 33, Количество проконтролированных монтажных стыков DN 500-1400 (Всего)</t>
  </si>
  <si>
    <t>Столбец 34, Количество проконтролированных монтажных стыков DN 500-1400 (Из них c наружным обследованием методами НК)</t>
  </si>
  <si>
    <t>Столбец 35, Количество кольцевых сварных соединений  DN 500-1400 с дефектами, требующими ремонта, шт.</t>
  </si>
  <si>
    <t>Столбец 36, Количество проконтролированных труб  DN 500-1400 (Всего)</t>
  </si>
  <si>
    <t>Столбец 37, Количество проконтролированных труб  DN 500-1400 (Из них c наружным обследованием методами НК)</t>
  </si>
  <si>
    <t>Столбец 38,  Количество труб DN 500-1400 с дефектами, требующими ремонта, шт.</t>
  </si>
  <si>
    <t>Столбец 39, Количество проконтролированных СДТ  DN 500-1400 (Всего)</t>
  </si>
  <si>
    <t>Столбец 40, Количество проконтролированных СДТ  DN 500-1400 (Из них c наружным обследованием методами НК)</t>
  </si>
  <si>
    <t>Столбец 41, Количество СДТ  DN 500-1400 с дефектами, требующими ремонта, шт.</t>
  </si>
  <si>
    <t>Столбец 42, Суммарное количество проконтролированных единиц ТПА  DN 500-1400, шт.</t>
  </si>
  <si>
    <t>Столбец 43, Количество единиц ТПА  DN 500-1400, требующих ремонта, шт.</t>
  </si>
  <si>
    <t>Столбец 44, Удельное сопротивление грунта в районе пролегания трубопровода (минимальное), Ом*м</t>
  </si>
  <si>
    <t>Столбец 45, Суммарная протяженность отслаивания изоляционного покрытия на обследованных участках DN 500-1400, м.</t>
  </si>
  <si>
    <t>Столбец 46, Суммарная площадь зон, не проконтролированных ВТД, м2</t>
  </si>
  <si>
    <t>Столбец 47, Год проведения КРТТ</t>
  </si>
  <si>
    <t>Столбец 48, Год проведения ВТД</t>
  </si>
  <si>
    <t>Столбец 49, Протяженность отремонтированных ТТ DN 150-1400, м в пересчете на Ду1000</t>
  </si>
  <si>
    <t>Столбец 50, Планируемый срок проведения ЭПБ, согласно НД и результатам предыдущей, год</t>
  </si>
  <si>
    <t>Столбец 51, Примечание</t>
  </si>
  <si>
    <t>ID компрессорной станции</t>
  </si>
  <si>
    <t>BOOLEAN</t>
  </si>
  <si>
    <t>lpu_name</t>
  </si>
  <si>
    <t>gcs_name</t>
  </si>
  <si>
    <t>kc_number</t>
  </si>
  <si>
    <t>pipeline_name</t>
  </si>
  <si>
    <t>coordinate_of_connecting_TT_to_MG</t>
  </si>
  <si>
    <t>region</t>
  </si>
  <si>
    <t>tt_gcs_type</t>
  </si>
  <si>
    <t>technological_number_tt_gks</t>
  </si>
  <si>
    <t>inventory_number</t>
  </si>
  <si>
    <t>plot_category</t>
  </si>
  <si>
    <t>maximum_outer_diameter</t>
  </si>
  <si>
    <t>maximum_wall_thickness</t>
  </si>
  <si>
    <t>total_length_of_pipelines_DN_150_400</t>
  </si>
  <si>
    <t>total_length_of_pipelines_DN_500_1400</t>
  </si>
  <si>
    <t>total_length_of_pipelines_DN_150_1400_in_terms_of_DN_1000</t>
  </si>
  <si>
    <t>list_of_designations_of_pipes_DN_500_1400_as_table_G3</t>
  </si>
  <si>
    <t>Insulation_cover_type</t>
  </si>
  <si>
    <t>commissioning_year_of_the_gcs</t>
  </si>
  <si>
    <t>year_of_commissioning_of_th_LPG_section</t>
  </si>
  <si>
    <t>design_pressure</t>
  </si>
  <si>
    <t>maximum_allowed_working_pressure</t>
  </si>
  <si>
    <t>average_number_of_cycles_less_than_10proc</t>
  </si>
  <si>
    <t>average_number_of_cycles_more_than_10proc</t>
  </si>
  <si>
    <t>operating_time_in_design_mode</t>
  </si>
  <si>
    <t>operating_time_in_throughput_mode</t>
  </si>
  <si>
    <t>operating_time_in_disconnected_state_under_pressure</t>
  </si>
  <si>
    <t>operating_time_in_shutdown_state_without_pressure</t>
  </si>
  <si>
    <t>if_there_were_non_design_loads</t>
  </si>
  <si>
    <t>total_length_of_surveyed_pipelines_DN_150_400</t>
  </si>
  <si>
    <t>total_length_of_surveyed_pipelines_DN_500_1400</t>
  </si>
  <si>
    <t>total_length_of_surveyed_pipelines_DN_150_1400_in_terms_of_DN_1000</t>
  </si>
  <si>
    <t>total_number_of_inspected_joints_500_1400</t>
  </si>
  <si>
    <t>number_of_inspected_joints_500_1400_with_ext_examination</t>
  </si>
  <si>
    <t>number_of_circular_joints_500_1400_defects_requiring_repair</t>
  </si>
  <si>
    <t>total_number_of_inspected_pipes_500_1400</t>
  </si>
  <si>
    <t>number_of_inspected_pipes_500_1400_with_ext_examination</t>
  </si>
  <si>
    <t>number_of_pipes_500_1400_defects_requiring_repair</t>
  </si>
  <si>
    <t>total_number_of_inspected_details_500_1400</t>
  </si>
  <si>
    <t>number_of_inspected_details_500_1400_with_ext_examination</t>
  </si>
  <si>
    <t>number_of_details_500_1400_defects_requiring_repair</t>
  </si>
  <si>
    <t>number_of_monitored_valves</t>
  </si>
  <si>
    <t>number_of_valves_requiring_repair</t>
  </si>
  <si>
    <t>soil_resistivity</t>
  </si>
  <si>
    <t>length_peeling_insulating_coating</t>
  </si>
  <si>
    <t>area_of_zones_not_controlled_VTD</t>
  </si>
  <si>
    <t>year_of_KRTT</t>
  </si>
  <si>
    <t>year_of_VD</t>
  </si>
  <si>
    <t>total_length_of_repared_pipelines_DN_150_1400_in_terms_of_DN_1000</t>
  </si>
  <si>
    <t>planned_date_of_EPB</t>
  </si>
  <si>
    <t>note</t>
  </si>
  <si>
    <t>ID_CS</t>
  </si>
  <si>
    <t>Идентичные объекты внутри КЦ</t>
  </si>
  <si>
    <t>Другие объекты внутри КЦ</t>
  </si>
  <si>
    <t>Идентичные объекты соседнего КЦ</t>
  </si>
  <si>
    <t>Другие объекты соседнего КЦ</t>
  </si>
  <si>
    <t>Объекты текущего КЦ</t>
  </si>
  <si>
    <t>ID соседних КЦ</t>
  </si>
  <si>
    <t>IdenticalObjectsInsideTheCC</t>
  </si>
  <si>
    <t>OtherObjectsInsideTheCC</t>
  </si>
  <si>
    <t>IdenticalObjectsOfTheNeighboringCC</t>
  </si>
  <si>
    <t>OtherObjectsOfTheNeighboringCC</t>
  </si>
  <si>
    <t>ObjectsOfTheCС</t>
  </si>
  <si>
    <t>NeighboringTheCС</t>
  </si>
  <si>
    <t>ALTER TABLE Zh1 ADD gcs_name VARCHAR(50);</t>
  </si>
  <si>
    <t>ALTER TABLE Zh1 ADD kc_number VARCHAR(50);</t>
  </si>
  <si>
    <t>ALTER TABLE Zh1 ADD pipeline_name VARCHAR(50);</t>
  </si>
  <si>
    <t>ALTER TABLE Zh1 ADD coordinate_of_connecting_TT_to_MG DOUBLE(50);</t>
  </si>
  <si>
    <t>ALTER TABLE Zh1 ADD region VARCHAR(50);</t>
  </si>
  <si>
    <t>ALTER TABLE Zh1 ADD tt_gcs_type VARCHAR(50);</t>
  </si>
  <si>
    <t>ALTER TABLE Zh1 ADD technological_number_tt_gks VARCHAR(50);</t>
  </si>
  <si>
    <t>ALTER TABLE Zh1 ADD inventory_number VARCHAR(50);</t>
  </si>
  <si>
    <t>ALTER TABLE Zh1 ADD plot_category VARCHAR(50);</t>
  </si>
  <si>
    <t>ALTER TABLE Zh1 ADD maximum_outer_diameter DOUBLE(50);</t>
  </si>
  <si>
    <t>ALTER TABLE Zh1 ADD maximum_wall_thickness DOUBLE(50);</t>
  </si>
  <si>
    <t>ALTER TABLE Zh1 ADD total_length_of_pipelines_DN_150_400 DOUBLE(50);</t>
  </si>
  <si>
    <t>ALTER TABLE Zh1 ADD total_length_of_pipelines_DN_500_1400 DOUBLE(50);</t>
  </si>
  <si>
    <t>ALTER TABLE Zh1 ADD total_length_of_pipelines_DN_150_1400_in_terms_of_DN_1000 DOUBLE(50);</t>
  </si>
  <si>
    <t>ALTER TABLE Zh1 ADD list_of_designations_of_pipes_DN_500_1400_as_table_G3 VARCHAR(50);</t>
  </si>
  <si>
    <t>ALTER TABLE Zh1 ADD Insulation_cover_type VARCHAR(50);</t>
  </si>
  <si>
    <t>ALTER TABLE Zh1 ADD commissioning_year_of_the_gcs DOUBLE(50);</t>
  </si>
  <si>
    <t>ALTER TABLE Zh1 ADD year_of_commissioning_of_th_LPG_section DOUBLE(50);</t>
  </si>
  <si>
    <t>ALTER TABLE Zh1 ADD design_pressure DOUBLE(50);</t>
  </si>
  <si>
    <t>ALTER TABLE Zh1 ADD maximum_allowed_working_pressure DOUBLE(50);</t>
  </si>
  <si>
    <t>ALTER TABLE Zh1 ADD average_number_of_cycles_less_than_10proc INT(50);</t>
  </si>
  <si>
    <t>ALTER TABLE Zh1 ADD average_number_of_cycles_more_than_10proc INT(50);</t>
  </si>
  <si>
    <t>ALTER TABLE Zh1 ADD operating_time_in_design_mode DOUBLE(50);</t>
  </si>
  <si>
    <t>ALTER TABLE Zh1 ADD operating_time_in_throughput_mode DOUBLE(50);</t>
  </si>
  <si>
    <t>ALTER TABLE Zh1 ADD operating_time_in_disconnected_state_under_pressure DOUBLE(50);</t>
  </si>
  <si>
    <t>ALTER TABLE Zh1 ADD operating_time_in_shutdown_state_without_pressure DOUBLE(50);</t>
  </si>
  <si>
    <t>ALTER TABLE Zh1 ADD if_there_were_non_design_loads BOOLEAN(50);</t>
  </si>
  <si>
    <t>ALTER TABLE Zh1 ADD total_length_of_surveyed_pipelines_DN_150_400 DOUBLE(50);</t>
  </si>
  <si>
    <t>ALTER TABLE Zh1 ADD total_length_of_surveyed_pipelines_DN_500_1400 DOUBLE(50);</t>
  </si>
  <si>
    <t>ALTER TABLE Zh1 ADD total_length_of_surveyed_pipelines_DN_150_1400_in_terms_of_DN_1000 DOUBLE(50);</t>
  </si>
  <si>
    <t>ALTER TABLE Zh1 ADD total_number_of_inspected_joints_500_1400 INT(50);</t>
  </si>
  <si>
    <t>ALTER TABLE Zh1 ADD number_of_inspected_joints_500_1400_with_ext_examination INT(50);</t>
  </si>
  <si>
    <t>ALTER TABLE Zh1 ADD number_of_circular_joints_500_1400_defects_requiring_repair INT(50);</t>
  </si>
  <si>
    <t>ALTER TABLE Zh1 ADD total_number_of_inspected_pipes_500_1400 INT(50);</t>
  </si>
  <si>
    <t>ALTER TABLE Zh1 ADD number_of_inspected_pipes_500_1400_with_ext_examination INT(50);</t>
  </si>
  <si>
    <t>ALTER TABLE Zh1 ADD number_of_pipes_500_1400_defects_requiring_repair INT(50);</t>
  </si>
  <si>
    <t>ALTER TABLE Zh1 ADD total_number_of_inspected_details_500_1400 INT(50);</t>
  </si>
  <si>
    <t>ALTER TABLE Zh1 ADD number_of_inspected_details_500_1400_with_ext_examination INT(50);</t>
  </si>
  <si>
    <t>ALTER TABLE Zh1 ADD number_of_details_500_1400_defects_requiring_repair INT(50);</t>
  </si>
  <si>
    <t>ALTER TABLE Zh1 ADD number_of_monitored_valves INT(50);</t>
  </si>
  <si>
    <t>ALTER TABLE Zh1 ADD number_of_valves_requiring_repair INT(50);</t>
  </si>
  <si>
    <t>ALTER TABLE Zh1 ADD soil_resistivity DOUBLE(50);</t>
  </si>
  <si>
    <t>ALTER TABLE Zh1 ADD length_peeling_insulating_coating DOUBLE(50);</t>
  </si>
  <si>
    <t>ALTER TABLE Zh1 ADD area_of_zones_not_controlled_VTD DOUBLE(50);</t>
  </si>
  <si>
    <t>ALTER TABLE Zh1 ADD year_of_KRTT DOUBLE(50);</t>
  </si>
  <si>
    <t>ALTER TABLE Zh1 ADD year_of_VD DOUBLE(50);</t>
  </si>
  <si>
    <t>ALTER TABLE Zh1 ADD total_length_of_repared_pipelines_DN_150_1400_in_terms_of_DN_1000 DOUBLE(50);</t>
  </si>
  <si>
    <t>ALTER TABLE Zh1 ADD planned_date_of_EPB DOUBLE(50);</t>
  </si>
  <si>
    <t>ALTER TABLE Zh1 ADD note VARCHAR(50);</t>
  </si>
  <si>
    <t>ALTER TABLE Zh1 ADD ID_CS INT(50);</t>
  </si>
  <si>
    <t>ALTER TABLE Zh1 ADD IdenticalObjectsInsideTheCC VARCHAR(50);</t>
  </si>
  <si>
    <t>ALTER TABLE Zh1 ADD OtherObjectsInsideTheCC VARCHAR(50);</t>
  </si>
  <si>
    <t>ALTER TABLE Zh1 ADD IdenticalObjectsOfTheNeighboringCC VARCHAR(50);</t>
  </si>
  <si>
    <t>ALTER TABLE Zh1 ADD OtherObjectsOfTheNeighboringCC VARCHAR(50);</t>
  </si>
  <si>
    <t>ALTER TABLE Zh1 ADD ObjectsOfTheCС VARCHAR(50);</t>
  </si>
  <si>
    <t>ALTER TABLE Zh1 ADD NeighboringTheCС VARCHAR(50);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</si>
  <si>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</si>
  <si>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</si>
  <si>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</si>
  <si>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</si>
  <si>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</si>
  <si>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</si>
  <si>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</si>
  <si>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</si>
  <si>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</si>
  <si>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</si>
  <si>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</si>
  <si>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</si>
  <si>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</si>
  <si>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</si>
  <si>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</si>
  <si>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</si>
  <si>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</si>
  <si>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</si>
  <si>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</si>
  <si>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</si>
  <si>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</si>
  <si>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</si>
  <si>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</si>
  <si>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</si>
  <si>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</si>
  <si>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</si>
  <si>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</si>
  <si>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</si>
  <si>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</si>
  <si>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</si>
  <si>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</si>
  <si>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</si>
  <si>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</si>
  <si>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</si>
  <si>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</si>
  <si>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</si>
  <si>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</si>
  <si>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</si>
  <si>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</si>
  <si>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</si>
  <si>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</si>
  <si>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</si>
  <si>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</si>
  <si>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</si>
  <si>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</si>
  <si>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</si>
  <si>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</si>
  <si>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</si>
  <si>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</si>
  <si>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</si>
  <si>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</si>
  <si>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</si>
  <si>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</si>
  <si>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</si>
  <si>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</si>
  <si>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</si>
  <si>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</si>
  <si>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</si>
  <si>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myCommand.Parameters.Add("@ul", MySqlDbType.VarChar).Value = loginUser;</t>
  </si>
  <si>
    <t>myCommand.Parameters.Add("@</t>
  </si>
  <si>
    <t>;</t>
  </si>
  <si>
    <t>", MySqlDbType.VarChar).Value = table_Zh1.</t>
  </si>
  <si>
    <t>myCommand.Parameters.Add("@x1", MySqlDbType.VarChar).Value = table_Zh1.ID_TP;</t>
  </si>
  <si>
    <t>myCommand.Parameters.Add("@x2", MySqlDbType.VarChar).Value = table_Zh1.lpu_name;</t>
  </si>
  <si>
    <t>myCommand.Parameters.Add("@x3", MySqlDbType.VarChar).Value = table_Zh1.gcs_name;</t>
  </si>
  <si>
    <t>myCommand.Parameters.Add("@x4", MySqlDbType.VarChar).Value = table_Zh1.kc_number;</t>
  </si>
  <si>
    <t>myCommand.Parameters.Add("@x5", MySqlDbType.VarChar).Value = table_Zh1.pipeline_name;</t>
  </si>
  <si>
    <t>myCommand.Parameters.Add("@x6", MySqlDbType.VarChar).Value = table_Zh1.coordinate_of_connecting_TT_to_MG;</t>
  </si>
  <si>
    <t>myCommand.Parameters.Add("@x7", MySqlDbType.VarChar).Value = table_Zh1.region;</t>
  </si>
  <si>
    <t>myCommand.Parameters.Add("@x8", MySqlDbType.VarChar).Value = table_Zh1.tt_gcs_type;</t>
  </si>
  <si>
    <t>myCommand.Parameters.Add("@x9", MySqlDbType.VarChar).Value = table_Zh1.technological_number_tt_gks;</t>
  </si>
  <si>
    <t>myCommand.Parameters.Add("@x10", MySqlDbType.VarChar).Value = table_Zh1.inventory_number;</t>
  </si>
  <si>
    <t>myCommand.Parameters.Add("@x11", MySqlDbType.VarChar).Value = table_Zh1.plot_category;</t>
  </si>
  <si>
    <t>myCommand.Parameters.Add("@x12", MySqlDbType.VarChar).Value = table_Zh1.maximum_outer_diameter;</t>
  </si>
  <si>
    <t>myCommand.Parameters.Add("@x13", MySqlDbType.VarChar).Value = table_Zh1.maximum_wall_thickness;</t>
  </si>
  <si>
    <t>myCommand.Parameters.Add("@x14", MySqlDbType.VarChar).Value = table_Zh1.total_length_of_pipelines_DN_150_400;</t>
  </si>
  <si>
    <t>myCommand.Parameters.Add("@x15", MySqlDbType.VarChar).Value = table_Zh1.total_length_of_pipelines_DN_500_1400;</t>
  </si>
  <si>
    <t>myCommand.Parameters.Add("@x16", MySqlDbType.VarChar).Value = table_Zh1.total_length_of_pipelines_DN_150_1400_in_terms_of_DN_1000;</t>
  </si>
  <si>
    <t>myCommand.Parameters.Add("@x17", MySqlDbType.VarChar).Value = table_Zh1.list_of_designations_of_pipes_DN_500_1400_as_table_G3;</t>
  </si>
  <si>
    <t>myCommand.Parameters.Add("@x18", MySqlDbType.VarChar).Value = table_Zh1.Insulation_cover_type;</t>
  </si>
  <si>
    <t>myCommand.Parameters.Add("@x19", MySqlDbType.VarChar).Value = table_Zh1.commissioning_year_of_the_gcs;</t>
  </si>
  <si>
    <t>myCommand.Parameters.Add("@x20", MySqlDbType.VarChar).Value = table_Zh1.year_of_commissioning_of_th_LPG_section;</t>
  </si>
  <si>
    <t>myCommand.Parameters.Add("@x21", MySqlDbType.VarChar).Value = table_Zh1.design_pressure;</t>
  </si>
  <si>
    <t>myCommand.Parameters.Add("@x22", MySqlDbType.VarChar).Value = table_Zh1.maximum_allowed_working_pressure;</t>
  </si>
  <si>
    <t>myCommand.Parameters.Add("@x23", MySqlDbType.VarChar).Value = table_Zh1.average_number_of_cycles_less_than_10proc;</t>
  </si>
  <si>
    <t>myCommand.Parameters.Add("@x24", MySqlDbType.VarChar).Value = table_Zh1.average_number_of_cycles_more_than_10proc;</t>
  </si>
  <si>
    <t>myCommand.Parameters.Add("@x25", MySqlDbType.VarChar).Value = table_Zh1.operating_time_in_design_mode;</t>
  </si>
  <si>
    <t>myCommand.Parameters.Add("@x26", MySqlDbType.VarChar).Value = table_Zh1.operating_time_in_throughput_mode;</t>
  </si>
  <si>
    <t>myCommand.Parameters.Add("@x27", MySqlDbType.VarChar).Value = table_Zh1.operating_time_in_disconnected_state_under_pressure;</t>
  </si>
  <si>
    <t>myCommand.Parameters.Add("@x28", MySqlDbType.VarChar).Value = table_Zh1.operating_time_in_shutdown_state_without_pressure;</t>
  </si>
  <si>
    <t>myCommand.Parameters.Add("@x29", MySqlDbType.VarChar).Value = table_Zh1.if_there_were_non_design_loads;</t>
  </si>
  <si>
    <t>myCommand.Parameters.Add("@x30", MySqlDbType.VarChar).Value = table_Zh1.total_length_of_surveyed_pipelines_DN_150_400;</t>
  </si>
  <si>
    <t>myCommand.Parameters.Add("@x31", MySqlDbType.VarChar).Value = table_Zh1.total_length_of_surveyed_pipelines_DN_500_1400;</t>
  </si>
  <si>
    <t>myCommand.Parameters.Add("@x32", MySqlDbType.VarChar).Value = table_Zh1.total_length_of_surveyed_pipelines_DN_150_1400_in_terms_of_DN_1000;</t>
  </si>
  <si>
    <t>myCommand.Parameters.Add("@x33", MySqlDbType.VarChar).Value = table_Zh1.total_number_of_inspected_joints_500_1400;</t>
  </si>
  <si>
    <t>myCommand.Parameters.Add("@x34", MySqlDbType.VarChar).Value = table_Zh1.number_of_inspected_joints_500_1400_with_ext_examination;</t>
  </si>
  <si>
    <t>myCommand.Parameters.Add("@x35", MySqlDbType.VarChar).Value = table_Zh1.number_of_circular_joints_500_1400_defects_requiring_repair;</t>
  </si>
  <si>
    <t>myCommand.Parameters.Add("@x36", MySqlDbType.VarChar).Value = table_Zh1.total_number_of_inspected_pipes_500_1400;</t>
  </si>
  <si>
    <t>myCommand.Parameters.Add("@x37", MySqlDbType.VarChar).Value = table_Zh1.number_of_inspected_pipes_500_1400_with_ext_examination;</t>
  </si>
  <si>
    <t>myCommand.Parameters.Add("@x38", MySqlDbType.VarChar).Value = table_Zh1.number_of_pipes_500_1400_defects_requiring_repair;</t>
  </si>
  <si>
    <t>myCommand.Parameters.Add("@x39", MySqlDbType.VarChar).Value = table_Zh1.total_number_of_inspected_details_500_1400;</t>
  </si>
  <si>
    <t>myCommand.Parameters.Add("@x40", MySqlDbType.VarChar).Value = table_Zh1.number_of_inspected_details_500_1400_with_ext_examination;</t>
  </si>
  <si>
    <t>myCommand.Parameters.Add("@x41", MySqlDbType.VarChar).Value = table_Zh1.number_of_details_500_1400_defects_requiring_repair;</t>
  </si>
  <si>
    <t>myCommand.Parameters.Add("@x42", MySqlDbType.VarChar).Value = table_Zh1.number_of_monitored_valves;</t>
  </si>
  <si>
    <t>myCommand.Parameters.Add("@x43", MySqlDbType.VarChar).Value = table_Zh1.number_of_valves_requiring_repair;</t>
  </si>
  <si>
    <t>myCommand.Parameters.Add("@x44", MySqlDbType.VarChar).Value = table_Zh1.soil_resistivity;</t>
  </si>
  <si>
    <t>myCommand.Parameters.Add("@x45", MySqlDbType.VarChar).Value = table_Zh1.length_peeling_insulating_coating;</t>
  </si>
  <si>
    <t>myCommand.Parameters.Add("@x46", MySqlDbType.VarChar).Value = table_Zh1.area_of_zones_not_controlled_VTD;</t>
  </si>
  <si>
    <t>myCommand.Parameters.Add("@x47", MySqlDbType.VarChar).Value = table_Zh1.year_of_KRTT;</t>
  </si>
  <si>
    <t>myCommand.Parameters.Add("@x48", MySqlDbType.VarChar).Value = table_Zh1.year_of_VD;</t>
  </si>
  <si>
    <t>myCommand.Parameters.Add("@x49", MySqlDbType.VarChar).Value = table_Zh1.total_length_of_repared_pipelines_DN_150_1400_in_terms_of_DN_1000;</t>
  </si>
  <si>
    <t>myCommand.Parameters.Add("@x50", MySqlDbType.VarChar).Value = table_Zh1.planned_date_of_EPB;</t>
  </si>
  <si>
    <t>myCommand.Parameters.Add("@x51", MySqlDbType.VarChar).Value = table_Zh1.note;</t>
  </si>
  <si>
    <t>myCommand.Parameters.Add("@x52", MySqlDbType.VarChar).Value = table_Zh1.ID_CS;</t>
  </si>
  <si>
    <t>myCommand.Parameters.Add("@x53", MySqlDbType.VarChar).Value = table_Zh1.IdenticalObjectsInsideTheCC;</t>
  </si>
  <si>
    <t>myCommand.Parameters.Add("@x54", MySqlDbType.VarChar).Value = table_Zh1.OtherObjectsInsideTheCC;</t>
  </si>
  <si>
    <t>myCommand.Parameters.Add("@x55", MySqlDbType.VarChar).Value = table_Zh1.IdenticalObjectsOfTheNeighboringCC;</t>
  </si>
  <si>
    <t>myCommand.Parameters.Add("@x56", MySqlDbType.VarChar).Value = table_Zh1.OtherObjectsOfTheNeighboringCC;</t>
  </si>
  <si>
    <t>myCommand.Parameters.Add("@x57", MySqlDbType.VarChar).Value = table_Zh1.ObjectsOfTheCС;</t>
  </si>
  <si>
    <t>myCommand.Parameters.Add("@x58", MySqlDbType.VarChar).Value = table_Zh1.NeighboringTheCС;</t>
  </si>
  <si>
    <t>ALTER TABLE Zh1 ADD coordinate_of_connecting_TT_to_MG DOUBLE;</t>
  </si>
  <si>
    <t>ALTER TABLE Zh1 ADD maximum_outer_diameter DOUBLE;</t>
  </si>
  <si>
    <t>ALTER TABLE Zh1 ADD maximum_wall_thickness DOUBLE;</t>
  </si>
  <si>
    <t>ALTER TABLE Zh1 ADD total_length_of_pipelines_DN_150_400 DOUBLE;</t>
  </si>
  <si>
    <t>ALTER TABLE Zh1 ADD total_length_of_pipelines_DN_500_1400 DOUBLE;</t>
  </si>
  <si>
    <t>ALTER TABLE Zh1 ADD total_length_of_pipelines_DN_150_1400_in_terms_of_DN_1000 DOUBLE;</t>
  </si>
  <si>
    <t>ALTER TABLE Zh1 ADD commissioning_year_of_the_gcs DOUBLE;</t>
  </si>
  <si>
    <t>ALTER TABLE Zh1 ADD year_of_commissioning_of_th_LPG_section DOUBLE;</t>
  </si>
  <si>
    <t>ALTER TABLE Zh1 ADD design_pressure DOUBLE;</t>
  </si>
  <si>
    <t>ALTER TABLE Zh1 ADD maximum_allowed_working_pressure DOUBLE;</t>
  </si>
  <si>
    <t>ALTER TABLE Zh1 ADD average_number_of_cycles_less_than_10proc INT;</t>
  </si>
  <si>
    <t>ALTER TABLE Zh1 ADD average_number_of_cycles_more_than_10proc INT;</t>
  </si>
  <si>
    <t>ALTER TABLE Zh1 ADD operating_time_in_design_mode DOUBLE;</t>
  </si>
  <si>
    <t>ALTER TABLE Zh1 ADD operating_time_in_throughput_mode DOUBLE;</t>
  </si>
  <si>
    <t>ALTER TABLE Zh1 ADD operating_time_in_disconnected_state_under_pressure DOUBLE;</t>
  </si>
  <si>
    <t>ALTER TABLE Zh1 ADD operating_time_in_shutdown_state_without_pressure DOUBLE;</t>
  </si>
  <si>
    <t>ALTER TABLE Zh1 ADD if_there_were_non_design_loads BOOLEAN;</t>
  </si>
  <si>
    <t>ALTER TABLE Zh1 ADD total_length_of_surveyed_pipelines_DN_150_400 DOUBLE;</t>
  </si>
  <si>
    <t>ALTER TABLE Zh1 ADD total_length_of_surveyed_pipelines_DN_500_1400 DOUBLE;</t>
  </si>
  <si>
    <t>ALTER TABLE Zh1 ADD total_length_of_surveyed_pipelines_DN_150_1400_in_terms_of_DN_1000 DOUBLE;</t>
  </si>
  <si>
    <t>ALTER TABLE Zh1 ADD total_number_of_inspected_joints_500_1400 INT;</t>
  </si>
  <si>
    <t>ALTER TABLE Zh1 ADD number_of_inspected_joints_500_1400_with_ext_examination INT;</t>
  </si>
  <si>
    <t>ALTER TABLE Zh1 ADD number_of_circular_joints_500_1400_defects_requiring_repair INT;</t>
  </si>
  <si>
    <t>ALTER TABLE Zh1 ADD total_number_of_inspected_pipes_500_1400 INT;</t>
  </si>
  <si>
    <t>ALTER TABLE Zh1 ADD number_of_inspected_pipes_500_1400_with_ext_examination INT;</t>
  </si>
  <si>
    <t>ALTER TABLE Zh1 ADD number_of_pipes_500_1400_defects_requiring_repair INT;</t>
  </si>
  <si>
    <t>ALTER TABLE Zh1 ADD total_number_of_inspected_details_500_1400 INT;</t>
  </si>
  <si>
    <t>ALTER TABLE Zh1 ADD number_of_inspected_details_500_1400_with_ext_examination INT;</t>
  </si>
  <si>
    <t>ALTER TABLE Zh1 ADD number_of_details_500_1400_defects_requiring_repair INT;</t>
  </si>
  <si>
    <t>ALTER TABLE Zh1 ADD number_of_monitored_valves INT;</t>
  </si>
  <si>
    <t>ALTER TABLE Zh1 ADD number_of_valves_requiring_repair INT;</t>
  </si>
  <si>
    <t>ALTER TABLE Zh1 ADD soil_resistivity DOUBLE;</t>
  </si>
  <si>
    <t>ALTER TABLE Zh1 ADD length_peeling_insulating_coating DOUBLE;</t>
  </si>
  <si>
    <t>ALTER TABLE Zh1 ADD area_of_zones_not_controlled_VTD DOUBLE;</t>
  </si>
  <si>
    <t>ALTER TABLE Zh1 ADD year_of_KRTT DOUBLE;</t>
  </si>
  <si>
    <t>ALTER TABLE Zh1 ADD year_of_VD DOUBLE;</t>
  </si>
  <si>
    <t>ALTER TABLE Zh1 ADD total_length_of_repared_pipelines_DN_150_1400_in_terms_of_DN_1000 DOUBLE;</t>
  </si>
  <si>
    <t>ALTER TABLE Zh1 ADD planned_date_of_EPB DOUBLE;</t>
  </si>
  <si>
    <t>ALTER TABLE Zh1 ADD ID_CS INT;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</si>
</sst>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rgb="FF235A81"/>
      <name val="Courier New"/>
      <family val="3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7F3-6126-4EB4-8920-ADEAA83246C8}">
  <dimension ref="A2:G60"/>
  <sheetViews>
    <sheetView zoomScale="130" zoomScaleNormal="130" workbookViewId="0">
      <selection activeCell="G59" sqref="A54:G59"/>
    </sheetView>
  </sheetViews>
  <sheetFormatPr defaultRowHeight="15" x14ac:dyDescent="0.25"/>
  <cols>
    <col min="1" max="1" width="113.28515625" customWidth="1"/>
    <col min="2" max="5" width="18.42578125" customWidth="1"/>
    <col min="6" max="6" width="37" customWidth="1"/>
  </cols>
  <sheetData>
    <row r="2" spans="1:7" x14ac:dyDescent="0.25">
      <c r="A2" t="s">
        <v>5</v>
      </c>
      <c r="B2" t="s">
        <v>1</v>
      </c>
      <c r="C2">
        <f>FIND(";",A2,1)</f>
        <v>6</v>
      </c>
      <c r="D2">
        <f>LEN(A2)</f>
        <v>40</v>
      </c>
      <c r="E2" t="str">
        <f>MID(A2,1,C2-1)</f>
        <v>ID_TP</v>
      </c>
      <c r="F2" t="str">
        <f>MID(A2,C2+3,D2)</f>
        <v>Столбец 1, кодовый номер объекта</v>
      </c>
      <c r="G2" t="s">
        <v>65</v>
      </c>
    </row>
    <row r="3" spans="1:7" x14ac:dyDescent="0.25">
      <c r="A3" t="s">
        <v>20</v>
      </c>
      <c r="B3" t="s">
        <v>2</v>
      </c>
      <c r="C3">
        <f t="shared" ref="C3:C53" si="0">FIND(";",A3,1)</f>
        <v>17</v>
      </c>
      <c r="D3">
        <f t="shared" ref="D3:D59" si="1">LEN(A3)</f>
        <v>46</v>
      </c>
      <c r="E3" t="str">
        <f t="shared" ref="E3:E53" si="2">MID(A3,1,C3-1)</f>
        <v xml:space="preserve">        lpu_name</v>
      </c>
      <c r="F3" t="str">
        <f t="shared" ref="F3:F59" si="3">MID(A3,C3+3,D3)</f>
        <v>Столбец 2, наименование ЛПУ</v>
      </c>
      <c r="G3" t="s">
        <v>57</v>
      </c>
    </row>
    <row r="4" spans="1:7" x14ac:dyDescent="0.25">
      <c r="A4" t="s">
        <v>21</v>
      </c>
      <c r="B4" t="s">
        <v>2</v>
      </c>
      <c r="C4">
        <f t="shared" si="0"/>
        <v>17</v>
      </c>
      <c r="D4">
        <f t="shared" si="1"/>
        <v>45</v>
      </c>
      <c r="E4" t="str">
        <f t="shared" si="2"/>
        <v xml:space="preserve">        gcs_name</v>
      </c>
      <c r="F4" t="str">
        <f t="shared" si="3"/>
        <v>Столбец 3, наименование КС</v>
      </c>
      <c r="G4" t="s">
        <v>57</v>
      </c>
    </row>
    <row r="5" spans="1:7" x14ac:dyDescent="0.25">
      <c r="A5" t="s">
        <v>22</v>
      </c>
      <c r="B5" t="s">
        <v>2</v>
      </c>
      <c r="C5">
        <f t="shared" si="0"/>
        <v>18</v>
      </c>
      <c r="D5">
        <f t="shared" si="1"/>
        <v>39</v>
      </c>
      <c r="E5" t="str">
        <f t="shared" si="2"/>
        <v xml:space="preserve">        kc_number</v>
      </c>
      <c r="F5" t="str">
        <f t="shared" si="3"/>
        <v>Столбец 4, номер КЦ</v>
      </c>
      <c r="G5" t="s">
        <v>57</v>
      </c>
    </row>
    <row r="6" spans="1:7" x14ac:dyDescent="0.25">
      <c r="A6" t="s">
        <v>23</v>
      </c>
      <c r="B6" t="s">
        <v>2</v>
      </c>
      <c r="C6">
        <f t="shared" si="0"/>
        <v>22</v>
      </c>
      <c r="D6">
        <f t="shared" si="1"/>
        <v>50</v>
      </c>
      <c r="E6" t="str">
        <f t="shared" si="2"/>
        <v xml:space="preserve">        pipeline_name</v>
      </c>
      <c r="F6" t="str">
        <f t="shared" si="3"/>
        <v>Столбец 5, Наименование МГ</v>
      </c>
      <c r="G6" t="s">
        <v>57</v>
      </c>
    </row>
    <row r="7" spans="1:7" x14ac:dyDescent="0.25">
      <c r="A7" t="s">
        <v>33</v>
      </c>
      <c r="B7" t="s">
        <v>3</v>
      </c>
      <c r="C7">
        <f t="shared" si="0"/>
        <v>42</v>
      </c>
      <c r="D7">
        <f t="shared" si="1"/>
        <v>95</v>
      </c>
      <c r="E7" t="str">
        <f t="shared" si="2"/>
        <v xml:space="preserve">        coordinate_of_connecting_TT_to_MG</v>
      </c>
      <c r="F7" t="str">
        <f t="shared" si="3"/>
        <v>Столбец 6, Координата подключения ТТ КС к ЛЧ МГ, км</v>
      </c>
      <c r="G7" t="s">
        <v>64</v>
      </c>
    </row>
    <row r="8" spans="1:7" x14ac:dyDescent="0.25">
      <c r="A8" t="s">
        <v>24</v>
      </c>
      <c r="B8" t="s">
        <v>2</v>
      </c>
      <c r="C8">
        <f t="shared" si="0"/>
        <v>15</v>
      </c>
      <c r="D8">
        <f t="shared" si="1"/>
        <v>35</v>
      </c>
      <c r="E8" t="str">
        <f t="shared" si="2"/>
        <v xml:space="preserve">        region</v>
      </c>
      <c r="F8" t="str">
        <f t="shared" si="3"/>
        <v>Столбец 7, область</v>
      </c>
      <c r="G8" t="s">
        <v>57</v>
      </c>
    </row>
    <row r="9" spans="1:7" x14ac:dyDescent="0.25">
      <c r="A9" t="s">
        <v>25</v>
      </c>
      <c r="B9" t="s">
        <v>2</v>
      </c>
      <c r="C9">
        <f t="shared" si="0"/>
        <v>20</v>
      </c>
      <c r="D9">
        <f t="shared" si="1"/>
        <v>89</v>
      </c>
      <c r="E9" t="str">
        <f t="shared" si="2"/>
        <v xml:space="preserve">        tt_gcs_type</v>
      </c>
      <c r="F9" t="str">
        <f t="shared" si="3"/>
        <v>Столбец 8, тип ТТ КС (входной шлейф, выходной шлейфы, промплощадка)</v>
      </c>
      <c r="G9" t="s">
        <v>57</v>
      </c>
    </row>
    <row r="10" spans="1:7" x14ac:dyDescent="0.25">
      <c r="A10" t="s">
        <v>26</v>
      </c>
      <c r="B10" t="s">
        <v>2</v>
      </c>
      <c r="C10">
        <f t="shared" si="0"/>
        <v>36</v>
      </c>
      <c r="D10">
        <f t="shared" si="1"/>
        <v>86</v>
      </c>
      <c r="E10" t="str">
        <f t="shared" si="2"/>
        <v xml:space="preserve">        technological_number_tt_gks</v>
      </c>
      <c r="F10" t="str">
        <f t="shared" si="3"/>
        <v>Столбец 9, технологический номер (П,Н,7,8,7А,8А)</v>
      </c>
      <c r="G10" t="s">
        <v>57</v>
      </c>
    </row>
    <row r="11" spans="1:7" x14ac:dyDescent="0.25">
      <c r="A11" t="s">
        <v>27</v>
      </c>
      <c r="B11" t="s">
        <v>2</v>
      </c>
      <c r="C11">
        <f t="shared" si="0"/>
        <v>25</v>
      </c>
      <c r="D11">
        <f t="shared" si="1"/>
        <v>62</v>
      </c>
      <c r="E11" t="str">
        <f t="shared" si="2"/>
        <v xml:space="preserve">        inventory_number</v>
      </c>
      <c r="F11" t="str">
        <f t="shared" si="3"/>
        <v>Столбец 10, Инвентарный номер ТТ КС</v>
      </c>
      <c r="G11" t="s">
        <v>57</v>
      </c>
    </row>
    <row r="12" spans="1:7" x14ac:dyDescent="0.25">
      <c r="A12" t="s">
        <v>28</v>
      </c>
      <c r="B12" t="s">
        <v>2</v>
      </c>
      <c r="C12">
        <f t="shared" si="0"/>
        <v>22</v>
      </c>
      <c r="D12">
        <f t="shared" si="1"/>
        <v>53</v>
      </c>
      <c r="E12" t="str">
        <f t="shared" si="2"/>
        <v xml:space="preserve">        plot_category</v>
      </c>
      <c r="F12" t="str">
        <f t="shared" si="3"/>
        <v>Столбец 11, Категория участка</v>
      </c>
      <c r="G12" t="s">
        <v>57</v>
      </c>
    </row>
    <row r="13" spans="1:7" x14ac:dyDescent="0.25">
      <c r="A13" t="s">
        <v>34</v>
      </c>
      <c r="B13" t="s">
        <v>3</v>
      </c>
      <c r="C13">
        <f t="shared" si="0"/>
        <v>31</v>
      </c>
      <c r="D13">
        <f t="shared" si="1"/>
        <v>78</v>
      </c>
      <c r="E13" t="str">
        <f t="shared" si="2"/>
        <v xml:space="preserve">        maximum_outer_diameter</v>
      </c>
      <c r="F13" t="str">
        <f t="shared" si="3"/>
        <v>Столбец 12, Максимальный наружный диаметр, мм</v>
      </c>
      <c r="G13" t="s">
        <v>64</v>
      </c>
    </row>
    <row r="14" spans="1:7" x14ac:dyDescent="0.25">
      <c r="A14" t="s">
        <v>35</v>
      </c>
      <c r="B14" t="s">
        <v>3</v>
      </c>
      <c r="C14">
        <f t="shared" si="0"/>
        <v>31</v>
      </c>
      <c r="D14">
        <f t="shared" si="1"/>
        <v>76</v>
      </c>
      <c r="E14" t="str">
        <f t="shared" si="2"/>
        <v xml:space="preserve">        maximum_wall_thickness</v>
      </c>
      <c r="F14" t="str">
        <f t="shared" si="3"/>
        <v>Столбец 13, Максимальная толщина стенки, мм</v>
      </c>
      <c r="G14" t="s">
        <v>64</v>
      </c>
    </row>
    <row r="15" spans="1:7" x14ac:dyDescent="0.25">
      <c r="A15" t="s">
        <v>36</v>
      </c>
      <c r="B15" t="s">
        <v>3</v>
      </c>
      <c r="C15">
        <f t="shared" si="0"/>
        <v>45</v>
      </c>
      <c r="D15">
        <f t="shared" si="1"/>
        <v>103</v>
      </c>
      <c r="E15" t="str">
        <f t="shared" si="2"/>
        <v xml:space="preserve">        total_length_of_pipelines_DN_150_400</v>
      </c>
      <c r="F15" t="str">
        <f t="shared" si="3"/>
        <v>Столбец 14, Общая протяженность трубопроводов 150_400, м</v>
      </c>
      <c r="G15" t="s">
        <v>64</v>
      </c>
    </row>
    <row r="16" spans="1:7" x14ac:dyDescent="0.25">
      <c r="A16" t="s">
        <v>37</v>
      </c>
      <c r="B16" t="s">
        <v>3</v>
      </c>
      <c r="C16">
        <f t="shared" si="0"/>
        <v>46</v>
      </c>
      <c r="D16">
        <f t="shared" si="1"/>
        <v>105</v>
      </c>
      <c r="E16" t="str">
        <f t="shared" si="2"/>
        <v xml:space="preserve">        total_length_of_pipelines_DN_500_1400</v>
      </c>
      <c r="F16" t="str">
        <f t="shared" si="3"/>
        <v>Столбец 15, Общая протяженность трубопроводов 500_1400, м</v>
      </c>
      <c r="G16" t="s">
        <v>64</v>
      </c>
    </row>
    <row r="17" spans="1:7" x14ac:dyDescent="0.25">
      <c r="A17" t="s">
        <v>38</v>
      </c>
      <c r="B17" t="s">
        <v>3</v>
      </c>
      <c r="C17">
        <f t="shared" si="0"/>
        <v>66</v>
      </c>
      <c r="D17">
        <f t="shared" si="1"/>
        <v>148</v>
      </c>
      <c r="E17" t="str">
        <f t="shared" si="2"/>
        <v xml:space="preserve">        total_length_of_pipelines_DN_150_1400_in_terms_of_DN_1000</v>
      </c>
      <c r="F17" t="str">
        <f t="shared" si="3"/>
        <v>Столбец 16, Общая протяженность трубопроводов DN 150-1400 в пересчете на DN 1000</v>
      </c>
      <c r="G17" t="s">
        <v>64</v>
      </c>
    </row>
    <row r="18" spans="1:7" x14ac:dyDescent="0.25">
      <c r="A18" t="s">
        <v>29</v>
      </c>
      <c r="B18" t="s">
        <v>2</v>
      </c>
      <c r="C18">
        <f t="shared" si="0"/>
        <v>62</v>
      </c>
      <c r="D18">
        <f t="shared" si="1"/>
        <v>147</v>
      </c>
      <c r="E18" t="str">
        <f t="shared" si="2"/>
        <v xml:space="preserve">        list_of_designations_of_pipes_DN_500_1400_as_table_G3</v>
      </c>
      <c r="F18" t="str">
        <f t="shared" si="3"/>
        <v>Столбец 17, Перечень обозначений труб DN 500-1400 в составе ТТ согласно таблице Ж.3</v>
      </c>
      <c r="G18" t="s">
        <v>57</v>
      </c>
    </row>
    <row r="19" spans="1:7" x14ac:dyDescent="0.25">
      <c r="A19" t="s">
        <v>30</v>
      </c>
      <c r="B19" t="s">
        <v>2</v>
      </c>
      <c r="C19">
        <f t="shared" si="0"/>
        <v>30</v>
      </c>
      <c r="D19">
        <f t="shared" si="1"/>
        <v>70</v>
      </c>
      <c r="E19" t="str">
        <f t="shared" si="2"/>
        <v xml:space="preserve">        Insulation_cover_type</v>
      </c>
      <c r="F19" t="str">
        <f t="shared" si="3"/>
        <v>Столбец 18, Тип изоляционного покрытия</v>
      </c>
      <c r="G19" t="s">
        <v>57</v>
      </c>
    </row>
    <row r="20" spans="1:7" x14ac:dyDescent="0.25">
      <c r="A20" t="s">
        <v>39</v>
      </c>
      <c r="B20" t="s">
        <v>3</v>
      </c>
      <c r="C20">
        <f t="shared" si="0"/>
        <v>38</v>
      </c>
      <c r="D20">
        <f t="shared" si="1"/>
        <v>79</v>
      </c>
      <c r="E20" t="str">
        <f t="shared" si="2"/>
        <v xml:space="preserve">        commissioning_year_of_the_gcs</v>
      </c>
      <c r="F20" t="str">
        <f t="shared" si="3"/>
        <v>Столбец 19, Год ввода в эксплуатацию КЦ</v>
      </c>
      <c r="G20" t="s">
        <v>64</v>
      </c>
    </row>
    <row r="21" spans="1:7" x14ac:dyDescent="0.25">
      <c r="A21" t="s">
        <v>40</v>
      </c>
      <c r="B21" t="s">
        <v>3</v>
      </c>
      <c r="C21">
        <f t="shared" si="0"/>
        <v>48</v>
      </c>
      <c r="D21">
        <f t="shared" si="1"/>
        <v>100</v>
      </c>
      <c r="E21" t="str">
        <f t="shared" si="2"/>
        <v xml:space="preserve">        year_of_commissioning_of_th_LPG_section</v>
      </c>
      <c r="F21" t="str">
        <f t="shared" si="3"/>
        <v>Столбец 20, Год ввода в эксплуатацию участка ЛЧ МГ</v>
      </c>
      <c r="G21" t="s">
        <v>64</v>
      </c>
    </row>
    <row r="22" spans="1:7" x14ac:dyDescent="0.25">
      <c r="A22" t="s">
        <v>41</v>
      </c>
      <c r="B22" t="s">
        <v>3</v>
      </c>
      <c r="C22">
        <f t="shared" si="0"/>
        <v>24</v>
      </c>
      <c r="D22">
        <f t="shared" si="1"/>
        <v>61</v>
      </c>
      <c r="E22" t="str">
        <f t="shared" si="2"/>
        <v xml:space="preserve">        design_pressure</v>
      </c>
      <c r="F22" t="str">
        <f t="shared" si="3"/>
        <v>Столбец 21, Проектное давление, МПа</v>
      </c>
      <c r="G22" t="s">
        <v>64</v>
      </c>
    </row>
    <row r="23" spans="1:7" x14ac:dyDescent="0.25">
      <c r="A23" t="s">
        <v>42</v>
      </c>
      <c r="B23" t="s">
        <v>3</v>
      </c>
      <c r="C23">
        <f t="shared" si="0"/>
        <v>41</v>
      </c>
      <c r="D23">
        <f t="shared" si="1"/>
        <v>101</v>
      </c>
      <c r="E23" t="str">
        <f t="shared" si="2"/>
        <v xml:space="preserve">        maximum_allowed_working_pressure</v>
      </c>
      <c r="F23" t="str">
        <f t="shared" si="3"/>
        <v>Столбец 22, Максимальное разрешенное рабочее давление, МПа</v>
      </c>
      <c r="G23" t="s">
        <v>64</v>
      </c>
    </row>
    <row r="24" spans="1:7" x14ac:dyDescent="0.25">
      <c r="A24" t="s">
        <v>6</v>
      </c>
      <c r="B24" t="s">
        <v>1</v>
      </c>
      <c r="C24">
        <f t="shared" si="0"/>
        <v>50</v>
      </c>
      <c r="D24">
        <f t="shared" si="1"/>
        <v>151</v>
      </c>
      <c r="E24" t="str">
        <f t="shared" si="2"/>
        <v xml:space="preserve">        average_number_of_cycles_less_than_10proc</v>
      </c>
      <c r="F24" t="str">
        <f t="shared" si="3"/>
        <v>Столбец 23, Среднее количество циклов в год с различной амплитудой менее 10% от проектного давления</v>
      </c>
      <c r="G24" t="s">
        <v>65</v>
      </c>
    </row>
    <row r="25" spans="1:7" x14ac:dyDescent="0.25">
      <c r="A25" t="s">
        <v>7</v>
      </c>
      <c r="B25" t="s">
        <v>1</v>
      </c>
      <c r="C25">
        <f t="shared" si="0"/>
        <v>50</v>
      </c>
      <c r="D25">
        <f t="shared" si="1"/>
        <v>153</v>
      </c>
      <c r="E25" t="str">
        <f t="shared" si="2"/>
        <v xml:space="preserve">        average_number_of_cycles_more_than_10proc</v>
      </c>
      <c r="F25" t="str">
        <f t="shared" si="3"/>
        <v>Столбец 24, Среднее количество циклов в год с различной амплитудой 10% и более от проектного давления</v>
      </c>
      <c r="G25" t="s">
        <v>65</v>
      </c>
    </row>
    <row r="26" spans="1:7" x14ac:dyDescent="0.25">
      <c r="A26" t="s">
        <v>43</v>
      </c>
      <c r="B26" t="s">
        <v>3</v>
      </c>
      <c r="C26">
        <f t="shared" si="0"/>
        <v>38</v>
      </c>
      <c r="D26">
        <f t="shared" si="1"/>
        <v>109</v>
      </c>
      <c r="E26" t="str">
        <f t="shared" si="2"/>
        <v xml:space="preserve">        operating_time_in_design_mode</v>
      </c>
      <c r="F26" t="str">
        <f t="shared" si="3"/>
        <v>Столбец 25, Время эксплуатации в различных режимах, лет (в проектном)</v>
      </c>
      <c r="G26" t="s">
        <v>64</v>
      </c>
    </row>
    <row r="27" spans="1:7" x14ac:dyDescent="0.25">
      <c r="A27" t="s">
        <v>44</v>
      </c>
      <c r="B27" t="s">
        <v>3</v>
      </c>
      <c r="C27">
        <f t="shared" si="0"/>
        <v>42</v>
      </c>
      <c r="D27">
        <f t="shared" si="1"/>
        <v>114</v>
      </c>
      <c r="E27" t="str">
        <f t="shared" si="2"/>
        <v xml:space="preserve">        operating_time_in_throughput_mode</v>
      </c>
      <c r="F27" t="str">
        <f t="shared" si="3"/>
        <v>Столбец 26, Время эксплуатации в различных режимах, лет (в пропускном)</v>
      </c>
      <c r="G27" t="s">
        <v>64</v>
      </c>
    </row>
    <row r="28" spans="1:7" x14ac:dyDescent="0.25">
      <c r="A28" t="s">
        <v>45</v>
      </c>
      <c r="B28" t="s">
        <v>3</v>
      </c>
      <c r="C28">
        <f t="shared" si="0"/>
        <v>60</v>
      </c>
      <c r="D28">
        <f t="shared" si="1"/>
        <v>157</v>
      </c>
      <c r="E28" t="str">
        <f t="shared" si="2"/>
        <v xml:space="preserve">        operating_time_in_disconnected_state_under_pressure</v>
      </c>
      <c r="F28" t="str">
        <f t="shared" si="3"/>
        <v>Столбец 27, Время эксплуатации в различных режимах, лет (в отключенном состоянии под давлением)</v>
      </c>
      <c r="G28" t="s">
        <v>64</v>
      </c>
    </row>
    <row r="29" spans="1:7" x14ac:dyDescent="0.25">
      <c r="A29" t="s">
        <v>46</v>
      </c>
      <c r="B29" t="s">
        <v>3</v>
      </c>
      <c r="C29">
        <f t="shared" si="0"/>
        <v>58</v>
      </c>
      <c r="D29">
        <f t="shared" si="1"/>
        <v>154</v>
      </c>
      <c r="E29" t="str">
        <f t="shared" si="2"/>
        <v xml:space="preserve">        operating_time_in_shutdown_state_without_pressure</v>
      </c>
      <c r="F29" t="str">
        <f t="shared" si="3"/>
        <v>Столбец 28, Время эксплуатации в различных режимах, лет (в отключенном состоянии без давления)</v>
      </c>
      <c r="G29" t="s">
        <v>64</v>
      </c>
    </row>
    <row r="30" spans="1:7" x14ac:dyDescent="0.25">
      <c r="A30" t="s">
        <v>32</v>
      </c>
      <c r="B30" t="s">
        <v>4</v>
      </c>
      <c r="C30">
        <f t="shared" si="0"/>
        <v>39</v>
      </c>
      <c r="D30">
        <f t="shared" si="1"/>
        <v>120</v>
      </c>
      <c r="E30" t="str">
        <f t="shared" si="2"/>
        <v xml:space="preserve">        if_there_were_non_design_loads</v>
      </c>
      <c r="F30" t="str">
        <f t="shared" si="3"/>
        <v>Столбец 29, Информация о непроектных нагрузках и воздействиях ("Да", если были)</v>
      </c>
    </row>
    <row r="31" spans="1:7" x14ac:dyDescent="0.25">
      <c r="A31" t="s">
        <v>47</v>
      </c>
      <c r="B31" t="s">
        <v>3</v>
      </c>
      <c r="C31">
        <f t="shared" si="0"/>
        <v>54</v>
      </c>
      <c r="D31">
        <f t="shared" si="1"/>
        <v>126</v>
      </c>
      <c r="E31" t="str">
        <f t="shared" si="2"/>
        <v xml:space="preserve">        total_length_of_surveyed_pipelines_DN_150_400</v>
      </c>
      <c r="F31" t="str">
        <f t="shared" si="3"/>
        <v>Столбец 30, Общая протяженность обследованных трубопроводов 150_400, м</v>
      </c>
      <c r="G31" t="s">
        <v>64</v>
      </c>
    </row>
    <row r="32" spans="1:7" x14ac:dyDescent="0.25">
      <c r="A32" t="s">
        <v>48</v>
      </c>
      <c r="B32" t="s">
        <v>3</v>
      </c>
      <c r="C32">
        <f t="shared" si="0"/>
        <v>55</v>
      </c>
      <c r="D32">
        <f t="shared" si="1"/>
        <v>128</v>
      </c>
      <c r="E32" t="str">
        <f t="shared" si="2"/>
        <v xml:space="preserve">        total_length_of_surveyed_pipelines_DN_500_1400</v>
      </c>
      <c r="F32" t="str">
        <f t="shared" si="3"/>
        <v>Столбец 31, Общая протяженность обследованных трубопроводов 500_1400, м</v>
      </c>
      <c r="G32" t="s">
        <v>64</v>
      </c>
    </row>
    <row r="33" spans="1:7" x14ac:dyDescent="0.25">
      <c r="A33" t="s">
        <v>49</v>
      </c>
      <c r="B33" t="s">
        <v>3</v>
      </c>
      <c r="C33">
        <f t="shared" si="0"/>
        <v>75</v>
      </c>
      <c r="D33">
        <f t="shared" si="1"/>
        <v>171</v>
      </c>
      <c r="E33" t="str">
        <f t="shared" si="2"/>
        <v xml:space="preserve">        total_length_of_surveyed_pipelines_DN_150_1400_in_terms_of_DN_1000</v>
      </c>
      <c r="F33" t="str">
        <f t="shared" si="3"/>
        <v>Столбец 32, Общая протяженность обследованных трубопроводов DN 150-1400 в пересчете на DN 1000</v>
      </c>
      <c r="G33" t="s">
        <v>64</v>
      </c>
    </row>
    <row r="34" spans="1:7" x14ac:dyDescent="0.25">
      <c r="A34" t="s">
        <v>8</v>
      </c>
      <c r="B34" t="s">
        <v>1</v>
      </c>
      <c r="C34">
        <f t="shared" si="0"/>
        <v>50</v>
      </c>
      <c r="D34">
        <f t="shared" si="1"/>
        <v>131</v>
      </c>
      <c r="E34" t="str">
        <f t="shared" si="2"/>
        <v xml:space="preserve">        total_number_of_inspected_joints_500_1400</v>
      </c>
      <c r="F34" t="str">
        <f t="shared" si="3"/>
        <v>Столбец 33, Количество проконтролированных монтажных стыков DN 500-1400 (Всего)</v>
      </c>
      <c r="G34" t="s">
        <v>65</v>
      </c>
    </row>
    <row r="35" spans="1:7" x14ac:dyDescent="0.25">
      <c r="A35" t="s">
        <v>9</v>
      </c>
      <c r="B35" t="s">
        <v>1</v>
      </c>
      <c r="C35">
        <f t="shared" si="0"/>
        <v>65</v>
      </c>
      <c r="D35">
        <f t="shared" si="1"/>
        <v>184</v>
      </c>
      <c r="E35" t="str">
        <f t="shared" si="2"/>
        <v xml:space="preserve">        number_of_inspected_joints_500_1400_with_ext_examination</v>
      </c>
      <c r="F35" t="str">
        <f t="shared" si="3"/>
        <v>Столбец 34, Количество проконтролированных монтажных стыков DN 500-1400 (Из них c наружным обследованием методами НК)</v>
      </c>
      <c r="G35" t="s">
        <v>65</v>
      </c>
    </row>
    <row r="36" spans="1:7" x14ac:dyDescent="0.25">
      <c r="A36" t="s">
        <v>10</v>
      </c>
      <c r="B36" t="s">
        <v>1</v>
      </c>
      <c r="C36">
        <f t="shared" si="0"/>
        <v>68</v>
      </c>
      <c r="D36">
        <f t="shared" si="1"/>
        <v>171</v>
      </c>
      <c r="E36" t="str">
        <f t="shared" si="2"/>
        <v xml:space="preserve">        number_of_circular_joints_500_1400_defects_requiring_repair</v>
      </c>
      <c r="F36" t="str">
        <f t="shared" si="3"/>
        <v>Столбец 35, Количество кольцевых сварных соединений  DN 500-1400 с дефектами, требующими ремонта, шт.</v>
      </c>
      <c r="G36" t="s">
        <v>65</v>
      </c>
    </row>
    <row r="37" spans="1:7" x14ac:dyDescent="0.25">
      <c r="A37" t="s">
        <v>11</v>
      </c>
      <c r="B37" t="s">
        <v>1</v>
      </c>
      <c r="C37">
        <f t="shared" si="0"/>
        <v>49</v>
      </c>
      <c r="D37">
        <f t="shared" si="1"/>
        <v>119</v>
      </c>
      <c r="E37" t="str">
        <f t="shared" si="2"/>
        <v xml:space="preserve">        total_number_of_inspected_pipes_500_1400</v>
      </c>
      <c r="F37" t="str">
        <f t="shared" si="3"/>
        <v>Столбец 36, Количество проконтролированных труб  DN 500-1400 (Всего)</v>
      </c>
      <c r="G37" t="s">
        <v>65</v>
      </c>
    </row>
    <row r="38" spans="1:7" x14ac:dyDescent="0.25">
      <c r="A38" t="s">
        <v>12</v>
      </c>
      <c r="B38" t="s">
        <v>1</v>
      </c>
      <c r="C38">
        <f t="shared" si="0"/>
        <v>64</v>
      </c>
      <c r="D38">
        <f t="shared" si="1"/>
        <v>172</v>
      </c>
      <c r="E38" t="str">
        <f t="shared" si="2"/>
        <v xml:space="preserve">        number_of_inspected_pipes_500_1400_with_ext_examination</v>
      </c>
      <c r="F38" t="str">
        <f t="shared" si="3"/>
        <v>Столбец 37, Количество проконтролированных труб  DN 500-1400 (Из них c наружным обследованием методами НК)</v>
      </c>
      <c r="G38" t="s">
        <v>65</v>
      </c>
    </row>
    <row r="39" spans="1:7" x14ac:dyDescent="0.25">
      <c r="A39" t="s">
        <v>13</v>
      </c>
      <c r="B39" t="s">
        <v>1</v>
      </c>
      <c r="C39">
        <f t="shared" si="0"/>
        <v>58</v>
      </c>
      <c r="D39">
        <f t="shared" si="1"/>
        <v>137</v>
      </c>
      <c r="E39" t="str">
        <f t="shared" si="2"/>
        <v xml:space="preserve">        number_of_pipes_500_1400_defects_requiring_repair</v>
      </c>
      <c r="F39" t="str">
        <f t="shared" si="3"/>
        <v>Столбец 38,  Количество труб DN 500-1400 с дефектами, требующими ремонта, шт.</v>
      </c>
      <c r="G39" t="s">
        <v>65</v>
      </c>
    </row>
    <row r="40" spans="1:7" x14ac:dyDescent="0.25">
      <c r="A40" t="s">
        <v>14</v>
      </c>
      <c r="B40" t="s">
        <v>1</v>
      </c>
      <c r="C40">
        <f t="shared" si="0"/>
        <v>51</v>
      </c>
      <c r="D40">
        <f t="shared" si="1"/>
        <v>120</v>
      </c>
      <c r="E40" t="str">
        <f t="shared" si="2"/>
        <v xml:space="preserve">        total_number_of_inspected_details_500_1400</v>
      </c>
      <c r="F40" t="str">
        <f t="shared" si="3"/>
        <v>Столбец 39, Количество проконтролированных СДТ  DN 500-1400 (Всего)</v>
      </c>
      <c r="G40" t="s">
        <v>65</v>
      </c>
    </row>
    <row r="41" spans="1:7" x14ac:dyDescent="0.25">
      <c r="A41" t="s">
        <v>15</v>
      </c>
      <c r="B41" t="s">
        <v>1</v>
      </c>
      <c r="C41">
        <f t="shared" si="0"/>
        <v>66</v>
      </c>
      <c r="D41">
        <f t="shared" si="1"/>
        <v>173</v>
      </c>
      <c r="E41" t="str">
        <f t="shared" si="2"/>
        <v xml:space="preserve">        number_of_inspected_details_500_1400_with_ext_examination</v>
      </c>
      <c r="F41" t="str">
        <f t="shared" si="3"/>
        <v>Столбец 40, Количество проконтролированных СДТ  DN 500-1400 (Из них c наружным обследованием методами НК)</v>
      </c>
      <c r="G41" t="s">
        <v>65</v>
      </c>
    </row>
    <row r="42" spans="1:7" x14ac:dyDescent="0.25">
      <c r="A42" t="s">
        <v>16</v>
      </c>
      <c r="B42" t="s">
        <v>1</v>
      </c>
      <c r="C42">
        <f t="shared" si="0"/>
        <v>60</v>
      </c>
      <c r="D42">
        <f t="shared" si="1"/>
        <v>138</v>
      </c>
      <c r="E42" t="str">
        <f t="shared" si="2"/>
        <v xml:space="preserve">        number_of_details_500_1400_defects_requiring_repair</v>
      </c>
      <c r="F42" t="str">
        <f t="shared" si="3"/>
        <v>Столбец 41, Количество СДТ  DN 500-1400 с дефектами, требующими ремонта, шт.</v>
      </c>
      <c r="G42" t="s">
        <v>65</v>
      </c>
    </row>
    <row r="43" spans="1:7" x14ac:dyDescent="0.25">
      <c r="A43" t="s">
        <v>17</v>
      </c>
      <c r="B43" t="s">
        <v>1</v>
      </c>
      <c r="C43">
        <f t="shared" si="0"/>
        <v>35</v>
      </c>
      <c r="D43">
        <f t="shared" si="1"/>
        <v>118</v>
      </c>
      <c r="E43" t="str">
        <f t="shared" si="2"/>
        <v xml:space="preserve">        number_of_monitored_valves</v>
      </c>
      <c r="F43" t="str">
        <f t="shared" si="3"/>
        <v>Столбец 42, Суммарное количество проконтролированных единиц ТПА  DN 500-1400, шт.</v>
      </c>
      <c r="G43" t="s">
        <v>65</v>
      </c>
    </row>
    <row r="44" spans="1:7" x14ac:dyDescent="0.25">
      <c r="A44" t="s">
        <v>18</v>
      </c>
      <c r="B44" t="s">
        <v>1</v>
      </c>
      <c r="C44">
        <f t="shared" si="0"/>
        <v>42</v>
      </c>
      <c r="D44">
        <f t="shared" si="1"/>
        <v>114</v>
      </c>
      <c r="E44" t="str">
        <f t="shared" si="2"/>
        <v xml:space="preserve">        number_of_valves_requiring_repair</v>
      </c>
      <c r="F44" t="str">
        <f t="shared" si="3"/>
        <v>Столбец 43, Количество единиц ТПА  DN 500-1400, требующих ремонта, шт.</v>
      </c>
      <c r="G44" t="s">
        <v>65</v>
      </c>
    </row>
    <row r="45" spans="1:7" x14ac:dyDescent="0.25">
      <c r="A45" t="s">
        <v>50</v>
      </c>
      <c r="B45" t="s">
        <v>3</v>
      </c>
      <c r="C45">
        <f t="shared" si="0"/>
        <v>25</v>
      </c>
      <c r="D45">
        <f t="shared" si="1"/>
        <v>121</v>
      </c>
      <c r="E45" t="str">
        <f t="shared" si="2"/>
        <v xml:space="preserve">        soil_resistivity</v>
      </c>
      <c r="F45" t="str">
        <f t="shared" si="3"/>
        <v>Столбец 44, Удельное сопротивление грунта в районе пролегания трубопровода (минимальное), Ом*м</v>
      </c>
      <c r="G45" t="s">
        <v>64</v>
      </c>
    </row>
    <row r="46" spans="1:7" x14ac:dyDescent="0.25">
      <c r="A46" t="s">
        <v>51</v>
      </c>
      <c r="B46" t="s">
        <v>3</v>
      </c>
      <c r="C46">
        <f t="shared" si="0"/>
        <v>42</v>
      </c>
      <c r="D46">
        <f t="shared" si="1"/>
        <v>156</v>
      </c>
      <c r="E46" t="str">
        <f t="shared" si="2"/>
        <v xml:space="preserve">        length_peeling_insulating_coating</v>
      </c>
      <c r="F46" t="str">
        <f t="shared" si="3"/>
        <v>Столбец 45, Суммарная протяженность отслаивания изоляционного покрытия на обследованных участках DN 500-1400, м.</v>
      </c>
      <c r="G46" t="s">
        <v>64</v>
      </c>
    </row>
    <row r="47" spans="1:7" x14ac:dyDescent="0.25">
      <c r="A47" t="s">
        <v>52</v>
      </c>
      <c r="B47" t="s">
        <v>3</v>
      </c>
      <c r="C47">
        <f t="shared" si="0"/>
        <v>41</v>
      </c>
      <c r="D47">
        <f t="shared" si="1"/>
        <v>108</v>
      </c>
      <c r="E47" t="str">
        <f t="shared" si="2"/>
        <v xml:space="preserve">        area_of_zones_not_controlled_VTD</v>
      </c>
      <c r="F47" t="str">
        <f t="shared" si="3"/>
        <v>Столбец 46, Суммарная площадь зон, не проконтролированных ВТД, м2</v>
      </c>
      <c r="G47" t="s">
        <v>64</v>
      </c>
    </row>
    <row r="48" spans="1:7" x14ac:dyDescent="0.25">
      <c r="A48" t="s">
        <v>53</v>
      </c>
      <c r="B48" t="s">
        <v>3</v>
      </c>
      <c r="C48">
        <f t="shared" si="0"/>
        <v>21</v>
      </c>
      <c r="D48">
        <f t="shared" si="1"/>
        <v>54</v>
      </c>
      <c r="E48" t="str">
        <f t="shared" si="2"/>
        <v xml:space="preserve">        year_of_KRTT</v>
      </c>
      <c r="F48" t="str">
        <f t="shared" si="3"/>
        <v>Столбец 47, Год проведения КРТТ</v>
      </c>
      <c r="G48" t="s">
        <v>64</v>
      </c>
    </row>
    <row r="49" spans="1:7" x14ac:dyDescent="0.25">
      <c r="A49" t="s">
        <v>54</v>
      </c>
      <c r="B49" t="s">
        <v>3</v>
      </c>
      <c r="C49">
        <f t="shared" si="0"/>
        <v>19</v>
      </c>
      <c r="D49">
        <f t="shared" si="1"/>
        <v>51</v>
      </c>
      <c r="E49" t="str">
        <f t="shared" si="2"/>
        <v xml:space="preserve">        year_of_VD</v>
      </c>
      <c r="F49" t="str">
        <f t="shared" si="3"/>
        <v>Столбец 48, Год проведения ВТД</v>
      </c>
      <c r="G49" t="s">
        <v>64</v>
      </c>
    </row>
    <row r="50" spans="1:7" x14ac:dyDescent="0.25">
      <c r="A50" t="s">
        <v>55</v>
      </c>
      <c r="B50" t="s">
        <v>3</v>
      </c>
      <c r="C50">
        <f t="shared" si="0"/>
        <v>74</v>
      </c>
      <c r="D50">
        <f t="shared" si="1"/>
        <v>159</v>
      </c>
      <c r="E50" t="str">
        <f t="shared" si="2"/>
        <v xml:space="preserve">        total_length_of_repared_pipelines_DN_150_1400_in_terms_of_DN_1000</v>
      </c>
      <c r="F50" t="str">
        <f t="shared" si="3"/>
        <v>Столбец 49, Протяженность отремонтированных ТТ DN 150-1400, м в пересчете на Ду1000</v>
      </c>
      <c r="G50" t="s">
        <v>64</v>
      </c>
    </row>
    <row r="51" spans="1:7" x14ac:dyDescent="0.25">
      <c r="A51" t="s">
        <v>56</v>
      </c>
      <c r="B51" t="s">
        <v>3</v>
      </c>
      <c r="C51">
        <f t="shared" si="0"/>
        <v>28</v>
      </c>
      <c r="D51">
        <f t="shared" si="1"/>
        <v>116</v>
      </c>
      <c r="E51" t="str">
        <f t="shared" si="2"/>
        <v xml:space="preserve">        planned_date_of_EPB</v>
      </c>
      <c r="F51" t="str">
        <f t="shared" si="3"/>
        <v>Столбец 50, Планируемый срок проведения ЭПБ, согласно НД и результатам предыдущей, год</v>
      </c>
      <c r="G51" t="s">
        <v>64</v>
      </c>
    </row>
    <row r="52" spans="1:7" x14ac:dyDescent="0.25">
      <c r="A52" t="s">
        <v>31</v>
      </c>
      <c r="B52" t="s">
        <v>2</v>
      </c>
      <c r="C52">
        <f t="shared" si="0"/>
        <v>13</v>
      </c>
      <c r="D52">
        <f t="shared" si="1"/>
        <v>37</v>
      </c>
      <c r="E52" t="str">
        <f t="shared" si="2"/>
        <v xml:space="preserve">        note</v>
      </c>
      <c r="F52" t="str">
        <f t="shared" si="3"/>
        <v>Столбец 51, Примечание</v>
      </c>
      <c r="G52" t="s">
        <v>57</v>
      </c>
    </row>
    <row r="53" spans="1:7" x14ac:dyDescent="0.25">
      <c r="A53" t="s">
        <v>19</v>
      </c>
      <c r="B53" t="s">
        <v>1</v>
      </c>
      <c r="C53">
        <f t="shared" si="0"/>
        <v>14</v>
      </c>
      <c r="D53">
        <f t="shared" si="1"/>
        <v>40</v>
      </c>
      <c r="E53" t="str">
        <f t="shared" si="2"/>
        <v xml:space="preserve">        ID_CS</v>
      </c>
      <c r="F53" t="str">
        <f t="shared" si="3"/>
        <v>ID компрессорной станции</v>
      </c>
      <c r="G53" t="s">
        <v>65</v>
      </c>
    </row>
    <row r="54" spans="1:7" x14ac:dyDescent="0.25">
      <c r="A54" t="s">
        <v>58</v>
      </c>
      <c r="B54" t="s">
        <v>2</v>
      </c>
      <c r="C54">
        <f t="shared" ref="C54:C59" si="4">FIND(";",A54,1)</f>
        <v>37</v>
      </c>
      <c r="D54">
        <f t="shared" si="1"/>
        <v>67</v>
      </c>
      <c r="E54" t="str">
        <f t="shared" ref="E54:E59" si="5">MID(A54,1,C54-1)</f>
        <v xml:space="preserve">         IdenticalObjectsInsideTheCC</v>
      </c>
      <c r="F54" t="str">
        <f t="shared" si="3"/>
        <v>Идентичные объекты внутри КЦ</v>
      </c>
      <c r="G54" t="s">
        <v>57</v>
      </c>
    </row>
    <row r="55" spans="1:7" x14ac:dyDescent="0.25">
      <c r="A55" t="s">
        <v>59</v>
      </c>
      <c r="B55" t="s">
        <v>2</v>
      </c>
      <c r="C55">
        <f t="shared" si="4"/>
        <v>33</v>
      </c>
      <c r="D55">
        <f t="shared" si="1"/>
        <v>59</v>
      </c>
      <c r="E55" t="str">
        <f t="shared" si="5"/>
        <v xml:space="preserve">         OtherObjectsInsideTheCC</v>
      </c>
      <c r="F55" t="str">
        <f t="shared" si="3"/>
        <v>Другие объекты внутри КЦ</v>
      </c>
      <c r="G55" t="s">
        <v>57</v>
      </c>
    </row>
    <row r="56" spans="1:7" x14ac:dyDescent="0.25">
      <c r="A56" t="s">
        <v>60</v>
      </c>
      <c r="B56" t="s">
        <v>2</v>
      </c>
      <c r="C56">
        <f t="shared" si="4"/>
        <v>44</v>
      </c>
      <c r="D56">
        <f t="shared" si="1"/>
        <v>77</v>
      </c>
      <c r="E56" t="str">
        <f t="shared" si="5"/>
        <v xml:space="preserve">         IdenticalObjectsOfTheNeighboringCC</v>
      </c>
      <c r="F56" t="str">
        <f t="shared" si="3"/>
        <v>Идентичные объекты соседнего КЦ</v>
      </c>
      <c r="G56" t="s">
        <v>57</v>
      </c>
    </row>
    <row r="57" spans="1:7" x14ac:dyDescent="0.25">
      <c r="A57" t="s">
        <v>61</v>
      </c>
      <c r="B57" t="s">
        <v>2</v>
      </c>
      <c r="C57">
        <f t="shared" si="4"/>
        <v>40</v>
      </c>
      <c r="D57">
        <f t="shared" si="1"/>
        <v>69</v>
      </c>
      <c r="E57" t="str">
        <f t="shared" si="5"/>
        <v xml:space="preserve">         OtherObjectsOfTheNeighboringCC</v>
      </c>
      <c r="F57" t="str">
        <f t="shared" si="3"/>
        <v>Другие объекты соседнего КЦ</v>
      </c>
      <c r="G57" t="s">
        <v>57</v>
      </c>
    </row>
    <row r="58" spans="1:7" x14ac:dyDescent="0.25">
      <c r="A58" t="s">
        <v>62</v>
      </c>
      <c r="B58" t="s">
        <v>2</v>
      </c>
      <c r="C58">
        <f t="shared" si="4"/>
        <v>24</v>
      </c>
      <c r="D58">
        <f t="shared" si="1"/>
        <v>45</v>
      </c>
      <c r="E58" t="str">
        <f t="shared" si="5"/>
        <v xml:space="preserve">         ObjectsOfTheCС</v>
      </c>
      <c r="F58" t="str">
        <f t="shared" si="3"/>
        <v>Объекты текущего КЦ</v>
      </c>
      <c r="G58" t="s">
        <v>57</v>
      </c>
    </row>
    <row r="59" spans="1:7" x14ac:dyDescent="0.25">
      <c r="A59" t="s">
        <v>63</v>
      </c>
      <c r="B59" t="s">
        <v>2</v>
      </c>
      <c r="C59">
        <f t="shared" si="4"/>
        <v>26</v>
      </c>
      <c r="D59">
        <f t="shared" si="1"/>
        <v>42</v>
      </c>
      <c r="E59" t="str">
        <f t="shared" si="5"/>
        <v xml:space="preserve">         NeighboringTheCС</v>
      </c>
      <c r="F59" t="str">
        <f t="shared" si="3"/>
        <v>ID соседних КЦ</v>
      </c>
      <c r="G59" t="s">
        <v>57</v>
      </c>
    </row>
    <row r="60" spans="1:7" x14ac:dyDescent="0.25">
      <c r="G60" t="s">
        <v>0</v>
      </c>
    </row>
  </sheetData>
  <autoFilter ref="A1:G59" xr:uid="{5E58F7F3-6126-4EB4-8920-ADEAA8324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311F-E921-452B-A335-F19D865CB042}">
  <dimension ref="A1:U58"/>
  <sheetViews>
    <sheetView tabSelected="1" topLeftCell="F14" workbookViewId="0">
      <selection activeCell="K36" sqref="K36"/>
    </sheetView>
  </sheetViews>
  <sheetFormatPr defaultRowHeight="15" x14ac:dyDescent="0.25"/>
  <cols>
    <col min="4" max="4" width="21.7109375" customWidth="1"/>
    <col min="5" max="5" width="24.5703125" customWidth="1"/>
    <col min="6" max="7" width="10.7109375" customWidth="1"/>
    <col min="8" max="8" width="126.5703125" customWidth="1"/>
  </cols>
  <sheetData>
    <row r="1" spans="1:21" x14ac:dyDescent="0.25">
      <c r="A1" t="s">
        <v>1</v>
      </c>
      <c r="B1">
        <v>6</v>
      </c>
      <c r="C1">
        <v>40</v>
      </c>
      <c r="D1" t="s">
        <v>66</v>
      </c>
      <c r="E1" t="s">
        <v>67</v>
      </c>
      <c r="F1" t="s">
        <v>65</v>
      </c>
      <c r="G1" t="s">
        <v>239</v>
      </c>
      <c r="H1" t="str">
        <f>CONCATENATE("ALTER TABLE Zh1 ADD ",G1," ", F1,"(50) COMMENT '",D1,"';")</f>
        <v>ALTER TABLE Zh1 ADD x1 INT(50) COMMENT 'ID_TP';</v>
      </c>
      <c r="I1" s="1"/>
      <c r="O1" t="s">
        <v>298</v>
      </c>
      <c r="P1" t="str">
        <f>G1</f>
        <v>x1</v>
      </c>
      <c r="Q1" t="s">
        <v>300</v>
      </c>
      <c r="R1" t="str">
        <f>D1</f>
        <v>ID_TP</v>
      </c>
      <c r="S1" t="s">
        <v>299</v>
      </c>
      <c r="T1" t="str">
        <f>CONCATENATE(O1,P1,Q1,R1,S1)</f>
        <v>myCommand.Parameters.Add("@x1", MySqlDbType.VarChar).Value = table_Zh1.ID_TP;</v>
      </c>
      <c r="U1" t="s">
        <v>297</v>
      </c>
    </row>
    <row r="2" spans="1:21" x14ac:dyDescent="0.25">
      <c r="A2" t="s">
        <v>2</v>
      </c>
      <c r="B2">
        <v>17</v>
      </c>
      <c r="C2">
        <v>46</v>
      </c>
      <c r="D2" t="s">
        <v>120</v>
      </c>
      <c r="E2" t="s">
        <v>68</v>
      </c>
      <c r="F2" t="s">
        <v>57</v>
      </c>
      <c r="G2" t="s">
        <v>240</v>
      </c>
      <c r="H2" t="str">
        <f t="shared" ref="H2:H58" si="0">CONCATENATE("ALTER TABLE Zh1 ADD ",G2," ", F2,"(50) COMMENT '",D2,"';")</f>
        <v>ALTER TABLE Zh1 ADD x2 VARCHAR(50) COMMENT 'lpu_name';</v>
      </c>
      <c r="O2" t="s">
        <v>298</v>
      </c>
      <c r="P2" t="str">
        <f>G2</f>
        <v>x2</v>
      </c>
      <c r="Q2" t="s">
        <v>300</v>
      </c>
      <c r="R2" t="str">
        <f>D2</f>
        <v>lpu_name</v>
      </c>
      <c r="S2" t="s">
        <v>299</v>
      </c>
      <c r="T2" t="str">
        <f>CONCATENATE(O2,P2,Q2,R2,S2)</f>
        <v>myCommand.Parameters.Add("@x2", MySqlDbType.VarChar).Value = table_Zh1.lpu_name;</v>
      </c>
    </row>
    <row r="3" spans="1:21" x14ac:dyDescent="0.25">
      <c r="A3" t="s">
        <v>2</v>
      </c>
      <c r="B3">
        <v>17</v>
      </c>
      <c r="C3">
        <v>45</v>
      </c>
      <c r="D3" t="s">
        <v>121</v>
      </c>
      <c r="E3" t="s">
        <v>69</v>
      </c>
      <c r="F3" t="s">
        <v>57</v>
      </c>
      <c r="G3" t="s">
        <v>241</v>
      </c>
      <c r="H3" t="str">
        <f t="shared" si="0"/>
        <v>ALTER TABLE Zh1 ADD x3 VARCHAR(50) COMMENT 'gcs_name';</v>
      </c>
      <c r="O3" t="s">
        <v>298</v>
      </c>
      <c r="P3" t="str">
        <f t="shared" ref="P3:P58" si="1">G3</f>
        <v>x3</v>
      </c>
      <c r="Q3" t="s">
        <v>300</v>
      </c>
      <c r="R3" t="str">
        <f t="shared" ref="R3:R58" si="2">D3</f>
        <v>gcs_name</v>
      </c>
      <c r="S3" t="s">
        <v>299</v>
      </c>
      <c r="T3" t="str">
        <f t="shared" ref="T3:T58" si="3">CONCATENATE(O3,P3,Q3,R3,S3)</f>
        <v>myCommand.Parameters.Add("@x3", MySqlDbType.VarChar).Value = table_Zh1.gcs_name;</v>
      </c>
    </row>
    <row r="4" spans="1:21" x14ac:dyDescent="0.25">
      <c r="A4" t="s">
        <v>2</v>
      </c>
      <c r="B4">
        <v>18</v>
      </c>
      <c r="C4">
        <v>39</v>
      </c>
      <c r="D4" t="s">
        <v>122</v>
      </c>
      <c r="E4" t="s">
        <v>70</v>
      </c>
      <c r="F4" t="s">
        <v>57</v>
      </c>
      <c r="G4" t="s">
        <v>242</v>
      </c>
      <c r="H4" t="str">
        <f t="shared" si="0"/>
        <v>ALTER TABLE Zh1 ADD x4 VARCHAR(50) COMMENT 'kc_number';</v>
      </c>
      <c r="O4" t="s">
        <v>298</v>
      </c>
      <c r="P4" t="str">
        <f t="shared" si="1"/>
        <v>x4</v>
      </c>
      <c r="Q4" t="s">
        <v>300</v>
      </c>
      <c r="R4" t="str">
        <f t="shared" si="2"/>
        <v>kc_number</v>
      </c>
      <c r="S4" t="s">
        <v>299</v>
      </c>
      <c r="T4" t="str">
        <f t="shared" si="3"/>
        <v>myCommand.Parameters.Add("@x4", MySqlDbType.VarChar).Value = table_Zh1.kc_number;</v>
      </c>
    </row>
    <row r="5" spans="1:21" x14ac:dyDescent="0.25">
      <c r="A5" t="s">
        <v>2</v>
      </c>
      <c r="B5">
        <v>22</v>
      </c>
      <c r="C5">
        <v>50</v>
      </c>
      <c r="D5" t="s">
        <v>123</v>
      </c>
      <c r="E5" t="s">
        <v>71</v>
      </c>
      <c r="F5" t="s">
        <v>57</v>
      </c>
      <c r="G5" t="s">
        <v>243</v>
      </c>
      <c r="H5" t="str">
        <f t="shared" si="0"/>
        <v>ALTER TABLE Zh1 ADD x5 VARCHAR(50) COMMENT 'pipeline_name';</v>
      </c>
      <c r="O5" t="s">
        <v>298</v>
      </c>
      <c r="P5" t="str">
        <f t="shared" si="1"/>
        <v>x5</v>
      </c>
      <c r="Q5" t="s">
        <v>300</v>
      </c>
      <c r="R5" t="str">
        <f t="shared" si="2"/>
        <v>pipeline_name</v>
      </c>
      <c r="S5" t="s">
        <v>299</v>
      </c>
      <c r="T5" t="str">
        <f t="shared" si="3"/>
        <v>myCommand.Parameters.Add("@x5", MySqlDbType.VarChar).Value = table_Zh1.pipeline_name;</v>
      </c>
    </row>
    <row r="6" spans="1:21" x14ac:dyDescent="0.25">
      <c r="A6" t="s">
        <v>3</v>
      </c>
      <c r="B6">
        <v>42</v>
      </c>
      <c r="C6">
        <v>95</v>
      </c>
      <c r="D6" t="s">
        <v>124</v>
      </c>
      <c r="E6" t="s">
        <v>72</v>
      </c>
      <c r="F6" t="s">
        <v>64</v>
      </c>
      <c r="G6" t="s">
        <v>244</v>
      </c>
      <c r="H6" t="str">
        <f t="shared" si="0"/>
        <v>ALTER TABLE Zh1 ADD x6 DOUBLE(50) COMMENT 'coordinate_of_connecting_TT_to_MG';</v>
      </c>
      <c r="O6" t="s">
        <v>298</v>
      </c>
      <c r="P6" t="str">
        <f t="shared" si="1"/>
        <v>x6</v>
      </c>
      <c r="Q6" t="s">
        <v>300</v>
      </c>
      <c r="R6" t="str">
        <f t="shared" si="2"/>
        <v>coordinate_of_connecting_TT_to_MG</v>
      </c>
      <c r="S6" t="s">
        <v>299</v>
      </c>
      <c r="T6" t="str">
        <f t="shared" si="3"/>
        <v>myCommand.Parameters.Add("@x6", MySqlDbType.VarChar).Value = table_Zh1.coordinate_of_connecting_TT_to_MG;</v>
      </c>
    </row>
    <row r="7" spans="1:21" x14ac:dyDescent="0.25">
      <c r="A7" t="s">
        <v>2</v>
      </c>
      <c r="B7">
        <v>15</v>
      </c>
      <c r="C7">
        <v>35</v>
      </c>
      <c r="D7" t="s">
        <v>125</v>
      </c>
      <c r="E7" t="s">
        <v>73</v>
      </c>
      <c r="F7" t="s">
        <v>57</v>
      </c>
      <c r="G7" t="s">
        <v>245</v>
      </c>
      <c r="H7" t="str">
        <f t="shared" si="0"/>
        <v>ALTER TABLE Zh1 ADD x7 VARCHAR(50) COMMENT 'region';</v>
      </c>
      <c r="O7" t="s">
        <v>298</v>
      </c>
      <c r="P7" t="str">
        <f t="shared" si="1"/>
        <v>x7</v>
      </c>
      <c r="Q7" t="s">
        <v>300</v>
      </c>
      <c r="R7" t="str">
        <f t="shared" si="2"/>
        <v>region</v>
      </c>
      <c r="S7" t="s">
        <v>299</v>
      </c>
      <c r="T7" t="str">
        <f t="shared" si="3"/>
        <v>myCommand.Parameters.Add("@x7", MySqlDbType.VarChar).Value = table_Zh1.region;</v>
      </c>
    </row>
    <row r="8" spans="1:21" x14ac:dyDescent="0.25">
      <c r="A8" t="s">
        <v>2</v>
      </c>
      <c r="B8">
        <v>20</v>
      </c>
      <c r="C8">
        <v>89</v>
      </c>
      <c r="D8" t="s">
        <v>126</v>
      </c>
      <c r="E8" t="s">
        <v>74</v>
      </c>
      <c r="F8" t="s">
        <v>57</v>
      </c>
      <c r="G8" t="s">
        <v>246</v>
      </c>
      <c r="H8" t="str">
        <f t="shared" si="0"/>
        <v>ALTER TABLE Zh1 ADD x8 VARCHAR(50) COMMENT 'tt_gcs_type';</v>
      </c>
      <c r="O8" t="s">
        <v>298</v>
      </c>
      <c r="P8" t="str">
        <f t="shared" si="1"/>
        <v>x8</v>
      </c>
      <c r="Q8" t="s">
        <v>300</v>
      </c>
      <c r="R8" t="str">
        <f t="shared" si="2"/>
        <v>tt_gcs_type</v>
      </c>
      <c r="S8" t="s">
        <v>299</v>
      </c>
      <c r="T8" t="str">
        <f t="shared" si="3"/>
        <v>myCommand.Parameters.Add("@x8", MySqlDbType.VarChar).Value = table_Zh1.tt_gcs_type;</v>
      </c>
    </row>
    <row r="9" spans="1:21" x14ac:dyDescent="0.25">
      <c r="A9" t="s">
        <v>2</v>
      </c>
      <c r="B9">
        <v>36</v>
      </c>
      <c r="C9">
        <v>86</v>
      </c>
      <c r="D9" t="s">
        <v>127</v>
      </c>
      <c r="E9" t="s">
        <v>75</v>
      </c>
      <c r="F9" t="s">
        <v>57</v>
      </c>
      <c r="G9" t="s">
        <v>247</v>
      </c>
      <c r="H9" t="str">
        <f t="shared" si="0"/>
        <v>ALTER TABLE Zh1 ADD x9 VARCHAR(50) COMMENT 'technological_number_tt_gks';</v>
      </c>
      <c r="O9" t="s">
        <v>298</v>
      </c>
      <c r="P9" t="str">
        <f t="shared" si="1"/>
        <v>x9</v>
      </c>
      <c r="Q9" t="s">
        <v>300</v>
      </c>
      <c r="R9" t="str">
        <f t="shared" si="2"/>
        <v>technological_number_tt_gks</v>
      </c>
      <c r="S9" t="s">
        <v>299</v>
      </c>
      <c r="T9" t="str">
        <f t="shared" si="3"/>
        <v>myCommand.Parameters.Add("@x9", MySqlDbType.VarChar).Value = table_Zh1.technological_number_tt_gks;</v>
      </c>
    </row>
    <row r="10" spans="1:21" x14ac:dyDescent="0.25">
      <c r="A10" t="s">
        <v>2</v>
      </c>
      <c r="B10">
        <v>25</v>
      </c>
      <c r="C10">
        <v>62</v>
      </c>
      <c r="D10" t="s">
        <v>128</v>
      </c>
      <c r="E10" t="s">
        <v>76</v>
      </c>
      <c r="F10" t="s">
        <v>57</v>
      </c>
      <c r="G10" t="s">
        <v>248</v>
      </c>
      <c r="H10" t="str">
        <f t="shared" si="0"/>
        <v>ALTER TABLE Zh1 ADD x10 VARCHAR(50) COMMENT 'inventory_number';</v>
      </c>
      <c r="O10" t="s">
        <v>298</v>
      </c>
      <c r="P10" t="str">
        <f t="shared" si="1"/>
        <v>x10</v>
      </c>
      <c r="Q10" t="s">
        <v>300</v>
      </c>
      <c r="R10" t="str">
        <f t="shared" si="2"/>
        <v>inventory_number</v>
      </c>
      <c r="S10" t="s">
        <v>299</v>
      </c>
      <c r="T10" t="str">
        <f t="shared" si="3"/>
        <v>myCommand.Parameters.Add("@x10", MySqlDbType.VarChar).Value = table_Zh1.inventory_number;</v>
      </c>
    </row>
    <row r="11" spans="1:21" x14ac:dyDescent="0.25">
      <c r="A11" t="s">
        <v>2</v>
      </c>
      <c r="B11">
        <v>22</v>
      </c>
      <c r="C11">
        <v>53</v>
      </c>
      <c r="D11" t="s">
        <v>129</v>
      </c>
      <c r="E11" t="s">
        <v>77</v>
      </c>
      <c r="F11" t="s">
        <v>57</v>
      </c>
      <c r="G11" t="s">
        <v>249</v>
      </c>
      <c r="H11" t="str">
        <f t="shared" si="0"/>
        <v>ALTER TABLE Zh1 ADD x11 VARCHAR(50) COMMENT 'plot_category';</v>
      </c>
      <c r="O11" t="s">
        <v>298</v>
      </c>
      <c r="P11" t="str">
        <f t="shared" si="1"/>
        <v>x11</v>
      </c>
      <c r="Q11" t="s">
        <v>300</v>
      </c>
      <c r="R11" t="str">
        <f t="shared" si="2"/>
        <v>plot_category</v>
      </c>
      <c r="S11" t="s">
        <v>299</v>
      </c>
      <c r="T11" t="str">
        <f t="shared" si="3"/>
        <v>myCommand.Parameters.Add("@x11", MySqlDbType.VarChar).Value = table_Zh1.plot_category;</v>
      </c>
    </row>
    <row r="12" spans="1:21" x14ac:dyDescent="0.25">
      <c r="A12" t="s">
        <v>3</v>
      </c>
      <c r="B12">
        <v>31</v>
      </c>
      <c r="C12">
        <v>78</v>
      </c>
      <c r="D12" t="s">
        <v>130</v>
      </c>
      <c r="E12" t="s">
        <v>78</v>
      </c>
      <c r="F12" t="s">
        <v>64</v>
      </c>
      <c r="G12" t="s">
        <v>250</v>
      </c>
      <c r="H12" t="str">
        <f t="shared" si="0"/>
        <v>ALTER TABLE Zh1 ADD x12 DOUBLE(50) COMMENT 'maximum_outer_diameter';</v>
      </c>
      <c r="O12" t="s">
        <v>298</v>
      </c>
      <c r="P12" t="str">
        <f t="shared" si="1"/>
        <v>x12</v>
      </c>
      <c r="Q12" t="s">
        <v>300</v>
      </c>
      <c r="R12" t="str">
        <f t="shared" si="2"/>
        <v>maximum_outer_diameter</v>
      </c>
      <c r="S12" t="s">
        <v>299</v>
      </c>
      <c r="T12" t="str">
        <f t="shared" si="3"/>
        <v>myCommand.Parameters.Add("@x12", MySqlDbType.VarChar).Value = table_Zh1.maximum_outer_diameter;</v>
      </c>
    </row>
    <row r="13" spans="1:21" x14ac:dyDescent="0.25">
      <c r="A13" t="s">
        <v>3</v>
      </c>
      <c r="B13">
        <v>31</v>
      </c>
      <c r="C13">
        <v>76</v>
      </c>
      <c r="D13" t="s">
        <v>131</v>
      </c>
      <c r="E13" t="s">
        <v>79</v>
      </c>
      <c r="F13" t="s">
        <v>64</v>
      </c>
      <c r="G13" t="s">
        <v>251</v>
      </c>
      <c r="H13" t="str">
        <f t="shared" si="0"/>
        <v>ALTER TABLE Zh1 ADD x13 DOUBLE(50) COMMENT 'maximum_wall_thickness';</v>
      </c>
      <c r="O13" t="s">
        <v>298</v>
      </c>
      <c r="P13" t="str">
        <f t="shared" si="1"/>
        <v>x13</v>
      </c>
      <c r="Q13" t="s">
        <v>300</v>
      </c>
      <c r="R13" t="str">
        <f t="shared" si="2"/>
        <v>maximum_wall_thickness</v>
      </c>
      <c r="S13" t="s">
        <v>299</v>
      </c>
      <c r="T13" t="str">
        <f t="shared" si="3"/>
        <v>myCommand.Parameters.Add("@x13", MySqlDbType.VarChar).Value = table_Zh1.maximum_wall_thickness;</v>
      </c>
    </row>
    <row r="14" spans="1:21" x14ac:dyDescent="0.25">
      <c r="A14" t="s">
        <v>3</v>
      </c>
      <c r="B14">
        <v>45</v>
      </c>
      <c r="C14">
        <v>103</v>
      </c>
      <c r="D14" t="s">
        <v>132</v>
      </c>
      <c r="E14" t="s">
        <v>80</v>
      </c>
      <c r="F14" t="s">
        <v>64</v>
      </c>
      <c r="G14" t="s">
        <v>252</v>
      </c>
      <c r="H14" t="str">
        <f t="shared" si="0"/>
        <v>ALTER TABLE Zh1 ADD x14 DOUBLE(50) COMMENT 'total_length_of_pipelines_DN_150_400';</v>
      </c>
      <c r="O14" t="s">
        <v>298</v>
      </c>
      <c r="P14" t="str">
        <f t="shared" si="1"/>
        <v>x14</v>
      </c>
      <c r="Q14" t="s">
        <v>300</v>
      </c>
      <c r="R14" t="str">
        <f t="shared" si="2"/>
        <v>total_length_of_pipelines_DN_150_400</v>
      </c>
      <c r="S14" t="s">
        <v>299</v>
      </c>
      <c r="T14" t="str">
        <f t="shared" si="3"/>
        <v>myCommand.Parameters.Add("@x14", MySqlDbType.VarChar).Value = table_Zh1.total_length_of_pipelines_DN_150_400;</v>
      </c>
    </row>
    <row r="15" spans="1:21" x14ac:dyDescent="0.25">
      <c r="A15" t="s">
        <v>3</v>
      </c>
      <c r="B15">
        <v>46</v>
      </c>
      <c r="C15">
        <v>105</v>
      </c>
      <c r="D15" t="s">
        <v>133</v>
      </c>
      <c r="E15" t="s">
        <v>81</v>
      </c>
      <c r="F15" t="s">
        <v>64</v>
      </c>
      <c r="G15" t="s">
        <v>253</v>
      </c>
      <c r="H15" t="str">
        <f t="shared" si="0"/>
        <v>ALTER TABLE Zh1 ADD x15 DOUBLE(50) COMMENT 'total_length_of_pipelines_DN_500_1400';</v>
      </c>
      <c r="O15" t="s">
        <v>298</v>
      </c>
      <c r="P15" t="str">
        <f t="shared" si="1"/>
        <v>x15</v>
      </c>
      <c r="Q15" t="s">
        <v>300</v>
      </c>
      <c r="R15" t="str">
        <f t="shared" si="2"/>
        <v>total_length_of_pipelines_DN_500_1400</v>
      </c>
      <c r="S15" t="s">
        <v>299</v>
      </c>
      <c r="T15" t="str">
        <f t="shared" si="3"/>
        <v>myCommand.Parameters.Add("@x15", MySqlDbType.VarChar).Value = table_Zh1.total_length_of_pipelines_DN_500_1400;</v>
      </c>
    </row>
    <row r="16" spans="1:21" x14ac:dyDescent="0.25">
      <c r="A16" t="s">
        <v>3</v>
      </c>
      <c r="B16">
        <v>66</v>
      </c>
      <c r="C16">
        <v>148</v>
      </c>
      <c r="D16" t="s">
        <v>134</v>
      </c>
      <c r="E16" t="s">
        <v>82</v>
      </c>
      <c r="F16" t="s">
        <v>64</v>
      </c>
      <c r="G16" t="s">
        <v>254</v>
      </c>
      <c r="H16" t="str">
        <f t="shared" si="0"/>
        <v>ALTER TABLE Zh1 ADD x16 DOUBLE(50) COMMENT 'total_length_of_pipelines_DN_150_1400_in_terms_of_DN_1000';</v>
      </c>
      <c r="O16" t="s">
        <v>298</v>
      </c>
      <c r="P16" t="str">
        <f t="shared" si="1"/>
        <v>x16</v>
      </c>
      <c r="Q16" t="s">
        <v>300</v>
      </c>
      <c r="R16" t="str">
        <f t="shared" si="2"/>
        <v>total_length_of_pipelines_DN_150_1400_in_terms_of_DN_1000</v>
      </c>
      <c r="S16" t="s">
        <v>299</v>
      </c>
      <c r="T16" t="str">
        <f t="shared" si="3"/>
        <v>myCommand.Parameters.Add("@x16", MySqlDbType.VarChar).Value = table_Zh1.total_length_of_pipelines_DN_150_1400_in_terms_of_DN_1000;</v>
      </c>
    </row>
    <row r="17" spans="1:20" x14ac:dyDescent="0.25">
      <c r="A17" t="s">
        <v>2</v>
      </c>
      <c r="B17">
        <v>62</v>
      </c>
      <c r="C17">
        <v>147</v>
      </c>
      <c r="D17" t="s">
        <v>135</v>
      </c>
      <c r="E17" t="s">
        <v>83</v>
      </c>
      <c r="F17" t="s">
        <v>57</v>
      </c>
      <c r="G17" t="s">
        <v>255</v>
      </c>
      <c r="H17" t="str">
        <f t="shared" si="0"/>
        <v>ALTER TABLE Zh1 ADD x17 VARCHAR(50) COMMENT 'list_of_designations_of_pipes_DN_500_1400_as_table_G3';</v>
      </c>
      <c r="O17" t="s">
        <v>298</v>
      </c>
      <c r="P17" t="str">
        <f t="shared" si="1"/>
        <v>x17</v>
      </c>
      <c r="Q17" t="s">
        <v>300</v>
      </c>
      <c r="R17" t="str">
        <f t="shared" si="2"/>
        <v>list_of_designations_of_pipes_DN_500_1400_as_table_G3</v>
      </c>
      <c r="S17" t="s">
        <v>299</v>
      </c>
      <c r="T17" t="str">
        <f t="shared" si="3"/>
        <v>myCommand.Parameters.Add("@x17", MySqlDbType.VarChar).Value = table_Zh1.list_of_designations_of_pipes_DN_500_1400_as_table_G3;</v>
      </c>
    </row>
    <row r="18" spans="1:20" x14ac:dyDescent="0.25">
      <c r="A18" t="s">
        <v>2</v>
      </c>
      <c r="B18">
        <v>30</v>
      </c>
      <c r="C18">
        <v>70</v>
      </c>
      <c r="D18" t="s">
        <v>136</v>
      </c>
      <c r="E18" t="s">
        <v>84</v>
      </c>
      <c r="F18" t="s">
        <v>57</v>
      </c>
      <c r="G18" t="s">
        <v>256</v>
      </c>
      <c r="H18" t="str">
        <f t="shared" si="0"/>
        <v>ALTER TABLE Zh1 ADD x18 VARCHAR(50) COMMENT 'Insulation_cover_type';</v>
      </c>
      <c r="O18" t="s">
        <v>298</v>
      </c>
      <c r="P18" t="str">
        <f t="shared" si="1"/>
        <v>x18</v>
      </c>
      <c r="Q18" t="s">
        <v>300</v>
      </c>
      <c r="R18" t="str">
        <f t="shared" si="2"/>
        <v>Insulation_cover_type</v>
      </c>
      <c r="S18" t="s">
        <v>299</v>
      </c>
      <c r="T18" t="str">
        <f t="shared" si="3"/>
        <v>myCommand.Parameters.Add("@x18", MySqlDbType.VarChar).Value = table_Zh1.Insulation_cover_type;</v>
      </c>
    </row>
    <row r="19" spans="1:20" x14ac:dyDescent="0.25">
      <c r="A19" t="s">
        <v>3</v>
      </c>
      <c r="B19">
        <v>38</v>
      </c>
      <c r="C19">
        <v>79</v>
      </c>
      <c r="D19" t="s">
        <v>137</v>
      </c>
      <c r="E19" t="s">
        <v>85</v>
      </c>
      <c r="F19" t="s">
        <v>64</v>
      </c>
      <c r="G19" t="s">
        <v>257</v>
      </c>
      <c r="H19" t="str">
        <f t="shared" si="0"/>
        <v>ALTER TABLE Zh1 ADD x19 DOUBLE(50) COMMENT 'commissioning_year_of_the_gcs';</v>
      </c>
      <c r="O19" t="s">
        <v>298</v>
      </c>
      <c r="P19" t="str">
        <f t="shared" si="1"/>
        <v>x19</v>
      </c>
      <c r="Q19" t="s">
        <v>300</v>
      </c>
      <c r="R19" t="str">
        <f t="shared" si="2"/>
        <v>commissioning_year_of_the_gcs</v>
      </c>
      <c r="S19" t="s">
        <v>299</v>
      </c>
      <c r="T19" t="str">
        <f t="shared" si="3"/>
        <v>myCommand.Parameters.Add("@x19", MySqlDbType.VarChar).Value = table_Zh1.commissioning_year_of_the_gcs;</v>
      </c>
    </row>
    <row r="20" spans="1:20" x14ac:dyDescent="0.25">
      <c r="A20" t="s">
        <v>3</v>
      </c>
      <c r="B20">
        <v>48</v>
      </c>
      <c r="C20">
        <v>100</v>
      </c>
      <c r="D20" t="s">
        <v>138</v>
      </c>
      <c r="E20" t="s">
        <v>86</v>
      </c>
      <c r="F20" t="s">
        <v>64</v>
      </c>
      <c r="G20" t="s">
        <v>258</v>
      </c>
      <c r="H20" t="str">
        <f t="shared" si="0"/>
        <v>ALTER TABLE Zh1 ADD x20 DOUBLE(50) COMMENT 'year_of_commissioning_of_th_LPG_section';</v>
      </c>
      <c r="O20" t="s">
        <v>298</v>
      </c>
      <c r="P20" t="str">
        <f t="shared" si="1"/>
        <v>x20</v>
      </c>
      <c r="Q20" t="s">
        <v>300</v>
      </c>
      <c r="R20" t="str">
        <f t="shared" si="2"/>
        <v>year_of_commissioning_of_th_LPG_section</v>
      </c>
      <c r="S20" t="s">
        <v>299</v>
      </c>
      <c r="T20" t="str">
        <f t="shared" si="3"/>
        <v>myCommand.Parameters.Add("@x20", MySqlDbType.VarChar).Value = table_Zh1.year_of_commissioning_of_th_LPG_section;</v>
      </c>
    </row>
    <row r="21" spans="1:20" x14ac:dyDescent="0.25">
      <c r="A21" t="s">
        <v>3</v>
      </c>
      <c r="B21">
        <v>24</v>
      </c>
      <c r="C21">
        <v>61</v>
      </c>
      <c r="D21" t="s">
        <v>139</v>
      </c>
      <c r="E21" t="s">
        <v>87</v>
      </c>
      <c r="F21" t="s">
        <v>64</v>
      </c>
      <c r="G21" t="s">
        <v>259</v>
      </c>
      <c r="H21" t="str">
        <f t="shared" si="0"/>
        <v>ALTER TABLE Zh1 ADD x21 DOUBLE(50) COMMENT 'design_pressure';</v>
      </c>
      <c r="O21" t="s">
        <v>298</v>
      </c>
      <c r="P21" t="str">
        <f t="shared" si="1"/>
        <v>x21</v>
      </c>
      <c r="Q21" t="s">
        <v>300</v>
      </c>
      <c r="R21" t="str">
        <f t="shared" si="2"/>
        <v>design_pressure</v>
      </c>
      <c r="S21" t="s">
        <v>299</v>
      </c>
      <c r="T21" t="str">
        <f t="shared" si="3"/>
        <v>myCommand.Parameters.Add("@x21", MySqlDbType.VarChar).Value = table_Zh1.design_pressure;</v>
      </c>
    </row>
    <row r="22" spans="1:20" x14ac:dyDescent="0.25">
      <c r="A22" t="s">
        <v>3</v>
      </c>
      <c r="B22">
        <v>41</v>
      </c>
      <c r="C22">
        <v>101</v>
      </c>
      <c r="D22" t="s">
        <v>140</v>
      </c>
      <c r="E22" t="s">
        <v>88</v>
      </c>
      <c r="F22" t="s">
        <v>64</v>
      </c>
      <c r="G22" t="s">
        <v>260</v>
      </c>
      <c r="H22" t="str">
        <f t="shared" si="0"/>
        <v>ALTER TABLE Zh1 ADD x22 DOUBLE(50) COMMENT 'maximum_allowed_working_pressure';</v>
      </c>
      <c r="O22" t="s">
        <v>298</v>
      </c>
      <c r="P22" t="str">
        <f t="shared" si="1"/>
        <v>x22</v>
      </c>
      <c r="Q22" t="s">
        <v>300</v>
      </c>
      <c r="R22" t="str">
        <f t="shared" si="2"/>
        <v>maximum_allowed_working_pressure</v>
      </c>
      <c r="S22" t="s">
        <v>299</v>
      </c>
      <c r="T22" t="str">
        <f t="shared" si="3"/>
        <v>myCommand.Parameters.Add("@x22", MySqlDbType.VarChar).Value = table_Zh1.maximum_allowed_working_pressure;</v>
      </c>
    </row>
    <row r="23" spans="1:20" x14ac:dyDescent="0.25">
      <c r="A23" t="s">
        <v>1</v>
      </c>
      <c r="B23">
        <v>50</v>
      </c>
      <c r="C23">
        <v>151</v>
      </c>
      <c r="D23" t="s">
        <v>141</v>
      </c>
      <c r="E23" t="s">
        <v>89</v>
      </c>
      <c r="F23" t="s">
        <v>65</v>
      </c>
      <c r="G23" t="s">
        <v>261</v>
      </c>
      <c r="H23" t="str">
        <f t="shared" si="0"/>
        <v>ALTER TABLE Zh1 ADD x23 INT(50) COMMENT 'average_number_of_cycles_less_than_10proc';</v>
      </c>
      <c r="O23" t="s">
        <v>298</v>
      </c>
      <c r="P23" t="str">
        <f t="shared" si="1"/>
        <v>x23</v>
      </c>
      <c r="Q23" t="s">
        <v>300</v>
      </c>
      <c r="R23" t="str">
        <f t="shared" si="2"/>
        <v>average_number_of_cycles_less_than_10proc</v>
      </c>
      <c r="S23" t="s">
        <v>299</v>
      </c>
      <c r="T23" t="str">
        <f t="shared" si="3"/>
        <v>myCommand.Parameters.Add("@x23", MySqlDbType.VarChar).Value = table_Zh1.average_number_of_cycles_less_than_10proc;</v>
      </c>
    </row>
    <row r="24" spans="1:20" x14ac:dyDescent="0.25">
      <c r="A24" t="s">
        <v>1</v>
      </c>
      <c r="B24">
        <v>50</v>
      </c>
      <c r="C24">
        <v>153</v>
      </c>
      <c r="D24" t="s">
        <v>142</v>
      </c>
      <c r="E24" t="s">
        <v>90</v>
      </c>
      <c r="F24" t="s">
        <v>65</v>
      </c>
      <c r="G24" t="s">
        <v>262</v>
      </c>
      <c r="H24" t="str">
        <f t="shared" si="0"/>
        <v>ALTER TABLE Zh1 ADD x24 INT(50) COMMENT 'average_number_of_cycles_more_than_10proc';</v>
      </c>
      <c r="O24" t="s">
        <v>298</v>
      </c>
      <c r="P24" t="str">
        <f t="shared" si="1"/>
        <v>x24</v>
      </c>
      <c r="Q24" t="s">
        <v>300</v>
      </c>
      <c r="R24" t="str">
        <f t="shared" si="2"/>
        <v>average_number_of_cycles_more_than_10proc</v>
      </c>
      <c r="S24" t="s">
        <v>299</v>
      </c>
      <c r="T24" t="str">
        <f t="shared" si="3"/>
        <v>myCommand.Parameters.Add("@x24", MySqlDbType.VarChar).Value = table_Zh1.average_number_of_cycles_more_than_10proc;</v>
      </c>
    </row>
    <row r="25" spans="1:20" x14ac:dyDescent="0.25">
      <c r="A25" t="s">
        <v>3</v>
      </c>
      <c r="B25">
        <v>38</v>
      </c>
      <c r="C25">
        <v>109</v>
      </c>
      <c r="D25" t="s">
        <v>143</v>
      </c>
      <c r="E25" t="s">
        <v>91</v>
      </c>
      <c r="F25" t="s">
        <v>64</v>
      </c>
      <c r="G25" t="s">
        <v>263</v>
      </c>
      <c r="H25" t="str">
        <f t="shared" si="0"/>
        <v>ALTER TABLE Zh1 ADD x25 DOUBLE(50) COMMENT 'operating_time_in_design_mode';</v>
      </c>
      <c r="O25" t="s">
        <v>298</v>
      </c>
      <c r="P25" t="str">
        <f t="shared" si="1"/>
        <v>x25</v>
      </c>
      <c r="Q25" t="s">
        <v>300</v>
      </c>
      <c r="R25" t="str">
        <f t="shared" si="2"/>
        <v>operating_time_in_design_mode</v>
      </c>
      <c r="S25" t="s">
        <v>299</v>
      </c>
      <c r="T25" t="str">
        <f t="shared" si="3"/>
        <v>myCommand.Parameters.Add("@x25", MySqlDbType.VarChar).Value = table_Zh1.operating_time_in_design_mode;</v>
      </c>
    </row>
    <row r="26" spans="1:20" x14ac:dyDescent="0.25">
      <c r="A26" t="s">
        <v>3</v>
      </c>
      <c r="B26">
        <v>42</v>
      </c>
      <c r="C26">
        <v>114</v>
      </c>
      <c r="D26" t="s">
        <v>144</v>
      </c>
      <c r="E26" t="s">
        <v>92</v>
      </c>
      <c r="F26" t="s">
        <v>64</v>
      </c>
      <c r="G26" t="s">
        <v>264</v>
      </c>
      <c r="H26" t="str">
        <f t="shared" si="0"/>
        <v>ALTER TABLE Zh1 ADD x26 DOUBLE(50) COMMENT 'operating_time_in_throughput_mode';</v>
      </c>
      <c r="O26" t="s">
        <v>298</v>
      </c>
      <c r="P26" t="str">
        <f t="shared" si="1"/>
        <v>x26</v>
      </c>
      <c r="Q26" t="s">
        <v>300</v>
      </c>
      <c r="R26" t="str">
        <f t="shared" si="2"/>
        <v>operating_time_in_throughput_mode</v>
      </c>
      <c r="S26" t="s">
        <v>299</v>
      </c>
      <c r="T26" t="str">
        <f t="shared" si="3"/>
        <v>myCommand.Parameters.Add("@x26", MySqlDbType.VarChar).Value = table_Zh1.operating_time_in_throughput_mode;</v>
      </c>
    </row>
    <row r="27" spans="1:20" x14ac:dyDescent="0.25">
      <c r="A27" t="s">
        <v>3</v>
      </c>
      <c r="B27">
        <v>60</v>
      </c>
      <c r="C27">
        <v>157</v>
      </c>
      <c r="D27" t="s">
        <v>145</v>
      </c>
      <c r="E27" t="s">
        <v>93</v>
      </c>
      <c r="F27" t="s">
        <v>64</v>
      </c>
      <c r="G27" t="s">
        <v>265</v>
      </c>
      <c r="H27" t="str">
        <f t="shared" si="0"/>
        <v>ALTER TABLE Zh1 ADD x27 DOUBLE(50) COMMENT 'operating_time_in_disconnected_state_under_pressure';</v>
      </c>
      <c r="O27" t="s">
        <v>298</v>
      </c>
      <c r="P27" t="str">
        <f t="shared" si="1"/>
        <v>x27</v>
      </c>
      <c r="Q27" t="s">
        <v>300</v>
      </c>
      <c r="R27" t="str">
        <f t="shared" si="2"/>
        <v>operating_time_in_disconnected_state_under_pressure</v>
      </c>
      <c r="S27" t="s">
        <v>299</v>
      </c>
      <c r="T27" t="str">
        <f t="shared" si="3"/>
        <v>myCommand.Parameters.Add("@x27", MySqlDbType.VarChar).Value = table_Zh1.operating_time_in_disconnected_state_under_pressure;</v>
      </c>
    </row>
    <row r="28" spans="1:20" x14ac:dyDescent="0.25">
      <c r="A28" t="s">
        <v>3</v>
      </c>
      <c r="B28">
        <v>58</v>
      </c>
      <c r="C28">
        <v>154</v>
      </c>
      <c r="D28" t="s">
        <v>146</v>
      </c>
      <c r="E28" t="s">
        <v>94</v>
      </c>
      <c r="F28" t="s">
        <v>64</v>
      </c>
      <c r="G28" t="s">
        <v>266</v>
      </c>
      <c r="H28" t="str">
        <f t="shared" si="0"/>
        <v>ALTER TABLE Zh1 ADD x28 DOUBLE(50) COMMENT 'operating_time_in_shutdown_state_without_pressure';</v>
      </c>
      <c r="O28" t="s">
        <v>298</v>
      </c>
      <c r="P28" t="str">
        <f t="shared" si="1"/>
        <v>x28</v>
      </c>
      <c r="Q28" t="s">
        <v>300</v>
      </c>
      <c r="R28" t="str">
        <f t="shared" si="2"/>
        <v>operating_time_in_shutdown_state_without_pressure</v>
      </c>
      <c r="S28" t="s">
        <v>299</v>
      </c>
      <c r="T28" t="str">
        <f t="shared" si="3"/>
        <v>myCommand.Parameters.Add("@x28", MySqlDbType.VarChar).Value = table_Zh1.operating_time_in_shutdown_state_without_pressure;</v>
      </c>
    </row>
    <row r="29" spans="1:20" x14ac:dyDescent="0.25">
      <c r="A29" t="s">
        <v>4</v>
      </c>
      <c r="B29">
        <v>39</v>
      </c>
      <c r="C29">
        <v>120</v>
      </c>
      <c r="D29" t="s">
        <v>147</v>
      </c>
      <c r="E29" t="s">
        <v>95</v>
      </c>
      <c r="F29" t="s">
        <v>119</v>
      </c>
      <c r="G29" t="s">
        <v>267</v>
      </c>
      <c r="H29" t="str">
        <f t="shared" si="0"/>
        <v>ALTER TABLE Zh1 ADD x29 BOOLEAN(50) COMMENT 'if_there_were_non_design_loads';</v>
      </c>
      <c r="O29" t="s">
        <v>298</v>
      </c>
      <c r="P29" t="str">
        <f t="shared" si="1"/>
        <v>x29</v>
      </c>
      <c r="Q29" t="s">
        <v>300</v>
      </c>
      <c r="R29" t="str">
        <f t="shared" si="2"/>
        <v>if_there_were_non_design_loads</v>
      </c>
      <c r="S29" t="s">
        <v>299</v>
      </c>
      <c r="T29" t="str">
        <f t="shared" si="3"/>
        <v>myCommand.Parameters.Add("@x29", MySqlDbType.VarChar).Value = table_Zh1.if_there_were_non_design_loads;</v>
      </c>
    </row>
    <row r="30" spans="1:20" x14ac:dyDescent="0.25">
      <c r="A30" t="s">
        <v>3</v>
      </c>
      <c r="B30">
        <v>54</v>
      </c>
      <c r="C30">
        <v>126</v>
      </c>
      <c r="D30" t="s">
        <v>148</v>
      </c>
      <c r="E30" t="s">
        <v>96</v>
      </c>
      <c r="F30" t="s">
        <v>64</v>
      </c>
      <c r="G30" t="s">
        <v>268</v>
      </c>
      <c r="H30" t="str">
        <f t="shared" si="0"/>
        <v>ALTER TABLE Zh1 ADD x30 DOUBLE(50) COMMENT 'total_length_of_surveyed_pipelines_DN_150_400';</v>
      </c>
      <c r="O30" t="s">
        <v>298</v>
      </c>
      <c r="P30" t="str">
        <f t="shared" si="1"/>
        <v>x30</v>
      </c>
      <c r="Q30" t="s">
        <v>300</v>
      </c>
      <c r="R30" t="str">
        <f t="shared" si="2"/>
        <v>total_length_of_surveyed_pipelines_DN_150_400</v>
      </c>
      <c r="S30" t="s">
        <v>299</v>
      </c>
      <c r="T30" t="str">
        <f t="shared" si="3"/>
        <v>myCommand.Parameters.Add("@x30", MySqlDbType.VarChar).Value = table_Zh1.total_length_of_surveyed_pipelines_DN_150_400;</v>
      </c>
    </row>
    <row r="31" spans="1:20" x14ac:dyDescent="0.25">
      <c r="A31" t="s">
        <v>3</v>
      </c>
      <c r="B31">
        <v>55</v>
      </c>
      <c r="C31">
        <v>128</v>
      </c>
      <c r="D31" t="s">
        <v>149</v>
      </c>
      <c r="E31" t="s">
        <v>97</v>
      </c>
      <c r="F31" t="s">
        <v>64</v>
      </c>
      <c r="G31" t="s">
        <v>269</v>
      </c>
      <c r="H31" t="str">
        <f t="shared" si="0"/>
        <v>ALTER TABLE Zh1 ADD x31 DOUBLE(50) COMMENT 'total_length_of_surveyed_pipelines_DN_500_1400';</v>
      </c>
      <c r="O31" t="s">
        <v>298</v>
      </c>
      <c r="P31" t="str">
        <f t="shared" si="1"/>
        <v>x31</v>
      </c>
      <c r="Q31" t="s">
        <v>300</v>
      </c>
      <c r="R31" t="str">
        <f t="shared" si="2"/>
        <v>total_length_of_surveyed_pipelines_DN_500_1400</v>
      </c>
      <c r="S31" t="s">
        <v>299</v>
      </c>
      <c r="T31" t="str">
        <f t="shared" si="3"/>
        <v>myCommand.Parameters.Add("@x31", MySqlDbType.VarChar).Value = table_Zh1.total_length_of_surveyed_pipelines_DN_500_1400;</v>
      </c>
    </row>
    <row r="32" spans="1:20" x14ac:dyDescent="0.25">
      <c r="A32" t="s">
        <v>3</v>
      </c>
      <c r="B32">
        <v>75</v>
      </c>
      <c r="C32">
        <v>171</v>
      </c>
      <c r="D32" t="s">
        <v>150</v>
      </c>
      <c r="E32" t="s">
        <v>98</v>
      </c>
      <c r="F32" t="s">
        <v>64</v>
      </c>
      <c r="G32" t="s">
        <v>270</v>
      </c>
      <c r="H32" t="str">
        <f t="shared" si="0"/>
        <v>ALTER TABLE Zh1 ADD x32 DOUBLE(50) COMMENT 'total_length_of_surveyed_pipelines_DN_150_1400_in_terms_of_DN_1000';</v>
      </c>
      <c r="O32" t="s">
        <v>298</v>
      </c>
      <c r="P32" t="str">
        <f t="shared" si="1"/>
        <v>x32</v>
      </c>
      <c r="Q32" t="s">
        <v>300</v>
      </c>
      <c r="R32" t="str">
        <f t="shared" si="2"/>
        <v>total_length_of_surveyed_pipelines_DN_150_1400_in_terms_of_DN_1000</v>
      </c>
      <c r="S32" t="s">
        <v>299</v>
      </c>
      <c r="T32" t="str">
        <f t="shared" si="3"/>
        <v>myCommand.Parameters.Add("@x32", MySqlDbType.VarChar).Value = table_Zh1.total_length_of_surveyed_pipelines_DN_150_1400_in_terms_of_DN_1000;</v>
      </c>
    </row>
    <row r="33" spans="1:20" x14ac:dyDescent="0.25">
      <c r="A33" t="s">
        <v>1</v>
      </c>
      <c r="B33">
        <v>50</v>
      </c>
      <c r="C33">
        <v>131</v>
      </c>
      <c r="D33" t="s">
        <v>151</v>
      </c>
      <c r="E33" t="s">
        <v>99</v>
      </c>
      <c r="F33" t="s">
        <v>65</v>
      </c>
      <c r="G33" t="s">
        <v>271</v>
      </c>
      <c r="H33" t="str">
        <f t="shared" si="0"/>
        <v>ALTER TABLE Zh1 ADD x33 INT(50) COMMENT 'total_number_of_inspected_joints_500_1400';</v>
      </c>
      <c r="O33" t="s">
        <v>298</v>
      </c>
      <c r="P33" t="str">
        <f t="shared" si="1"/>
        <v>x33</v>
      </c>
      <c r="Q33" t="s">
        <v>300</v>
      </c>
      <c r="R33" t="str">
        <f t="shared" si="2"/>
        <v>total_number_of_inspected_joints_500_1400</v>
      </c>
      <c r="S33" t="s">
        <v>299</v>
      </c>
      <c r="T33" t="str">
        <f t="shared" si="3"/>
        <v>myCommand.Parameters.Add("@x33", MySqlDbType.VarChar).Value = table_Zh1.total_number_of_inspected_joints_500_1400;</v>
      </c>
    </row>
    <row r="34" spans="1:20" x14ac:dyDescent="0.25">
      <c r="A34" t="s">
        <v>1</v>
      </c>
      <c r="B34">
        <v>65</v>
      </c>
      <c r="C34">
        <v>184</v>
      </c>
      <c r="D34" t="s">
        <v>152</v>
      </c>
      <c r="E34" t="s">
        <v>100</v>
      </c>
      <c r="F34" t="s">
        <v>65</v>
      </c>
      <c r="G34" t="s">
        <v>272</v>
      </c>
      <c r="H34" t="str">
        <f t="shared" si="0"/>
        <v>ALTER TABLE Zh1 ADD x34 INT(50) COMMENT 'number_of_inspected_joints_500_1400_with_ext_examination';</v>
      </c>
      <c r="O34" t="s">
        <v>298</v>
      </c>
      <c r="P34" t="str">
        <f t="shared" si="1"/>
        <v>x34</v>
      </c>
      <c r="Q34" t="s">
        <v>300</v>
      </c>
      <c r="R34" t="str">
        <f t="shared" si="2"/>
        <v>number_of_inspected_joints_500_1400_with_ext_examination</v>
      </c>
      <c r="S34" t="s">
        <v>299</v>
      </c>
      <c r="T34" t="str">
        <f t="shared" si="3"/>
        <v>myCommand.Parameters.Add("@x34", MySqlDbType.VarChar).Value = table_Zh1.number_of_inspected_joints_500_1400_with_ext_examination;</v>
      </c>
    </row>
    <row r="35" spans="1:20" x14ac:dyDescent="0.25">
      <c r="A35" t="s">
        <v>1</v>
      </c>
      <c r="B35">
        <v>68</v>
      </c>
      <c r="C35">
        <v>171</v>
      </c>
      <c r="D35" t="s">
        <v>153</v>
      </c>
      <c r="E35" t="s">
        <v>101</v>
      </c>
      <c r="F35" t="s">
        <v>65</v>
      </c>
      <c r="G35" t="s">
        <v>273</v>
      </c>
      <c r="H35" t="str">
        <f t="shared" si="0"/>
        <v>ALTER TABLE Zh1 ADD x35 INT(50) COMMENT 'number_of_circular_joints_500_1400_defects_requiring_repair';</v>
      </c>
      <c r="O35" t="s">
        <v>298</v>
      </c>
      <c r="P35" t="str">
        <f t="shared" si="1"/>
        <v>x35</v>
      </c>
      <c r="Q35" t="s">
        <v>300</v>
      </c>
      <c r="R35" t="str">
        <f t="shared" si="2"/>
        <v>number_of_circular_joints_500_1400_defects_requiring_repair</v>
      </c>
      <c r="S35" t="s">
        <v>299</v>
      </c>
      <c r="T35" t="str">
        <f t="shared" si="3"/>
        <v>myCommand.Parameters.Add("@x35", MySqlDbType.VarChar).Value = table_Zh1.number_of_circular_joints_500_1400_defects_requiring_repair;</v>
      </c>
    </row>
    <row r="36" spans="1:20" x14ac:dyDescent="0.25">
      <c r="A36" t="s">
        <v>1</v>
      </c>
      <c r="B36">
        <v>49</v>
      </c>
      <c r="C36">
        <v>119</v>
      </c>
      <c r="D36" t="s">
        <v>154</v>
      </c>
      <c r="E36" t="s">
        <v>102</v>
      </c>
      <c r="F36" t="s">
        <v>65</v>
      </c>
      <c r="G36" t="s">
        <v>274</v>
      </c>
      <c r="H36" t="str">
        <f t="shared" si="0"/>
        <v>ALTER TABLE Zh1 ADD x36 INT(50) COMMENT 'total_number_of_inspected_pipes_500_1400';</v>
      </c>
      <c r="O36" t="s">
        <v>298</v>
      </c>
      <c r="P36" t="str">
        <f t="shared" si="1"/>
        <v>x36</v>
      </c>
      <c r="Q36" t="s">
        <v>300</v>
      </c>
      <c r="R36" t="str">
        <f t="shared" si="2"/>
        <v>total_number_of_inspected_pipes_500_1400</v>
      </c>
      <c r="S36" t="s">
        <v>299</v>
      </c>
      <c r="T36" t="str">
        <f t="shared" si="3"/>
        <v>myCommand.Parameters.Add("@x36", MySqlDbType.VarChar).Value = table_Zh1.total_number_of_inspected_pipes_500_1400;</v>
      </c>
    </row>
    <row r="37" spans="1:20" x14ac:dyDescent="0.25">
      <c r="A37" t="s">
        <v>1</v>
      </c>
      <c r="B37">
        <v>64</v>
      </c>
      <c r="C37">
        <v>172</v>
      </c>
      <c r="D37" t="s">
        <v>155</v>
      </c>
      <c r="E37" t="s">
        <v>103</v>
      </c>
      <c r="F37" t="s">
        <v>65</v>
      </c>
      <c r="G37" t="s">
        <v>275</v>
      </c>
      <c r="H37" t="str">
        <f t="shared" si="0"/>
        <v>ALTER TABLE Zh1 ADD x37 INT(50) COMMENT 'number_of_inspected_pipes_500_1400_with_ext_examination';</v>
      </c>
      <c r="O37" t="s">
        <v>298</v>
      </c>
      <c r="P37" t="str">
        <f t="shared" si="1"/>
        <v>x37</v>
      </c>
      <c r="Q37" t="s">
        <v>300</v>
      </c>
      <c r="R37" t="str">
        <f t="shared" si="2"/>
        <v>number_of_inspected_pipes_500_1400_with_ext_examination</v>
      </c>
      <c r="S37" t="s">
        <v>299</v>
      </c>
      <c r="T37" t="str">
        <f t="shared" si="3"/>
        <v>myCommand.Parameters.Add("@x37", MySqlDbType.VarChar).Value = table_Zh1.number_of_inspected_pipes_500_1400_with_ext_examination;</v>
      </c>
    </row>
    <row r="38" spans="1:20" x14ac:dyDescent="0.25">
      <c r="A38" t="s">
        <v>1</v>
      </c>
      <c r="B38">
        <v>58</v>
      </c>
      <c r="C38">
        <v>137</v>
      </c>
      <c r="D38" t="s">
        <v>156</v>
      </c>
      <c r="E38" t="s">
        <v>104</v>
      </c>
      <c r="F38" t="s">
        <v>65</v>
      </c>
      <c r="G38" t="s">
        <v>276</v>
      </c>
      <c r="H38" t="str">
        <f t="shared" si="0"/>
        <v>ALTER TABLE Zh1 ADD x38 INT(50) COMMENT 'number_of_pipes_500_1400_defects_requiring_repair';</v>
      </c>
      <c r="O38" t="s">
        <v>298</v>
      </c>
      <c r="P38" t="str">
        <f t="shared" si="1"/>
        <v>x38</v>
      </c>
      <c r="Q38" t="s">
        <v>300</v>
      </c>
      <c r="R38" t="str">
        <f t="shared" si="2"/>
        <v>number_of_pipes_500_1400_defects_requiring_repair</v>
      </c>
      <c r="S38" t="s">
        <v>299</v>
      </c>
      <c r="T38" t="str">
        <f t="shared" si="3"/>
        <v>myCommand.Parameters.Add("@x38", MySqlDbType.VarChar).Value = table_Zh1.number_of_pipes_500_1400_defects_requiring_repair;</v>
      </c>
    </row>
    <row r="39" spans="1:20" x14ac:dyDescent="0.25">
      <c r="A39" t="s">
        <v>1</v>
      </c>
      <c r="B39">
        <v>51</v>
      </c>
      <c r="C39">
        <v>120</v>
      </c>
      <c r="D39" t="s">
        <v>157</v>
      </c>
      <c r="E39" t="s">
        <v>105</v>
      </c>
      <c r="F39" t="s">
        <v>65</v>
      </c>
      <c r="G39" t="s">
        <v>277</v>
      </c>
      <c r="H39" t="str">
        <f t="shared" si="0"/>
        <v>ALTER TABLE Zh1 ADD x39 INT(50) COMMENT 'total_number_of_inspected_details_500_1400';</v>
      </c>
      <c r="O39" t="s">
        <v>298</v>
      </c>
      <c r="P39" t="str">
        <f t="shared" si="1"/>
        <v>x39</v>
      </c>
      <c r="Q39" t="s">
        <v>300</v>
      </c>
      <c r="R39" t="str">
        <f t="shared" si="2"/>
        <v>total_number_of_inspected_details_500_1400</v>
      </c>
      <c r="S39" t="s">
        <v>299</v>
      </c>
      <c r="T39" t="str">
        <f t="shared" si="3"/>
        <v>myCommand.Parameters.Add("@x39", MySqlDbType.VarChar).Value = table_Zh1.total_number_of_inspected_details_500_1400;</v>
      </c>
    </row>
    <row r="40" spans="1:20" x14ac:dyDescent="0.25">
      <c r="A40" t="s">
        <v>1</v>
      </c>
      <c r="B40">
        <v>66</v>
      </c>
      <c r="C40">
        <v>173</v>
      </c>
      <c r="D40" t="s">
        <v>158</v>
      </c>
      <c r="E40" t="s">
        <v>106</v>
      </c>
      <c r="F40" t="s">
        <v>65</v>
      </c>
      <c r="G40" t="s">
        <v>278</v>
      </c>
      <c r="H40" t="str">
        <f t="shared" si="0"/>
        <v>ALTER TABLE Zh1 ADD x40 INT(50) COMMENT 'number_of_inspected_details_500_1400_with_ext_examination';</v>
      </c>
      <c r="O40" t="s">
        <v>298</v>
      </c>
      <c r="P40" t="str">
        <f t="shared" si="1"/>
        <v>x40</v>
      </c>
      <c r="Q40" t="s">
        <v>300</v>
      </c>
      <c r="R40" t="str">
        <f t="shared" si="2"/>
        <v>number_of_inspected_details_500_1400_with_ext_examination</v>
      </c>
      <c r="S40" t="s">
        <v>299</v>
      </c>
      <c r="T40" t="str">
        <f t="shared" si="3"/>
        <v>myCommand.Parameters.Add("@x40", MySqlDbType.VarChar).Value = table_Zh1.number_of_inspected_details_500_1400_with_ext_examination;</v>
      </c>
    </row>
    <row r="41" spans="1:20" x14ac:dyDescent="0.25">
      <c r="A41" t="s">
        <v>1</v>
      </c>
      <c r="B41">
        <v>60</v>
      </c>
      <c r="C41">
        <v>138</v>
      </c>
      <c r="D41" t="s">
        <v>159</v>
      </c>
      <c r="E41" t="s">
        <v>107</v>
      </c>
      <c r="F41" t="s">
        <v>65</v>
      </c>
      <c r="G41" t="s">
        <v>279</v>
      </c>
      <c r="H41" t="str">
        <f t="shared" si="0"/>
        <v>ALTER TABLE Zh1 ADD x41 INT(50) COMMENT 'number_of_details_500_1400_defects_requiring_repair';</v>
      </c>
      <c r="O41" t="s">
        <v>298</v>
      </c>
      <c r="P41" t="str">
        <f t="shared" si="1"/>
        <v>x41</v>
      </c>
      <c r="Q41" t="s">
        <v>300</v>
      </c>
      <c r="R41" t="str">
        <f t="shared" si="2"/>
        <v>number_of_details_500_1400_defects_requiring_repair</v>
      </c>
      <c r="S41" t="s">
        <v>299</v>
      </c>
      <c r="T41" t="str">
        <f t="shared" si="3"/>
        <v>myCommand.Parameters.Add("@x41", MySqlDbType.VarChar).Value = table_Zh1.number_of_details_500_1400_defects_requiring_repair;</v>
      </c>
    </row>
    <row r="42" spans="1:20" x14ac:dyDescent="0.25">
      <c r="A42" t="s">
        <v>1</v>
      </c>
      <c r="B42">
        <v>35</v>
      </c>
      <c r="C42">
        <v>118</v>
      </c>
      <c r="D42" t="s">
        <v>160</v>
      </c>
      <c r="E42" t="s">
        <v>108</v>
      </c>
      <c r="F42" t="s">
        <v>65</v>
      </c>
      <c r="G42" t="s">
        <v>280</v>
      </c>
      <c r="H42" t="str">
        <f t="shared" si="0"/>
        <v>ALTER TABLE Zh1 ADD x42 INT(50) COMMENT 'number_of_monitored_valves';</v>
      </c>
      <c r="O42" t="s">
        <v>298</v>
      </c>
      <c r="P42" t="str">
        <f t="shared" si="1"/>
        <v>x42</v>
      </c>
      <c r="Q42" t="s">
        <v>300</v>
      </c>
      <c r="R42" t="str">
        <f t="shared" si="2"/>
        <v>number_of_monitored_valves</v>
      </c>
      <c r="S42" t="s">
        <v>299</v>
      </c>
      <c r="T42" t="str">
        <f t="shared" si="3"/>
        <v>myCommand.Parameters.Add("@x42", MySqlDbType.VarChar).Value = table_Zh1.number_of_monitored_valves;</v>
      </c>
    </row>
    <row r="43" spans="1:20" x14ac:dyDescent="0.25">
      <c r="A43" t="s">
        <v>1</v>
      </c>
      <c r="B43">
        <v>42</v>
      </c>
      <c r="C43">
        <v>114</v>
      </c>
      <c r="D43" t="s">
        <v>161</v>
      </c>
      <c r="E43" t="s">
        <v>109</v>
      </c>
      <c r="F43" t="s">
        <v>65</v>
      </c>
      <c r="G43" t="s">
        <v>281</v>
      </c>
      <c r="H43" t="str">
        <f t="shared" si="0"/>
        <v>ALTER TABLE Zh1 ADD x43 INT(50) COMMENT 'number_of_valves_requiring_repair';</v>
      </c>
      <c r="O43" t="s">
        <v>298</v>
      </c>
      <c r="P43" t="str">
        <f t="shared" si="1"/>
        <v>x43</v>
      </c>
      <c r="Q43" t="s">
        <v>300</v>
      </c>
      <c r="R43" t="str">
        <f t="shared" si="2"/>
        <v>number_of_valves_requiring_repair</v>
      </c>
      <c r="S43" t="s">
        <v>299</v>
      </c>
      <c r="T43" t="str">
        <f t="shared" si="3"/>
        <v>myCommand.Parameters.Add("@x43", MySqlDbType.VarChar).Value = table_Zh1.number_of_valves_requiring_repair;</v>
      </c>
    </row>
    <row r="44" spans="1:20" x14ac:dyDescent="0.25">
      <c r="A44" t="s">
        <v>3</v>
      </c>
      <c r="B44">
        <v>25</v>
      </c>
      <c r="C44">
        <v>121</v>
      </c>
      <c r="D44" t="s">
        <v>162</v>
      </c>
      <c r="E44" t="s">
        <v>110</v>
      </c>
      <c r="F44" t="s">
        <v>64</v>
      </c>
      <c r="G44" t="s">
        <v>282</v>
      </c>
      <c r="H44" t="str">
        <f t="shared" si="0"/>
        <v>ALTER TABLE Zh1 ADD x44 DOUBLE(50) COMMENT 'soil_resistivity';</v>
      </c>
      <c r="O44" t="s">
        <v>298</v>
      </c>
      <c r="P44" t="str">
        <f t="shared" si="1"/>
        <v>x44</v>
      </c>
      <c r="Q44" t="s">
        <v>300</v>
      </c>
      <c r="R44" t="str">
        <f t="shared" si="2"/>
        <v>soil_resistivity</v>
      </c>
      <c r="S44" t="s">
        <v>299</v>
      </c>
      <c r="T44" t="str">
        <f t="shared" si="3"/>
        <v>myCommand.Parameters.Add("@x44", MySqlDbType.VarChar).Value = table_Zh1.soil_resistivity;</v>
      </c>
    </row>
    <row r="45" spans="1:20" x14ac:dyDescent="0.25">
      <c r="A45" t="s">
        <v>3</v>
      </c>
      <c r="B45">
        <v>42</v>
      </c>
      <c r="C45">
        <v>156</v>
      </c>
      <c r="D45" t="s">
        <v>163</v>
      </c>
      <c r="E45" t="s">
        <v>111</v>
      </c>
      <c r="F45" t="s">
        <v>64</v>
      </c>
      <c r="G45" t="s">
        <v>283</v>
      </c>
      <c r="H45" t="str">
        <f t="shared" si="0"/>
        <v>ALTER TABLE Zh1 ADD x45 DOUBLE(50) COMMENT 'length_peeling_insulating_coating';</v>
      </c>
      <c r="O45" t="s">
        <v>298</v>
      </c>
      <c r="P45" t="str">
        <f t="shared" si="1"/>
        <v>x45</v>
      </c>
      <c r="Q45" t="s">
        <v>300</v>
      </c>
      <c r="R45" t="str">
        <f t="shared" si="2"/>
        <v>length_peeling_insulating_coating</v>
      </c>
      <c r="S45" t="s">
        <v>299</v>
      </c>
      <c r="T45" t="str">
        <f t="shared" si="3"/>
        <v>myCommand.Parameters.Add("@x45", MySqlDbType.VarChar).Value = table_Zh1.length_peeling_insulating_coating;</v>
      </c>
    </row>
    <row r="46" spans="1:20" x14ac:dyDescent="0.25">
      <c r="A46" t="s">
        <v>3</v>
      </c>
      <c r="B46">
        <v>41</v>
      </c>
      <c r="C46">
        <v>108</v>
      </c>
      <c r="D46" t="s">
        <v>164</v>
      </c>
      <c r="E46" t="s">
        <v>112</v>
      </c>
      <c r="F46" t="s">
        <v>64</v>
      </c>
      <c r="G46" t="s">
        <v>284</v>
      </c>
      <c r="H46" t="str">
        <f t="shared" si="0"/>
        <v>ALTER TABLE Zh1 ADD x46 DOUBLE(50) COMMENT 'area_of_zones_not_controlled_VTD';</v>
      </c>
      <c r="O46" t="s">
        <v>298</v>
      </c>
      <c r="P46" t="str">
        <f t="shared" si="1"/>
        <v>x46</v>
      </c>
      <c r="Q46" t="s">
        <v>300</v>
      </c>
      <c r="R46" t="str">
        <f t="shared" si="2"/>
        <v>area_of_zones_not_controlled_VTD</v>
      </c>
      <c r="S46" t="s">
        <v>299</v>
      </c>
      <c r="T46" t="str">
        <f t="shared" si="3"/>
        <v>myCommand.Parameters.Add("@x46", MySqlDbType.VarChar).Value = table_Zh1.area_of_zones_not_controlled_VTD;</v>
      </c>
    </row>
    <row r="47" spans="1:20" x14ac:dyDescent="0.25">
      <c r="A47" t="s">
        <v>3</v>
      </c>
      <c r="B47">
        <v>21</v>
      </c>
      <c r="C47">
        <v>54</v>
      </c>
      <c r="D47" t="s">
        <v>165</v>
      </c>
      <c r="E47" t="s">
        <v>113</v>
      </c>
      <c r="F47" t="s">
        <v>64</v>
      </c>
      <c r="G47" t="s">
        <v>285</v>
      </c>
      <c r="H47" t="str">
        <f t="shared" si="0"/>
        <v>ALTER TABLE Zh1 ADD x47 DOUBLE(50) COMMENT 'year_of_KRTT';</v>
      </c>
      <c r="O47" t="s">
        <v>298</v>
      </c>
      <c r="P47" t="str">
        <f t="shared" si="1"/>
        <v>x47</v>
      </c>
      <c r="Q47" t="s">
        <v>300</v>
      </c>
      <c r="R47" t="str">
        <f t="shared" si="2"/>
        <v>year_of_KRTT</v>
      </c>
      <c r="S47" t="s">
        <v>299</v>
      </c>
      <c r="T47" t="str">
        <f t="shared" si="3"/>
        <v>myCommand.Parameters.Add("@x47", MySqlDbType.VarChar).Value = table_Zh1.year_of_KRTT;</v>
      </c>
    </row>
    <row r="48" spans="1:20" x14ac:dyDescent="0.25">
      <c r="A48" t="s">
        <v>3</v>
      </c>
      <c r="B48">
        <v>19</v>
      </c>
      <c r="C48">
        <v>51</v>
      </c>
      <c r="D48" t="s">
        <v>166</v>
      </c>
      <c r="E48" t="s">
        <v>114</v>
      </c>
      <c r="F48" t="s">
        <v>64</v>
      </c>
      <c r="G48" t="s">
        <v>286</v>
      </c>
      <c r="H48" t="str">
        <f t="shared" si="0"/>
        <v>ALTER TABLE Zh1 ADD x48 DOUBLE(50) COMMENT 'year_of_VD';</v>
      </c>
      <c r="O48" t="s">
        <v>298</v>
      </c>
      <c r="P48" t="str">
        <f t="shared" si="1"/>
        <v>x48</v>
      </c>
      <c r="Q48" t="s">
        <v>300</v>
      </c>
      <c r="R48" t="str">
        <f t="shared" si="2"/>
        <v>year_of_VD</v>
      </c>
      <c r="S48" t="s">
        <v>299</v>
      </c>
      <c r="T48" t="str">
        <f t="shared" si="3"/>
        <v>myCommand.Parameters.Add("@x48", MySqlDbType.VarChar).Value = table_Zh1.year_of_VD;</v>
      </c>
    </row>
    <row r="49" spans="1:20" x14ac:dyDescent="0.25">
      <c r="A49" t="s">
        <v>3</v>
      </c>
      <c r="B49">
        <v>74</v>
      </c>
      <c r="C49">
        <v>159</v>
      </c>
      <c r="D49" t="s">
        <v>167</v>
      </c>
      <c r="E49" t="s">
        <v>115</v>
      </c>
      <c r="F49" t="s">
        <v>64</v>
      </c>
      <c r="G49" t="s">
        <v>287</v>
      </c>
      <c r="H49" t="str">
        <f t="shared" si="0"/>
        <v>ALTER TABLE Zh1 ADD x49 DOUBLE(50) COMMENT 'total_length_of_repared_pipelines_DN_150_1400_in_terms_of_DN_1000';</v>
      </c>
      <c r="O49" t="s">
        <v>298</v>
      </c>
      <c r="P49" t="str">
        <f t="shared" si="1"/>
        <v>x49</v>
      </c>
      <c r="Q49" t="s">
        <v>300</v>
      </c>
      <c r="R49" t="str">
        <f t="shared" si="2"/>
        <v>total_length_of_repared_pipelines_DN_150_1400_in_terms_of_DN_1000</v>
      </c>
      <c r="S49" t="s">
        <v>299</v>
      </c>
      <c r="T49" t="str">
        <f t="shared" si="3"/>
        <v>myCommand.Parameters.Add("@x49", MySqlDbType.VarChar).Value = table_Zh1.total_length_of_repared_pipelines_DN_150_1400_in_terms_of_DN_1000;</v>
      </c>
    </row>
    <row r="50" spans="1:20" x14ac:dyDescent="0.25">
      <c r="A50" t="s">
        <v>3</v>
      </c>
      <c r="B50">
        <v>28</v>
      </c>
      <c r="C50">
        <v>116</v>
      </c>
      <c r="D50" t="s">
        <v>168</v>
      </c>
      <c r="E50" t="s">
        <v>116</v>
      </c>
      <c r="F50" t="s">
        <v>64</v>
      </c>
      <c r="G50" t="s">
        <v>288</v>
      </c>
      <c r="H50" t="str">
        <f t="shared" si="0"/>
        <v>ALTER TABLE Zh1 ADD x50 DOUBLE(50) COMMENT 'planned_date_of_EPB';</v>
      </c>
      <c r="O50" t="s">
        <v>298</v>
      </c>
      <c r="P50" t="str">
        <f t="shared" si="1"/>
        <v>x50</v>
      </c>
      <c r="Q50" t="s">
        <v>300</v>
      </c>
      <c r="R50" t="str">
        <f t="shared" si="2"/>
        <v>planned_date_of_EPB</v>
      </c>
      <c r="S50" t="s">
        <v>299</v>
      </c>
      <c r="T50" t="str">
        <f t="shared" si="3"/>
        <v>myCommand.Parameters.Add("@x50", MySqlDbType.VarChar).Value = table_Zh1.planned_date_of_EPB;</v>
      </c>
    </row>
    <row r="51" spans="1:20" x14ac:dyDescent="0.25">
      <c r="A51" t="s">
        <v>2</v>
      </c>
      <c r="B51">
        <v>13</v>
      </c>
      <c r="C51">
        <v>37</v>
      </c>
      <c r="D51" t="s">
        <v>169</v>
      </c>
      <c r="E51" t="s">
        <v>117</v>
      </c>
      <c r="F51" t="s">
        <v>57</v>
      </c>
      <c r="G51" t="s">
        <v>289</v>
      </c>
      <c r="H51" t="str">
        <f t="shared" si="0"/>
        <v>ALTER TABLE Zh1 ADD x51 VARCHAR(50) COMMENT 'note';</v>
      </c>
      <c r="O51" t="s">
        <v>298</v>
      </c>
      <c r="P51" t="str">
        <f t="shared" si="1"/>
        <v>x51</v>
      </c>
      <c r="Q51" t="s">
        <v>300</v>
      </c>
      <c r="R51" t="str">
        <f t="shared" si="2"/>
        <v>note</v>
      </c>
      <c r="S51" t="s">
        <v>299</v>
      </c>
      <c r="T51" t="str">
        <f t="shared" si="3"/>
        <v>myCommand.Parameters.Add("@x51", MySqlDbType.VarChar).Value = table_Zh1.note;</v>
      </c>
    </row>
    <row r="52" spans="1:20" x14ac:dyDescent="0.25">
      <c r="A52" t="s">
        <v>1</v>
      </c>
      <c r="B52">
        <v>14</v>
      </c>
      <c r="C52">
        <v>40</v>
      </c>
      <c r="D52" t="s">
        <v>170</v>
      </c>
      <c r="E52" t="s">
        <v>118</v>
      </c>
      <c r="F52" t="s">
        <v>65</v>
      </c>
      <c r="G52" t="s">
        <v>290</v>
      </c>
      <c r="H52" t="str">
        <f t="shared" si="0"/>
        <v>ALTER TABLE Zh1 ADD x52 INT(50) COMMENT 'ID_CS';</v>
      </c>
      <c r="O52" t="s">
        <v>298</v>
      </c>
      <c r="P52" t="str">
        <f t="shared" si="1"/>
        <v>x52</v>
      </c>
      <c r="Q52" t="s">
        <v>300</v>
      </c>
      <c r="R52" t="str">
        <f t="shared" si="2"/>
        <v>ID_CS</v>
      </c>
      <c r="S52" t="s">
        <v>299</v>
      </c>
      <c r="T52" t="str">
        <f t="shared" si="3"/>
        <v>myCommand.Parameters.Add("@x52", MySqlDbType.VarChar).Value = table_Zh1.ID_CS;</v>
      </c>
    </row>
    <row r="53" spans="1:20" x14ac:dyDescent="0.25">
      <c r="A53" t="s">
        <v>2</v>
      </c>
      <c r="D53" t="s">
        <v>177</v>
      </c>
      <c r="E53" t="s">
        <v>171</v>
      </c>
      <c r="F53" t="s">
        <v>57</v>
      </c>
      <c r="G53" t="s">
        <v>291</v>
      </c>
      <c r="H53" t="str">
        <f t="shared" si="0"/>
        <v>ALTER TABLE Zh1 ADD x53 VARCHAR(50) COMMENT 'IdenticalObjectsInsideTheCC';</v>
      </c>
      <c r="O53" t="s">
        <v>298</v>
      </c>
      <c r="P53" t="str">
        <f t="shared" si="1"/>
        <v>x53</v>
      </c>
      <c r="Q53" t="s">
        <v>300</v>
      </c>
      <c r="R53" t="str">
        <f t="shared" si="2"/>
        <v>IdenticalObjectsInsideTheCC</v>
      </c>
      <c r="S53" t="s">
        <v>299</v>
      </c>
      <c r="T53" t="str">
        <f t="shared" si="3"/>
        <v>myCommand.Parameters.Add("@x53", MySqlDbType.VarChar).Value = table_Zh1.IdenticalObjectsInsideTheCC;</v>
      </c>
    </row>
    <row r="54" spans="1:20" x14ac:dyDescent="0.25">
      <c r="A54" t="s">
        <v>2</v>
      </c>
      <c r="D54" t="s">
        <v>178</v>
      </c>
      <c r="E54" t="s">
        <v>172</v>
      </c>
      <c r="F54" t="s">
        <v>57</v>
      </c>
      <c r="G54" t="s">
        <v>292</v>
      </c>
      <c r="H54" t="str">
        <f t="shared" si="0"/>
        <v>ALTER TABLE Zh1 ADD x54 VARCHAR(50) COMMENT 'OtherObjectsInsideTheCC';</v>
      </c>
      <c r="O54" t="s">
        <v>298</v>
      </c>
      <c r="P54" t="str">
        <f t="shared" si="1"/>
        <v>x54</v>
      </c>
      <c r="Q54" t="s">
        <v>300</v>
      </c>
      <c r="R54" t="str">
        <f t="shared" si="2"/>
        <v>OtherObjectsInsideTheCC</v>
      </c>
      <c r="S54" t="s">
        <v>299</v>
      </c>
      <c r="T54" t="str">
        <f t="shared" si="3"/>
        <v>myCommand.Parameters.Add("@x54", MySqlDbType.VarChar).Value = table_Zh1.OtherObjectsInsideTheCC;</v>
      </c>
    </row>
    <row r="55" spans="1:20" x14ac:dyDescent="0.25">
      <c r="A55" t="s">
        <v>2</v>
      </c>
      <c r="D55" t="s">
        <v>179</v>
      </c>
      <c r="E55" t="s">
        <v>173</v>
      </c>
      <c r="F55" t="s">
        <v>57</v>
      </c>
      <c r="G55" t="s">
        <v>293</v>
      </c>
      <c r="H55" t="str">
        <f t="shared" si="0"/>
        <v>ALTER TABLE Zh1 ADD x55 VARCHAR(50) COMMENT 'IdenticalObjectsOfTheNeighboringCC';</v>
      </c>
      <c r="O55" t="s">
        <v>298</v>
      </c>
      <c r="P55" t="str">
        <f t="shared" si="1"/>
        <v>x55</v>
      </c>
      <c r="Q55" t="s">
        <v>300</v>
      </c>
      <c r="R55" t="str">
        <f t="shared" si="2"/>
        <v>IdenticalObjectsOfTheNeighboringCC</v>
      </c>
      <c r="S55" t="s">
        <v>299</v>
      </c>
      <c r="T55" t="str">
        <f t="shared" si="3"/>
        <v>myCommand.Parameters.Add("@x55", MySqlDbType.VarChar).Value = table_Zh1.IdenticalObjectsOfTheNeighboringCC;</v>
      </c>
    </row>
    <row r="56" spans="1:20" x14ac:dyDescent="0.25">
      <c r="A56" t="s">
        <v>2</v>
      </c>
      <c r="D56" t="s">
        <v>180</v>
      </c>
      <c r="E56" t="s">
        <v>174</v>
      </c>
      <c r="F56" t="s">
        <v>57</v>
      </c>
      <c r="G56" t="s">
        <v>294</v>
      </c>
      <c r="H56" t="str">
        <f t="shared" si="0"/>
        <v>ALTER TABLE Zh1 ADD x56 VARCHAR(50) COMMENT 'OtherObjectsOfTheNeighboringCC';</v>
      </c>
      <c r="O56" t="s">
        <v>298</v>
      </c>
      <c r="P56" t="str">
        <f t="shared" si="1"/>
        <v>x56</v>
      </c>
      <c r="Q56" t="s">
        <v>300</v>
      </c>
      <c r="R56" t="str">
        <f t="shared" si="2"/>
        <v>OtherObjectsOfTheNeighboringCC</v>
      </c>
      <c r="S56" t="s">
        <v>299</v>
      </c>
      <c r="T56" t="str">
        <f t="shared" si="3"/>
        <v>myCommand.Parameters.Add("@x56", MySqlDbType.VarChar).Value = table_Zh1.OtherObjectsOfTheNeighboringCC;</v>
      </c>
    </row>
    <row r="57" spans="1:20" x14ac:dyDescent="0.25">
      <c r="A57" t="s">
        <v>2</v>
      </c>
      <c r="D57" t="s">
        <v>181</v>
      </c>
      <c r="E57" t="s">
        <v>175</v>
      </c>
      <c r="F57" t="s">
        <v>57</v>
      </c>
      <c r="G57" t="s">
        <v>295</v>
      </c>
      <c r="H57" t="str">
        <f t="shared" si="0"/>
        <v>ALTER TABLE Zh1 ADD x57 VARCHAR(50) COMMENT 'ObjectsOfTheCС';</v>
      </c>
      <c r="O57" t="s">
        <v>298</v>
      </c>
      <c r="P57" t="str">
        <f t="shared" si="1"/>
        <v>x57</v>
      </c>
      <c r="Q57" t="s">
        <v>300</v>
      </c>
      <c r="R57" t="str">
        <f t="shared" si="2"/>
        <v>ObjectsOfTheCС</v>
      </c>
      <c r="S57" t="s">
        <v>299</v>
      </c>
      <c r="T57" t="str">
        <f t="shared" si="3"/>
        <v>myCommand.Parameters.Add("@x57", MySqlDbType.VarChar).Value = table_Zh1.ObjectsOfTheCС;</v>
      </c>
    </row>
    <row r="58" spans="1:20" x14ac:dyDescent="0.25">
      <c r="A58" t="s">
        <v>2</v>
      </c>
      <c r="D58" t="s">
        <v>182</v>
      </c>
      <c r="E58" t="s">
        <v>176</v>
      </c>
      <c r="F58" t="s">
        <v>57</v>
      </c>
      <c r="G58" t="s">
        <v>296</v>
      </c>
      <c r="H58" t="str">
        <f t="shared" si="0"/>
        <v>ALTER TABLE Zh1 ADD x58 VARCHAR(50) COMMENT 'NeighboringTheCС';</v>
      </c>
      <c r="O58" t="s">
        <v>298</v>
      </c>
      <c r="P58" t="str">
        <f t="shared" si="1"/>
        <v>x58</v>
      </c>
      <c r="Q58" t="s">
        <v>300</v>
      </c>
      <c r="R58" t="str">
        <f t="shared" si="2"/>
        <v>NeighboringTheCС</v>
      </c>
      <c r="S58" t="s">
        <v>299</v>
      </c>
      <c r="T58" t="str">
        <f t="shared" si="3"/>
        <v>myCommand.Parameters.Add("@x58", MySqlDbType.VarChar).Value = table_Zh1.NeighboringTheCС;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7FFC-3607-47F4-B3D4-938F5627F983}">
  <dimension ref="A1:A56"/>
  <sheetViews>
    <sheetView workbookViewId="0">
      <selection sqref="A1:A56"/>
    </sheetView>
  </sheetViews>
  <sheetFormatPr defaultRowHeight="15" x14ac:dyDescent="0.25"/>
  <sheetData>
    <row r="1" spans="1:1" x14ac:dyDescent="0.25">
      <c r="A1" t="s">
        <v>183</v>
      </c>
    </row>
    <row r="2" spans="1:1" x14ac:dyDescent="0.25">
      <c r="A2" t="s">
        <v>184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199</v>
      </c>
    </row>
    <row r="18" spans="1:1" x14ac:dyDescent="0.25">
      <c r="A18" t="s">
        <v>200</v>
      </c>
    </row>
    <row r="19" spans="1:1" x14ac:dyDescent="0.25">
      <c r="A19" t="s">
        <v>201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205</v>
      </c>
    </row>
    <row r="24" spans="1:1" x14ac:dyDescent="0.25">
      <c r="A24" t="s">
        <v>206</v>
      </c>
    </row>
    <row r="25" spans="1:1" x14ac:dyDescent="0.25">
      <c r="A25" t="s">
        <v>207</v>
      </c>
    </row>
    <row r="26" spans="1:1" x14ac:dyDescent="0.25">
      <c r="A26" t="s">
        <v>208</v>
      </c>
    </row>
    <row r="27" spans="1:1" x14ac:dyDescent="0.25">
      <c r="A27" t="s">
        <v>209</v>
      </c>
    </row>
    <row r="28" spans="1:1" x14ac:dyDescent="0.25">
      <c r="A28" t="s">
        <v>210</v>
      </c>
    </row>
    <row r="29" spans="1:1" x14ac:dyDescent="0.25">
      <c r="A29" t="s">
        <v>211</v>
      </c>
    </row>
    <row r="30" spans="1:1" x14ac:dyDescent="0.25">
      <c r="A30" t="s">
        <v>212</v>
      </c>
    </row>
    <row r="31" spans="1:1" x14ac:dyDescent="0.25">
      <c r="A31" t="s">
        <v>213</v>
      </c>
    </row>
    <row r="32" spans="1:1" x14ac:dyDescent="0.25">
      <c r="A32" t="s">
        <v>214</v>
      </c>
    </row>
    <row r="33" spans="1:1" x14ac:dyDescent="0.25">
      <c r="A33" t="s">
        <v>215</v>
      </c>
    </row>
    <row r="34" spans="1:1" x14ac:dyDescent="0.25">
      <c r="A34" t="s">
        <v>216</v>
      </c>
    </row>
    <row r="35" spans="1:1" x14ac:dyDescent="0.25">
      <c r="A35" t="s">
        <v>217</v>
      </c>
    </row>
    <row r="36" spans="1:1" x14ac:dyDescent="0.25">
      <c r="A36" t="s">
        <v>218</v>
      </c>
    </row>
    <row r="37" spans="1:1" x14ac:dyDescent="0.25">
      <c r="A37" t="s">
        <v>219</v>
      </c>
    </row>
    <row r="38" spans="1:1" x14ac:dyDescent="0.25">
      <c r="A38" t="s">
        <v>220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224</v>
      </c>
    </row>
    <row r="43" spans="1:1" x14ac:dyDescent="0.25">
      <c r="A43" t="s">
        <v>225</v>
      </c>
    </row>
    <row r="44" spans="1:1" x14ac:dyDescent="0.25">
      <c r="A44" t="s">
        <v>226</v>
      </c>
    </row>
    <row r="45" spans="1:1" x14ac:dyDescent="0.25">
      <c r="A45" t="s">
        <v>227</v>
      </c>
    </row>
    <row r="46" spans="1:1" x14ac:dyDescent="0.25">
      <c r="A46" t="s">
        <v>228</v>
      </c>
    </row>
    <row r="47" spans="1:1" x14ac:dyDescent="0.25">
      <c r="A47" t="s">
        <v>229</v>
      </c>
    </row>
    <row r="48" spans="1:1" x14ac:dyDescent="0.25">
      <c r="A48" t="s">
        <v>230</v>
      </c>
    </row>
    <row r="49" spans="1:1" x14ac:dyDescent="0.25">
      <c r="A49" t="s">
        <v>231</v>
      </c>
    </row>
    <row r="50" spans="1:1" x14ac:dyDescent="0.25">
      <c r="A50" t="s">
        <v>232</v>
      </c>
    </row>
    <row r="51" spans="1:1" x14ac:dyDescent="0.25">
      <c r="A51" t="s">
        <v>233</v>
      </c>
    </row>
    <row r="52" spans="1:1" x14ac:dyDescent="0.25">
      <c r="A52" t="s">
        <v>234</v>
      </c>
    </row>
    <row r="53" spans="1:1" x14ac:dyDescent="0.25">
      <c r="A53" t="s">
        <v>235</v>
      </c>
    </row>
    <row r="54" spans="1:1" x14ac:dyDescent="0.25">
      <c r="A54" t="s">
        <v>236</v>
      </c>
    </row>
    <row r="55" spans="1:1" x14ac:dyDescent="0.25">
      <c r="A55" t="s">
        <v>237</v>
      </c>
    </row>
    <row r="56" spans="1:1" x14ac:dyDescent="0.25">
      <c r="A56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3291-9F32-4E0A-8A54-6A59D7A081AC}">
  <dimension ref="A1:A58"/>
  <sheetViews>
    <sheetView workbookViewId="0">
      <selection sqref="A1:A58"/>
    </sheetView>
  </sheetViews>
  <sheetFormatPr defaultRowHeight="15" x14ac:dyDescent="0.25"/>
  <sheetData>
    <row r="1" spans="1:1" x14ac:dyDescent="0.25">
      <c r="A1" t="s">
        <v>301</v>
      </c>
    </row>
    <row r="2" spans="1:1" x14ac:dyDescent="0.25">
      <c r="A2" t="s">
        <v>302</v>
      </c>
    </row>
    <row r="3" spans="1:1" x14ac:dyDescent="0.25">
      <c r="A3" t="s">
        <v>303</v>
      </c>
    </row>
    <row r="4" spans="1:1" x14ac:dyDescent="0.25">
      <c r="A4" t="s">
        <v>304</v>
      </c>
    </row>
    <row r="5" spans="1:1" x14ac:dyDescent="0.25">
      <c r="A5" t="s">
        <v>305</v>
      </c>
    </row>
    <row r="6" spans="1:1" x14ac:dyDescent="0.25">
      <c r="A6" t="s">
        <v>306</v>
      </c>
    </row>
    <row r="7" spans="1:1" x14ac:dyDescent="0.25">
      <c r="A7" t="s">
        <v>307</v>
      </c>
    </row>
    <row r="8" spans="1:1" x14ac:dyDescent="0.25">
      <c r="A8" t="s">
        <v>308</v>
      </c>
    </row>
    <row r="9" spans="1:1" x14ac:dyDescent="0.25">
      <c r="A9" t="s">
        <v>309</v>
      </c>
    </row>
    <row r="10" spans="1:1" x14ac:dyDescent="0.25">
      <c r="A10" t="s">
        <v>310</v>
      </c>
    </row>
    <row r="11" spans="1:1" x14ac:dyDescent="0.25">
      <c r="A11" t="s">
        <v>311</v>
      </c>
    </row>
    <row r="12" spans="1:1" x14ac:dyDescent="0.25">
      <c r="A12" t="s">
        <v>312</v>
      </c>
    </row>
    <row r="13" spans="1:1" x14ac:dyDescent="0.25">
      <c r="A13" t="s">
        <v>313</v>
      </c>
    </row>
    <row r="14" spans="1:1" x14ac:dyDescent="0.25">
      <c r="A14" t="s">
        <v>314</v>
      </c>
    </row>
    <row r="15" spans="1:1" x14ac:dyDescent="0.25">
      <c r="A15" t="s">
        <v>315</v>
      </c>
    </row>
    <row r="16" spans="1:1" x14ac:dyDescent="0.25">
      <c r="A16" t="s">
        <v>316</v>
      </c>
    </row>
    <row r="17" spans="1:1" x14ac:dyDescent="0.25">
      <c r="A17" t="s">
        <v>317</v>
      </c>
    </row>
    <row r="18" spans="1:1" x14ac:dyDescent="0.25">
      <c r="A18" t="s">
        <v>318</v>
      </c>
    </row>
    <row r="19" spans="1:1" x14ac:dyDescent="0.25">
      <c r="A19" t="s">
        <v>319</v>
      </c>
    </row>
    <row r="20" spans="1:1" x14ac:dyDescent="0.25">
      <c r="A20" t="s">
        <v>320</v>
      </c>
    </row>
    <row r="21" spans="1:1" x14ac:dyDescent="0.25">
      <c r="A21" t="s">
        <v>321</v>
      </c>
    </row>
    <row r="22" spans="1:1" x14ac:dyDescent="0.25">
      <c r="A22" t="s">
        <v>322</v>
      </c>
    </row>
    <row r="23" spans="1:1" x14ac:dyDescent="0.25">
      <c r="A23" t="s">
        <v>323</v>
      </c>
    </row>
    <row r="24" spans="1:1" x14ac:dyDescent="0.25">
      <c r="A24" t="s">
        <v>324</v>
      </c>
    </row>
    <row r="25" spans="1:1" x14ac:dyDescent="0.25">
      <c r="A25" t="s">
        <v>325</v>
      </c>
    </row>
    <row r="26" spans="1:1" x14ac:dyDescent="0.25">
      <c r="A26" t="s">
        <v>326</v>
      </c>
    </row>
    <row r="27" spans="1:1" x14ac:dyDescent="0.25">
      <c r="A27" t="s">
        <v>327</v>
      </c>
    </row>
    <row r="28" spans="1:1" x14ac:dyDescent="0.25">
      <c r="A28" t="s">
        <v>328</v>
      </c>
    </row>
    <row r="29" spans="1:1" x14ac:dyDescent="0.25">
      <c r="A29" t="s">
        <v>329</v>
      </c>
    </row>
    <row r="30" spans="1:1" x14ac:dyDescent="0.25">
      <c r="A30" t="s">
        <v>330</v>
      </c>
    </row>
    <row r="31" spans="1:1" x14ac:dyDescent="0.25">
      <c r="A31" t="s">
        <v>331</v>
      </c>
    </row>
    <row r="32" spans="1:1" x14ac:dyDescent="0.25">
      <c r="A32" t="s">
        <v>332</v>
      </c>
    </row>
    <row r="33" spans="1:1" x14ac:dyDescent="0.25">
      <c r="A33" t="s">
        <v>333</v>
      </c>
    </row>
    <row r="34" spans="1:1" x14ac:dyDescent="0.25">
      <c r="A34" t="s">
        <v>334</v>
      </c>
    </row>
    <row r="35" spans="1:1" x14ac:dyDescent="0.25">
      <c r="A35" t="s">
        <v>335</v>
      </c>
    </row>
    <row r="36" spans="1:1" x14ac:dyDescent="0.25">
      <c r="A36" t="s">
        <v>336</v>
      </c>
    </row>
    <row r="37" spans="1:1" x14ac:dyDescent="0.25">
      <c r="A37" t="s">
        <v>337</v>
      </c>
    </row>
    <row r="38" spans="1:1" x14ac:dyDescent="0.25">
      <c r="A38" t="s">
        <v>338</v>
      </c>
    </row>
    <row r="39" spans="1:1" x14ac:dyDescent="0.25">
      <c r="A39" t="s">
        <v>339</v>
      </c>
    </row>
    <row r="40" spans="1:1" x14ac:dyDescent="0.25">
      <c r="A40" t="s">
        <v>340</v>
      </c>
    </row>
    <row r="41" spans="1:1" x14ac:dyDescent="0.25">
      <c r="A41" t="s">
        <v>341</v>
      </c>
    </row>
    <row r="42" spans="1:1" x14ac:dyDescent="0.25">
      <c r="A42" t="s">
        <v>342</v>
      </c>
    </row>
    <row r="43" spans="1:1" x14ac:dyDescent="0.25">
      <c r="A43" t="s">
        <v>343</v>
      </c>
    </row>
    <row r="44" spans="1:1" x14ac:dyDescent="0.25">
      <c r="A44" t="s">
        <v>344</v>
      </c>
    </row>
    <row r="45" spans="1:1" x14ac:dyDescent="0.25">
      <c r="A45" t="s">
        <v>345</v>
      </c>
    </row>
    <row r="46" spans="1:1" x14ac:dyDescent="0.25">
      <c r="A46" t="s">
        <v>346</v>
      </c>
    </row>
    <row r="47" spans="1:1" x14ac:dyDescent="0.25">
      <c r="A47" t="s">
        <v>347</v>
      </c>
    </row>
    <row r="48" spans="1:1" x14ac:dyDescent="0.25">
      <c r="A48" t="s">
        <v>348</v>
      </c>
    </row>
    <row r="49" spans="1:1" x14ac:dyDescent="0.25">
      <c r="A49" t="s">
        <v>349</v>
      </c>
    </row>
    <row r="50" spans="1:1" x14ac:dyDescent="0.25">
      <c r="A50" t="s">
        <v>350</v>
      </c>
    </row>
    <row r="51" spans="1:1" x14ac:dyDescent="0.25">
      <c r="A51" t="s">
        <v>351</v>
      </c>
    </row>
    <row r="52" spans="1:1" x14ac:dyDescent="0.25">
      <c r="A52" t="s">
        <v>352</v>
      </c>
    </row>
    <row r="53" spans="1:1" x14ac:dyDescent="0.25">
      <c r="A53" t="s">
        <v>353</v>
      </c>
    </row>
    <row r="54" spans="1:1" x14ac:dyDescent="0.25">
      <c r="A54" t="s">
        <v>354</v>
      </c>
    </row>
    <row r="55" spans="1:1" x14ac:dyDescent="0.25">
      <c r="A55" t="s">
        <v>355</v>
      </c>
    </row>
    <row r="56" spans="1:1" x14ac:dyDescent="0.25">
      <c r="A56" t="s">
        <v>356</v>
      </c>
    </row>
    <row r="57" spans="1:1" x14ac:dyDescent="0.25">
      <c r="A57" t="s">
        <v>357</v>
      </c>
    </row>
    <row r="58" spans="1:1" x14ac:dyDescent="0.25">
      <c r="A58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8358-4363-44DE-BE45-432F7CD5C3A8}">
  <dimension ref="A1:A56"/>
  <sheetViews>
    <sheetView workbookViewId="0">
      <selection activeCell="P15" sqref="P15"/>
    </sheetView>
  </sheetViews>
  <sheetFormatPr defaultRowHeight="15" x14ac:dyDescent="0.25"/>
  <sheetData>
    <row r="1" spans="1:1" x14ac:dyDescent="0.25">
      <c r="A1" t="s">
        <v>183</v>
      </c>
    </row>
    <row r="2" spans="1:1" x14ac:dyDescent="0.25">
      <c r="A2" t="s">
        <v>184</v>
      </c>
    </row>
    <row r="3" spans="1:1" x14ac:dyDescent="0.25">
      <c r="A3" t="s">
        <v>185</v>
      </c>
    </row>
    <row r="4" spans="1:1" x14ac:dyDescent="0.25">
      <c r="A4" t="s">
        <v>359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360</v>
      </c>
    </row>
    <row r="11" spans="1:1" x14ac:dyDescent="0.25">
      <c r="A11" t="s">
        <v>361</v>
      </c>
    </row>
    <row r="12" spans="1:1" x14ac:dyDescent="0.25">
      <c r="A12" t="s">
        <v>362</v>
      </c>
    </row>
    <row r="13" spans="1:1" x14ac:dyDescent="0.25">
      <c r="A13" t="s">
        <v>363</v>
      </c>
    </row>
    <row r="14" spans="1:1" x14ac:dyDescent="0.25">
      <c r="A14" t="s">
        <v>364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365</v>
      </c>
    </row>
    <row r="18" spans="1:1" x14ac:dyDescent="0.25">
      <c r="A18" t="s">
        <v>366</v>
      </c>
    </row>
    <row r="19" spans="1:1" x14ac:dyDescent="0.25">
      <c r="A19" t="s">
        <v>367</v>
      </c>
    </row>
    <row r="20" spans="1:1" x14ac:dyDescent="0.25">
      <c r="A20" t="s">
        <v>368</v>
      </c>
    </row>
    <row r="21" spans="1:1" x14ac:dyDescent="0.25">
      <c r="A21" t="s">
        <v>369</v>
      </c>
    </row>
    <row r="22" spans="1:1" x14ac:dyDescent="0.25">
      <c r="A22" t="s">
        <v>370</v>
      </c>
    </row>
    <row r="23" spans="1:1" x14ac:dyDescent="0.25">
      <c r="A23" t="s">
        <v>371</v>
      </c>
    </row>
    <row r="24" spans="1:1" x14ac:dyDescent="0.25">
      <c r="A24" t="s">
        <v>372</v>
      </c>
    </row>
    <row r="25" spans="1:1" x14ac:dyDescent="0.25">
      <c r="A25" t="s">
        <v>373</v>
      </c>
    </row>
    <row r="26" spans="1:1" x14ac:dyDescent="0.25">
      <c r="A26" t="s">
        <v>374</v>
      </c>
    </row>
    <row r="27" spans="1:1" x14ac:dyDescent="0.25">
      <c r="A27" t="s">
        <v>375</v>
      </c>
    </row>
    <row r="28" spans="1:1" x14ac:dyDescent="0.25">
      <c r="A28" t="s">
        <v>376</v>
      </c>
    </row>
    <row r="29" spans="1:1" x14ac:dyDescent="0.25">
      <c r="A29" t="s">
        <v>377</v>
      </c>
    </row>
    <row r="30" spans="1:1" x14ac:dyDescent="0.25">
      <c r="A30" t="s">
        <v>378</v>
      </c>
    </row>
    <row r="31" spans="1:1" x14ac:dyDescent="0.25">
      <c r="A31" t="s">
        <v>379</v>
      </c>
    </row>
    <row r="32" spans="1:1" x14ac:dyDescent="0.25">
      <c r="A32" t="s">
        <v>380</v>
      </c>
    </row>
    <row r="33" spans="1:1" x14ac:dyDescent="0.25">
      <c r="A33" t="s">
        <v>381</v>
      </c>
    </row>
    <row r="34" spans="1:1" x14ac:dyDescent="0.25">
      <c r="A34" t="s">
        <v>382</v>
      </c>
    </row>
    <row r="35" spans="1:1" x14ac:dyDescent="0.25">
      <c r="A35" t="s">
        <v>383</v>
      </c>
    </row>
    <row r="36" spans="1:1" x14ac:dyDescent="0.25">
      <c r="A36" t="s">
        <v>384</v>
      </c>
    </row>
    <row r="37" spans="1:1" x14ac:dyDescent="0.25">
      <c r="A37" t="s">
        <v>385</v>
      </c>
    </row>
    <row r="38" spans="1:1" x14ac:dyDescent="0.25">
      <c r="A38" t="s">
        <v>386</v>
      </c>
    </row>
    <row r="39" spans="1:1" x14ac:dyDescent="0.25">
      <c r="A39" t="s">
        <v>387</v>
      </c>
    </row>
    <row r="40" spans="1:1" x14ac:dyDescent="0.25">
      <c r="A40" t="s">
        <v>388</v>
      </c>
    </row>
    <row r="41" spans="1:1" x14ac:dyDescent="0.25">
      <c r="A41" t="s">
        <v>389</v>
      </c>
    </row>
    <row r="42" spans="1:1" x14ac:dyDescent="0.25">
      <c r="A42" t="s">
        <v>390</v>
      </c>
    </row>
    <row r="43" spans="1:1" x14ac:dyDescent="0.25">
      <c r="A43" t="s">
        <v>391</v>
      </c>
    </row>
    <row r="44" spans="1:1" x14ac:dyDescent="0.25">
      <c r="A44" t="s">
        <v>392</v>
      </c>
    </row>
    <row r="45" spans="1:1" x14ac:dyDescent="0.25">
      <c r="A45" t="s">
        <v>393</v>
      </c>
    </row>
    <row r="46" spans="1:1" x14ac:dyDescent="0.25">
      <c r="A46" t="s">
        <v>394</v>
      </c>
    </row>
    <row r="47" spans="1:1" x14ac:dyDescent="0.25">
      <c r="A47" t="s">
        <v>395</v>
      </c>
    </row>
    <row r="48" spans="1:1" x14ac:dyDescent="0.25">
      <c r="A48" t="s">
        <v>396</v>
      </c>
    </row>
    <row r="49" spans="1:1" x14ac:dyDescent="0.25">
      <c r="A49" t="s">
        <v>231</v>
      </c>
    </row>
    <row r="50" spans="1:1" x14ac:dyDescent="0.25">
      <c r="A50" t="s">
        <v>397</v>
      </c>
    </row>
    <row r="51" spans="1:1" x14ac:dyDescent="0.25">
      <c r="A51" t="s">
        <v>233</v>
      </c>
    </row>
    <row r="52" spans="1:1" x14ac:dyDescent="0.25">
      <c r="A52" t="s">
        <v>234</v>
      </c>
    </row>
    <row r="53" spans="1:1" x14ac:dyDescent="0.25">
      <c r="A53" t="s">
        <v>235</v>
      </c>
    </row>
    <row r="54" spans="1:1" x14ac:dyDescent="0.25">
      <c r="A54" t="s">
        <v>236</v>
      </c>
    </row>
    <row r="55" spans="1:1" x14ac:dyDescent="0.25">
      <c r="A55" t="s">
        <v>237</v>
      </c>
    </row>
    <row r="56" spans="1:1" x14ac:dyDescent="0.25">
      <c r="A56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Antipov</dc:creator>
  <cp:lastModifiedBy>Sergey Antipov</cp:lastModifiedBy>
  <dcterms:created xsi:type="dcterms:W3CDTF">2022-02-28T10:09:56Z</dcterms:created>
  <dcterms:modified xsi:type="dcterms:W3CDTF">2022-03-09T12:54:06Z</dcterms:modified>
</cp:coreProperties>
</file>