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DA\Excel\practice\"/>
    </mc:Choice>
  </mc:AlternateContent>
  <xr:revisionPtr revIDLastSave="0" documentId="13_ncr:1_{227E314E-8182-4638-B059-6FE3DFF60971}" xr6:coauthVersionLast="47" xr6:coauthVersionMax="47" xr10:uidLastSave="{00000000-0000-0000-0000-000000000000}"/>
  <bookViews>
    <workbookView xWindow="-108" yWindow="-108" windowWidth="23256" windowHeight="12576" xr2:uid="{392E74BA-D55B-4208-A232-FDC770B468B3}"/>
  </bookViews>
  <sheets>
    <sheet name="Creating 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4" i="1"/>
  <c r="K4" i="1"/>
  <c r="K41" i="1" s="1"/>
</calcChain>
</file>

<file path=xl/sharedStrings.xml><?xml version="1.0" encoding="utf-8"?>
<sst xmlns="http://schemas.openxmlformats.org/spreadsheetml/2006/main" count="198" uniqueCount="129">
  <si>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</si>
  <si>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</si>
  <si>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</si>
  <si>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</si>
  <si>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</si>
  <si>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</si>
  <si>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</si>
  <si>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</si>
  <si>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</si>
  <si>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</si>
  <si>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Hours</t>
  </si>
  <si>
    <t>Gross Pay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</si>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</sst>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ourier New"/>
      <family val="3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2">
    <xf numFmtId="0" fontId="0" fillId="0" borderId="0" xfId="0"/>
    <xf numFmtId="0" fontId="2" fillId="2" borderId="0" xfId="1" applyFont="1" applyAlignment="1">
      <alignment horizontal="center"/>
    </xf>
    <xf numFmtId="0" fontId="3" fillId="0" borderId="0" xfId="2"/>
    <xf numFmtId="0" fontId="4" fillId="0" borderId="0" xfId="0" applyFont="1"/>
    <xf numFmtId="0" fontId="4" fillId="0" borderId="0" xfId="2" applyFont="1"/>
    <xf numFmtId="0" fontId="5" fillId="0" borderId="0" xfId="2" applyFont="1" applyAlignment="1">
      <alignment horizontal="center"/>
    </xf>
    <xf numFmtId="14" fontId="5" fillId="0" borderId="0" xfId="2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</cellXfs>
  <cellStyles count="3">
    <cellStyle name="Accent1" xfId="1" builtinId="29"/>
    <cellStyle name="Normal" xfId="0" builtinId="0"/>
    <cellStyle name="Normal 2" xfId="2" xr:uid="{D55ED5E2-BA16-4385-BF16-1C8C53D11018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₹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7A803-7772-45A4-AE43-7A0FCDDCA541}" name="Table5" displayName="Table5" ref="A3:K41" totalsRowCount="1" headerRowDxfId="23" dataDxfId="22" dataCellStyle="Normal 2">
  <autoFilter ref="A3:K40" xr:uid="{4397A803-7772-45A4-AE43-7A0FCDDCA541}"/>
  <tableColumns count="11">
    <tableColumn id="1" xr3:uid="{7E9977B5-4896-4E16-8B19-79366CD94551}" name="Emp ID" totalsRowLabel="Total" dataDxfId="20" totalsRowDxfId="21" dataCellStyle="Normal 2"/>
    <tableColumn id="2" xr3:uid="{519184BC-68B8-4FB5-9A5F-61ECE38A8FA4}" name="Last Name" dataDxfId="18" totalsRowDxfId="19" dataCellStyle="Normal 2"/>
    <tableColumn id="3" xr3:uid="{FFD8FE2C-10ED-4395-AC89-FA29213AFB1E}" name="First Name" dataDxfId="16" totalsRowDxfId="17" dataCellStyle="Normal 2"/>
    <tableColumn id="4" xr3:uid="{7627114D-EB16-471F-BDD3-8FEBB66930DF}" name="Dept" dataDxfId="14" totalsRowDxfId="15" dataCellStyle="Normal 2"/>
    <tableColumn id="5" xr3:uid="{147CCE7A-02BD-405D-BF48-3FC29304D77B}" name="E-mail" dataDxfId="12" totalsRowDxfId="13" dataCellStyle="Normal 2"/>
    <tableColumn id="6" xr3:uid="{61C32C4C-9AC3-4DD6-9D22-DE3E7F4AEE51}" name="Phone Ext" dataDxfId="10" totalsRowDxfId="11" dataCellStyle="Normal 2"/>
    <tableColumn id="7" xr3:uid="{237ED088-3FE0-4DA7-86DF-616B1C311D72}" name="Location" dataDxfId="8" totalsRowDxfId="9" dataCellStyle="Normal 2"/>
    <tableColumn id="8" xr3:uid="{44B690C5-F878-404C-98E6-40AB67ADDFE9}" name="Hire Date" dataDxfId="6" totalsRowDxfId="7" dataCellStyle="Normal 2"/>
    <tableColumn id="9" xr3:uid="{CAF07C01-F205-4413-A81D-075312E14E9E}" name="Pay Rate" totalsRowFunction="average" dataDxfId="4" totalsRowDxfId="5" dataCellStyle="Normal 2"/>
    <tableColumn id="10" xr3:uid="{55E869A6-57A0-4A67-B375-7E29070F07BF}" name="Hours" totalsRowFunction="sum" dataDxfId="2" totalsRowDxfId="3" dataCellStyle="Normal 2"/>
    <tableColumn id="11" xr3:uid="{F5790D65-B98F-4705-AFF3-DFE01B790A52}" name="Gross Pay" totalsRowFunction="sum" dataDxfId="0" totalsRowDxfId="1" dataCellStyle="Normal 2">
      <calculatedColumnFormula>Table5[[#This Row],[Pay Rate]]*Table5[[#This Row],[Hours]]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7617-1754-4953-8DAF-F92E4216B018}">
  <dimension ref="A1:M41"/>
  <sheetViews>
    <sheetView tabSelected="1" workbookViewId="0">
      <selection activeCell="C20" sqref="C20"/>
    </sheetView>
  </sheetViews>
  <sheetFormatPr defaultColWidth="9.21875" defaultRowHeight="13.2" x14ac:dyDescent="0.25"/>
  <cols>
    <col min="1" max="1" width="10.5546875" style="2" customWidth="1"/>
    <col min="2" max="2" width="14.44140625" style="2" customWidth="1"/>
    <col min="3" max="3" width="15.77734375" style="2" customWidth="1"/>
    <col min="4" max="4" width="7.88671875" style="2" customWidth="1"/>
    <col min="5" max="5" width="10.77734375" style="2" bestFit="1" customWidth="1"/>
    <col min="6" max="6" width="14.44140625" style="2" customWidth="1"/>
    <col min="7" max="7" width="13.109375" style="2" customWidth="1"/>
    <col min="8" max="8" width="14.44140625" style="2" customWidth="1"/>
    <col min="9" max="9" width="13.109375" style="2" customWidth="1"/>
    <col min="10" max="10" width="9.21875" style="2"/>
    <col min="11" max="11" width="15.6640625" style="2" customWidth="1"/>
    <col min="12" max="16384" width="9.21875" style="2"/>
  </cols>
  <sheetData>
    <row r="1" spans="1:13" ht="23.4" x14ac:dyDescent="0.4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13" ht="16.2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  <c r="K3" s="4" t="s">
        <v>11</v>
      </c>
    </row>
    <row r="4" spans="1:13" ht="15.6" x14ac:dyDescent="0.3">
      <c r="A4" s="5">
        <v>1054</v>
      </c>
      <c r="B4" s="5" t="s">
        <v>12</v>
      </c>
      <c r="C4" s="5" t="s">
        <v>13</v>
      </c>
      <c r="D4" s="5" t="s">
        <v>14</v>
      </c>
      <c r="E4" s="5" t="s">
        <v>15</v>
      </c>
      <c r="F4" s="5">
        <v>148</v>
      </c>
      <c r="G4" s="5" t="s">
        <v>16</v>
      </c>
      <c r="H4" s="6">
        <v>41742</v>
      </c>
      <c r="I4" s="7">
        <v>23.112682518640405</v>
      </c>
      <c r="J4" s="5">
        <v>10</v>
      </c>
      <c r="K4" s="8">
        <f>Table5[[#This Row],[Pay Rate]]*Table5[[#This Row],[Hours]]</f>
        <v>231.12682518640406</v>
      </c>
      <c r="M4" s="2">
        <f>COUNTBLANK(A3:I40)</f>
        <v>0</v>
      </c>
    </row>
    <row r="5" spans="1:13" ht="15.6" x14ac:dyDescent="0.3">
      <c r="A5" s="5">
        <v>1056</v>
      </c>
      <c r="B5" s="5" t="s">
        <v>17</v>
      </c>
      <c r="C5" s="5" t="s">
        <v>18</v>
      </c>
      <c r="D5" s="5" t="s">
        <v>14</v>
      </c>
      <c r="E5" s="5" t="s">
        <v>19</v>
      </c>
      <c r="F5" s="5">
        <v>121</v>
      </c>
      <c r="G5" s="5" t="s">
        <v>16</v>
      </c>
      <c r="H5" s="6">
        <v>37551</v>
      </c>
      <c r="I5" s="7">
        <v>34.525388617350792</v>
      </c>
      <c r="J5" s="5">
        <v>11</v>
      </c>
      <c r="K5" s="8">
        <f>Table5[[#This Row],[Pay Rate]]*Table5[[#This Row],[Hours]]</f>
        <v>379.77927479085872</v>
      </c>
    </row>
    <row r="6" spans="1:13" ht="15.6" x14ac:dyDescent="0.3">
      <c r="A6" s="5">
        <v>1067</v>
      </c>
      <c r="B6" s="5" t="s">
        <v>20</v>
      </c>
      <c r="C6" s="5" t="s">
        <v>21</v>
      </c>
      <c r="D6" s="5" t="s">
        <v>14</v>
      </c>
      <c r="E6" s="5" t="s">
        <v>22</v>
      </c>
      <c r="F6" s="5">
        <v>123</v>
      </c>
      <c r="G6" s="5" t="s">
        <v>16</v>
      </c>
      <c r="H6" s="6">
        <v>40438</v>
      </c>
      <c r="I6" s="7">
        <v>22.187984645409315</v>
      </c>
      <c r="J6" s="5">
        <v>12</v>
      </c>
      <c r="K6" s="8">
        <f>Table5[[#This Row],[Pay Rate]]*Table5[[#This Row],[Hours]]</f>
        <v>266.25581574491179</v>
      </c>
    </row>
    <row r="7" spans="1:13" ht="15.6" x14ac:dyDescent="0.3">
      <c r="A7" s="5">
        <v>1075</v>
      </c>
      <c r="B7" s="5" t="s">
        <v>23</v>
      </c>
      <c r="C7" s="5" t="s">
        <v>24</v>
      </c>
      <c r="D7" s="5" t="s">
        <v>25</v>
      </c>
      <c r="E7" s="5" t="s">
        <v>26</v>
      </c>
      <c r="F7" s="5">
        <v>126</v>
      </c>
      <c r="G7" s="5" t="s">
        <v>27</v>
      </c>
      <c r="H7" s="6">
        <v>42221</v>
      </c>
      <c r="I7" s="7">
        <v>22.650786708090671</v>
      </c>
      <c r="J7" s="5">
        <v>13</v>
      </c>
      <c r="K7" s="8">
        <f>Table5[[#This Row],[Pay Rate]]*Table5[[#This Row],[Hours]]</f>
        <v>294.46022720517874</v>
      </c>
    </row>
    <row r="8" spans="1:13" ht="15.6" x14ac:dyDescent="0.3">
      <c r="A8" s="5">
        <v>1078</v>
      </c>
      <c r="B8" s="5" t="s">
        <v>28</v>
      </c>
      <c r="C8" s="5" t="s">
        <v>29</v>
      </c>
      <c r="D8" s="5" t="s">
        <v>30</v>
      </c>
      <c r="E8" s="5" t="s">
        <v>31</v>
      </c>
      <c r="F8" s="5">
        <v>101</v>
      </c>
      <c r="G8" s="5" t="s">
        <v>27</v>
      </c>
      <c r="H8" s="6">
        <v>39901</v>
      </c>
      <c r="I8" s="7">
        <v>35.093078297663361</v>
      </c>
      <c r="J8" s="5">
        <v>14</v>
      </c>
      <c r="K8" s="8">
        <f>Table5[[#This Row],[Pay Rate]]*Table5[[#This Row],[Hours]]</f>
        <v>491.30309616728704</v>
      </c>
    </row>
    <row r="9" spans="1:13" ht="15.6" x14ac:dyDescent="0.3">
      <c r="A9" s="5">
        <v>1152</v>
      </c>
      <c r="B9" s="5" t="s">
        <v>32</v>
      </c>
      <c r="C9" s="5" t="s">
        <v>33</v>
      </c>
      <c r="D9" s="5" t="s">
        <v>25</v>
      </c>
      <c r="E9" s="5" t="s">
        <v>34</v>
      </c>
      <c r="F9" s="5">
        <v>118</v>
      </c>
      <c r="G9" s="5" t="s">
        <v>27</v>
      </c>
      <c r="H9" s="6">
        <v>41292</v>
      </c>
      <c r="I9" s="7">
        <v>20.450480626241173</v>
      </c>
      <c r="J9" s="5">
        <v>15</v>
      </c>
      <c r="K9" s="8">
        <f>Table5[[#This Row],[Pay Rate]]*Table5[[#This Row],[Hours]]</f>
        <v>306.75720939361759</v>
      </c>
    </row>
    <row r="10" spans="1:13" ht="15.6" x14ac:dyDescent="0.3">
      <c r="A10" s="5">
        <v>1196</v>
      </c>
      <c r="B10" s="5" t="s">
        <v>35</v>
      </c>
      <c r="C10" s="5" t="s">
        <v>36</v>
      </c>
      <c r="D10" s="5" t="s">
        <v>37</v>
      </c>
      <c r="E10" s="5" t="s">
        <v>38</v>
      </c>
      <c r="F10" s="5">
        <v>289</v>
      </c>
      <c r="G10" s="5" t="s">
        <v>39</v>
      </c>
      <c r="H10" s="6">
        <v>44284</v>
      </c>
      <c r="I10" s="7">
        <v>21.116426350677912</v>
      </c>
      <c r="J10" s="5">
        <v>16</v>
      </c>
      <c r="K10" s="8">
        <f>Table5[[#This Row],[Pay Rate]]*Table5[[#This Row],[Hours]]</f>
        <v>337.86282161084659</v>
      </c>
    </row>
    <row r="11" spans="1:13" ht="15.6" x14ac:dyDescent="0.3">
      <c r="A11" s="5">
        <v>1284</v>
      </c>
      <c r="B11" s="5" t="s">
        <v>40</v>
      </c>
      <c r="C11" s="5" t="s">
        <v>41</v>
      </c>
      <c r="D11" s="5" t="s">
        <v>42</v>
      </c>
      <c r="E11" s="5" t="s">
        <v>43</v>
      </c>
      <c r="F11" s="5">
        <v>124</v>
      </c>
      <c r="G11" s="5" t="s">
        <v>16</v>
      </c>
      <c r="H11" s="6">
        <v>39449</v>
      </c>
      <c r="I11" s="7">
        <v>31.521433991091691</v>
      </c>
      <c r="J11" s="5">
        <v>17</v>
      </c>
      <c r="K11" s="8">
        <f>Table5[[#This Row],[Pay Rate]]*Table5[[#This Row],[Hours]]</f>
        <v>535.86437784855877</v>
      </c>
    </row>
    <row r="12" spans="1:13" ht="15.6" x14ac:dyDescent="0.3">
      <c r="A12" s="5">
        <v>1290</v>
      </c>
      <c r="B12" s="5" t="s">
        <v>44</v>
      </c>
      <c r="C12" s="5" t="s">
        <v>45</v>
      </c>
      <c r="D12" s="5" t="s">
        <v>25</v>
      </c>
      <c r="E12" s="5" t="s">
        <v>46</v>
      </c>
      <c r="F12" s="5">
        <v>113</v>
      </c>
      <c r="G12" s="5" t="s">
        <v>27</v>
      </c>
      <c r="H12" s="6">
        <v>39448</v>
      </c>
      <c r="I12" s="7">
        <v>26.263290691845491</v>
      </c>
      <c r="J12" s="5">
        <v>18</v>
      </c>
      <c r="K12" s="8">
        <f>Table5[[#This Row],[Pay Rate]]*Table5[[#This Row],[Hours]]</f>
        <v>472.73923245321885</v>
      </c>
    </row>
    <row r="13" spans="1:13" ht="15.6" x14ac:dyDescent="0.3">
      <c r="A13" s="5">
        <v>1293</v>
      </c>
      <c r="B13" s="5" t="s">
        <v>47</v>
      </c>
      <c r="C13" s="5" t="s">
        <v>48</v>
      </c>
      <c r="D13" s="5" t="s">
        <v>37</v>
      </c>
      <c r="E13" s="5" t="s">
        <v>49</v>
      </c>
      <c r="F13" s="5">
        <v>205</v>
      </c>
      <c r="G13" s="5" t="s">
        <v>39</v>
      </c>
      <c r="H13" s="6">
        <v>39337</v>
      </c>
      <c r="I13" s="7">
        <v>34.790615088923452</v>
      </c>
      <c r="J13" s="5">
        <v>19</v>
      </c>
      <c r="K13" s="8">
        <f>Table5[[#This Row],[Pay Rate]]*Table5[[#This Row],[Hours]]</f>
        <v>661.02168668954562</v>
      </c>
    </row>
    <row r="14" spans="1:13" ht="15.6" x14ac:dyDescent="0.3">
      <c r="A14" s="5">
        <v>1299</v>
      </c>
      <c r="B14" s="5" t="s">
        <v>50</v>
      </c>
      <c r="C14" s="5" t="s">
        <v>51</v>
      </c>
      <c r="D14" s="5" t="s">
        <v>52</v>
      </c>
      <c r="E14" s="5" t="s">
        <v>53</v>
      </c>
      <c r="F14" s="5">
        <v>127</v>
      </c>
      <c r="G14" s="5" t="s">
        <v>16</v>
      </c>
      <c r="H14" s="6">
        <v>41261</v>
      </c>
      <c r="I14" s="7">
        <v>36.358152121831047</v>
      </c>
      <c r="J14" s="5">
        <v>20</v>
      </c>
      <c r="K14" s="8">
        <f>Table5[[#This Row],[Pay Rate]]*Table5[[#This Row],[Hours]]</f>
        <v>727.16304243662091</v>
      </c>
    </row>
    <row r="15" spans="1:13" ht="15.6" x14ac:dyDescent="0.3">
      <c r="A15" s="5">
        <v>1302</v>
      </c>
      <c r="B15" s="5" t="s">
        <v>54</v>
      </c>
      <c r="C15" s="5" t="s">
        <v>55</v>
      </c>
      <c r="D15" s="5" t="s">
        <v>42</v>
      </c>
      <c r="E15" s="5" t="s">
        <v>56</v>
      </c>
      <c r="F15" s="5">
        <v>139</v>
      </c>
      <c r="G15" s="5" t="s">
        <v>16</v>
      </c>
      <c r="H15" s="6">
        <v>39298</v>
      </c>
      <c r="I15" s="7">
        <v>31.941259411760427</v>
      </c>
      <c r="J15" s="5">
        <v>21</v>
      </c>
      <c r="K15" s="8">
        <f>Table5[[#This Row],[Pay Rate]]*Table5[[#This Row],[Hours]]</f>
        <v>670.76644764696903</v>
      </c>
    </row>
    <row r="16" spans="1:13" ht="15.6" x14ac:dyDescent="0.3">
      <c r="A16" s="5">
        <v>1310</v>
      </c>
      <c r="B16" s="5" t="s">
        <v>12</v>
      </c>
      <c r="C16" s="5" t="s">
        <v>57</v>
      </c>
      <c r="D16" s="5" t="s">
        <v>52</v>
      </c>
      <c r="E16" s="5" t="s">
        <v>58</v>
      </c>
      <c r="F16" s="5">
        <v>137</v>
      </c>
      <c r="G16" s="5" t="s">
        <v>16</v>
      </c>
      <c r="H16" s="6">
        <v>40087</v>
      </c>
      <c r="I16" s="7">
        <v>27.748133280634171</v>
      </c>
      <c r="J16" s="5">
        <v>22</v>
      </c>
      <c r="K16" s="8">
        <f>Table5[[#This Row],[Pay Rate]]*Table5[[#This Row],[Hours]]</f>
        <v>610.45893217395178</v>
      </c>
    </row>
    <row r="17" spans="1:11" ht="15.6" x14ac:dyDescent="0.3">
      <c r="A17" s="5">
        <v>1329</v>
      </c>
      <c r="B17" s="5" t="s">
        <v>59</v>
      </c>
      <c r="C17" s="5" t="s">
        <v>60</v>
      </c>
      <c r="D17" s="5" t="s">
        <v>30</v>
      </c>
      <c r="E17" s="5" t="s">
        <v>61</v>
      </c>
      <c r="F17" s="5">
        <v>151</v>
      </c>
      <c r="G17" s="5" t="s">
        <v>27</v>
      </c>
      <c r="H17" s="6">
        <v>40959</v>
      </c>
      <c r="I17" s="7">
        <v>30.059453552217725</v>
      </c>
      <c r="J17" s="5">
        <v>23</v>
      </c>
      <c r="K17" s="8">
        <f>Table5[[#This Row],[Pay Rate]]*Table5[[#This Row],[Hours]]</f>
        <v>691.36743170100772</v>
      </c>
    </row>
    <row r="18" spans="1:11" ht="15.6" x14ac:dyDescent="0.3">
      <c r="A18" s="5">
        <v>1333</v>
      </c>
      <c r="B18" s="5" t="s">
        <v>62</v>
      </c>
      <c r="C18" s="5" t="s">
        <v>63</v>
      </c>
      <c r="D18" s="5" t="s">
        <v>37</v>
      </c>
      <c r="E18" s="5" t="s">
        <v>64</v>
      </c>
      <c r="F18" s="5">
        <v>122</v>
      </c>
      <c r="G18" s="5" t="s">
        <v>39</v>
      </c>
      <c r="H18" s="6">
        <v>41377</v>
      </c>
      <c r="I18" s="7">
        <v>28.040146247387376</v>
      </c>
      <c r="J18" s="5">
        <v>24</v>
      </c>
      <c r="K18" s="8">
        <f>Table5[[#This Row],[Pay Rate]]*Table5[[#This Row],[Hours]]</f>
        <v>672.96350993729698</v>
      </c>
    </row>
    <row r="19" spans="1:11" ht="15.6" x14ac:dyDescent="0.3">
      <c r="A19" s="5">
        <v>1368</v>
      </c>
      <c r="B19" s="5" t="s">
        <v>65</v>
      </c>
      <c r="C19" s="5" t="s">
        <v>66</v>
      </c>
      <c r="D19" s="5" t="s">
        <v>25</v>
      </c>
      <c r="E19" s="5" t="s">
        <v>67</v>
      </c>
      <c r="F19" s="5">
        <v>132</v>
      </c>
      <c r="G19" s="5" t="s">
        <v>27</v>
      </c>
      <c r="H19" s="6">
        <v>38784</v>
      </c>
      <c r="I19" s="7">
        <v>21.582316808537904</v>
      </c>
      <c r="J19" s="5">
        <v>25</v>
      </c>
      <c r="K19" s="8">
        <f>Table5[[#This Row],[Pay Rate]]*Table5[[#This Row],[Hours]]</f>
        <v>539.55792021344757</v>
      </c>
    </row>
    <row r="20" spans="1:11" ht="15.6" x14ac:dyDescent="0.3">
      <c r="A20" s="5">
        <v>1509</v>
      </c>
      <c r="B20" s="5" t="s">
        <v>68</v>
      </c>
      <c r="C20" s="5" t="s">
        <v>69</v>
      </c>
      <c r="D20" s="5" t="s">
        <v>14</v>
      </c>
      <c r="E20" s="5" t="s">
        <v>70</v>
      </c>
      <c r="F20" s="5">
        <v>135</v>
      </c>
      <c r="G20" s="5" t="s">
        <v>16</v>
      </c>
      <c r="H20" s="6">
        <v>39615</v>
      </c>
      <c r="I20" s="7">
        <v>28.504920646844454</v>
      </c>
      <c r="J20" s="5">
        <v>26</v>
      </c>
      <c r="K20" s="8">
        <f>Table5[[#This Row],[Pay Rate]]*Table5[[#This Row],[Hours]]</f>
        <v>741.12793681795574</v>
      </c>
    </row>
    <row r="21" spans="1:11" ht="15.6" x14ac:dyDescent="0.3">
      <c r="A21" s="5">
        <v>1516</v>
      </c>
      <c r="B21" s="5" t="s">
        <v>71</v>
      </c>
      <c r="C21" s="5" t="s">
        <v>72</v>
      </c>
      <c r="D21" s="5" t="s">
        <v>30</v>
      </c>
      <c r="E21" s="5" t="s">
        <v>73</v>
      </c>
      <c r="F21" s="5">
        <v>105</v>
      </c>
      <c r="G21" s="5" t="s">
        <v>27</v>
      </c>
      <c r="H21" s="6">
        <v>39510</v>
      </c>
      <c r="I21" s="7">
        <v>25.041609972404515</v>
      </c>
      <c r="J21" s="5">
        <v>27</v>
      </c>
      <c r="K21" s="8">
        <f>Table5[[#This Row],[Pay Rate]]*Table5[[#This Row],[Hours]]</f>
        <v>676.12346925492193</v>
      </c>
    </row>
    <row r="22" spans="1:11" ht="15.6" x14ac:dyDescent="0.3">
      <c r="A22" s="5">
        <v>1529</v>
      </c>
      <c r="B22" s="5" t="s">
        <v>74</v>
      </c>
      <c r="C22" s="5" t="s">
        <v>75</v>
      </c>
      <c r="D22" s="5" t="s">
        <v>42</v>
      </c>
      <c r="E22" s="5" t="s">
        <v>76</v>
      </c>
      <c r="F22" s="5">
        <v>129</v>
      </c>
      <c r="G22" s="5" t="s">
        <v>16</v>
      </c>
      <c r="H22" s="6">
        <v>40203</v>
      </c>
      <c r="I22" s="7">
        <v>36.76047319596379</v>
      </c>
      <c r="J22" s="5">
        <v>28</v>
      </c>
      <c r="K22" s="8">
        <f>Table5[[#This Row],[Pay Rate]]*Table5[[#This Row],[Hours]]</f>
        <v>1029.293249486986</v>
      </c>
    </row>
    <row r="23" spans="1:11" ht="15.6" x14ac:dyDescent="0.3">
      <c r="A23" s="5">
        <v>1656</v>
      </c>
      <c r="B23" s="5" t="s">
        <v>77</v>
      </c>
      <c r="C23" s="5" t="s">
        <v>78</v>
      </c>
      <c r="D23" s="5" t="s">
        <v>52</v>
      </c>
      <c r="E23" s="5" t="s">
        <v>79</v>
      </c>
      <c r="F23" s="5">
        <v>149</v>
      </c>
      <c r="G23" s="5" t="s">
        <v>16</v>
      </c>
      <c r="H23" s="6">
        <v>40523</v>
      </c>
      <c r="I23" s="7">
        <v>34.594860632050001</v>
      </c>
      <c r="J23" s="5">
        <v>29</v>
      </c>
      <c r="K23" s="8">
        <f>Table5[[#This Row],[Pay Rate]]*Table5[[#This Row],[Hours]]</f>
        <v>1003.25095832945</v>
      </c>
    </row>
    <row r="24" spans="1:11" ht="15.6" x14ac:dyDescent="0.3">
      <c r="A24" s="5">
        <v>1672</v>
      </c>
      <c r="B24" s="5" t="s">
        <v>80</v>
      </c>
      <c r="C24" s="5" t="s">
        <v>81</v>
      </c>
      <c r="D24" s="5" t="s">
        <v>52</v>
      </c>
      <c r="E24" s="5" t="s">
        <v>82</v>
      </c>
      <c r="F24" s="5">
        <v>114</v>
      </c>
      <c r="G24" s="5" t="s">
        <v>16</v>
      </c>
      <c r="H24" s="6">
        <v>41377</v>
      </c>
      <c r="I24" s="7">
        <v>21.821067915080782</v>
      </c>
      <c r="J24" s="5">
        <v>30</v>
      </c>
      <c r="K24" s="8">
        <f>Table5[[#This Row],[Pay Rate]]*Table5[[#This Row],[Hours]]</f>
        <v>654.63203745242345</v>
      </c>
    </row>
    <row r="25" spans="1:11" ht="15.6" x14ac:dyDescent="0.3">
      <c r="A25" s="5">
        <v>1673</v>
      </c>
      <c r="B25" s="5" t="s">
        <v>83</v>
      </c>
      <c r="C25" s="5" t="s">
        <v>41</v>
      </c>
      <c r="D25" s="5" t="s">
        <v>25</v>
      </c>
      <c r="E25" s="5" t="s">
        <v>84</v>
      </c>
      <c r="F25" s="5">
        <v>112</v>
      </c>
      <c r="G25" s="5" t="s">
        <v>27</v>
      </c>
      <c r="H25" s="6">
        <v>42086</v>
      </c>
      <c r="I25" s="7">
        <v>34.737713847797657</v>
      </c>
      <c r="J25" s="5">
        <v>31</v>
      </c>
      <c r="K25" s="8">
        <f>Table5[[#This Row],[Pay Rate]]*Table5[[#This Row],[Hours]]</f>
        <v>1076.8691292817273</v>
      </c>
    </row>
    <row r="26" spans="1:11" ht="15.6" x14ac:dyDescent="0.3">
      <c r="A26" s="5">
        <v>1676</v>
      </c>
      <c r="B26" s="5" t="s">
        <v>85</v>
      </c>
      <c r="C26" s="5" t="s">
        <v>86</v>
      </c>
      <c r="D26" s="5" t="s">
        <v>42</v>
      </c>
      <c r="E26" s="5" t="s">
        <v>87</v>
      </c>
      <c r="F26" s="5">
        <v>115</v>
      </c>
      <c r="G26" s="5" t="s">
        <v>16</v>
      </c>
      <c r="H26" s="6">
        <v>38283</v>
      </c>
      <c r="I26" s="7">
        <v>23.923732649470132</v>
      </c>
      <c r="J26" s="5">
        <v>32</v>
      </c>
      <c r="K26" s="8">
        <f>Table5[[#This Row],[Pay Rate]]*Table5[[#This Row],[Hours]]</f>
        <v>765.55944478304423</v>
      </c>
    </row>
    <row r="27" spans="1:11" ht="15.6" x14ac:dyDescent="0.3">
      <c r="A27" s="5">
        <v>1721</v>
      </c>
      <c r="B27" s="5" t="s">
        <v>88</v>
      </c>
      <c r="C27" s="5" t="s">
        <v>89</v>
      </c>
      <c r="D27" s="5" t="s">
        <v>37</v>
      </c>
      <c r="E27" s="5" t="s">
        <v>90</v>
      </c>
      <c r="F27" s="5">
        <v>102</v>
      </c>
      <c r="G27" s="5" t="s">
        <v>39</v>
      </c>
      <c r="H27" s="6">
        <v>41489</v>
      </c>
      <c r="I27" s="7">
        <v>30.530481883132325</v>
      </c>
      <c r="J27" s="5">
        <v>33</v>
      </c>
      <c r="K27" s="8">
        <f>Table5[[#This Row],[Pay Rate]]*Table5[[#This Row],[Hours]]</f>
        <v>1007.5059021433667</v>
      </c>
    </row>
    <row r="28" spans="1:11" ht="15.6" x14ac:dyDescent="0.3">
      <c r="A28" s="5">
        <v>1723</v>
      </c>
      <c r="B28" s="5" t="s">
        <v>91</v>
      </c>
      <c r="C28" s="5" t="s">
        <v>33</v>
      </c>
      <c r="D28" s="5" t="s">
        <v>42</v>
      </c>
      <c r="E28" s="5" t="s">
        <v>92</v>
      </c>
      <c r="F28" s="5">
        <v>145</v>
      </c>
      <c r="G28" s="5" t="s">
        <v>16</v>
      </c>
      <c r="H28" s="6">
        <v>36929</v>
      </c>
      <c r="I28" s="7">
        <v>30.633823369091417</v>
      </c>
      <c r="J28" s="5">
        <v>34</v>
      </c>
      <c r="K28" s="8">
        <f>Table5[[#This Row],[Pay Rate]]*Table5[[#This Row],[Hours]]</f>
        <v>1041.5499945491081</v>
      </c>
    </row>
    <row r="29" spans="1:11" ht="15.6" x14ac:dyDescent="0.3">
      <c r="A29" s="5">
        <v>1758</v>
      </c>
      <c r="B29" s="5" t="s">
        <v>93</v>
      </c>
      <c r="C29" s="5" t="s">
        <v>94</v>
      </c>
      <c r="D29" s="5" t="s">
        <v>30</v>
      </c>
      <c r="E29" s="5" t="s">
        <v>95</v>
      </c>
      <c r="F29" s="5">
        <v>107</v>
      </c>
      <c r="G29" s="5" t="s">
        <v>27</v>
      </c>
      <c r="H29" s="6">
        <v>38426</v>
      </c>
      <c r="I29" s="7">
        <v>23.323201962374185</v>
      </c>
      <c r="J29" s="5">
        <v>35</v>
      </c>
      <c r="K29" s="8">
        <f>Table5[[#This Row],[Pay Rate]]*Table5[[#This Row],[Hours]]</f>
        <v>816.31206868309641</v>
      </c>
    </row>
    <row r="30" spans="1:11" ht="15.6" x14ac:dyDescent="0.3">
      <c r="A30" s="5">
        <v>1792</v>
      </c>
      <c r="B30" s="5" t="s">
        <v>96</v>
      </c>
      <c r="C30" s="5" t="s">
        <v>97</v>
      </c>
      <c r="D30" s="5" t="s">
        <v>14</v>
      </c>
      <c r="E30" s="5" t="s">
        <v>98</v>
      </c>
      <c r="F30" s="5">
        <v>111</v>
      </c>
      <c r="G30" s="5" t="s">
        <v>16</v>
      </c>
      <c r="H30" s="6">
        <v>41629</v>
      </c>
      <c r="I30" s="7">
        <v>22.865282515192384</v>
      </c>
      <c r="J30" s="5">
        <v>36</v>
      </c>
      <c r="K30" s="8">
        <f>Table5[[#This Row],[Pay Rate]]*Table5[[#This Row],[Hours]]</f>
        <v>823.15017054692578</v>
      </c>
    </row>
    <row r="31" spans="1:11" ht="15.6" x14ac:dyDescent="0.3">
      <c r="A31" s="5">
        <v>1814</v>
      </c>
      <c r="B31" s="5" t="s">
        <v>99</v>
      </c>
      <c r="C31" s="5" t="s">
        <v>100</v>
      </c>
      <c r="D31" s="5" t="s">
        <v>37</v>
      </c>
      <c r="E31" s="5" t="s">
        <v>101</v>
      </c>
      <c r="F31" s="5">
        <v>103</v>
      </c>
      <c r="G31" s="5" t="s">
        <v>39</v>
      </c>
      <c r="H31" s="6">
        <v>40969</v>
      </c>
      <c r="I31" s="7">
        <v>28.314886343881007</v>
      </c>
      <c r="J31" s="5">
        <v>37</v>
      </c>
      <c r="K31" s="8">
        <f>Table5[[#This Row],[Pay Rate]]*Table5[[#This Row],[Hours]]</f>
        <v>1047.6507947235973</v>
      </c>
    </row>
    <row r="32" spans="1:11" ht="15.6" x14ac:dyDescent="0.3">
      <c r="A32" s="5">
        <v>1908</v>
      </c>
      <c r="B32" s="5" t="s">
        <v>102</v>
      </c>
      <c r="C32" s="5" t="s">
        <v>103</v>
      </c>
      <c r="D32" s="5" t="s">
        <v>14</v>
      </c>
      <c r="E32" s="5" t="s">
        <v>104</v>
      </c>
      <c r="F32" s="5">
        <v>152</v>
      </c>
      <c r="G32" s="5" t="s">
        <v>16</v>
      </c>
      <c r="H32" s="6">
        <v>39215</v>
      </c>
      <c r="I32" s="7">
        <v>21.583297549698294</v>
      </c>
      <c r="J32" s="5">
        <v>35</v>
      </c>
      <c r="K32" s="8">
        <f>Table5[[#This Row],[Pay Rate]]*Table5[[#This Row],[Hours]]</f>
        <v>755.41541423944034</v>
      </c>
    </row>
    <row r="33" spans="1:11" ht="15.6" x14ac:dyDescent="0.3">
      <c r="A33" s="5">
        <v>1931</v>
      </c>
      <c r="B33" s="5" t="s">
        <v>105</v>
      </c>
      <c r="C33" s="5" t="s">
        <v>106</v>
      </c>
      <c r="D33" s="5" t="s">
        <v>30</v>
      </c>
      <c r="E33" s="5" t="s">
        <v>107</v>
      </c>
      <c r="F33" s="5">
        <v>110</v>
      </c>
      <c r="G33" s="5" t="s">
        <v>27</v>
      </c>
      <c r="H33" s="6">
        <v>41077</v>
      </c>
      <c r="I33" s="7">
        <v>22.096372011411539</v>
      </c>
      <c r="J33" s="5">
        <v>36</v>
      </c>
      <c r="K33" s="8">
        <f>Table5[[#This Row],[Pay Rate]]*Table5[[#This Row],[Hours]]</f>
        <v>795.46939241081543</v>
      </c>
    </row>
    <row r="34" spans="1:11" ht="15.6" x14ac:dyDescent="0.3">
      <c r="A34" s="5">
        <v>1960</v>
      </c>
      <c r="B34" s="5" t="s">
        <v>108</v>
      </c>
      <c r="C34" s="5" t="s">
        <v>109</v>
      </c>
      <c r="D34" s="5" t="s">
        <v>52</v>
      </c>
      <c r="E34" s="5" t="s">
        <v>110</v>
      </c>
      <c r="F34" s="5">
        <v>150</v>
      </c>
      <c r="G34" s="5" t="s">
        <v>16</v>
      </c>
      <c r="H34" s="6">
        <v>40127</v>
      </c>
      <c r="I34" s="7">
        <v>24.110587484316248</v>
      </c>
      <c r="J34" s="5">
        <v>37</v>
      </c>
      <c r="K34" s="8">
        <f>Table5[[#This Row],[Pay Rate]]*Table5[[#This Row],[Hours]]</f>
        <v>892.09173691970113</v>
      </c>
    </row>
    <row r="35" spans="1:11" ht="15.6" x14ac:dyDescent="0.3">
      <c r="A35" s="5">
        <v>1964</v>
      </c>
      <c r="B35" s="5" t="s">
        <v>111</v>
      </c>
      <c r="C35" s="5" t="s">
        <v>112</v>
      </c>
      <c r="D35" s="5" t="s">
        <v>30</v>
      </c>
      <c r="E35" s="5" t="s">
        <v>113</v>
      </c>
      <c r="F35" s="5">
        <v>108</v>
      </c>
      <c r="G35" s="5" t="s">
        <v>27</v>
      </c>
      <c r="H35" s="6">
        <v>41957</v>
      </c>
      <c r="I35" s="7">
        <v>32.746626443985036</v>
      </c>
      <c r="J35" s="5">
        <v>38</v>
      </c>
      <c r="K35" s="8">
        <f>Table5[[#This Row],[Pay Rate]]*Table5[[#This Row],[Hours]]</f>
        <v>1244.3718048714313</v>
      </c>
    </row>
    <row r="36" spans="1:11" ht="15.6" x14ac:dyDescent="0.3">
      <c r="A36" s="5">
        <v>1975</v>
      </c>
      <c r="B36" s="5" t="s">
        <v>114</v>
      </c>
      <c r="C36" s="5" t="s">
        <v>115</v>
      </c>
      <c r="D36" s="5" t="s">
        <v>30</v>
      </c>
      <c r="E36" s="5" t="s">
        <v>116</v>
      </c>
      <c r="F36" s="5">
        <v>125</v>
      </c>
      <c r="G36" s="5" t="s">
        <v>27</v>
      </c>
      <c r="H36" s="6">
        <v>43523</v>
      </c>
      <c r="I36" s="7">
        <v>20.224401476642818</v>
      </c>
      <c r="J36" s="5">
        <v>39</v>
      </c>
      <c r="K36" s="8">
        <f>Table5[[#This Row],[Pay Rate]]*Table5[[#This Row],[Hours]]</f>
        <v>788.75165758906985</v>
      </c>
    </row>
    <row r="37" spans="1:11" ht="15.6" x14ac:dyDescent="0.3">
      <c r="A37" s="5">
        <v>1983</v>
      </c>
      <c r="B37" s="5" t="s">
        <v>111</v>
      </c>
      <c r="C37" s="5" t="s">
        <v>117</v>
      </c>
      <c r="D37" s="5" t="s">
        <v>14</v>
      </c>
      <c r="E37" s="5" t="s">
        <v>118</v>
      </c>
      <c r="F37" s="5">
        <v>154</v>
      </c>
      <c r="G37" s="5" t="s">
        <v>16</v>
      </c>
      <c r="H37" s="6">
        <v>44007</v>
      </c>
      <c r="I37" s="7">
        <v>26.320559271906468</v>
      </c>
      <c r="J37" s="5">
        <v>40</v>
      </c>
      <c r="K37" s="8">
        <f>Table5[[#This Row],[Pay Rate]]*Table5[[#This Row],[Hours]]</f>
        <v>1052.8223708762587</v>
      </c>
    </row>
    <row r="38" spans="1:11" ht="15.6" x14ac:dyDescent="0.3">
      <c r="A38" s="5">
        <v>1990</v>
      </c>
      <c r="B38" s="5" t="s">
        <v>119</v>
      </c>
      <c r="C38" s="5" t="s">
        <v>120</v>
      </c>
      <c r="D38" s="5" t="s">
        <v>52</v>
      </c>
      <c r="E38" s="5" t="s">
        <v>121</v>
      </c>
      <c r="F38" s="5">
        <v>198</v>
      </c>
      <c r="G38" s="5" t="s">
        <v>16</v>
      </c>
      <c r="H38" s="6">
        <v>44238</v>
      </c>
      <c r="I38" s="7">
        <v>27.176260395039776</v>
      </c>
      <c r="J38" s="5">
        <v>41</v>
      </c>
      <c r="K38" s="8">
        <f>Table5[[#This Row],[Pay Rate]]*Table5[[#This Row],[Hours]]</f>
        <v>1114.2266761966307</v>
      </c>
    </row>
    <row r="39" spans="1:11" ht="15.6" x14ac:dyDescent="0.3">
      <c r="A39" s="5">
        <v>1995</v>
      </c>
      <c r="B39" s="5" t="s">
        <v>122</v>
      </c>
      <c r="C39" s="5" t="s">
        <v>123</v>
      </c>
      <c r="D39" s="5" t="s">
        <v>14</v>
      </c>
      <c r="E39" s="5" t="s">
        <v>124</v>
      </c>
      <c r="F39" s="5">
        <v>198</v>
      </c>
      <c r="G39" s="5" t="s">
        <v>16</v>
      </c>
      <c r="H39" s="6">
        <v>44253</v>
      </c>
      <c r="I39" s="7">
        <v>27.273205533671039</v>
      </c>
      <c r="J39" s="5">
        <v>42</v>
      </c>
      <c r="K39" s="8">
        <f>Table5[[#This Row],[Pay Rate]]*Table5[[#This Row],[Hours]]</f>
        <v>1145.4746324141836</v>
      </c>
    </row>
    <row r="40" spans="1:11" ht="15.6" x14ac:dyDescent="0.3">
      <c r="A40" s="5">
        <v>1999</v>
      </c>
      <c r="B40" s="5" t="s">
        <v>125</v>
      </c>
      <c r="C40" s="5" t="s">
        <v>126</v>
      </c>
      <c r="D40" s="5" t="s">
        <v>37</v>
      </c>
      <c r="E40" s="5" t="s">
        <v>127</v>
      </c>
      <c r="F40" s="5">
        <v>428</v>
      </c>
      <c r="G40" s="5" t="s">
        <v>39</v>
      </c>
      <c r="H40" s="6">
        <v>44379</v>
      </c>
      <c r="I40" s="7">
        <v>20.275620323911021</v>
      </c>
      <c r="J40" s="5">
        <v>43</v>
      </c>
      <c r="K40" s="8">
        <f>Table5[[#This Row],[Pay Rate]]*Table5[[#This Row],[Hours]]</f>
        <v>871.85167392817391</v>
      </c>
    </row>
    <row r="41" spans="1:11" ht="15.6" x14ac:dyDescent="0.3">
      <c r="A41" s="9" t="s">
        <v>128</v>
      </c>
      <c r="B41" s="9"/>
      <c r="C41" s="9"/>
      <c r="D41" s="9"/>
      <c r="E41" s="9"/>
      <c r="F41" s="9"/>
      <c r="G41" s="9"/>
      <c r="H41" s="9"/>
      <c r="I41" s="10">
        <f>SUBTOTAL(101,Table5[Pay Rate])</f>
        <v>27.305422010328858</v>
      </c>
      <c r="J41" s="9">
        <f>SUBTOTAL(109,Table5[Hours])</f>
        <v>1009</v>
      </c>
      <c r="K41" s="11">
        <f>SUBTOTAL(109,Table5[Gross Pay])</f>
        <v>27232.948366698038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Creating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Nivithra Rajendran</dc:creator>
  <cp:lastModifiedBy>Nivithra Rajendran</cp:lastModifiedBy>
  <dcterms:created xsi:type="dcterms:W3CDTF">2024-11-14T15:03:47Z</dcterms:created>
  <dcterms:modified xsi:type="dcterms:W3CDTF">2024-11-14T15:04:59Z</dcterms:modified>
</cp:coreProperties>
</file>