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0115" windowHeight="8010" activeTab="3"/>
  </bookViews>
  <sheets>
    <sheet name="Requirement" sheetId="2" r:id="rId1"/>
    <sheet name="Estimate" sheetId="1" r:id="rId2"/>
    <sheet name="SVN" sheetId="3" r:id="rId3"/>
    <sheet name="TaskSchedule" sheetId="4" r:id="rId4"/>
    <sheet name="Q&amp;A" sheetId="5" r:id="rId5"/>
    <sheet name="Data" sheetId="6" state="hidden" r:id="rId6"/>
  </sheets>
  <definedNames>
    <definedName name="PIC">Data!$B$3:$B$7</definedName>
    <definedName name="Status">Data!$D$3:$D$6</definedName>
  </definedNames>
  <calcPr calcId="125725"/>
</workbook>
</file>

<file path=xl/calcChain.xml><?xml version="1.0" encoding="utf-8"?>
<calcChain xmlns="http://schemas.openxmlformats.org/spreadsheetml/2006/main">
  <c r="D39" i="4"/>
  <c r="D47"/>
  <c r="B4" i="5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3"/>
  <c r="F44" i="4"/>
  <c r="G44" s="1"/>
  <c r="F45" s="1"/>
  <c r="G45" s="1"/>
  <c r="D48" i="1"/>
  <c r="D38"/>
  <c r="D23"/>
  <c r="D16"/>
  <c r="D15"/>
  <c r="D10"/>
  <c r="D7"/>
  <c r="D3"/>
  <c r="D43" i="4"/>
  <c r="D16"/>
  <c r="D10"/>
  <c r="F37"/>
  <c r="G37" s="1"/>
  <c r="F11"/>
  <c r="G11" s="1"/>
  <c r="D7"/>
  <c r="D3"/>
  <c r="D23"/>
  <c r="D15" s="1"/>
  <c r="B3"/>
  <c r="B3" i="1"/>
  <c r="D57" i="4" l="1"/>
  <c r="F12"/>
  <c r="G12" s="1"/>
  <c r="F14" s="1"/>
  <c r="G14" s="1"/>
  <c r="F23" s="1"/>
  <c r="G23" s="1"/>
  <c r="F13"/>
  <c r="G13" s="1"/>
  <c r="F16" s="1"/>
  <c r="G16" s="1"/>
  <c r="F35" s="1"/>
  <c r="G35" s="1"/>
  <c r="F46"/>
  <c r="G46" s="1"/>
  <c r="F50" s="1"/>
  <c r="G50" l="1"/>
  <c r="G51"/>
</calcChain>
</file>

<file path=xl/sharedStrings.xml><?xml version="1.0" encoding="utf-8"?>
<sst xmlns="http://schemas.openxmlformats.org/spreadsheetml/2006/main" count="213" uniqueCount="116">
  <si>
    <t>Nghiên cứu chức năng app haivl trên Android</t>
  </si>
  <si>
    <t>Nghiên cứu chức năng của website ala.vn</t>
  </si>
  <si>
    <t>Xây dựng menu</t>
  </si>
  <si>
    <t>Xây dựng cơ chế kết nối với database của website ala.vn</t>
  </si>
  <si>
    <t>Xây dựng cơ chế kết nối với facebook</t>
  </si>
  <si>
    <t>Xây dựng cơ chế Notification</t>
  </si>
  <si>
    <t>Xây dựng cơ chế comment</t>
  </si>
  <si>
    <t>Xây dựng cơ chế đặt quảng cáo</t>
  </si>
  <si>
    <t>Time (hours)</t>
  </si>
  <si>
    <t>Task name</t>
  </si>
  <si>
    <t>No.</t>
  </si>
  <si>
    <t>Xây dựng cơ chế kết nối với youtube</t>
  </si>
  <si>
    <t>Xây dựng giao diện cho các kích thước màn hình khác nhau</t>
  </si>
  <si>
    <t>Xây dựng giao diện chính</t>
  </si>
  <si>
    <t>Tổng số giờ</t>
  </si>
  <si>
    <t>Tổng số ngày</t>
  </si>
  <si>
    <t>Lập danh sách các thao tác trên app haivl</t>
  </si>
  <si>
    <t>List ra danh sách các chức năng chính trên app haivl</t>
  </si>
  <si>
    <t>Nghiên cứu cấu trúc giao diện website ala.vn</t>
  </si>
  <si>
    <t>Nghiên cứu cấu trúc database của website ala.vn</t>
  </si>
  <si>
    <t>Xây dựng giao diện Image view</t>
  </si>
  <si>
    <t>Xây dựng giao diện Video view</t>
  </si>
  <si>
    <t>Xây dựng giao diện Gif view</t>
  </si>
  <si>
    <t>Xây dựng template cho giao diện chung</t>
  </si>
  <si>
    <t>- Mở menu chính</t>
  </si>
  <si>
    <t>- Reload button</t>
  </si>
  <si>
    <t>- Comment button</t>
  </si>
  <si>
    <t>- Like button</t>
  </si>
  <si>
    <t>- Download button</t>
  </si>
  <si>
    <t>- Share button</t>
  </si>
  <si>
    <t xml:space="preserve">Xây dựng giao diện menu top-bottom: </t>
  </si>
  <si>
    <t xml:space="preserve">Xây dựng giao diện menu chính: </t>
  </si>
  <si>
    <t>- "Mới"</t>
  </si>
  <si>
    <t>- "Chưa xem"</t>
  </si>
  <si>
    <t>- "Hot"</t>
  </si>
  <si>
    <t>- "Cũ"</t>
  </si>
  <si>
    <t>- "Bình chọn"</t>
  </si>
  <si>
    <t>- "Đăng ảnh"</t>
  </si>
  <si>
    <t>- "Video"</t>
  </si>
  <si>
    <t>- "Đăng nhập"</t>
  </si>
  <si>
    <t>- "Thông báo"</t>
  </si>
  <si>
    <t>- "Tùy chọn"</t>
  </si>
  <si>
    <t>- "Ứng dụng hay"</t>
  </si>
  <si>
    <t>Xây dựng thao tác touch lên các menu item</t>
  </si>
  <si>
    <t>Tạo file design giao diện cho 1 device (Samsung Galaxy tab 2 7.0)</t>
  </si>
  <si>
    <t>Chờ liên lạc với bên admin của ala.vn</t>
  </si>
  <si>
    <t>Xây dựng cơ chế đăng nhập</t>
  </si>
  <si>
    <t>Xây dựng cơ chế quản lý hình đã xem</t>
  </si>
  <si>
    <t>Xây dựng cơ chế đăng ảnh</t>
  </si>
  <si>
    <t>Các loại màn hình sẽ define sau</t>
  </si>
  <si>
    <t>2. Document</t>
  </si>
  <si>
    <t>1. Project SVN</t>
  </si>
  <si>
    <t>3. Source code</t>
  </si>
  <si>
    <t>https://alaproject.googlecode.com/svn/trunk/Document</t>
  </si>
  <si>
    <t>https://alaproject.googlecode.com/svn/trunk/Source</t>
  </si>
  <si>
    <t>TamNT</t>
  </si>
  <si>
    <t>HienTP</t>
  </si>
  <si>
    <t>HuyNV</t>
  </si>
  <si>
    <t>PIC</t>
  </si>
  <si>
    <t>HienTP, TamNT</t>
  </si>
  <si>
    <t>HuyNA</t>
  </si>
  <si>
    <t>Start</t>
  </si>
  <si>
    <t>End</t>
  </si>
  <si>
    <t>Note</t>
  </si>
  <si>
    <t>HuyNA2</t>
  </si>
  <si>
    <t>TBD</t>
  </si>
  <si>
    <t>(to be define)</t>
  </si>
  <si>
    <t>Total</t>
  </si>
  <si>
    <t>Yêu cầu xây dựng ứng dụng trên Android với giao diện tương tự app</t>
  </si>
  <si>
    <t>HaiVL 2.0 trên Android</t>
  </si>
  <si>
    <t>Dữ liệu được lấy từ website http://www.ala.vn/</t>
  </si>
  <si>
    <t>Estimate</t>
  </si>
  <si>
    <t>https://alaproject.googlecode.com/svn/trunk</t>
  </si>
  <si>
    <t>4.1.1</t>
  </si>
  <si>
    <t>4.1.2</t>
  </si>
  <si>
    <t>4.1.3</t>
  </si>
  <si>
    <t>4.1.4</t>
  </si>
  <si>
    <t>4.1.5</t>
  </si>
  <si>
    <t>4.1.6</t>
  </si>
  <si>
    <t>4.2.1</t>
  </si>
  <si>
    <t>4.2.2</t>
  </si>
  <si>
    <t>4.2.3</t>
  </si>
  <si>
    <t>4.2.4</t>
  </si>
  <si>
    <t>4.2.5</t>
  </si>
  <si>
    <t>4.2.6</t>
  </si>
  <si>
    <t>4.2.7</t>
  </si>
  <si>
    <t>4.2.8</t>
  </si>
  <si>
    <t>4.2.9</t>
  </si>
  <si>
    <t>4.2.10</t>
  </si>
  <si>
    <t>4.2.11</t>
  </si>
  <si>
    <t>Document</t>
  </si>
  <si>
    <t>Question</t>
  </si>
  <si>
    <t>Open Date</t>
  </si>
  <si>
    <t>Answer</t>
  </si>
  <si>
    <t>Close Date</t>
  </si>
  <si>
    <t>Status</t>
  </si>
  <si>
    <t xml:space="preserve">Đối với những chức năng có trên haivl app nhưng không có trên website ala.vn thì giải quyết như thế nào?
</t>
  </si>
  <si>
    <t>NguyenPT</t>
  </si>
  <si>
    <t>Pending</t>
  </si>
  <si>
    <t>Cancel</t>
  </si>
  <si>
    <t>Closed</t>
  </si>
  <si>
    <t>Opened</t>
  </si>
  <si>
    <t>Done</t>
  </si>
  <si>
    <t>Xây dựng framework cho application Android</t>
  </si>
  <si>
    <t>Xây dựng các class model</t>
  </si>
  <si>
    <t>Xây dựng các phương thức lấy dữ liệu từ database ala.vn</t>
  </si>
  <si>
    <t>Get dữ liệu và hiển thị data cho các màn hình</t>
  </si>
  <si>
    <t>Xây dựng các script PHP</t>
  </si>
  <si>
    <t>Xây dựng các phương thức Data access</t>
  </si>
  <si>
    <t>5.2.1</t>
  </si>
  <si>
    <t>5.2.2</t>
  </si>
  <si>
    <t>Các màn hình hiển thị image &lt;Mới, Chưa xem, Hot, Cũ, Bình chọn&gt;</t>
  </si>
  <si>
    <t>Các màn hình khác &lt;Đăng ảnh, Video, Đăng nhập, User, Tùy chọn, Thông báo, Bình luận&gt;</t>
  </si>
  <si>
    <t>5.2.3</t>
  </si>
  <si>
    <t>Xây dựng Controller class</t>
  </si>
  <si>
    <t>Tạo tài liệu design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</si>
</sst>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33333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37">
    <xf numFmtId="0" fontId="0" fillId="0" borderId="0" xfId="0"/>
    <xf numFmtId="0" fontId="0" fillId="0" borderId="1" xfId="0" applyBorder="1" applyAlignment="1">
      <alignment horizontal="left" indent="2"/>
    </xf>
    <xf numFmtId="0" fontId="2" fillId="2" borderId="1" xfId="0" applyFont="1" applyFill="1" applyBorder="1"/>
    <xf numFmtId="0" fontId="0" fillId="2" borderId="1" xfId="0" applyFill="1" applyBorder="1"/>
    <xf numFmtId="0" fontId="0" fillId="0" borderId="0" xfId="0" quotePrefix="1"/>
    <xf numFmtId="0" fontId="0" fillId="0" borderId="1" xfId="0" applyBorder="1" applyAlignment="1">
      <alignment horizontal="left" indent="4"/>
    </xf>
    <xf numFmtId="0" fontId="3" fillId="0" borderId="1" xfId="0" applyFont="1" applyBorder="1" applyAlignment="1">
      <alignment horizontal="left" indent="2"/>
    </xf>
    <xf numFmtId="0" fontId="4" fillId="0" borderId="0" xfId="0" applyFont="1"/>
    <xf numFmtId="0" fontId="5" fillId="0" borderId="0" xfId="0" applyFont="1"/>
    <xf numFmtId="0" fontId="0" fillId="0" borderId="1" xfId="0" applyBorder="1"/>
    <xf numFmtId="14" fontId="0" fillId="0" borderId="1" xfId="0" applyNumberFormat="1" applyBorder="1"/>
    <xf numFmtId="14" fontId="0" fillId="2" borderId="1" xfId="0" applyNumberFormat="1" applyFill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8" fillId="0" borderId="0" xfId="1" applyAlignment="1" applyProtection="1"/>
    <xf numFmtId="0" fontId="1" fillId="0" borderId="1" xfId="0" applyFont="1" applyFill="1" applyBorder="1" applyAlignment="1">
      <alignment horizontal="center"/>
    </xf>
    <xf numFmtId="0" fontId="6" fillId="0" borderId="1" xfId="0" applyFont="1" applyBorder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0" xfId="0" applyAlignment="1">
      <alignment vertical="top"/>
    </xf>
    <xf numFmtId="0" fontId="1" fillId="2" borderId="1" xfId="0" applyFont="1" applyFill="1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vertical="top"/>
    </xf>
    <xf numFmtId="0" fontId="0" fillId="0" borderId="1" xfId="0" applyFill="1" applyBorder="1" applyAlignment="1">
      <alignment horizontal="left"/>
    </xf>
    <xf numFmtId="0" fontId="0" fillId="0" borderId="1" xfId="0" applyFill="1" applyBorder="1"/>
    <xf numFmtId="14" fontId="0" fillId="0" borderId="1" xfId="0" applyNumberFormat="1" applyFill="1" applyBorder="1"/>
    <xf numFmtId="0" fontId="9" fillId="0" borderId="1" xfId="0" applyFont="1" applyBorder="1" applyAlignment="1">
      <alignment horizontal="left" indent="4"/>
    </xf>
    <xf numFmtId="0" fontId="0" fillId="0" borderId="1" xfId="0" applyBorder="1" applyAlignment="1">
      <alignment horizontal="left" wrapText="1" indent="2"/>
    </xf>
    <xf numFmtId="0" fontId="7" fillId="0" borderId="2" xfId="0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</xdr:colOff>
      <xdr:row>5</xdr:row>
      <xdr:rowOff>0</xdr:rowOff>
    </xdr:from>
    <xdr:to>
      <xdr:col>5</xdr:col>
      <xdr:colOff>573898</xdr:colOff>
      <xdr:row>31</xdr:row>
      <xdr:rowOff>76200</xdr:rowOff>
    </xdr:to>
    <xdr:pic>
      <xdr:nvPicPr>
        <xdr:cNvPr id="2" name="Picture 1" descr="10602712_326615840848634_1920804695_n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9617" y="952500"/>
          <a:ext cx="3012281" cy="50292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12</xdr:col>
      <xdr:colOff>95250</xdr:colOff>
      <xdr:row>33</xdr:row>
      <xdr:rowOff>30480</xdr:rowOff>
    </xdr:to>
    <xdr:pic>
      <xdr:nvPicPr>
        <xdr:cNvPr id="3" name="Picture 2" descr="Screenshot_2014-08-08-22-53-10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267200" y="952500"/>
          <a:ext cx="3143250" cy="5364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laproject.googlecode.com/svn/trunk/Source" TargetMode="External"/><Relationship Id="rId2" Type="http://schemas.openxmlformats.org/officeDocument/2006/relationships/hyperlink" Target="https://alaproject.googlecode.com/svn/trunk/Document" TargetMode="External"/><Relationship Id="rId1" Type="http://schemas.openxmlformats.org/officeDocument/2006/relationships/hyperlink" Target="https://alaproject.googlecode.com/svn/trunk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J4"/>
  <sheetViews>
    <sheetView zoomScaleNormal="100" workbookViewId="0"/>
  </sheetViews>
  <sheetFormatPr defaultRowHeight="15"/>
  <sheetData>
    <row r="2" spans="2:10">
      <c r="B2" t="s">
        <v>68</v>
      </c>
      <c r="J2" s="7"/>
    </row>
    <row r="3" spans="2:10">
      <c r="B3" t="s">
        <v>69</v>
      </c>
      <c r="J3" s="8"/>
    </row>
    <row r="4" spans="2:10">
      <c r="B4" t="s">
        <v>70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E49"/>
  <sheetViews>
    <sheetView topLeftCell="A7" workbookViewId="0"/>
  </sheetViews>
  <sheetFormatPr defaultRowHeight="15"/>
  <cols>
    <col min="1" max="1" width="4.140625" customWidth="1"/>
    <col min="2" max="2" width="3.85546875" customWidth="1"/>
    <col min="3" max="3" width="61.7109375" bestFit="1" customWidth="1"/>
    <col min="4" max="4" width="12.28515625" bestFit="1" customWidth="1"/>
  </cols>
  <sheetData>
    <row r="1" spans="2:5" ht="26.25">
      <c r="B1" s="32" t="s">
        <v>71</v>
      </c>
      <c r="C1" s="32"/>
      <c r="D1" s="32"/>
    </row>
    <row r="2" spans="2:5">
      <c r="B2" s="12" t="s">
        <v>10</v>
      </c>
      <c r="C2" s="12" t="s">
        <v>9</v>
      </c>
      <c r="D2" s="12" t="s">
        <v>8</v>
      </c>
      <c r="E2" s="4"/>
    </row>
    <row r="3" spans="2:5">
      <c r="B3" s="2">
        <f>ROW()-ROW($B$2)</f>
        <v>1</v>
      </c>
      <c r="C3" s="2" t="s">
        <v>0</v>
      </c>
      <c r="D3" s="2">
        <f>SUM(D4:D6)</f>
        <v>10</v>
      </c>
      <c r="E3" s="4"/>
    </row>
    <row r="4" spans="2:5">
      <c r="B4" s="9"/>
      <c r="C4" s="1" t="s">
        <v>17</v>
      </c>
      <c r="D4" s="9">
        <v>2</v>
      </c>
      <c r="E4" s="4"/>
    </row>
    <row r="5" spans="2:5">
      <c r="B5" s="9"/>
      <c r="C5" s="1" t="s">
        <v>16</v>
      </c>
      <c r="D5" s="9">
        <v>2</v>
      </c>
      <c r="E5" s="4"/>
    </row>
    <row r="6" spans="2:5">
      <c r="B6" s="9"/>
      <c r="C6" s="1" t="s">
        <v>44</v>
      </c>
      <c r="D6" s="9">
        <v>6</v>
      </c>
      <c r="E6" s="4"/>
    </row>
    <row r="7" spans="2:5">
      <c r="B7" s="2">
        <v>2</v>
      </c>
      <c r="C7" s="2" t="s">
        <v>1</v>
      </c>
      <c r="D7" s="2">
        <f>SUM(D8:D9)</f>
        <v>10</v>
      </c>
      <c r="E7" s="4"/>
    </row>
    <row r="8" spans="2:5">
      <c r="B8" s="9"/>
      <c r="C8" s="1" t="s">
        <v>18</v>
      </c>
      <c r="D8" s="9">
        <v>5</v>
      </c>
    </row>
    <row r="9" spans="2:5">
      <c r="B9" s="9"/>
      <c r="C9" s="1" t="s">
        <v>19</v>
      </c>
      <c r="D9" s="9">
        <v>5</v>
      </c>
      <c r="E9" s="4"/>
    </row>
    <row r="10" spans="2:5">
      <c r="B10" s="2">
        <v>3</v>
      </c>
      <c r="C10" s="2" t="s">
        <v>13</v>
      </c>
      <c r="D10" s="2">
        <f>SUM(D11:D14)</f>
        <v>30</v>
      </c>
      <c r="E10" s="4"/>
    </row>
    <row r="11" spans="2:5">
      <c r="B11" s="9"/>
      <c r="C11" s="1" t="s">
        <v>23</v>
      </c>
      <c r="D11" s="9">
        <v>18</v>
      </c>
      <c r="E11" s="4"/>
    </row>
    <row r="12" spans="2:5">
      <c r="B12" s="9"/>
      <c r="C12" s="1" t="s">
        <v>20</v>
      </c>
      <c r="D12" s="9">
        <v>4</v>
      </c>
      <c r="E12" s="4"/>
    </row>
    <row r="13" spans="2:5">
      <c r="B13" s="9"/>
      <c r="C13" s="1" t="s">
        <v>21</v>
      </c>
      <c r="D13" s="9">
        <v>4</v>
      </c>
      <c r="E13" s="4"/>
    </row>
    <row r="14" spans="2:5">
      <c r="B14" s="9"/>
      <c r="C14" s="1" t="s">
        <v>22</v>
      </c>
      <c r="D14" s="9">
        <v>4</v>
      </c>
      <c r="E14" s="4"/>
    </row>
    <row r="15" spans="2:5">
      <c r="B15" s="3">
        <v>4</v>
      </c>
      <c r="C15" s="3" t="s">
        <v>2</v>
      </c>
      <c r="D15" s="3">
        <f>SUM(D16,D23,D35)</f>
        <v>16</v>
      </c>
      <c r="E15" s="4"/>
    </row>
    <row r="16" spans="2:5">
      <c r="B16" s="9"/>
      <c r="C16" s="1" t="s">
        <v>30</v>
      </c>
      <c r="D16" s="9">
        <f>SUM(D17:D22)</f>
        <v>6</v>
      </c>
      <c r="E16" s="4"/>
    </row>
    <row r="17" spans="2:5">
      <c r="B17" s="9"/>
      <c r="C17" s="5" t="s">
        <v>24</v>
      </c>
      <c r="D17" s="9">
        <v>1</v>
      </c>
      <c r="E17" s="4"/>
    </row>
    <row r="18" spans="2:5">
      <c r="B18" s="9"/>
      <c r="C18" s="5" t="s">
        <v>25</v>
      </c>
      <c r="D18" s="9">
        <v>1</v>
      </c>
      <c r="E18" s="4"/>
    </row>
    <row r="19" spans="2:5">
      <c r="B19" s="9"/>
      <c r="C19" s="5" t="s">
        <v>27</v>
      </c>
      <c r="D19" s="9">
        <v>1</v>
      </c>
      <c r="E19" s="4"/>
    </row>
    <row r="20" spans="2:5">
      <c r="B20" s="9"/>
      <c r="C20" s="5" t="s">
        <v>26</v>
      </c>
      <c r="D20" s="9">
        <v>1</v>
      </c>
      <c r="E20" s="4"/>
    </row>
    <row r="21" spans="2:5">
      <c r="B21" s="9"/>
      <c r="C21" s="5" t="s">
        <v>28</v>
      </c>
      <c r="D21" s="9">
        <v>1</v>
      </c>
      <c r="E21" s="4"/>
    </row>
    <row r="22" spans="2:5">
      <c r="B22" s="9"/>
      <c r="C22" s="5" t="s">
        <v>29</v>
      </c>
      <c r="D22" s="9">
        <v>1</v>
      </c>
      <c r="E22" s="4"/>
    </row>
    <row r="23" spans="2:5">
      <c r="B23" s="9"/>
      <c r="C23" s="1" t="s">
        <v>31</v>
      </c>
      <c r="D23" s="9">
        <f>SUM(D24:D34)</f>
        <v>6</v>
      </c>
      <c r="E23" s="4"/>
    </row>
    <row r="24" spans="2:5">
      <c r="B24" s="9"/>
      <c r="C24" s="5" t="s">
        <v>32</v>
      </c>
      <c r="D24" s="9">
        <v>0.5</v>
      </c>
      <c r="E24" s="4"/>
    </row>
    <row r="25" spans="2:5">
      <c r="B25" s="9"/>
      <c r="C25" s="5" t="s">
        <v>33</v>
      </c>
      <c r="D25" s="9">
        <v>0.5</v>
      </c>
      <c r="E25" s="4"/>
    </row>
    <row r="26" spans="2:5">
      <c r="B26" s="9"/>
      <c r="C26" s="5" t="s">
        <v>34</v>
      </c>
      <c r="D26" s="9">
        <v>0.5</v>
      </c>
      <c r="E26" s="4"/>
    </row>
    <row r="27" spans="2:5">
      <c r="B27" s="9"/>
      <c r="C27" s="5" t="s">
        <v>35</v>
      </c>
      <c r="D27" s="9">
        <v>0.5</v>
      </c>
      <c r="E27" s="4"/>
    </row>
    <row r="28" spans="2:5">
      <c r="B28" s="9"/>
      <c r="C28" s="5" t="s">
        <v>36</v>
      </c>
      <c r="D28" s="9">
        <v>0.5</v>
      </c>
      <c r="E28" s="4"/>
    </row>
    <row r="29" spans="2:5">
      <c r="B29" s="9"/>
      <c r="C29" s="5" t="s">
        <v>37</v>
      </c>
      <c r="D29" s="9">
        <v>0.5</v>
      </c>
      <c r="E29" s="4"/>
    </row>
    <row r="30" spans="2:5">
      <c r="B30" s="9"/>
      <c r="C30" s="5" t="s">
        <v>38</v>
      </c>
      <c r="D30" s="9">
        <v>0.5</v>
      </c>
      <c r="E30" s="4"/>
    </row>
    <row r="31" spans="2:5">
      <c r="B31" s="9"/>
      <c r="C31" s="5" t="s">
        <v>39</v>
      </c>
      <c r="D31" s="9">
        <v>1</v>
      </c>
      <c r="E31" s="4"/>
    </row>
    <row r="32" spans="2:5">
      <c r="B32" s="9"/>
      <c r="C32" s="5" t="s">
        <v>40</v>
      </c>
      <c r="D32" s="9">
        <v>0.5</v>
      </c>
      <c r="E32" s="4"/>
    </row>
    <row r="33" spans="2:5">
      <c r="B33" s="9"/>
      <c r="C33" s="5" t="s">
        <v>41</v>
      </c>
      <c r="D33" s="9">
        <v>0.5</v>
      </c>
      <c r="E33" s="4"/>
    </row>
    <row r="34" spans="2:5">
      <c r="B34" s="9"/>
      <c r="C34" s="5" t="s">
        <v>42</v>
      </c>
      <c r="D34" s="9">
        <v>0.5</v>
      </c>
      <c r="E34" s="4"/>
    </row>
    <row r="35" spans="2:5">
      <c r="B35" s="9"/>
      <c r="C35" s="1" t="s">
        <v>43</v>
      </c>
      <c r="D35" s="9">
        <v>4</v>
      </c>
      <c r="E35" s="4"/>
    </row>
    <row r="36" spans="2:5">
      <c r="B36" s="3">
        <v>5</v>
      </c>
      <c r="C36" s="3" t="s">
        <v>3</v>
      </c>
      <c r="D36" s="3">
        <v>32</v>
      </c>
      <c r="E36" s="4"/>
    </row>
    <row r="37" spans="2:5">
      <c r="B37" s="9"/>
      <c r="C37" s="6" t="s">
        <v>45</v>
      </c>
      <c r="D37" s="9"/>
      <c r="E37" s="4"/>
    </row>
    <row r="38" spans="2:5">
      <c r="B38" s="3">
        <v>6</v>
      </c>
      <c r="C38" s="3" t="s">
        <v>4</v>
      </c>
      <c r="D38" s="3">
        <f>SUM(D39:D41)</f>
        <v>16</v>
      </c>
      <c r="E38" s="4"/>
    </row>
    <row r="39" spans="2:5">
      <c r="B39" s="9"/>
      <c r="C39" s="1" t="s">
        <v>46</v>
      </c>
      <c r="D39" s="9">
        <v>5</v>
      </c>
      <c r="E39" s="4"/>
    </row>
    <row r="40" spans="2:5">
      <c r="B40" s="9"/>
      <c r="C40" s="1" t="s">
        <v>47</v>
      </c>
      <c r="D40" s="9">
        <v>5</v>
      </c>
      <c r="E40" s="4"/>
    </row>
    <row r="41" spans="2:5">
      <c r="B41" s="9"/>
      <c r="C41" s="1" t="s">
        <v>48</v>
      </c>
      <c r="D41" s="9">
        <v>6</v>
      </c>
      <c r="E41" s="4"/>
    </row>
    <row r="42" spans="2:5">
      <c r="B42" s="3">
        <v>7</v>
      </c>
      <c r="C42" s="3" t="s">
        <v>11</v>
      </c>
      <c r="D42" s="3">
        <v>8</v>
      </c>
      <c r="E42" s="4"/>
    </row>
    <row r="43" spans="2:5">
      <c r="B43" s="3">
        <v>8</v>
      </c>
      <c r="C43" s="3" t="s">
        <v>5</v>
      </c>
      <c r="D43" s="3">
        <v>8</v>
      </c>
      <c r="E43" s="4"/>
    </row>
    <row r="44" spans="2:5">
      <c r="B44" s="3">
        <v>9</v>
      </c>
      <c r="C44" s="3" t="s">
        <v>6</v>
      </c>
      <c r="D44" s="3">
        <v>8</v>
      </c>
    </row>
    <row r="45" spans="2:5">
      <c r="B45" s="3">
        <v>10</v>
      </c>
      <c r="C45" s="3" t="s">
        <v>7</v>
      </c>
      <c r="D45" s="3">
        <v>4</v>
      </c>
    </row>
    <row r="46" spans="2:5">
      <c r="B46" s="3">
        <v>11</v>
      </c>
      <c r="C46" s="3" t="s">
        <v>12</v>
      </c>
      <c r="D46" s="3">
        <v>24</v>
      </c>
    </row>
    <row r="47" spans="2:5">
      <c r="B47" s="9"/>
      <c r="C47" s="9" t="s">
        <v>49</v>
      </c>
      <c r="D47" s="9"/>
    </row>
    <row r="48" spans="2:5">
      <c r="C48" t="s">
        <v>14</v>
      </c>
      <c r="D48">
        <f>SUM($D$3,$D$7,$D$10,$D$15,$D$36,$D$38,$D$42:$D$46)</f>
        <v>166</v>
      </c>
    </row>
    <row r="49" spans="3:4">
      <c r="C49" t="s">
        <v>15</v>
      </c>
      <c r="D49">
        <v>20</v>
      </c>
    </row>
  </sheetData>
  <mergeCells count="1">
    <mergeCell ref="B1:D1"/>
  </mergeCells>
  <pageMargins left="0.7" right="0.7" top="0.75" bottom="0.75" header="0.3" footer="0.3"/>
  <pageSetup orientation="portrait" r:id="rId1"/>
  <ignoredErrors>
    <ignoredError sqref="D23 D38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A8"/>
  <sheetViews>
    <sheetView workbookViewId="0"/>
  </sheetViews>
  <sheetFormatPr defaultRowHeight="15"/>
  <sheetData>
    <row r="1" spans="1:1">
      <c r="A1" s="13" t="s">
        <v>51</v>
      </c>
    </row>
    <row r="2" spans="1:1">
      <c r="A2" s="14" t="s">
        <v>72</v>
      </c>
    </row>
    <row r="4" spans="1:1">
      <c r="A4" s="13" t="s">
        <v>50</v>
      </c>
    </row>
    <row r="5" spans="1:1">
      <c r="A5" s="14" t="s">
        <v>53</v>
      </c>
    </row>
    <row r="7" spans="1:1">
      <c r="A7" s="13" t="s">
        <v>52</v>
      </c>
    </row>
    <row r="8" spans="1:1">
      <c r="A8" s="14" t="s">
        <v>54</v>
      </c>
    </row>
  </sheetData>
  <hyperlinks>
    <hyperlink ref="A2" r:id="rId1"/>
    <hyperlink ref="A5" r:id="rId2"/>
    <hyperlink ref="A8" r:id="rId3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H57"/>
  <sheetViews>
    <sheetView tabSelected="1" topLeftCell="A23" workbookViewId="0">
      <selection activeCell="C56" sqref="C56"/>
    </sheetView>
  </sheetViews>
  <sheetFormatPr defaultRowHeight="15"/>
  <cols>
    <col min="1" max="1" width="4.5703125" customWidth="1"/>
    <col min="2" max="2" width="6.140625" style="17" bestFit="1" customWidth="1"/>
    <col min="3" max="3" width="61.7109375" bestFit="1" customWidth="1"/>
    <col min="4" max="4" width="12.28515625" bestFit="1" customWidth="1"/>
    <col min="5" max="5" width="14.5703125" bestFit="1" customWidth="1"/>
    <col min="6" max="7" width="9.7109375" bestFit="1" customWidth="1"/>
    <col min="8" max="8" width="46.42578125" customWidth="1"/>
    <col min="9" max="19" width="7.28515625" customWidth="1"/>
  </cols>
  <sheetData>
    <row r="1" spans="2:8">
      <c r="C1" s="33"/>
      <c r="D1" s="33"/>
      <c r="E1" s="33"/>
      <c r="F1" s="33"/>
      <c r="G1" s="33"/>
    </row>
    <row r="2" spans="2:8">
      <c r="B2" s="18" t="s">
        <v>10</v>
      </c>
      <c r="C2" s="12" t="s">
        <v>9</v>
      </c>
      <c r="D2" s="12" t="s">
        <v>8</v>
      </c>
      <c r="E2" s="15" t="s">
        <v>58</v>
      </c>
      <c r="F2" s="15" t="s">
        <v>61</v>
      </c>
      <c r="G2" s="15" t="s">
        <v>62</v>
      </c>
      <c r="H2" s="15" t="s">
        <v>63</v>
      </c>
    </row>
    <row r="3" spans="2:8">
      <c r="B3" s="19">
        <f>ROW()-ROW($A$2)</f>
        <v>1</v>
      </c>
      <c r="C3" s="2" t="s">
        <v>0</v>
      </c>
      <c r="D3" s="2">
        <f>SUM(D4:D6)</f>
        <v>10</v>
      </c>
      <c r="E3" s="2"/>
      <c r="F3" s="3"/>
      <c r="G3" s="3"/>
      <c r="H3" s="3"/>
    </row>
    <row r="4" spans="2:8">
      <c r="B4" s="20">
        <v>1.1000000000000001</v>
      </c>
      <c r="C4" s="1" t="s">
        <v>17</v>
      </c>
      <c r="D4" s="9">
        <v>2</v>
      </c>
      <c r="E4" s="9" t="s">
        <v>56</v>
      </c>
      <c r="F4" s="10">
        <v>41859</v>
      </c>
      <c r="G4" s="10">
        <v>41859</v>
      </c>
      <c r="H4" s="9" t="s">
        <v>102</v>
      </c>
    </row>
    <row r="5" spans="2:8">
      <c r="B5" s="20">
        <v>1.2</v>
      </c>
      <c r="C5" s="1" t="s">
        <v>16</v>
      </c>
      <c r="D5" s="9">
        <v>2</v>
      </c>
      <c r="E5" s="9" t="s">
        <v>55</v>
      </c>
      <c r="F5" s="10">
        <v>41859</v>
      </c>
      <c r="G5" s="10">
        <v>41859</v>
      </c>
      <c r="H5" s="9" t="s">
        <v>102</v>
      </c>
    </row>
    <row r="6" spans="2:8">
      <c r="B6" s="20">
        <v>1.3</v>
      </c>
      <c r="C6" s="1" t="s">
        <v>44</v>
      </c>
      <c r="D6" s="9">
        <v>6</v>
      </c>
      <c r="E6" s="9" t="s">
        <v>59</v>
      </c>
      <c r="F6" s="10">
        <v>41860</v>
      </c>
      <c r="G6" s="10">
        <v>41860</v>
      </c>
      <c r="H6" s="9" t="s">
        <v>102</v>
      </c>
    </row>
    <row r="7" spans="2:8">
      <c r="B7" s="19">
        <v>2</v>
      </c>
      <c r="C7" s="2" t="s">
        <v>1</v>
      </c>
      <c r="D7" s="2">
        <f>SUM(D8:D9)</f>
        <v>10</v>
      </c>
      <c r="E7" s="3"/>
      <c r="F7" s="3"/>
      <c r="G7" s="3"/>
      <c r="H7" s="3"/>
    </row>
    <row r="8" spans="2:8">
      <c r="B8" s="20">
        <v>2.1</v>
      </c>
      <c r="C8" s="1" t="s">
        <v>18</v>
      </c>
      <c r="D8" s="9">
        <v>5</v>
      </c>
      <c r="E8" s="9" t="s">
        <v>57</v>
      </c>
      <c r="F8" s="10">
        <v>41859</v>
      </c>
      <c r="G8" s="10">
        <v>41860</v>
      </c>
      <c r="H8" s="9" t="s">
        <v>102</v>
      </c>
    </row>
    <row r="9" spans="2:8">
      <c r="B9" s="20">
        <v>2.2000000000000002</v>
      </c>
      <c r="C9" s="1" t="s">
        <v>19</v>
      </c>
      <c r="D9" s="9">
        <v>5</v>
      </c>
      <c r="E9" s="9" t="s">
        <v>60</v>
      </c>
      <c r="F9" s="10">
        <v>41859</v>
      </c>
      <c r="G9" s="10">
        <v>41860</v>
      </c>
      <c r="H9" s="9" t="s">
        <v>102</v>
      </c>
    </row>
    <row r="10" spans="2:8">
      <c r="B10" s="19">
        <v>3</v>
      </c>
      <c r="C10" s="2" t="s">
        <v>13</v>
      </c>
      <c r="D10" s="2">
        <f>SUM(D11:D14)</f>
        <v>30</v>
      </c>
      <c r="E10" s="3"/>
      <c r="F10" s="3"/>
      <c r="G10" s="3"/>
      <c r="H10" s="3"/>
    </row>
    <row r="11" spans="2:8">
      <c r="B11" s="20">
        <v>3.1</v>
      </c>
      <c r="C11" s="1" t="s">
        <v>23</v>
      </c>
      <c r="D11" s="9">
        <v>18</v>
      </c>
      <c r="E11" s="16" t="s">
        <v>59</v>
      </c>
      <c r="F11" s="10">
        <f>G6+1</f>
        <v>41861</v>
      </c>
      <c r="G11" s="10">
        <f>F11+3</f>
        <v>41864</v>
      </c>
      <c r="H11" s="9"/>
    </row>
    <row r="12" spans="2:8">
      <c r="B12" s="20">
        <v>3.2</v>
      </c>
      <c r="C12" s="1" t="s">
        <v>20</v>
      </c>
      <c r="D12" s="9">
        <v>4</v>
      </c>
      <c r="E12" s="9" t="s">
        <v>56</v>
      </c>
      <c r="F12" s="10">
        <f>G11+1</f>
        <v>41865</v>
      </c>
      <c r="G12" s="10">
        <f>F12+1</f>
        <v>41866</v>
      </c>
      <c r="H12" s="9"/>
    </row>
    <row r="13" spans="2:8">
      <c r="B13" s="20">
        <v>3.3</v>
      </c>
      <c r="C13" s="1" t="s">
        <v>21</v>
      </c>
      <c r="D13" s="9">
        <v>4</v>
      </c>
      <c r="E13" s="9" t="s">
        <v>55</v>
      </c>
      <c r="F13" s="10">
        <f>G11+1</f>
        <v>41865</v>
      </c>
      <c r="G13" s="10">
        <f>F13+1</f>
        <v>41866</v>
      </c>
      <c r="H13" s="9"/>
    </row>
    <row r="14" spans="2:8">
      <c r="B14" s="20">
        <v>3.4</v>
      </c>
      <c r="C14" s="1" t="s">
        <v>22</v>
      </c>
      <c r="D14" s="9">
        <v>4</v>
      </c>
      <c r="E14" s="9" t="s">
        <v>56</v>
      </c>
      <c r="F14" s="10">
        <f>G12+1</f>
        <v>41867</v>
      </c>
      <c r="G14" s="10">
        <f>F14+1</f>
        <v>41868</v>
      </c>
      <c r="H14" s="9"/>
    </row>
    <row r="15" spans="2:8">
      <c r="B15" s="21">
        <v>4</v>
      </c>
      <c r="C15" s="3" t="s">
        <v>2</v>
      </c>
      <c r="D15" s="3">
        <f>SUM(D16,D23,D35)</f>
        <v>16</v>
      </c>
      <c r="E15" s="3"/>
      <c r="F15" s="3"/>
      <c r="G15" s="3"/>
      <c r="H15" s="3"/>
    </row>
    <row r="16" spans="2:8">
      <c r="B16" s="20">
        <v>4.0999999999999996</v>
      </c>
      <c r="C16" s="1" t="s">
        <v>30</v>
      </c>
      <c r="D16" s="9">
        <f>SUM(D17:D22)</f>
        <v>6</v>
      </c>
      <c r="E16" s="9" t="s">
        <v>55</v>
      </c>
      <c r="F16" s="10">
        <f>G13+1</f>
        <v>41867</v>
      </c>
      <c r="G16" s="10">
        <f>F16+1</f>
        <v>41868</v>
      </c>
      <c r="H16" s="9" t="s">
        <v>102</v>
      </c>
    </row>
    <row r="17" spans="2:8" hidden="1">
      <c r="B17" s="20" t="s">
        <v>73</v>
      </c>
      <c r="C17" s="5" t="s">
        <v>24</v>
      </c>
      <c r="D17" s="9">
        <v>1</v>
      </c>
      <c r="E17" s="9"/>
      <c r="F17" s="9"/>
      <c r="G17" s="9"/>
      <c r="H17" s="9"/>
    </row>
    <row r="18" spans="2:8" hidden="1">
      <c r="B18" s="20" t="s">
        <v>74</v>
      </c>
      <c r="C18" s="5" t="s">
        <v>25</v>
      </c>
      <c r="D18" s="9">
        <v>1</v>
      </c>
      <c r="E18" s="9"/>
      <c r="F18" s="9"/>
      <c r="G18" s="9"/>
      <c r="H18" s="9"/>
    </row>
    <row r="19" spans="2:8" hidden="1">
      <c r="B19" s="20" t="s">
        <v>75</v>
      </c>
      <c r="C19" s="5" t="s">
        <v>27</v>
      </c>
      <c r="D19" s="9">
        <v>1</v>
      </c>
      <c r="E19" s="9"/>
      <c r="F19" s="9"/>
      <c r="G19" s="9"/>
      <c r="H19" s="9"/>
    </row>
    <row r="20" spans="2:8" hidden="1">
      <c r="B20" s="20" t="s">
        <v>76</v>
      </c>
      <c r="C20" s="5" t="s">
        <v>26</v>
      </c>
      <c r="D20" s="9">
        <v>1</v>
      </c>
      <c r="E20" s="9"/>
      <c r="F20" s="9"/>
      <c r="G20" s="9"/>
      <c r="H20" s="9"/>
    </row>
    <row r="21" spans="2:8" hidden="1">
      <c r="B21" s="20" t="s">
        <v>77</v>
      </c>
      <c r="C21" s="5" t="s">
        <v>28</v>
      </c>
      <c r="D21" s="9">
        <v>1</v>
      </c>
      <c r="E21" s="9"/>
      <c r="F21" s="9"/>
      <c r="G21" s="9"/>
      <c r="H21" s="9"/>
    </row>
    <row r="22" spans="2:8" hidden="1">
      <c r="B22" s="20" t="s">
        <v>78</v>
      </c>
      <c r="C22" s="5" t="s">
        <v>29</v>
      </c>
      <c r="D22" s="9">
        <v>1</v>
      </c>
      <c r="E22" s="9"/>
      <c r="F22" s="9"/>
      <c r="G22" s="9"/>
      <c r="H22" s="9"/>
    </row>
    <row r="23" spans="2:8">
      <c r="B23" s="20">
        <v>4.2</v>
      </c>
      <c r="C23" s="1" t="s">
        <v>31</v>
      </c>
      <c r="D23" s="9">
        <f>SUM(D24:D34)</f>
        <v>6</v>
      </c>
      <c r="E23" s="9" t="s">
        <v>56</v>
      </c>
      <c r="F23" s="10">
        <f>G14</f>
        <v>41868</v>
      </c>
      <c r="G23" s="10">
        <f>F23+2</f>
        <v>41870</v>
      </c>
      <c r="H23" s="9" t="s">
        <v>102</v>
      </c>
    </row>
    <row r="24" spans="2:8" hidden="1">
      <c r="B24" s="20" t="s">
        <v>79</v>
      </c>
      <c r="C24" s="5" t="s">
        <v>32</v>
      </c>
      <c r="D24" s="9">
        <v>0.5</v>
      </c>
      <c r="E24" s="9"/>
      <c r="F24" s="9"/>
      <c r="G24" s="9"/>
      <c r="H24" s="9"/>
    </row>
    <row r="25" spans="2:8" hidden="1">
      <c r="B25" s="20" t="s">
        <v>80</v>
      </c>
      <c r="C25" s="5" t="s">
        <v>33</v>
      </c>
      <c r="D25" s="9">
        <v>0.5</v>
      </c>
      <c r="E25" s="9"/>
      <c r="F25" s="9"/>
      <c r="G25" s="9"/>
      <c r="H25" s="9"/>
    </row>
    <row r="26" spans="2:8" hidden="1">
      <c r="B26" s="20" t="s">
        <v>81</v>
      </c>
      <c r="C26" s="5" t="s">
        <v>34</v>
      </c>
      <c r="D26" s="9">
        <v>0.5</v>
      </c>
      <c r="E26" s="9"/>
      <c r="F26" s="9"/>
      <c r="G26" s="9"/>
      <c r="H26" s="9"/>
    </row>
    <row r="27" spans="2:8" hidden="1">
      <c r="B27" s="20" t="s">
        <v>82</v>
      </c>
      <c r="C27" s="5" t="s">
        <v>35</v>
      </c>
      <c r="D27" s="9">
        <v>0.5</v>
      </c>
      <c r="E27" s="9"/>
      <c r="F27" s="9"/>
      <c r="G27" s="9"/>
      <c r="H27" s="9"/>
    </row>
    <row r="28" spans="2:8" hidden="1">
      <c r="B28" s="20" t="s">
        <v>83</v>
      </c>
      <c r="C28" s="5" t="s">
        <v>36</v>
      </c>
      <c r="D28" s="9">
        <v>0.5</v>
      </c>
      <c r="E28" s="9"/>
      <c r="F28" s="9"/>
      <c r="G28" s="9"/>
      <c r="H28" s="9"/>
    </row>
    <row r="29" spans="2:8" hidden="1">
      <c r="B29" s="20" t="s">
        <v>84</v>
      </c>
      <c r="C29" s="5" t="s">
        <v>37</v>
      </c>
      <c r="D29" s="9">
        <v>0.5</v>
      </c>
      <c r="E29" s="9"/>
      <c r="F29" s="9"/>
      <c r="G29" s="9"/>
      <c r="H29" s="9"/>
    </row>
    <row r="30" spans="2:8" hidden="1">
      <c r="B30" s="20" t="s">
        <v>85</v>
      </c>
      <c r="C30" s="5" t="s">
        <v>38</v>
      </c>
      <c r="D30" s="9">
        <v>0.5</v>
      </c>
      <c r="E30" s="9"/>
      <c r="F30" s="9"/>
      <c r="G30" s="9"/>
      <c r="H30" s="9"/>
    </row>
    <row r="31" spans="2:8" hidden="1">
      <c r="B31" s="20" t="s">
        <v>86</v>
      </c>
      <c r="C31" s="5" t="s">
        <v>39</v>
      </c>
      <c r="D31" s="9">
        <v>1</v>
      </c>
      <c r="E31" s="9"/>
      <c r="F31" s="9"/>
      <c r="G31" s="9"/>
      <c r="H31" s="9"/>
    </row>
    <row r="32" spans="2:8" hidden="1">
      <c r="B32" s="20" t="s">
        <v>87</v>
      </c>
      <c r="C32" s="5" t="s">
        <v>40</v>
      </c>
      <c r="D32" s="9">
        <v>0.5</v>
      </c>
      <c r="E32" s="9"/>
      <c r="F32" s="9"/>
      <c r="G32" s="9"/>
      <c r="H32" s="9"/>
    </row>
    <row r="33" spans="2:8" hidden="1">
      <c r="B33" s="20" t="s">
        <v>88</v>
      </c>
      <c r="C33" s="5" t="s">
        <v>41</v>
      </c>
      <c r="D33" s="9">
        <v>0.5</v>
      </c>
      <c r="E33" s="9"/>
      <c r="F33" s="9"/>
      <c r="G33" s="9"/>
      <c r="H33" s="9"/>
    </row>
    <row r="34" spans="2:8" hidden="1">
      <c r="B34" s="20" t="s">
        <v>89</v>
      </c>
      <c r="C34" s="5" t="s">
        <v>42</v>
      </c>
      <c r="D34" s="9">
        <v>0.5</v>
      </c>
      <c r="E34" s="9"/>
      <c r="F34" s="9"/>
      <c r="G34" s="9"/>
      <c r="H34" s="9"/>
    </row>
    <row r="35" spans="2:8">
      <c r="B35" s="20">
        <v>4.3</v>
      </c>
      <c r="C35" s="1" t="s">
        <v>43</v>
      </c>
      <c r="D35" s="9">
        <v>4</v>
      </c>
      <c r="E35" s="9" t="s">
        <v>55</v>
      </c>
      <c r="F35" s="10">
        <f>G16+1</f>
        <v>41869</v>
      </c>
      <c r="G35" s="10">
        <f>F35+1</f>
        <v>41870</v>
      </c>
      <c r="H35" s="9" t="s">
        <v>102</v>
      </c>
    </row>
    <row r="36" spans="2:8">
      <c r="B36" s="21">
        <v>5</v>
      </c>
      <c r="C36" s="3" t="s">
        <v>3</v>
      </c>
      <c r="D36" s="3">
        <v>32</v>
      </c>
      <c r="E36" s="3"/>
      <c r="F36" s="3"/>
      <c r="G36" s="3"/>
      <c r="H36" s="3"/>
    </row>
    <row r="37" spans="2:8" hidden="1">
      <c r="B37" s="20"/>
      <c r="C37" s="6" t="s">
        <v>45</v>
      </c>
      <c r="D37" s="9"/>
      <c r="E37" s="9" t="s">
        <v>64</v>
      </c>
      <c r="F37" s="10">
        <f>G9+1</f>
        <v>41861</v>
      </c>
      <c r="G37" s="10">
        <f>F37+11</f>
        <v>41872</v>
      </c>
      <c r="H37" s="9"/>
    </row>
    <row r="38" spans="2:8">
      <c r="B38" s="20">
        <v>5.0999999999999996</v>
      </c>
      <c r="C38" s="1" t="s">
        <v>104</v>
      </c>
      <c r="D38" s="9">
        <v>8</v>
      </c>
      <c r="E38" s="9" t="s">
        <v>57</v>
      </c>
      <c r="F38" s="10"/>
      <c r="G38" s="10"/>
      <c r="H38" s="9"/>
    </row>
    <row r="39" spans="2:8">
      <c r="B39" s="20">
        <v>5.2</v>
      </c>
      <c r="C39" s="1" t="s">
        <v>105</v>
      </c>
      <c r="D39" s="9">
        <f>SUM(D40:D42)</f>
        <v>24</v>
      </c>
      <c r="E39" s="9" t="s">
        <v>60</v>
      </c>
      <c r="F39" s="10"/>
      <c r="G39" s="10"/>
      <c r="H39" s="9"/>
    </row>
    <row r="40" spans="2:8">
      <c r="B40" s="20" t="s">
        <v>109</v>
      </c>
      <c r="C40" s="30" t="s">
        <v>107</v>
      </c>
      <c r="D40" s="9">
        <v>8</v>
      </c>
      <c r="E40" s="9" t="s">
        <v>60</v>
      </c>
      <c r="F40" s="10"/>
      <c r="G40" s="10"/>
      <c r="H40" s="9"/>
    </row>
    <row r="41" spans="2:8">
      <c r="B41" s="20" t="s">
        <v>110</v>
      </c>
      <c r="C41" s="30" t="s">
        <v>108</v>
      </c>
      <c r="D41" s="9">
        <v>8</v>
      </c>
      <c r="E41" s="9" t="s">
        <v>60</v>
      </c>
      <c r="F41" s="10"/>
      <c r="G41" s="10"/>
      <c r="H41" s="9"/>
    </row>
    <row r="42" spans="2:8">
      <c r="B42" s="20" t="s">
        <v>113</v>
      </c>
      <c r="C42" s="30" t="s">
        <v>114</v>
      </c>
      <c r="D42" s="9">
        <v>8</v>
      </c>
      <c r="E42" s="9" t="s">
        <v>97</v>
      </c>
      <c r="F42" s="10"/>
      <c r="G42" s="10"/>
      <c r="H42" s="9"/>
    </row>
    <row r="43" spans="2:8">
      <c r="B43" s="21">
        <v>6</v>
      </c>
      <c r="C43" s="3" t="s">
        <v>4</v>
      </c>
      <c r="D43" s="3">
        <f>SUM(D44:D46)</f>
        <v>16</v>
      </c>
      <c r="E43" s="3"/>
      <c r="F43" s="3"/>
      <c r="G43" s="3"/>
      <c r="H43" s="3"/>
    </row>
    <row r="44" spans="2:8">
      <c r="B44" s="20">
        <v>6.1</v>
      </c>
      <c r="C44" s="1" t="s">
        <v>46</v>
      </c>
      <c r="D44" s="9">
        <v>5</v>
      </c>
      <c r="E44" s="9" t="s">
        <v>57</v>
      </c>
      <c r="F44" s="10">
        <f>G8+1</f>
        <v>41861</v>
      </c>
      <c r="G44" s="10">
        <f>F44+1</f>
        <v>41862</v>
      </c>
      <c r="H44" s="9" t="s">
        <v>102</v>
      </c>
    </row>
    <row r="45" spans="2:8">
      <c r="B45" s="20">
        <v>6.2</v>
      </c>
      <c r="C45" s="1" t="s">
        <v>47</v>
      </c>
      <c r="D45" s="9">
        <v>5</v>
      </c>
      <c r="E45" s="9" t="s">
        <v>57</v>
      </c>
      <c r="F45" s="10">
        <f>G44+1</f>
        <v>41863</v>
      </c>
      <c r="G45" s="10">
        <f>F45+2</f>
        <v>41865</v>
      </c>
      <c r="H45" s="9" t="s">
        <v>98</v>
      </c>
    </row>
    <row r="46" spans="2:8">
      <c r="B46" s="20">
        <v>6.3</v>
      </c>
      <c r="C46" s="1" t="s">
        <v>48</v>
      </c>
      <c r="D46" s="9">
        <v>6</v>
      </c>
      <c r="E46" s="9" t="s">
        <v>57</v>
      </c>
      <c r="F46" s="10">
        <f>G45+1</f>
        <v>41866</v>
      </c>
      <c r="G46" s="10">
        <f>F46+1</f>
        <v>41867</v>
      </c>
      <c r="H46" s="9"/>
    </row>
    <row r="47" spans="2:8">
      <c r="B47" s="21">
        <v>7</v>
      </c>
      <c r="C47" s="3" t="s">
        <v>106</v>
      </c>
      <c r="D47" s="3">
        <f>SUM(D48:D49)</f>
        <v>24</v>
      </c>
      <c r="E47" s="3"/>
      <c r="F47" s="11"/>
      <c r="G47" s="11"/>
      <c r="H47" s="11"/>
    </row>
    <row r="48" spans="2:8">
      <c r="B48" s="27">
        <v>7.1</v>
      </c>
      <c r="C48" s="1" t="s">
        <v>111</v>
      </c>
      <c r="D48" s="28">
        <v>16</v>
      </c>
      <c r="E48" s="28" t="s">
        <v>55</v>
      </c>
      <c r="F48" s="29"/>
      <c r="G48" s="29"/>
      <c r="H48" s="28"/>
    </row>
    <row r="49" spans="2:8" ht="30">
      <c r="B49" s="27">
        <v>7.2</v>
      </c>
      <c r="C49" s="31" t="s">
        <v>112</v>
      </c>
      <c r="D49" s="28">
        <v>8</v>
      </c>
      <c r="E49" s="28" t="s">
        <v>56</v>
      </c>
      <c r="F49" s="29"/>
      <c r="G49" s="29"/>
      <c r="H49" s="28"/>
    </row>
    <row r="50" spans="2:8">
      <c r="B50" s="21">
        <v>8</v>
      </c>
      <c r="C50" s="3" t="s">
        <v>11</v>
      </c>
      <c r="D50" s="3">
        <v>8</v>
      </c>
      <c r="E50" s="3" t="s">
        <v>57</v>
      </c>
      <c r="F50" s="11">
        <f>G46+1</f>
        <v>41868</v>
      </c>
      <c r="G50" s="11">
        <f>F50+2</f>
        <v>41870</v>
      </c>
      <c r="H50" s="3"/>
    </row>
    <row r="51" spans="2:8">
      <c r="B51" s="21">
        <v>9</v>
      </c>
      <c r="C51" s="3" t="s">
        <v>103</v>
      </c>
      <c r="D51" s="3">
        <v>16</v>
      </c>
      <c r="E51" s="3" t="s">
        <v>97</v>
      </c>
      <c r="F51" s="11">
        <v>41864</v>
      </c>
      <c r="G51" s="11">
        <f>F50+2</f>
        <v>41870</v>
      </c>
      <c r="H51" s="3"/>
    </row>
    <row r="52" spans="2:8">
      <c r="B52" s="21">
        <v>10</v>
      </c>
      <c r="C52" s="3" t="s">
        <v>5</v>
      </c>
      <c r="D52" s="3">
        <v>8</v>
      </c>
      <c r="E52" s="3" t="s">
        <v>65</v>
      </c>
      <c r="F52" s="3" t="s">
        <v>65</v>
      </c>
      <c r="G52" s="3" t="s">
        <v>65</v>
      </c>
      <c r="H52" s="3" t="s">
        <v>66</v>
      </c>
    </row>
    <row r="53" spans="2:8">
      <c r="B53" s="21">
        <v>11</v>
      </c>
      <c r="C53" s="3" t="s">
        <v>6</v>
      </c>
      <c r="D53" s="3">
        <v>8</v>
      </c>
      <c r="E53" s="3" t="s">
        <v>65</v>
      </c>
      <c r="F53" s="3" t="s">
        <v>65</v>
      </c>
      <c r="G53" s="3" t="s">
        <v>65</v>
      </c>
      <c r="H53" s="3"/>
    </row>
    <row r="54" spans="2:8">
      <c r="B54" s="21">
        <v>12</v>
      </c>
      <c r="C54" s="3" t="s">
        <v>7</v>
      </c>
      <c r="D54" s="3">
        <v>4</v>
      </c>
      <c r="E54" s="3" t="s">
        <v>65</v>
      </c>
      <c r="F54" s="3" t="s">
        <v>65</v>
      </c>
      <c r="G54" s="3" t="s">
        <v>65</v>
      </c>
      <c r="H54" s="3"/>
    </row>
    <row r="55" spans="2:8">
      <c r="B55" s="21">
        <v>13</v>
      </c>
      <c r="C55" s="3" t="s">
        <v>12</v>
      </c>
      <c r="D55" s="3">
        <v>24</v>
      </c>
      <c r="E55" s="3" t="s">
        <v>65</v>
      </c>
      <c r="F55" s="3" t="s">
        <v>65</v>
      </c>
      <c r="G55" s="3" t="s">
        <v>65</v>
      </c>
      <c r="H55" s="3"/>
    </row>
    <row r="56" spans="2:8">
      <c r="B56" s="21">
        <v>14</v>
      </c>
      <c r="C56" s="3" t="s">
        <v>115</v>
      </c>
      <c r="D56" s="3">
        <v>16</v>
      </c>
      <c r="E56" s="3" t="s">
        <v>97</v>
      </c>
      <c r="F56" s="3"/>
      <c r="G56" s="3"/>
      <c r="H56" s="3"/>
    </row>
    <row r="57" spans="2:8">
      <c r="B57" s="20"/>
      <c r="C57" s="3" t="s">
        <v>67</v>
      </c>
      <c r="D57" s="9">
        <f>SUM(D3,D7,D10,D15,D36,D43,D50:D55)</f>
        <v>182</v>
      </c>
      <c r="E57" s="34"/>
      <c r="F57" s="35"/>
      <c r="G57" s="35"/>
      <c r="H57" s="36"/>
    </row>
  </sheetData>
  <mergeCells count="3">
    <mergeCell ref="C1:D1"/>
    <mergeCell ref="E1:G1"/>
    <mergeCell ref="E57:H57"/>
  </mergeCells>
  <pageMargins left="0.7" right="0.7" top="0.75" bottom="0.75" header="0.3" footer="0.3"/>
  <pageSetup orientation="portrait" r:id="rId1"/>
  <ignoredErrors>
    <ignoredError sqref="G45:G46" formula="1"/>
    <ignoredError sqref="D43 D23 D57 D47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B2:I25"/>
  <sheetViews>
    <sheetView workbookViewId="0"/>
  </sheetViews>
  <sheetFormatPr defaultRowHeight="15"/>
  <cols>
    <col min="1" max="1" width="9.140625" style="22"/>
    <col min="2" max="2" width="4.140625" style="22" bestFit="1" customWidth="1"/>
    <col min="3" max="3" width="53.85546875" style="22" customWidth="1"/>
    <col min="4" max="4" width="10.140625" style="22" bestFit="1" customWidth="1"/>
    <col min="5" max="5" width="10" style="22" bestFit="1" customWidth="1"/>
    <col min="6" max="6" width="10.42578125" style="22" bestFit="1" customWidth="1"/>
    <col min="7" max="7" width="32.28515625" style="22" customWidth="1"/>
    <col min="8" max="8" width="10.42578125" style="22" bestFit="1" customWidth="1"/>
    <col min="9" max="16384" width="9.140625" style="22"/>
  </cols>
  <sheetData>
    <row r="2" spans="2:9">
      <c r="B2" s="23" t="s">
        <v>10</v>
      </c>
      <c r="C2" s="23" t="s">
        <v>91</v>
      </c>
      <c r="D2" s="23" t="s">
        <v>90</v>
      </c>
      <c r="E2" s="23" t="s">
        <v>58</v>
      </c>
      <c r="F2" s="23" t="s">
        <v>92</v>
      </c>
      <c r="G2" s="23" t="s">
        <v>93</v>
      </c>
      <c r="H2" s="23" t="s">
        <v>94</v>
      </c>
      <c r="I2" s="23" t="s">
        <v>95</v>
      </c>
    </row>
    <row r="3" spans="2:9" ht="45">
      <c r="B3" s="24">
        <f>IF(C3="","",ROW()-ROW(B2))</f>
        <v>1</v>
      </c>
      <c r="C3" s="25" t="s">
        <v>96</v>
      </c>
      <c r="D3" s="24"/>
      <c r="E3" s="24" t="s">
        <v>97</v>
      </c>
      <c r="F3" s="26">
        <v>41859</v>
      </c>
      <c r="G3" s="24"/>
      <c r="H3" s="24"/>
      <c r="I3" s="24" t="s">
        <v>101</v>
      </c>
    </row>
    <row r="4" spans="2:9">
      <c r="B4" s="24" t="str">
        <f t="shared" ref="B4:B25" si="0">IF(C4="","",ROW()-ROW(B3))</f>
        <v/>
      </c>
      <c r="C4" s="24"/>
      <c r="D4" s="24"/>
      <c r="E4" s="24"/>
      <c r="F4" s="24"/>
      <c r="G4" s="24"/>
      <c r="H4" s="24"/>
      <c r="I4" s="24"/>
    </row>
    <row r="5" spans="2:9">
      <c r="B5" s="24" t="str">
        <f t="shared" si="0"/>
        <v/>
      </c>
      <c r="C5" s="24"/>
      <c r="D5" s="24"/>
      <c r="E5" s="24"/>
      <c r="F5" s="24"/>
      <c r="G5" s="24"/>
      <c r="H5" s="24"/>
      <c r="I5" s="24"/>
    </row>
    <row r="6" spans="2:9">
      <c r="B6" s="24" t="str">
        <f t="shared" si="0"/>
        <v/>
      </c>
      <c r="C6" s="24"/>
      <c r="D6" s="24"/>
      <c r="E6" s="24"/>
      <c r="F6" s="24"/>
      <c r="G6" s="24"/>
      <c r="H6" s="24"/>
      <c r="I6" s="24"/>
    </row>
    <row r="7" spans="2:9">
      <c r="B7" s="24" t="str">
        <f t="shared" si="0"/>
        <v/>
      </c>
      <c r="C7" s="24"/>
      <c r="D7" s="24"/>
      <c r="E7" s="24"/>
      <c r="F7" s="24"/>
      <c r="G7" s="24"/>
      <c r="H7" s="24"/>
      <c r="I7" s="24"/>
    </row>
    <row r="8" spans="2:9">
      <c r="B8" s="24" t="str">
        <f t="shared" si="0"/>
        <v/>
      </c>
      <c r="C8" s="24"/>
      <c r="D8" s="24"/>
      <c r="E8" s="24"/>
      <c r="F8" s="24"/>
      <c r="G8" s="24"/>
      <c r="H8" s="24"/>
      <c r="I8" s="24"/>
    </row>
    <row r="9" spans="2:9">
      <c r="B9" s="24" t="str">
        <f t="shared" si="0"/>
        <v/>
      </c>
      <c r="C9" s="24"/>
      <c r="D9" s="24"/>
      <c r="E9" s="24"/>
      <c r="F9" s="24"/>
      <c r="G9" s="24"/>
      <c r="H9" s="24"/>
      <c r="I9" s="24"/>
    </row>
    <row r="10" spans="2:9">
      <c r="B10" s="24" t="str">
        <f t="shared" si="0"/>
        <v/>
      </c>
      <c r="C10" s="24"/>
      <c r="D10" s="24"/>
      <c r="E10" s="24"/>
      <c r="F10" s="24"/>
      <c r="G10" s="24"/>
      <c r="H10" s="24"/>
      <c r="I10" s="24"/>
    </row>
    <row r="11" spans="2:9">
      <c r="B11" s="24" t="str">
        <f t="shared" si="0"/>
        <v/>
      </c>
      <c r="C11" s="24"/>
      <c r="D11" s="24"/>
      <c r="E11" s="24"/>
      <c r="F11" s="24"/>
      <c r="G11" s="24"/>
      <c r="H11" s="24"/>
      <c r="I11" s="24"/>
    </row>
    <row r="12" spans="2:9">
      <c r="B12" s="24" t="str">
        <f t="shared" si="0"/>
        <v/>
      </c>
      <c r="C12" s="24"/>
      <c r="D12" s="24"/>
      <c r="E12" s="24"/>
      <c r="F12" s="24"/>
      <c r="G12" s="24"/>
      <c r="H12" s="24"/>
      <c r="I12" s="24"/>
    </row>
    <row r="13" spans="2:9">
      <c r="B13" s="24" t="str">
        <f t="shared" si="0"/>
        <v/>
      </c>
      <c r="C13" s="24"/>
      <c r="D13" s="24"/>
      <c r="E13" s="24"/>
      <c r="F13" s="24"/>
      <c r="G13" s="24"/>
      <c r="H13" s="24"/>
      <c r="I13" s="24"/>
    </row>
    <row r="14" spans="2:9">
      <c r="B14" s="24" t="str">
        <f t="shared" si="0"/>
        <v/>
      </c>
      <c r="C14" s="24"/>
      <c r="D14" s="24"/>
      <c r="E14" s="24"/>
      <c r="F14" s="24"/>
      <c r="G14" s="24"/>
      <c r="H14" s="24"/>
      <c r="I14" s="24"/>
    </row>
    <row r="15" spans="2:9">
      <c r="B15" s="24" t="str">
        <f t="shared" si="0"/>
        <v/>
      </c>
      <c r="C15" s="24"/>
      <c r="D15" s="24"/>
      <c r="E15" s="24"/>
      <c r="F15" s="24"/>
      <c r="G15" s="24"/>
      <c r="H15" s="24"/>
      <c r="I15" s="24"/>
    </row>
    <row r="16" spans="2:9">
      <c r="B16" s="24" t="str">
        <f t="shared" si="0"/>
        <v/>
      </c>
      <c r="C16" s="24"/>
      <c r="D16" s="24"/>
      <c r="E16" s="24"/>
      <c r="F16" s="24"/>
      <c r="G16" s="24"/>
      <c r="H16" s="24"/>
      <c r="I16" s="24"/>
    </row>
    <row r="17" spans="2:9">
      <c r="B17" s="24" t="str">
        <f t="shared" si="0"/>
        <v/>
      </c>
      <c r="C17" s="24"/>
      <c r="D17" s="24"/>
      <c r="E17" s="24"/>
      <c r="F17" s="24"/>
      <c r="G17" s="24"/>
      <c r="H17" s="24"/>
      <c r="I17" s="24"/>
    </row>
    <row r="18" spans="2:9">
      <c r="B18" s="24" t="str">
        <f t="shared" si="0"/>
        <v/>
      </c>
      <c r="C18" s="24"/>
      <c r="D18" s="24"/>
      <c r="E18" s="24"/>
      <c r="F18" s="24"/>
      <c r="G18" s="24"/>
      <c r="H18" s="24"/>
      <c r="I18" s="24"/>
    </row>
    <row r="19" spans="2:9">
      <c r="B19" s="24" t="str">
        <f t="shared" si="0"/>
        <v/>
      </c>
      <c r="C19" s="24"/>
      <c r="D19" s="24"/>
      <c r="E19" s="24"/>
      <c r="F19" s="24"/>
      <c r="G19" s="24"/>
      <c r="H19" s="24"/>
      <c r="I19" s="24"/>
    </row>
    <row r="20" spans="2:9">
      <c r="B20" s="24" t="str">
        <f t="shared" si="0"/>
        <v/>
      </c>
      <c r="C20" s="24"/>
      <c r="D20" s="24"/>
      <c r="E20" s="24"/>
      <c r="F20" s="24"/>
      <c r="G20" s="24"/>
      <c r="H20" s="24"/>
      <c r="I20" s="24"/>
    </row>
    <row r="21" spans="2:9">
      <c r="B21" s="24" t="str">
        <f t="shared" si="0"/>
        <v/>
      </c>
      <c r="C21" s="24"/>
      <c r="D21" s="24"/>
      <c r="E21" s="24"/>
      <c r="F21" s="24"/>
      <c r="G21" s="24"/>
      <c r="H21" s="24"/>
      <c r="I21" s="24"/>
    </row>
    <row r="22" spans="2:9">
      <c r="B22" s="24" t="str">
        <f t="shared" si="0"/>
        <v/>
      </c>
      <c r="C22" s="24"/>
      <c r="D22" s="24"/>
      <c r="E22" s="24"/>
      <c r="F22" s="24"/>
      <c r="G22" s="24"/>
      <c r="H22" s="24"/>
      <c r="I22" s="24"/>
    </row>
    <row r="23" spans="2:9">
      <c r="B23" s="24" t="str">
        <f t="shared" si="0"/>
        <v/>
      </c>
      <c r="C23" s="24"/>
      <c r="D23" s="24"/>
      <c r="E23" s="24"/>
      <c r="F23" s="24"/>
      <c r="G23" s="24"/>
      <c r="H23" s="24"/>
      <c r="I23" s="24"/>
    </row>
    <row r="24" spans="2:9">
      <c r="B24" s="24" t="str">
        <f t="shared" si="0"/>
        <v/>
      </c>
      <c r="C24" s="24"/>
      <c r="D24" s="24"/>
      <c r="E24" s="24"/>
      <c r="F24" s="24"/>
      <c r="G24" s="24"/>
      <c r="H24" s="24"/>
      <c r="I24" s="24"/>
    </row>
    <row r="25" spans="2:9">
      <c r="B25" s="24" t="str">
        <f t="shared" si="0"/>
        <v/>
      </c>
      <c r="C25" s="24"/>
      <c r="D25" s="24"/>
      <c r="E25" s="24"/>
      <c r="F25" s="24"/>
      <c r="G25" s="24"/>
      <c r="H25" s="24"/>
      <c r="I25" s="24"/>
    </row>
  </sheetData>
  <dataValidations count="1">
    <dataValidation type="list" allowBlank="1" showInputMessage="1" showErrorMessage="1" sqref="I3:I25">
      <formula1>Status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D7"/>
  <sheetViews>
    <sheetView workbookViewId="0">
      <selection activeCell="D3" sqref="D3:D6"/>
    </sheetView>
  </sheetViews>
  <sheetFormatPr defaultRowHeight="15"/>
  <sheetData>
    <row r="2" spans="2:4">
      <c r="B2" t="s">
        <v>58</v>
      </c>
      <c r="D2" t="s">
        <v>95</v>
      </c>
    </row>
    <row r="3" spans="2:4">
      <c r="B3" t="s">
        <v>97</v>
      </c>
      <c r="D3" t="s">
        <v>101</v>
      </c>
    </row>
    <row r="4" spans="2:4">
      <c r="B4" t="s">
        <v>57</v>
      </c>
      <c r="D4" t="s">
        <v>100</v>
      </c>
    </row>
    <row r="5" spans="2:4">
      <c r="B5" t="s">
        <v>55</v>
      </c>
      <c r="D5" t="s">
        <v>98</v>
      </c>
    </row>
    <row r="6" spans="2:4">
      <c r="B6" t="s">
        <v>60</v>
      </c>
      <c r="D6" t="s">
        <v>99</v>
      </c>
    </row>
    <row r="7" spans="2:4">
      <c r="B7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Requirement</vt:lpstr>
      <vt:lpstr>Estimate</vt:lpstr>
      <vt:lpstr>SVN</vt:lpstr>
      <vt:lpstr>TaskSchedule</vt:lpstr>
      <vt:lpstr>Q&amp;A</vt:lpstr>
      <vt:lpstr>Data</vt:lpstr>
      <vt:lpstr>PIC</vt:lpstr>
      <vt:lpstr>Status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Nixforest Trung Nguyen</dc:creator>
  <cp:lastModifiedBy>NguyenPT</cp:lastModifiedBy>
  <dcterms:created xsi:type="dcterms:W3CDTF">2014-08-03T03:54:31Z</dcterms:created>
  <dcterms:modified xsi:type="dcterms:W3CDTF">2014-08-23T15:12:32Z</dcterms:modified>
</cp:coreProperties>
</file>