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11475" windowHeight="4875"/>
  </bookViews>
  <sheets>
    <sheet name="Capex-SKPI" sheetId="5" r:id="rId1"/>
  </sheets>
  <definedNames>
    <definedName name="_xlnm.Print_Area" localSheetId="0">'Capex-SKPI'!$A$1:$R$50</definedName>
  </definedNames>
  <calcPr calcId="145621"/>
</workbook>
</file>

<file path=xl/calcChain.xml><?xml version="1.0" encoding="utf-8"?>
<calcChain xmlns="http://schemas.openxmlformats.org/spreadsheetml/2006/main">
  <c r="R14" i="5" l="1"/>
  <c r="D31" i="5" l="1"/>
  <c r="D22" i="5"/>
  <c r="F31" i="5"/>
  <c r="R30" i="5"/>
  <c r="R29" i="5"/>
  <c r="R28" i="5"/>
  <c r="R27" i="5"/>
  <c r="R18" i="5"/>
  <c r="R17" i="5"/>
  <c r="R16" i="5"/>
  <c r="R15" i="5" l="1"/>
  <c r="M22" i="5" l="1"/>
  <c r="R12" i="5" l="1"/>
  <c r="R11" i="5"/>
  <c r="I31" i="5"/>
  <c r="H22" i="5"/>
  <c r="G31" i="5"/>
  <c r="H31" i="5"/>
  <c r="K31" i="5"/>
  <c r="L31" i="5"/>
  <c r="M31" i="5"/>
  <c r="M33" i="5" s="1"/>
  <c r="N31" i="5"/>
  <c r="O31" i="5"/>
  <c r="P31" i="5"/>
  <c r="Q31" i="5"/>
  <c r="L22" i="5"/>
  <c r="K22" i="5"/>
  <c r="J22" i="5"/>
  <c r="F22" i="5"/>
  <c r="F33" i="5" s="1"/>
  <c r="G22" i="5"/>
  <c r="I22" i="5"/>
  <c r="I33" i="5" s="1"/>
  <c r="K33" i="5" l="1"/>
  <c r="G33" i="5"/>
  <c r="H33" i="5"/>
  <c r="L33" i="5"/>
  <c r="J31" i="5" l="1"/>
  <c r="J33" i="5" s="1"/>
  <c r="D33" i="5"/>
  <c r="R26" i="5"/>
  <c r="R25" i="5"/>
  <c r="R24" i="5"/>
  <c r="Q22" i="5"/>
  <c r="P22" i="5"/>
  <c r="P33" i="5" s="1"/>
  <c r="O22" i="5"/>
  <c r="O33" i="5" s="1"/>
  <c r="N22" i="5"/>
  <c r="R13" i="5"/>
  <c r="R10" i="5"/>
  <c r="R9" i="5"/>
  <c r="R8" i="5"/>
  <c r="R22" i="5" l="1"/>
  <c r="R31" i="5"/>
  <c r="Q33" i="5"/>
  <c r="N33" i="5"/>
  <c r="R33" i="5" l="1"/>
</calcChain>
</file>

<file path=xl/sharedStrings.xml><?xml version="1.0" encoding="utf-8"?>
<sst xmlns="http://schemas.openxmlformats.org/spreadsheetml/2006/main" count="86" uniqueCount="81">
  <si>
    <t>Jan</t>
  </si>
  <si>
    <t>Dec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</si>
  <si>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</si>
  <si>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</si>
  <si>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</si>
  <si>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</si>
  <si>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</si>
  <si>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</si>
  <si>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</si>
  <si>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</si>
  <si>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</si>
  <si>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</si>
  <si>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Total</t>
  </si>
  <si>
    <t>Qty</t>
  </si>
  <si>
    <t>Amount</t>
  </si>
  <si>
    <t>CAPEX definition</t>
  </si>
  <si>
    <t>2.  life of item is more than 1 year</t>
  </si>
  <si>
    <t>3.  item can function alone</t>
  </si>
  <si>
    <t>4.  improvement/part will extend life of item</t>
  </si>
  <si>
    <t>Division:</t>
  </si>
  <si>
    <t>1.  cost is above Php 3,000</t>
  </si>
  <si>
    <t>sub-total</t>
  </si>
  <si>
    <t>Repair/Improvement</t>
  </si>
  <si>
    <t>Description/Justification</t>
  </si>
  <si>
    <t>Prepared by:</t>
  </si>
  <si>
    <t>Approved by:</t>
  </si>
  <si>
    <t>Reviewed by:</t>
  </si>
  <si>
    <t>SkyKitchen</t>
  </si>
  <si>
    <t xml:space="preserve">                                  General Manager</t>
  </si>
  <si>
    <t>Furniture/Equipment</t>
  </si>
  <si>
    <t>RE-PIPING</t>
  </si>
  <si>
    <t>RO water treatment plant</t>
  </si>
  <si>
    <t xml:space="preserve"> </t>
  </si>
  <si>
    <t xml:space="preserve">                          MS MARIZA DE LUZURIAGA</t>
  </si>
  <si>
    <t>Mechanic tool Set w/ tool box</t>
  </si>
  <si>
    <t>Hand Pallet Jack</t>
  </si>
  <si>
    <t>Recovery Machine</t>
  </si>
  <si>
    <t>Hot Air Blower (Bosch)</t>
  </si>
  <si>
    <t>Leak Detector (digital)</t>
  </si>
  <si>
    <t>Heavy Duty Electric Drill</t>
  </si>
  <si>
    <t>Heavy Duty Electric Grinder</t>
  </si>
  <si>
    <t>Maintenance Ladder 10ft 500lb</t>
  </si>
  <si>
    <t>Warehouse Hallway Precooling</t>
  </si>
  <si>
    <t>CANTEEN AIRCON REPAIR</t>
  </si>
  <si>
    <t>for leak testing (industrial gas, freon gas)-savings</t>
  </si>
  <si>
    <t xml:space="preserve">10ft, 500lb/For overhead repair/safety </t>
  </si>
  <si>
    <t>for moisture elimination on wet wirings /safety</t>
  </si>
  <si>
    <t>RobinAir / Waste Elimination/environment safety</t>
  </si>
  <si>
    <t>3 tons (for hauling large equipment)/safety</t>
  </si>
  <si>
    <t>CAPEX Budget 2015</t>
  </si>
  <si>
    <t>2015</t>
  </si>
  <si>
    <t>For rac/catering Equipment repair/Efficiency</t>
  </si>
  <si>
    <t>Brand TSI, 30GPM/replacement RO 1&amp; 2/Efficiency</t>
  </si>
  <si>
    <t>ELEVATOR 1&amp; 2</t>
  </si>
  <si>
    <t>Passenger elev./ freight elevator</t>
  </si>
  <si>
    <t xml:space="preserve">  2 unit 10 TR  duct type /install ceiling(savings)</t>
  </si>
  <si>
    <t>5 TR floor mounted/To replace 4 unit/Efficiency           2 set</t>
  </si>
  <si>
    <t>ELECTRICIAN TOOLS SET W/ TOOL BOX /EFFECIENCY</t>
  </si>
  <si>
    <t>makita impact drill 710 watt 13mm hammer drill 240volt / effeciency</t>
  </si>
  <si>
    <t>MAKITA GA4530KD 115mm slim angle grinder 720 watt 240 volt/ effeciency</t>
  </si>
  <si>
    <t>DIGITAL WATER TEST KIT</t>
  </si>
  <si>
    <t>WELDING MACHINE</t>
  </si>
  <si>
    <t>CEILING REPAIR</t>
  </si>
  <si>
    <t>ELECTRICAL System</t>
  </si>
  <si>
    <t xml:space="preserve">JAIME MAGBITANG </t>
  </si>
  <si>
    <t xml:space="preserve">FMD </t>
  </si>
  <si>
    <t>Rehabilitation of panels , wirings and circuit breaker   ( SAFETY / ENERGY SAVINGS)</t>
  </si>
  <si>
    <t xml:space="preserve">               Division Head</t>
  </si>
  <si>
    <t xml:space="preserve">                                     ENG'R EDGARDO CUYA</t>
  </si>
  <si>
    <t xml:space="preserve">                       Budget Representative</t>
  </si>
  <si>
    <t xml:space="preserve">                 Budget Representative</t>
  </si>
  <si>
    <t xml:space="preserve">               ENG'R JOHANRIE SALAZAR</t>
  </si>
  <si>
    <t xml:space="preserve"> Hot &amp; Steam pipes/Efficiency</t>
  </si>
  <si>
    <t>Electrician tools</t>
  </si>
  <si>
    <t>Electric drill</t>
  </si>
  <si>
    <t>Electric grinder</t>
  </si>
  <si>
    <t>Electric blower</t>
  </si>
  <si>
    <t>Rehabilitation of T runners, ceiling boards, and hanger  support to  all production area and hall way of 3rd floor  ( SAFETY AND EFFICIENCY)</t>
  </si>
  <si>
    <t>For RO operation / efficiency</t>
  </si>
  <si>
    <t>HEAVY DUTY  WELDING MACHINE/ efficiency</t>
  </si>
  <si>
    <t>MAKITA 600 WATT 240V ELECTRIC AIR BLOWER W/ DUST BAG FOR MAINTENANCE AND REPAIR WORKS /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</si>
</sst>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164" fontId="4" fillId="0" borderId="3" xfId="1" applyNumberFormat="1" applyFont="1" applyFill="1" applyBorder="1" applyAlignment="1">
      <alignment horizontal="center" vertical="center"/>
    </xf>
    <xf numFmtId="164" fontId="4" fillId="0" borderId="6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6" xfId="1" applyNumberFormat="1" applyFont="1" applyFill="1" applyBorder="1" applyAlignment="1">
      <alignment horizontal="center" vertical="center"/>
    </xf>
    <xf numFmtId="164" fontId="4" fillId="2" borderId="6" xfId="1" applyNumberFormat="1" applyFont="1" applyFill="1" applyBorder="1" applyAlignment="1">
      <alignment horizontal="center" vertical="center"/>
    </xf>
    <xf numFmtId="164" fontId="5" fillId="0" borderId="9" xfId="1" applyNumberFormat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2" borderId="1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5" fillId="0" borderId="6" xfId="1" applyNumberFormat="1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4" fontId="5" fillId="0" borderId="0" xfId="1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4" fillId="0" borderId="4" xfId="1" applyNumberFormat="1" applyFont="1" applyFill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5" fillId="0" borderId="7" xfId="1" applyNumberFormat="1" applyFont="1" applyFill="1" applyBorder="1" applyAlignment="1">
      <alignment horizontal="center" vertical="center"/>
    </xf>
    <xf numFmtId="164" fontId="4" fillId="2" borderId="7" xfId="1" applyNumberFormat="1" applyFont="1" applyFill="1" applyBorder="1" applyAlignment="1">
      <alignment horizontal="center" vertical="center"/>
    </xf>
    <xf numFmtId="164" fontId="5" fillId="0" borderId="1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6" xfId="1" applyNumberFormat="1" applyFont="1" applyFill="1" applyBorder="1" applyAlignment="1">
      <alignment horizontal="left" vertical="center"/>
    </xf>
    <xf numFmtId="164" fontId="4" fillId="0" borderId="6" xfId="1" applyNumberFormat="1" applyFont="1" applyFill="1" applyBorder="1" applyAlignment="1">
      <alignment horizontal="left" vertical="center"/>
    </xf>
    <xf numFmtId="164" fontId="4" fillId="2" borderId="6" xfId="1" applyNumberFormat="1" applyFont="1" applyFill="1" applyBorder="1" applyAlignment="1">
      <alignment horizontal="left" vertical="center"/>
    </xf>
    <xf numFmtId="164" fontId="5" fillId="0" borderId="9" xfId="1" applyNumberFormat="1" applyFont="1" applyBorder="1" applyAlignment="1">
      <alignment horizontal="left" vertical="center"/>
    </xf>
    <xf numFmtId="164" fontId="5" fillId="0" borderId="0" xfId="1" applyNumberFormat="1" applyFont="1" applyBorder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164" fontId="4" fillId="0" borderId="3" xfId="1" applyNumberFormat="1" applyFont="1" applyFill="1" applyBorder="1" applyAlignment="1">
      <alignment horizontal="left" vertical="center"/>
    </xf>
    <xf numFmtId="164" fontId="1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left" vertical="center" wrapText="1"/>
    </xf>
    <xf numFmtId="164" fontId="4" fillId="2" borderId="1" xfId="1" quotePrefix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47</xdr:row>
      <xdr:rowOff>12700</xdr:rowOff>
    </xdr:from>
    <xdr:to>
      <xdr:col>2</xdr:col>
      <xdr:colOff>381000</xdr:colOff>
      <xdr:row>47</xdr:row>
      <xdr:rowOff>25400</xdr:rowOff>
    </xdr:to>
    <xdr:cxnSp macro="">
      <xdr:nvCxnSpPr>
        <xdr:cNvPr id="2" name="Straight Connector 1"/>
        <xdr:cNvCxnSpPr/>
      </xdr:nvCxnSpPr>
      <xdr:spPr>
        <a:xfrm flipV="1">
          <a:off x="622300" y="11417300"/>
          <a:ext cx="2260600" cy="127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301626</xdr:colOff>
      <xdr:row>47</xdr:row>
      <xdr:rowOff>12700</xdr:rowOff>
    </xdr:from>
    <xdr:to>
      <xdr:col>11</xdr:col>
      <xdr:colOff>28577</xdr:colOff>
      <xdr:row>47</xdr:row>
      <xdr:rowOff>12700</xdr:rowOff>
    </xdr:to>
    <xdr:cxnSp macro="">
      <xdr:nvCxnSpPr>
        <xdr:cNvPr id="8" name="Straight Connector 7"/>
        <xdr:cNvCxnSpPr/>
      </xdr:nvCxnSpPr>
      <xdr:spPr>
        <a:xfrm>
          <a:off x="10944226" y="11417300"/>
          <a:ext cx="2686051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37617</xdr:colOff>
      <xdr:row>47</xdr:row>
      <xdr:rowOff>16737</xdr:rowOff>
    </xdr:from>
    <xdr:to>
      <xdr:col>17</xdr:col>
      <xdr:colOff>56668</xdr:colOff>
      <xdr:row>47</xdr:row>
      <xdr:rowOff>16737</xdr:rowOff>
    </xdr:to>
    <xdr:cxnSp macro="">
      <xdr:nvCxnSpPr>
        <xdr:cNvPr id="11" name="Straight Connector 10"/>
        <xdr:cNvCxnSpPr/>
      </xdr:nvCxnSpPr>
      <xdr:spPr>
        <a:xfrm>
          <a:off x="15967834" y="10535650"/>
          <a:ext cx="2655682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2514600</xdr:colOff>
      <xdr:row>47</xdr:row>
      <xdr:rowOff>12700</xdr:rowOff>
    </xdr:from>
    <xdr:to>
      <xdr:col>5</xdr:col>
      <xdr:colOff>55768</xdr:colOff>
      <xdr:row>47</xdr:row>
      <xdr:rowOff>28161</xdr:rowOff>
    </xdr:to>
    <xdr:cxnSp macro="">
      <xdr:nvCxnSpPr>
        <xdr:cNvPr id="9" name="Straight Connector 8"/>
        <xdr:cNvCxnSpPr/>
      </xdr:nvCxnSpPr>
      <xdr:spPr>
        <a:xfrm>
          <a:off x="5016500" y="11417300"/>
          <a:ext cx="3014868" cy="1546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T53"/>
  <sheetViews>
    <sheetView showGridLines="0" tabSelected="1" topLeftCell="A13" zoomScale="75" zoomScaleNormal="75" workbookViewId="0">
      <selection activeCell="C19" sqref="C19"/>
    </sheetView>
  </sheetViews>
  <sheetFormatPr defaultColWidth="18.85546875" defaultRowHeight="12.75" x14ac:dyDescent="0.2"/>
  <cols>
    <col min="1" max="1" width="3.5703125" style="1" customWidth="1"/>
    <col min="2" max="2" width="33.85546875" style="29" customWidth="1"/>
    <col min="3" max="3" width="55.85546875" style="44" customWidth="1"/>
    <col min="4" max="4" width="11.5703125" style="15" customWidth="1"/>
    <col min="5" max="5" width="14.7109375" style="15" customWidth="1"/>
    <col min="6" max="7" width="12.7109375" style="15" customWidth="1"/>
    <col min="8" max="8" width="14.42578125" style="15" customWidth="1"/>
    <col min="9" max="10" width="12.7109375" style="15" customWidth="1"/>
    <col min="11" max="11" width="18.85546875" style="15" customWidth="1"/>
    <col min="12" max="12" width="14.7109375" style="15" customWidth="1"/>
    <col min="13" max="13" width="14.28515625" style="15" customWidth="1"/>
    <col min="14" max="14" width="12.7109375" style="15" customWidth="1"/>
    <col min="15" max="15" width="14.28515625" style="15" customWidth="1"/>
    <col min="16" max="17" width="12.7109375" style="15" customWidth="1"/>
    <col min="18" max="18" width="16.28515625" style="15" customWidth="1"/>
    <col min="19" max="16384" width="18.85546875" style="1"/>
  </cols>
  <sheetData>
    <row r="1" spans="1:19" ht="15.75" x14ac:dyDescent="0.25">
      <c r="A1" s="4" t="s">
        <v>27</v>
      </c>
      <c r="B1" s="21"/>
      <c r="C1" s="42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5"/>
    </row>
    <row r="2" spans="1:19" ht="15.75" x14ac:dyDescent="0.25">
      <c r="A2" s="4" t="s">
        <v>49</v>
      </c>
      <c r="B2" s="21"/>
      <c r="C2" s="42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5"/>
    </row>
    <row r="3" spans="1:19" ht="15.75" x14ac:dyDescent="0.25">
      <c r="A3" s="4" t="s">
        <v>19</v>
      </c>
      <c r="B3" s="21"/>
      <c r="C3" s="42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5"/>
    </row>
    <row r="4" spans="1:19" ht="15.75" x14ac:dyDescent="0.25">
      <c r="A4" s="5"/>
      <c r="B4" s="21" t="s">
        <v>65</v>
      </c>
      <c r="C4" s="42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5"/>
    </row>
    <row r="5" spans="1:19" ht="15.75" x14ac:dyDescent="0.25">
      <c r="A5" s="5"/>
      <c r="B5" s="48"/>
      <c r="C5" s="49" t="s">
        <v>23</v>
      </c>
      <c r="D5" s="47" t="s">
        <v>13</v>
      </c>
      <c r="E5" s="47" t="s">
        <v>14</v>
      </c>
      <c r="F5" s="50" t="s">
        <v>50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47" t="s">
        <v>12</v>
      </c>
      <c r="S5" s="5"/>
    </row>
    <row r="6" spans="1:19" s="3" customFormat="1" ht="15.75" x14ac:dyDescent="0.25">
      <c r="A6" s="6"/>
      <c r="B6" s="48"/>
      <c r="C6" s="49"/>
      <c r="D6" s="47"/>
      <c r="E6" s="47"/>
      <c r="F6" s="17" t="s">
        <v>0</v>
      </c>
      <c r="G6" s="17" t="s">
        <v>2</v>
      </c>
      <c r="H6" s="17" t="s">
        <v>3</v>
      </c>
      <c r="I6" s="17" t="s">
        <v>4</v>
      </c>
      <c r="J6" s="17" t="s">
        <v>5</v>
      </c>
      <c r="K6" s="17" t="s">
        <v>6</v>
      </c>
      <c r="L6" s="17" t="s">
        <v>7</v>
      </c>
      <c r="M6" s="17" t="s">
        <v>8</v>
      </c>
      <c r="N6" s="17" t="s">
        <v>9</v>
      </c>
      <c r="O6" s="17" t="s">
        <v>10</v>
      </c>
      <c r="P6" s="17" t="s">
        <v>11</v>
      </c>
      <c r="Q6" s="17" t="s">
        <v>1</v>
      </c>
      <c r="R6" s="47"/>
      <c r="S6" s="6"/>
    </row>
    <row r="7" spans="1:19" s="2" customFormat="1" ht="18.75" customHeight="1" x14ac:dyDescent="0.25">
      <c r="A7" s="7"/>
      <c r="B7" s="22" t="s">
        <v>29</v>
      </c>
      <c r="C7" s="4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30"/>
      <c r="S7" s="7"/>
    </row>
    <row r="8" spans="1:19" ht="15.75" x14ac:dyDescent="0.25">
      <c r="A8" s="5"/>
      <c r="B8" s="20" t="s">
        <v>35</v>
      </c>
      <c r="C8" s="37" t="s">
        <v>48</v>
      </c>
      <c r="D8" s="11">
        <v>1</v>
      </c>
      <c r="E8" s="11">
        <v>10000</v>
      </c>
      <c r="F8" s="10"/>
      <c r="G8" s="11"/>
      <c r="H8" s="11"/>
      <c r="I8" s="11">
        <v>10000</v>
      </c>
      <c r="J8" s="11"/>
      <c r="K8" s="11"/>
      <c r="L8" s="11"/>
      <c r="M8" s="11"/>
      <c r="N8" s="11"/>
      <c r="O8" s="11"/>
      <c r="P8" s="11"/>
      <c r="Q8" s="11"/>
      <c r="R8" s="33">
        <f>SUM(G8:Q8)</f>
        <v>10000</v>
      </c>
      <c r="S8" s="5"/>
    </row>
    <row r="9" spans="1:19" ht="15.75" x14ac:dyDescent="0.25">
      <c r="A9" s="5"/>
      <c r="B9" s="20" t="s">
        <v>34</v>
      </c>
      <c r="C9" s="37" t="s">
        <v>51</v>
      </c>
      <c r="D9" s="11">
        <v>2</v>
      </c>
      <c r="E9" s="11">
        <v>8000</v>
      </c>
      <c r="F9" s="11">
        <v>16000</v>
      </c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33">
        <f>SUM(F9:Q9)</f>
        <v>16000</v>
      </c>
      <c r="S9" s="5"/>
    </row>
    <row r="10" spans="1:19" ht="15.75" x14ac:dyDescent="0.25">
      <c r="A10" s="5"/>
      <c r="B10" s="20" t="s">
        <v>36</v>
      </c>
      <c r="C10" s="37" t="s">
        <v>47</v>
      </c>
      <c r="D10" s="11">
        <v>1</v>
      </c>
      <c r="E10" s="11">
        <v>50000</v>
      </c>
      <c r="F10" s="11"/>
      <c r="G10" s="11"/>
      <c r="H10" s="11"/>
      <c r="I10" s="11"/>
      <c r="J10" s="11"/>
      <c r="K10" s="11">
        <v>50000</v>
      </c>
      <c r="L10" s="11"/>
      <c r="M10" s="11"/>
      <c r="N10" s="11"/>
      <c r="O10" s="11"/>
      <c r="P10" s="11"/>
      <c r="Q10" s="11"/>
      <c r="R10" s="33">
        <f t="shared" ref="R10:R13" si="0">SUM(F10:Q10)</f>
        <v>50000</v>
      </c>
      <c r="S10" s="5"/>
    </row>
    <row r="11" spans="1:19" ht="15.75" x14ac:dyDescent="0.25">
      <c r="A11" s="5"/>
      <c r="B11" s="20" t="s">
        <v>37</v>
      </c>
      <c r="C11" s="37" t="s">
        <v>46</v>
      </c>
      <c r="D11" s="11">
        <v>2</v>
      </c>
      <c r="E11" s="11">
        <v>5000</v>
      </c>
      <c r="F11" s="11"/>
      <c r="G11" s="11"/>
      <c r="H11" s="11"/>
      <c r="I11" s="11"/>
      <c r="J11" s="11"/>
      <c r="K11" s="11"/>
      <c r="L11" s="11">
        <v>10000</v>
      </c>
      <c r="M11" s="11"/>
      <c r="N11" s="11"/>
      <c r="O11" s="11"/>
      <c r="P11" s="11"/>
      <c r="Q11" s="11"/>
      <c r="R11" s="33">
        <f>SUM(F11:Q11)</f>
        <v>10000</v>
      </c>
      <c r="S11" s="5"/>
    </row>
    <row r="12" spans="1:19" ht="15.75" x14ac:dyDescent="0.25">
      <c r="A12" s="5"/>
      <c r="B12" s="20" t="s">
        <v>41</v>
      </c>
      <c r="C12" s="37" t="s">
        <v>45</v>
      </c>
      <c r="D12" s="11">
        <v>1</v>
      </c>
      <c r="E12" s="11">
        <v>7000</v>
      </c>
      <c r="F12" s="11"/>
      <c r="G12" s="11">
        <v>7000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33">
        <f>SUM(F12:Q12)</f>
        <v>7000</v>
      </c>
      <c r="S12" s="5"/>
    </row>
    <row r="13" spans="1:19" ht="15.75" x14ac:dyDescent="0.25">
      <c r="A13" s="5"/>
      <c r="B13" s="20" t="s">
        <v>38</v>
      </c>
      <c r="C13" s="37" t="s">
        <v>44</v>
      </c>
      <c r="D13" s="11">
        <v>1</v>
      </c>
      <c r="E13" s="11">
        <v>10000</v>
      </c>
      <c r="F13" s="11"/>
      <c r="G13" s="11"/>
      <c r="H13" s="11"/>
      <c r="I13" s="11"/>
      <c r="J13" s="11">
        <v>10000</v>
      </c>
      <c r="K13" s="11"/>
      <c r="L13" s="11"/>
      <c r="M13" s="11"/>
      <c r="N13" s="11"/>
      <c r="O13" s="11"/>
      <c r="P13" s="11"/>
      <c r="Q13" s="11"/>
      <c r="R13" s="33">
        <f t="shared" si="0"/>
        <v>10000</v>
      </c>
      <c r="S13" s="5"/>
    </row>
    <row r="14" spans="1:19" ht="15.75" x14ac:dyDescent="0.25">
      <c r="A14" s="5"/>
      <c r="B14" s="20" t="s">
        <v>40</v>
      </c>
      <c r="C14" s="37" t="s">
        <v>51</v>
      </c>
      <c r="D14" s="11">
        <v>2</v>
      </c>
      <c r="E14" s="11">
        <v>4000</v>
      </c>
      <c r="F14" s="11"/>
      <c r="G14" s="11"/>
      <c r="H14" s="11">
        <v>4000</v>
      </c>
      <c r="I14" s="11"/>
      <c r="J14" s="11"/>
      <c r="K14" s="11"/>
      <c r="L14" s="11"/>
      <c r="M14" s="11">
        <v>4000</v>
      </c>
      <c r="N14" s="11"/>
      <c r="O14" s="11"/>
      <c r="P14" s="11"/>
      <c r="Q14" s="11"/>
      <c r="R14" s="33">
        <f>SUM(F14:Q14)</f>
        <v>8000</v>
      </c>
      <c r="S14" s="5"/>
    </row>
    <row r="15" spans="1:19" ht="15.75" x14ac:dyDescent="0.25">
      <c r="A15" s="5"/>
      <c r="B15" s="20" t="s">
        <v>39</v>
      </c>
      <c r="C15" s="37" t="s">
        <v>51</v>
      </c>
      <c r="D15" s="11">
        <v>2</v>
      </c>
      <c r="E15" s="11">
        <v>4000</v>
      </c>
      <c r="F15" s="11"/>
      <c r="G15" s="11"/>
      <c r="H15" s="11">
        <v>4000</v>
      </c>
      <c r="I15" s="11"/>
      <c r="J15" s="11"/>
      <c r="K15" s="11"/>
      <c r="L15" s="11"/>
      <c r="M15" s="11">
        <v>4000</v>
      </c>
      <c r="N15" s="11"/>
      <c r="O15" s="11"/>
      <c r="P15" s="11"/>
      <c r="Q15" s="11"/>
      <c r="R15" s="33">
        <f>SUM(F15:Q15)</f>
        <v>8000</v>
      </c>
      <c r="S15" s="5"/>
    </row>
    <row r="16" spans="1:19" ht="15.75" x14ac:dyDescent="0.25">
      <c r="A16" s="5"/>
      <c r="B16" s="20" t="s">
        <v>73</v>
      </c>
      <c r="C16" s="19" t="s">
        <v>57</v>
      </c>
      <c r="D16" s="11">
        <v>5</v>
      </c>
      <c r="E16" s="11">
        <v>50000</v>
      </c>
      <c r="F16" s="11">
        <v>50000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33">
        <f>SUM(F16:Q16)</f>
        <v>50000</v>
      </c>
      <c r="S16" s="5"/>
    </row>
    <row r="17" spans="1:19" ht="31.5" x14ac:dyDescent="0.25">
      <c r="A17" s="5"/>
      <c r="B17" s="20" t="s">
        <v>74</v>
      </c>
      <c r="C17" s="19" t="s">
        <v>58</v>
      </c>
      <c r="D17" s="11">
        <v>1</v>
      </c>
      <c r="E17" s="11">
        <v>4500</v>
      </c>
      <c r="F17" s="11"/>
      <c r="G17" s="11">
        <v>4500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33">
        <f t="shared" ref="R17:R18" si="1">SUM(F17:Q17)</f>
        <v>4500</v>
      </c>
      <c r="S17" s="5"/>
    </row>
    <row r="18" spans="1:19" ht="31.5" x14ac:dyDescent="0.25">
      <c r="A18" s="5"/>
      <c r="B18" s="20" t="s">
        <v>75</v>
      </c>
      <c r="C18" s="19" t="s">
        <v>59</v>
      </c>
      <c r="D18" s="11">
        <v>1</v>
      </c>
      <c r="E18" s="11">
        <v>4500</v>
      </c>
      <c r="F18" s="11"/>
      <c r="G18" s="11">
        <v>4500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33">
        <f t="shared" si="1"/>
        <v>4500</v>
      </c>
      <c r="S18" s="5"/>
    </row>
    <row r="19" spans="1:19" ht="47.25" x14ac:dyDescent="0.25">
      <c r="A19" s="5"/>
      <c r="B19" s="20" t="s">
        <v>76</v>
      </c>
      <c r="C19" s="19" t="s">
        <v>80</v>
      </c>
      <c r="D19" s="11">
        <v>1</v>
      </c>
      <c r="E19" s="11">
        <v>4500</v>
      </c>
      <c r="F19" s="11"/>
      <c r="G19" s="11"/>
      <c r="H19" s="11"/>
      <c r="I19" s="11">
        <v>4500</v>
      </c>
      <c r="J19" s="11"/>
      <c r="K19" s="11"/>
      <c r="L19" s="11"/>
      <c r="M19" s="11"/>
      <c r="N19" s="11"/>
      <c r="O19" s="11"/>
      <c r="P19" s="11"/>
      <c r="Q19" s="11"/>
      <c r="R19" s="33">
        <v>4500</v>
      </c>
      <c r="S19" s="5"/>
    </row>
    <row r="20" spans="1:19" ht="15.75" x14ac:dyDescent="0.25">
      <c r="A20" s="5"/>
      <c r="B20" s="20" t="s">
        <v>60</v>
      </c>
      <c r="C20" s="37" t="s">
        <v>78</v>
      </c>
      <c r="D20" s="11">
        <v>1</v>
      </c>
      <c r="E20" s="11">
        <v>8000</v>
      </c>
      <c r="F20" s="11">
        <v>8000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33">
        <v>8000</v>
      </c>
      <c r="S20" s="5"/>
    </row>
    <row r="21" spans="1:19" ht="15.75" x14ac:dyDescent="0.25">
      <c r="A21" s="5"/>
      <c r="B21" s="20" t="s">
        <v>61</v>
      </c>
      <c r="C21" s="37" t="s">
        <v>79</v>
      </c>
      <c r="D21" s="11">
        <v>1</v>
      </c>
      <c r="E21" s="11">
        <v>45000</v>
      </c>
      <c r="F21" s="11"/>
      <c r="G21" s="11"/>
      <c r="H21" s="11"/>
      <c r="I21" s="11"/>
      <c r="J21" s="11"/>
      <c r="K21" s="11">
        <v>45000</v>
      </c>
      <c r="L21" s="11"/>
      <c r="M21" s="11"/>
      <c r="N21" s="11"/>
      <c r="O21" s="11"/>
      <c r="P21" s="11"/>
      <c r="Q21" s="11"/>
      <c r="R21" s="33">
        <v>45000</v>
      </c>
      <c r="S21" s="5"/>
    </row>
    <row r="22" spans="1:19" s="16" customFormat="1" ht="15.75" x14ac:dyDescent="0.25">
      <c r="A22" s="4"/>
      <c r="B22" s="23" t="s">
        <v>21</v>
      </c>
      <c r="C22" s="38"/>
      <c r="D22" s="9">
        <f>SUM(D8:D21)</f>
        <v>22</v>
      </c>
      <c r="E22" s="9"/>
      <c r="F22" s="9">
        <f t="shared" ref="F22:M22" si="2">SUM(F8:F21)</f>
        <v>74000</v>
      </c>
      <c r="G22" s="9">
        <f t="shared" si="2"/>
        <v>16000</v>
      </c>
      <c r="H22" s="9">
        <f t="shared" si="2"/>
        <v>8000</v>
      </c>
      <c r="I22" s="9">
        <f t="shared" si="2"/>
        <v>14500</v>
      </c>
      <c r="J22" s="9">
        <f t="shared" si="2"/>
        <v>10000</v>
      </c>
      <c r="K22" s="9">
        <f t="shared" si="2"/>
        <v>95000</v>
      </c>
      <c r="L22" s="9">
        <f t="shared" si="2"/>
        <v>10000</v>
      </c>
      <c r="M22" s="9">
        <f t="shared" si="2"/>
        <v>8000</v>
      </c>
      <c r="N22" s="9">
        <f>SUM(N8:N13)</f>
        <v>0</v>
      </c>
      <c r="O22" s="9">
        <f>SUM(O8:O13)</f>
        <v>0</v>
      </c>
      <c r="P22" s="9">
        <f>SUM(P8:P13)</f>
        <v>0</v>
      </c>
      <c r="Q22" s="9">
        <f>SUM(Q8:Q13)</f>
        <v>0</v>
      </c>
      <c r="R22" s="31">
        <f>SUM(R7:R21)</f>
        <v>235500</v>
      </c>
      <c r="S22" s="4"/>
    </row>
    <row r="23" spans="1:19" s="2" customFormat="1" ht="26.25" customHeight="1" x14ac:dyDescent="0.25">
      <c r="A23" s="7"/>
      <c r="B23" s="24" t="s">
        <v>22</v>
      </c>
      <c r="C23" s="3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31"/>
      <c r="S23" s="7"/>
    </row>
    <row r="24" spans="1:19" ht="15.75" x14ac:dyDescent="0.25">
      <c r="A24" s="5"/>
      <c r="B24" s="20" t="s">
        <v>30</v>
      </c>
      <c r="C24" s="37" t="s">
        <v>72</v>
      </c>
      <c r="D24" s="11">
        <v>1</v>
      </c>
      <c r="E24" s="11">
        <v>3955540</v>
      </c>
      <c r="F24" s="11"/>
      <c r="G24" s="11"/>
      <c r="H24" s="11"/>
      <c r="I24" s="11"/>
      <c r="J24" s="11"/>
      <c r="K24" s="11">
        <v>3955540</v>
      </c>
      <c r="L24" s="11"/>
      <c r="M24" s="11"/>
      <c r="N24" s="11"/>
      <c r="O24" s="11"/>
      <c r="P24" s="11"/>
      <c r="Q24" s="11"/>
      <c r="R24" s="33">
        <f t="shared" ref="R24:R26" si="3">SUM(F24:Q24)</f>
        <v>3955540</v>
      </c>
      <c r="S24" s="5"/>
    </row>
    <row r="25" spans="1:19" ht="15.75" x14ac:dyDescent="0.25">
      <c r="A25" s="5"/>
      <c r="B25" s="20" t="s">
        <v>31</v>
      </c>
      <c r="C25" s="37" t="s">
        <v>52</v>
      </c>
      <c r="D25" s="11">
        <v>1</v>
      </c>
      <c r="E25" s="11">
        <v>7000000</v>
      </c>
      <c r="F25" s="11"/>
      <c r="G25" s="11"/>
      <c r="H25" s="11"/>
      <c r="I25" s="11">
        <v>7000000</v>
      </c>
      <c r="J25" s="11"/>
      <c r="K25" s="11"/>
      <c r="L25" s="11"/>
      <c r="M25" s="11"/>
      <c r="N25" s="11"/>
      <c r="O25" s="11"/>
      <c r="P25" s="11"/>
      <c r="Q25" s="11"/>
      <c r="R25" s="33">
        <f t="shared" si="3"/>
        <v>7000000</v>
      </c>
      <c r="S25" s="5"/>
    </row>
    <row r="26" spans="1:19" ht="15.75" x14ac:dyDescent="0.25">
      <c r="A26" s="5"/>
      <c r="B26" s="20" t="s">
        <v>42</v>
      </c>
      <c r="C26" s="37" t="s">
        <v>55</v>
      </c>
      <c r="D26" s="11">
        <v>1</v>
      </c>
      <c r="E26" s="11">
        <v>1642855</v>
      </c>
      <c r="F26" s="11"/>
      <c r="G26" s="11"/>
      <c r="H26" s="11"/>
      <c r="I26" s="11"/>
      <c r="J26" s="11"/>
      <c r="K26" s="11"/>
      <c r="L26" s="11"/>
      <c r="M26" s="11">
        <v>1642855</v>
      </c>
      <c r="N26" s="11"/>
      <c r="O26" s="11"/>
      <c r="P26" s="11"/>
      <c r="Q26" s="11"/>
      <c r="R26" s="33">
        <f t="shared" si="3"/>
        <v>1642855</v>
      </c>
      <c r="S26" s="5"/>
    </row>
    <row r="27" spans="1:19" ht="15.75" x14ac:dyDescent="0.25">
      <c r="A27" s="5"/>
      <c r="B27" s="20" t="s">
        <v>43</v>
      </c>
      <c r="C27" s="37" t="s">
        <v>56</v>
      </c>
      <c r="D27" s="11">
        <v>2</v>
      </c>
      <c r="E27" s="11">
        <v>800000</v>
      </c>
      <c r="F27" s="11"/>
      <c r="G27" s="11"/>
      <c r="H27" s="11"/>
      <c r="I27" s="11"/>
      <c r="J27" s="11">
        <v>400000</v>
      </c>
      <c r="K27" s="11"/>
      <c r="L27" s="11"/>
      <c r="M27" s="11"/>
      <c r="N27" s="11"/>
      <c r="O27" s="11">
        <v>400000</v>
      </c>
      <c r="P27" s="11"/>
      <c r="Q27" s="11"/>
      <c r="R27" s="33">
        <f t="shared" ref="R27:R30" si="4">SUM(F27:Q27)</f>
        <v>800000</v>
      </c>
      <c r="S27" s="5"/>
    </row>
    <row r="28" spans="1:19" ht="15.75" x14ac:dyDescent="0.25">
      <c r="A28" s="5"/>
      <c r="B28" s="20" t="s">
        <v>53</v>
      </c>
      <c r="C28" s="37" t="s">
        <v>54</v>
      </c>
      <c r="D28" s="11">
        <v>2</v>
      </c>
      <c r="E28" s="11">
        <v>4000000</v>
      </c>
      <c r="F28" s="11"/>
      <c r="G28" s="11"/>
      <c r="H28" s="11">
        <v>2000000</v>
      </c>
      <c r="I28" s="11"/>
      <c r="J28" s="11"/>
      <c r="K28" s="11"/>
      <c r="L28" s="11">
        <v>2000000</v>
      </c>
      <c r="M28" s="11"/>
      <c r="N28" s="11"/>
      <c r="O28" s="11"/>
      <c r="P28" s="11"/>
      <c r="Q28" s="11"/>
      <c r="R28" s="33">
        <f t="shared" si="4"/>
        <v>4000000</v>
      </c>
      <c r="S28" s="5"/>
    </row>
    <row r="29" spans="1:19" ht="51" customHeight="1" x14ac:dyDescent="0.25">
      <c r="A29" s="5"/>
      <c r="B29" s="20" t="s">
        <v>62</v>
      </c>
      <c r="C29" s="19" t="s">
        <v>77</v>
      </c>
      <c r="D29" s="11">
        <v>1</v>
      </c>
      <c r="E29" s="11">
        <v>3000000</v>
      </c>
      <c r="F29" s="11">
        <v>250000</v>
      </c>
      <c r="G29" s="11">
        <v>250000</v>
      </c>
      <c r="H29" s="11">
        <v>250000</v>
      </c>
      <c r="I29" s="11">
        <v>250000</v>
      </c>
      <c r="J29" s="11">
        <v>250000</v>
      </c>
      <c r="K29" s="11">
        <v>250000</v>
      </c>
      <c r="L29" s="11">
        <v>250000</v>
      </c>
      <c r="M29" s="11">
        <v>250000</v>
      </c>
      <c r="N29" s="11">
        <v>250000</v>
      </c>
      <c r="O29" s="11">
        <v>250000</v>
      </c>
      <c r="P29" s="11">
        <v>250000</v>
      </c>
      <c r="Q29" s="11">
        <v>250000</v>
      </c>
      <c r="R29" s="33">
        <f t="shared" si="4"/>
        <v>3000000</v>
      </c>
      <c r="S29" s="5"/>
    </row>
    <row r="30" spans="1:19" ht="34.5" customHeight="1" x14ac:dyDescent="0.25">
      <c r="A30" s="5"/>
      <c r="B30" s="20" t="s">
        <v>63</v>
      </c>
      <c r="C30" s="19" t="s">
        <v>66</v>
      </c>
      <c r="D30" s="11">
        <v>1</v>
      </c>
      <c r="E30" s="11">
        <v>2000000</v>
      </c>
      <c r="F30" s="11"/>
      <c r="G30" s="11"/>
      <c r="H30" s="11">
        <v>2000000</v>
      </c>
      <c r="I30" s="11"/>
      <c r="J30" s="11"/>
      <c r="K30" s="11"/>
      <c r="L30" s="11"/>
      <c r="M30" s="11"/>
      <c r="N30" s="11"/>
      <c r="O30" s="11"/>
      <c r="P30" s="11"/>
      <c r="Q30" s="11"/>
      <c r="R30" s="33">
        <f t="shared" si="4"/>
        <v>2000000</v>
      </c>
      <c r="S30" s="5"/>
    </row>
    <row r="31" spans="1:19" s="16" customFormat="1" ht="15.75" x14ac:dyDescent="0.25">
      <c r="A31" s="4"/>
      <c r="B31" s="23" t="s">
        <v>21</v>
      </c>
      <c r="C31" s="38"/>
      <c r="D31" s="9">
        <f>SUM(D24:D30)</f>
        <v>9</v>
      </c>
      <c r="E31" s="9"/>
      <c r="F31" s="9">
        <f t="shared" ref="F31:R31" si="5">SUM(F24:F30)</f>
        <v>250000</v>
      </c>
      <c r="G31" s="9">
        <f t="shared" si="5"/>
        <v>250000</v>
      </c>
      <c r="H31" s="9">
        <f t="shared" si="5"/>
        <v>4250000</v>
      </c>
      <c r="I31" s="9">
        <f t="shared" si="5"/>
        <v>7250000</v>
      </c>
      <c r="J31" s="9">
        <f t="shared" si="5"/>
        <v>650000</v>
      </c>
      <c r="K31" s="9">
        <f t="shared" si="5"/>
        <v>4205540</v>
      </c>
      <c r="L31" s="9">
        <f t="shared" si="5"/>
        <v>2250000</v>
      </c>
      <c r="M31" s="9">
        <f t="shared" si="5"/>
        <v>1892855</v>
      </c>
      <c r="N31" s="9">
        <f t="shared" si="5"/>
        <v>250000</v>
      </c>
      <c r="O31" s="9">
        <f t="shared" si="5"/>
        <v>650000</v>
      </c>
      <c r="P31" s="9">
        <f t="shared" si="5"/>
        <v>250000</v>
      </c>
      <c r="Q31" s="9">
        <f t="shared" si="5"/>
        <v>250000</v>
      </c>
      <c r="R31" s="31">
        <f t="shared" si="5"/>
        <v>22398395</v>
      </c>
      <c r="S31" s="4"/>
    </row>
    <row r="32" spans="1:19" ht="15.75" x14ac:dyDescent="0.25">
      <c r="A32" s="5"/>
      <c r="B32" s="23"/>
      <c r="C32" s="3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31"/>
      <c r="S32" s="5"/>
    </row>
    <row r="33" spans="1:20" ht="15.75" x14ac:dyDescent="0.25">
      <c r="A33" s="5"/>
      <c r="B33" s="25" t="s">
        <v>12</v>
      </c>
      <c r="C33" s="39"/>
      <c r="D33" s="12">
        <f>D22+D31</f>
        <v>31</v>
      </c>
      <c r="E33" s="12"/>
      <c r="F33" s="12">
        <f t="shared" ref="F33:R33" si="6">F22+F31</f>
        <v>324000</v>
      </c>
      <c r="G33" s="12">
        <f t="shared" si="6"/>
        <v>266000</v>
      </c>
      <c r="H33" s="12">
        <f t="shared" si="6"/>
        <v>4258000</v>
      </c>
      <c r="I33" s="12">
        <f t="shared" si="6"/>
        <v>7264500</v>
      </c>
      <c r="J33" s="12">
        <f t="shared" si="6"/>
        <v>660000</v>
      </c>
      <c r="K33" s="12">
        <f t="shared" si="6"/>
        <v>4300540</v>
      </c>
      <c r="L33" s="12">
        <f t="shared" si="6"/>
        <v>2260000</v>
      </c>
      <c r="M33" s="12">
        <f t="shared" si="6"/>
        <v>1900855</v>
      </c>
      <c r="N33" s="12">
        <f t="shared" si="6"/>
        <v>250000</v>
      </c>
      <c r="O33" s="12">
        <f t="shared" si="6"/>
        <v>650000</v>
      </c>
      <c r="P33" s="12">
        <f t="shared" si="6"/>
        <v>250000</v>
      </c>
      <c r="Q33" s="12">
        <f t="shared" si="6"/>
        <v>250000</v>
      </c>
      <c r="R33" s="34">
        <f t="shared" si="6"/>
        <v>22633895</v>
      </c>
      <c r="S33" s="5"/>
    </row>
    <row r="34" spans="1:20" ht="15.75" x14ac:dyDescent="0.25">
      <c r="A34" s="5"/>
      <c r="B34" s="26"/>
      <c r="C34" s="40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35"/>
      <c r="S34" s="5"/>
    </row>
    <row r="35" spans="1:20" ht="15.75" x14ac:dyDescent="0.25">
      <c r="A35" s="5"/>
      <c r="B35" s="27"/>
      <c r="C35" s="41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5"/>
    </row>
    <row r="36" spans="1:20" ht="15.75" x14ac:dyDescent="0.25">
      <c r="A36" s="5"/>
      <c r="B36" s="27"/>
      <c r="C36" s="41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5"/>
      <c r="T36" s="5"/>
    </row>
    <row r="37" spans="1:20" ht="15.75" x14ac:dyDescent="0.25">
      <c r="A37" s="5"/>
      <c r="B37" s="21" t="s">
        <v>15</v>
      </c>
      <c r="C37" s="3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5"/>
      <c r="T37" s="5"/>
    </row>
    <row r="38" spans="1:20" ht="15.75" x14ac:dyDescent="0.25">
      <c r="A38" s="5"/>
      <c r="B38" s="28" t="s">
        <v>20</v>
      </c>
      <c r="C38" s="3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5"/>
      <c r="T38" s="5"/>
    </row>
    <row r="39" spans="1:20" ht="15.75" x14ac:dyDescent="0.25">
      <c r="A39" s="5"/>
      <c r="B39" s="28" t="s">
        <v>16</v>
      </c>
      <c r="C39" s="3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5"/>
      <c r="T39" s="5"/>
    </row>
    <row r="40" spans="1:20" ht="15.75" x14ac:dyDescent="0.25">
      <c r="A40" s="5"/>
      <c r="B40" s="28" t="s">
        <v>17</v>
      </c>
      <c r="C40" s="3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5"/>
      <c r="T40" s="5"/>
    </row>
    <row r="41" spans="1:20" ht="15.75" x14ac:dyDescent="0.25">
      <c r="A41" s="5"/>
      <c r="B41" s="28" t="s">
        <v>18</v>
      </c>
      <c r="C41" s="32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5"/>
      <c r="T41" s="5"/>
    </row>
    <row r="42" spans="1:20" ht="15.75" x14ac:dyDescent="0.25">
      <c r="A42" s="5"/>
      <c r="B42" s="21"/>
      <c r="C42" s="42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5"/>
      <c r="T42" s="5"/>
    </row>
    <row r="43" spans="1:20" ht="15.75" x14ac:dyDescent="0.25">
      <c r="A43" s="5"/>
      <c r="B43" s="21"/>
      <c r="C43" s="42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5"/>
      <c r="T43" s="5"/>
    </row>
    <row r="44" spans="1:20" ht="15.75" x14ac:dyDescent="0.25">
      <c r="A44" s="5"/>
      <c r="B44" s="21"/>
      <c r="C44" s="42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5"/>
      <c r="T44" s="5"/>
    </row>
    <row r="45" spans="1:20" ht="15.75" x14ac:dyDescent="0.25">
      <c r="A45" s="5"/>
      <c r="B45" s="21" t="s">
        <v>24</v>
      </c>
      <c r="C45" s="18" t="s">
        <v>24</v>
      </c>
      <c r="D45" s="10"/>
      <c r="E45" s="10"/>
      <c r="F45" s="10"/>
      <c r="G45" s="10"/>
      <c r="H45" s="46" t="s">
        <v>26</v>
      </c>
      <c r="I45" s="46"/>
      <c r="J45" s="10"/>
      <c r="K45" s="10"/>
      <c r="L45" s="10"/>
      <c r="M45" s="36"/>
      <c r="N45" s="10"/>
      <c r="O45" s="36" t="s">
        <v>25</v>
      </c>
      <c r="P45" s="10"/>
      <c r="Q45" s="10"/>
      <c r="R45" s="10"/>
      <c r="S45" s="5"/>
      <c r="T45" s="5"/>
    </row>
    <row r="46" spans="1:20" ht="15.75" x14ac:dyDescent="0.25">
      <c r="A46" s="5"/>
      <c r="B46" s="21"/>
      <c r="C46" s="42"/>
      <c r="D46" s="10"/>
      <c r="E46" s="10"/>
      <c r="F46" s="10"/>
      <c r="G46" s="10"/>
      <c r="H46" s="10"/>
      <c r="I46" s="10"/>
      <c r="J46" s="10"/>
      <c r="K46" s="10"/>
      <c r="L46" s="10"/>
      <c r="M46" s="36"/>
      <c r="N46" s="10"/>
      <c r="O46" s="36"/>
      <c r="P46" s="10"/>
      <c r="Q46" s="10"/>
      <c r="R46" s="10"/>
      <c r="S46" s="5"/>
      <c r="T46" s="5"/>
    </row>
    <row r="47" spans="1:20" ht="15.75" x14ac:dyDescent="0.25">
      <c r="A47" s="5" t="s">
        <v>32</v>
      </c>
      <c r="B47" s="21" t="s">
        <v>71</v>
      </c>
      <c r="C47" s="42"/>
      <c r="D47" s="10" t="s">
        <v>64</v>
      </c>
      <c r="E47" s="10"/>
      <c r="F47" s="10"/>
      <c r="G47" s="10"/>
      <c r="H47" s="46" t="s">
        <v>68</v>
      </c>
      <c r="I47" s="46"/>
      <c r="J47" s="46"/>
      <c r="K47" s="46"/>
      <c r="L47" s="10"/>
      <c r="M47" s="36"/>
      <c r="N47" s="10"/>
      <c r="O47" s="36" t="s">
        <v>33</v>
      </c>
      <c r="P47" s="10"/>
      <c r="Q47" s="10"/>
      <c r="R47" s="10"/>
      <c r="S47" s="5"/>
      <c r="T47" s="5"/>
    </row>
    <row r="48" spans="1:20" ht="15.75" x14ac:dyDescent="0.25">
      <c r="A48" s="5"/>
      <c r="B48" s="21" t="s">
        <v>70</v>
      </c>
      <c r="C48" s="45" t="s">
        <v>69</v>
      </c>
      <c r="D48" s="45"/>
      <c r="E48" s="45"/>
      <c r="F48" s="45"/>
      <c r="G48" s="45"/>
      <c r="H48" s="46" t="s">
        <v>67</v>
      </c>
      <c r="I48" s="46"/>
      <c r="J48" s="46"/>
      <c r="K48" s="46"/>
      <c r="L48" s="46"/>
      <c r="M48" s="36"/>
      <c r="N48" s="36"/>
      <c r="O48" s="36" t="s">
        <v>28</v>
      </c>
      <c r="P48" s="36"/>
      <c r="Q48" s="36"/>
      <c r="R48" s="10"/>
      <c r="S48" s="5"/>
      <c r="T48" s="5"/>
    </row>
    <row r="49" spans="1:20" ht="15.75" x14ac:dyDescent="0.25">
      <c r="A49" s="5"/>
      <c r="B49" s="21"/>
      <c r="C49" s="42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5"/>
      <c r="T49" s="5"/>
    </row>
    <row r="50" spans="1:20" ht="15.75" x14ac:dyDescent="0.25">
      <c r="A50" s="5"/>
      <c r="B50" s="21"/>
      <c r="C50" s="42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5"/>
      <c r="T50" s="5"/>
    </row>
    <row r="51" spans="1:20" ht="15.75" x14ac:dyDescent="0.25">
      <c r="A51" s="5"/>
      <c r="B51" s="21"/>
      <c r="C51" s="42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5"/>
      <c r="T51" s="5"/>
    </row>
    <row r="52" spans="1:20" ht="15.75" x14ac:dyDescent="0.25">
      <c r="A52" s="5"/>
      <c r="B52" s="21"/>
      <c r="C52" s="42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5"/>
      <c r="T52" s="5"/>
    </row>
    <row r="53" spans="1:20" ht="15.75" x14ac:dyDescent="0.25">
      <c r="A53" s="5"/>
      <c r="B53" s="21"/>
      <c r="C53" s="42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5"/>
      <c r="T53" s="5"/>
    </row>
  </sheetData>
  <mergeCells count="10">
    <mergeCell ref="B5:B6"/>
    <mergeCell ref="C5:C6"/>
    <mergeCell ref="D5:D6"/>
    <mergeCell ref="E5:E6"/>
    <mergeCell ref="F5:Q5"/>
    <mergeCell ref="C48:G48"/>
    <mergeCell ref="H45:I45"/>
    <mergeCell ref="H47:K47"/>
    <mergeCell ref="H48:L48"/>
    <mergeCell ref="R5:R6"/>
  </mergeCells>
  <pageMargins left="0.25" right="0.25" top="0.5" bottom="0.25" header="0.3" footer="0.3"/>
  <pageSetup paperSize="5" scale="57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Capex-SKPI</vt:lpstr>
      <vt:lpstr>'Capex-SKPI'!Print_Area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SkyUser</dc:creator>
  <cp:lastModifiedBy>fmd</cp:lastModifiedBy>
  <cp:lastPrinted>2015-02-24T08:53:58Z</cp:lastPrinted>
  <dcterms:created xsi:type="dcterms:W3CDTF">2012-09-17T09:09:19Z</dcterms:created>
  <dcterms:modified xsi:type="dcterms:W3CDTF">2015-04-18T06:20:16Z</dcterms:modified>
</cp:coreProperties>
</file>