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C:\Users\dbaus\Downloads\"/>
    </mc:Choice>
  </mc:AlternateContent>
  <xr:revisionPtr revIDLastSave="0" documentId="13_ncr:1_{BD8B1806-121B-45DB-8F37-4162A518FBDE}" xr6:coauthVersionLast="43" xr6:coauthVersionMax="43" xr10:uidLastSave="{00000000-0000-0000-0000-000000000000}"/>
  <bookViews>
    <workbookView xWindow="4230" yWindow="1380" windowWidth="21600" windowHeight="11205" xr2:uid="{00000000-000D-0000-FFFF-FFFF00000000}"/>
  </bookViews>
  <sheets>
    <sheet name="HospitalUpdates" sheetId="4" r:id="rId1"/>
    <sheet name="SchoolUpdates" sheetId="12" r:id="rId2"/>
    <sheet name="FireStationUpdates" sheetId="13" r:id="rId3"/>
    <sheet name="PoliceStationUpdates" sheetId="14" r:id="rId4"/>
    <sheet name="EmergencyCenterUpdates" sheetId="15" r:id="rId5"/>
    <sheet name="DL_BenchMarkYears" sheetId="9" r:id="rId6"/>
    <sheet name="eqEFBldgTypeDefault" sheetId="10" r:id="rId7"/>
    <sheet name="CDMS.dbo.GeneralBuildingEQBldg" sheetId="11" r:id="rId8"/>
    <sheet name="eqAebm Attributes" sheetId="2" r:id="rId9"/>
    <sheet name="Day&amp;NightOccupantDefaults" sheetId="3" r:id="rId10"/>
    <sheet name="hzSqftFactors" sheetId="5" r:id="rId11"/>
    <sheet name="hzReplacementCost" sheetId="6" r:id="rId12"/>
    <sheet name="hzPctContentOfStructureValue" sheetId="7" r:id="rId1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3" l="1"/>
  <c r="D6" i="3"/>
  <c r="D24" i="3"/>
  <c r="C24" i="3"/>
  <c r="D15" i="3"/>
  <c r="D25" i="3"/>
  <c r="C25" i="3"/>
  <c r="D31" i="3"/>
  <c r="C31" i="3"/>
  <c r="D30" i="3"/>
  <c r="C30" i="3"/>
  <c r="D29" i="3"/>
  <c r="C29" i="3"/>
  <c r="D28" i="3"/>
  <c r="C28" i="3"/>
  <c r="D27" i="3"/>
  <c r="C27" i="3"/>
  <c r="D26" i="3"/>
  <c r="C26" i="3"/>
  <c r="D33" i="3"/>
  <c r="C33" i="3"/>
  <c r="D32" i="3"/>
  <c r="C32" i="3"/>
  <c r="C14" i="3"/>
  <c r="D14" i="3"/>
  <c r="C13" i="3"/>
  <c r="D13" i="3"/>
  <c r="D21" i="3"/>
  <c r="D20" i="3"/>
  <c r="D19" i="3"/>
  <c r="D18" i="3"/>
  <c r="D17" i="3"/>
  <c r="D9" i="3"/>
  <c r="D8" i="3"/>
  <c r="D7" i="3"/>
  <c r="D5" i="3"/>
  <c r="D2" i="3"/>
  <c r="C3" i="3"/>
  <c r="D3" i="3"/>
  <c r="D4" i="3"/>
</calcChain>
</file>

<file path=xl/sharedStrings.xml><?xml version="1.0" encoding="utf-8"?>
<sst xmlns="http://schemas.openxmlformats.org/spreadsheetml/2006/main" count="2572" uniqueCount="595">
  <si>
    <t>Occupancy</t>
  </si>
  <si>
    <t>COM10</t>
  </si>
  <si>
    <t>RES3A</t>
  </si>
  <si>
    <t>RES3B</t>
  </si>
  <si>
    <t>RES3C</t>
  </si>
  <si>
    <t>RES3D</t>
  </si>
  <si>
    <t>RES3E</t>
  </si>
  <si>
    <t>RES3F</t>
  </si>
  <si>
    <t>[eqAebmId]</t>
  </si>
  <si>
    <t xml:space="preserve">      ,[Name]</t>
  </si>
  <si>
    <t xml:space="preserve">      ,[ProfileName]</t>
  </si>
  <si>
    <t xml:space="preserve">      ,[Tract]</t>
  </si>
  <si>
    <t xml:space="preserve">      ,[Address]</t>
  </si>
  <si>
    <t xml:space="preserve">      ,[City]</t>
  </si>
  <si>
    <t xml:space="preserve">      ,[State]</t>
  </si>
  <si>
    <t xml:space="preserve">      ,[Zipcode]</t>
  </si>
  <si>
    <t xml:space="preserve">      ,[DayOccupants]</t>
  </si>
  <si>
    <t xml:space="preserve">      ,[NightOccupants]</t>
  </si>
  <si>
    <t xml:space="preserve">      ,[BldgArea]</t>
  </si>
  <si>
    <t xml:space="preserve">      ,[BldgValue]</t>
  </si>
  <si>
    <t xml:space="preserve">      ,[ContentValue]</t>
  </si>
  <si>
    <t xml:space="preserve">      ,[BusinessInv]</t>
  </si>
  <si>
    <t xml:space="preserve">      ,[BusinessIncome]</t>
  </si>
  <si>
    <t xml:space="preserve">      ,[WagesPaid]</t>
  </si>
  <si>
    <t xml:space="preserve">      ,[RelocationDisruptCost]</t>
  </si>
  <si>
    <t xml:space="preserve">      ,[RentalCost]</t>
  </si>
  <si>
    <t xml:space="preserve">      ,[RatioOwnerOccupied]</t>
  </si>
  <si>
    <t xml:space="preserve">      ,[Latitude]</t>
  </si>
  <si>
    <t xml:space="preserve">      ,[Longitude]</t>
  </si>
  <si>
    <t xml:space="preserve">      ,[Comment]</t>
  </si>
  <si>
    <t>eqAebm Attribute Summary</t>
  </si>
  <si>
    <t>Concatenate based on UDF attributes (Occupancy, eqBldgType, DesignLevel) and ShakeMap beta yes/no</t>
  </si>
  <si>
    <t>User provided or assign defaults based on GUI table</t>
  </si>
  <si>
    <t>Provided by hzUserDefinedFlty</t>
  </si>
  <si>
    <t>Provided by hzUserDefinedFlty [Area, sq feet]</t>
  </si>
  <si>
    <t>Provided by hzUserDefinedFlty [Cost, $USD], need to fix $K error in shell</t>
  </si>
  <si>
    <t>Provided by hzUserDefinedFlty [ContentCost, $USD], need to fix $K error in shell</t>
  </si>
  <si>
    <t>Use % of annual gross sales approach (Table 14.9 and 14.8)  based on occupancy type and squarefootage if not provided by user.</t>
  </si>
  <si>
    <t>Description</t>
  </si>
  <si>
    <t xml:space="preserve">AGR1 </t>
  </si>
  <si>
    <t xml:space="preserve">COM1 </t>
  </si>
  <si>
    <t xml:space="preserve">COM2 </t>
  </si>
  <si>
    <t xml:space="preserve">COM3 </t>
  </si>
  <si>
    <t xml:space="preserve">COM4 </t>
  </si>
  <si>
    <t xml:space="preserve">COM5 </t>
  </si>
  <si>
    <t xml:space="preserve">COM6 </t>
  </si>
  <si>
    <t xml:space="preserve">COM7 </t>
  </si>
  <si>
    <t xml:space="preserve">COM8 </t>
  </si>
  <si>
    <t xml:space="preserve">COM9 </t>
  </si>
  <si>
    <t xml:space="preserve">EDU1 </t>
  </si>
  <si>
    <t xml:space="preserve">EDU2 </t>
  </si>
  <si>
    <t xml:space="preserve">GOV1 </t>
  </si>
  <si>
    <t xml:space="preserve">GOV2 </t>
  </si>
  <si>
    <t xml:space="preserve">IND1 </t>
  </si>
  <si>
    <t xml:space="preserve">IND2 </t>
  </si>
  <si>
    <t xml:space="preserve">IND3 </t>
  </si>
  <si>
    <t xml:space="preserve">IND4 </t>
  </si>
  <si>
    <t xml:space="preserve">IND5 </t>
  </si>
  <si>
    <t xml:space="preserve">IND6 </t>
  </si>
  <si>
    <t xml:space="preserve">REL1 </t>
  </si>
  <si>
    <t xml:space="preserve">RES1 </t>
  </si>
  <si>
    <t xml:space="preserve">RES2 </t>
  </si>
  <si>
    <t xml:space="preserve">RES4 </t>
  </si>
  <si>
    <t xml:space="preserve">RES5 </t>
  </si>
  <si>
    <t xml:space="preserve">RES6 </t>
  </si>
  <si>
    <t xml:space="preserve">Nursing Home                                        </t>
  </si>
  <si>
    <t xml:space="preserve">Institutional Dormitory                                </t>
  </si>
  <si>
    <t>Multi-dwellings (50+ units)</t>
  </si>
  <si>
    <t>Multi-dwellings (20 to 49 units)</t>
  </si>
  <si>
    <t>Multi-dwellings (10 to 19 units)</t>
  </si>
  <si>
    <t>Multi-dwellings (5 to 9 units)</t>
  </si>
  <si>
    <t xml:space="preserve">Triplex / Quads </t>
  </si>
  <si>
    <t xml:space="preserve">Duplex </t>
  </si>
  <si>
    <t xml:space="preserve">Manuf.  Housing </t>
  </si>
  <si>
    <t xml:space="preserve">Single Family Dwelling </t>
  </si>
  <si>
    <t>Churches and Other Non-profit Org.</t>
  </si>
  <si>
    <t xml:space="preserve">Construction </t>
  </si>
  <si>
    <t xml:space="preserve">High Technology </t>
  </si>
  <si>
    <t>Metals/Minerals Processing</t>
  </si>
  <si>
    <t xml:space="preserve">Food/Drugs/Chemicals </t>
  </si>
  <si>
    <t xml:space="preserve">Light </t>
  </si>
  <si>
    <t xml:space="preserve">Heavy  </t>
  </si>
  <si>
    <t xml:space="preserve">Emergency Response </t>
  </si>
  <si>
    <t xml:space="preserve">General Services </t>
  </si>
  <si>
    <t xml:space="preserve">Colleges/Universities </t>
  </si>
  <si>
    <t xml:space="preserve">Grade Schools </t>
  </si>
  <si>
    <t xml:space="preserve">Theaters </t>
  </si>
  <si>
    <t xml:space="preserve">Entertainment &amp; Recreation        </t>
  </si>
  <si>
    <t xml:space="preserve">Medical Office/Clinic   </t>
  </si>
  <si>
    <t xml:space="preserve">Hospital  </t>
  </si>
  <si>
    <t xml:space="preserve">Banks          </t>
  </si>
  <si>
    <t xml:space="preserve">Professional/Technical Services </t>
  </si>
  <si>
    <t xml:space="preserve">Personal and Repair Services </t>
  </si>
  <si>
    <t xml:space="preserve">Wholesale Trade  </t>
  </si>
  <si>
    <t xml:space="preserve">Parking   </t>
  </si>
  <si>
    <t xml:space="preserve">Retail Trade    </t>
  </si>
  <si>
    <t xml:space="preserve">Agriculture  </t>
  </si>
  <si>
    <t>User provided.</t>
  </si>
  <si>
    <t>Dollars per day.  Provided by user, regional wage guidance may be available from the BEA.</t>
  </si>
  <si>
    <t>Dollars per day.  Use % annual gross sales (Flood Tech Manual Table 14.8)  based on occupancy type and squarefootage if not provided by user.</t>
  </si>
  <si>
    <t>"Lump sum" amount in dollars.  Can use Flood Tech Manual Table 14.10 (Table 15.13 EQ) for Disruption Costs by building area based on occupancy type.</t>
  </si>
  <si>
    <t>Dollars per day.  Can use Flood Tech Manual Table 14.10 (Table 15.13 EQ) for Rental Costs by building area based on occupancy type.</t>
  </si>
  <si>
    <t>Percent of building area occupied by owner.  Use Percent Owner Occupied or proprietor loss from Flood Tech Manual Table 14.11 based on occupancy type if not provided by user.</t>
  </si>
  <si>
    <t>Table 14.8 (Flood) for employees; Table 13.2 (Earthquake) provides day and night ratios</t>
  </si>
  <si>
    <t>Sources for Estimate</t>
  </si>
  <si>
    <t xml:space="preserve">Temporary Lodging - Hotel         </t>
  </si>
  <si>
    <t>Table 3-1 (FEMA P-58); Table 13.2 (Earthquake) provides day and night ratios</t>
  </si>
  <si>
    <t>Peak Day (~2:00 pm) (sqft/person)</t>
  </si>
  <si>
    <t>Peak Night (~2:00 am) (sqft/person)</t>
  </si>
  <si>
    <t>Based on National median area and average houshold size from U.S. Census.  Table 13.2 (Earthquake) provides day and night ratios</t>
  </si>
  <si>
    <t>Similar to IND2, Table 13.2 (Earthquake) provides day and night ratios</t>
  </si>
  <si>
    <t xml:space="preserve">Note:  Table will state in GUI that “general guidance only, peak loads provide worst case estimates of casualties,   </t>
  </si>
  <si>
    <t xml:space="preserve">     Actual occupants may vary substantially by geography, season, time of day, day of week, holidays, etc.”  </t>
  </si>
  <si>
    <t>Engineering ToolBox</t>
  </si>
  <si>
    <t>Not applicable</t>
  </si>
  <si>
    <t>ttr</t>
  </si>
  <si>
    <t>[OBJECTID]</t>
  </si>
  <si>
    <t xml:space="preserve">      ,[Shape]</t>
  </si>
  <si>
    <t xml:space="preserve">      ,[CareFltyId]</t>
  </si>
  <si>
    <t xml:space="preserve">      ,[EfClass]</t>
  </si>
  <si>
    <t xml:space="preserve">      ,[Statea]</t>
  </si>
  <si>
    <t xml:space="preserve">      ,[Contact]</t>
  </si>
  <si>
    <t xml:space="preserve">      ,[PhoneNumber]</t>
  </si>
  <si>
    <t xml:space="preserve">      ,[Usage]</t>
  </si>
  <si>
    <t xml:space="preserve">      ,[YearBuilt]</t>
  </si>
  <si>
    <t xml:space="preserve">      ,[NumStories]</t>
  </si>
  <si>
    <t xml:space="preserve">      ,[Cost]</t>
  </si>
  <si>
    <t xml:space="preserve">      ,[BackupPower]</t>
  </si>
  <si>
    <t xml:space="preserve">      ,[NumBeds]</t>
  </si>
  <si>
    <t xml:space="preserve">      ,[AhaId]</t>
  </si>
  <si>
    <t>WGS84</t>
  </si>
  <si>
    <t xml:space="preserve">State Abbreviation plus 6 digits (eg. CA000001) </t>
  </si>
  <si>
    <t>Spatial intersect with hzTract (may need to do nearest)</t>
  </si>
  <si>
    <t>HIFLD Name</t>
  </si>
  <si>
    <t>HIFLD Address</t>
  </si>
  <si>
    <t>HIFLD City</t>
  </si>
  <si>
    <t>HIFLD Zip Code</t>
  </si>
  <si>
    <t>HIFLD State</t>
  </si>
  <si>
    <t>HIFLD Telephone</t>
  </si>
  <si>
    <t>Hazus Target</t>
  </si>
  <si>
    <t/>
  </si>
  <si>
    <t>Can we use source url or website from HIFLD? Nvarchar(40), othewise blank</t>
  </si>
  <si>
    <t>Hospital</t>
  </si>
  <si>
    <t>"Hospital"</t>
  </si>
  <si>
    <t>Proposed Source Description</t>
  </si>
  <si>
    <t>SquareFootage</t>
  </si>
  <si>
    <t>SortOrder</t>
  </si>
  <si>
    <t>HazusDefinition</t>
  </si>
  <si>
    <t>OccupancyExample</t>
  </si>
  <si>
    <t>MeansModelDesc</t>
  </si>
  <si>
    <t>MeansCost</t>
  </si>
  <si>
    <t>Agriculture</t>
  </si>
  <si>
    <t>Warehouse, medium</t>
  </si>
  <si>
    <t>Warehouse, 30,000 SF (M.690)</t>
  </si>
  <si>
    <t>Retail Trade</t>
  </si>
  <si>
    <t>Dept Store, 1 st</t>
  </si>
  <si>
    <t>Store, Dept., 1 st., 110,000 SF (M.610)</t>
  </si>
  <si>
    <t>Parking</t>
  </si>
  <si>
    <t>Parking garage</t>
  </si>
  <si>
    <t>Garage, Pkg, 5 st., 145,000 SF (M.270)</t>
  </si>
  <si>
    <t>Wholesale Trade</t>
  </si>
  <si>
    <t>Personal and Repair Services</t>
  </si>
  <si>
    <t>Garage, Repair</t>
  </si>
  <si>
    <t>Professional/ Technical/Business Service</t>
  </si>
  <si>
    <t>Office, Medium</t>
  </si>
  <si>
    <t>Banks</t>
  </si>
  <si>
    <t>Bank</t>
  </si>
  <si>
    <t>Bank, 1 st., 4100 SF (M.050)</t>
  </si>
  <si>
    <t>Hospital, Medium</t>
  </si>
  <si>
    <t>Hospital, 2-3 st., 55,000 SF (M.330)</t>
  </si>
  <si>
    <t>Medical Office/Clinic</t>
  </si>
  <si>
    <t>Med. Office, medium</t>
  </si>
  <si>
    <t>Medical office, 2 st., 7,000 SF (M.410)</t>
  </si>
  <si>
    <t xml:space="preserve">Entertainment &amp; Recreation </t>
  </si>
  <si>
    <t>Restaurant</t>
  </si>
  <si>
    <t>Restaurant, 1 st., 5,000 SF (M.530)</t>
  </si>
  <si>
    <t>Theaters</t>
  </si>
  <si>
    <t>Movie Theatre</t>
  </si>
  <si>
    <t>Movie Theatre, 12,000 SF (M.440)</t>
  </si>
  <si>
    <t>Schools/Libraries</t>
  </si>
  <si>
    <t>High School</t>
  </si>
  <si>
    <t>School, High, 130,000 SF (M.570)</t>
  </si>
  <si>
    <t>Colleges/Universities</t>
  </si>
  <si>
    <t>College Classroom</t>
  </si>
  <si>
    <t>General Services</t>
  </si>
  <si>
    <t>Town Hall, small</t>
  </si>
  <si>
    <t>Town Hall, 1 st., 11,000 SF (M.670)</t>
  </si>
  <si>
    <t>Emergency Response</t>
  </si>
  <si>
    <t>Police Station</t>
  </si>
  <si>
    <t>Police Station, 2 st., 11,000 SF (M.490)</t>
  </si>
  <si>
    <t>Heavy</t>
  </si>
  <si>
    <t>Factory, small</t>
  </si>
  <si>
    <t>Factory, 1 st., 30,000 SF (M.200)</t>
  </si>
  <si>
    <t>Light</t>
  </si>
  <si>
    <t>Food/Drugs/Chemicals</t>
  </si>
  <si>
    <t>College Laboratory</t>
  </si>
  <si>
    <t>College Lab, 1 st., 45,000 SF (M.150)</t>
  </si>
  <si>
    <t>High Technology</t>
  </si>
  <si>
    <t>Construction</t>
  </si>
  <si>
    <t>Church</t>
  </si>
  <si>
    <t>Church, 1 st., 17,000 SF (M.090)</t>
  </si>
  <si>
    <t>Single Family Dwelling</t>
  </si>
  <si>
    <t>Refer to hzRES1ReplCost</t>
  </si>
  <si>
    <t>NULL</t>
  </si>
  <si>
    <t>Manufactured Housing</t>
  </si>
  <si>
    <t>Multi Family Dwelling – small</t>
  </si>
  <si>
    <t>Duplex</t>
  </si>
  <si>
    <t>Triplex/Quads</t>
  </si>
  <si>
    <t>Multi Family Dwelling – medium</t>
  </si>
  <si>
    <t>5-9 units</t>
  </si>
  <si>
    <t>Apt, 1-3 st, 8,000 SF (M.010)</t>
  </si>
  <si>
    <t>10-19 units</t>
  </si>
  <si>
    <t>Multi Family Dwelling – large</t>
  </si>
  <si>
    <t>20-49 units</t>
  </si>
  <si>
    <t>Apt., 4-7 st., 40,000 SF (M.020)</t>
  </si>
  <si>
    <t>50+ units</t>
  </si>
  <si>
    <t>Temp. Lodging</t>
  </si>
  <si>
    <t>Hotel, medium</t>
  </si>
  <si>
    <t>Hotel, 4-7 st., 135,000 SF(M.350)</t>
  </si>
  <si>
    <t>Institutional Dormitory</t>
  </si>
  <si>
    <t>Dorm, medium</t>
  </si>
  <si>
    <t>Nursing Home</t>
  </si>
  <si>
    <t>Nursing home</t>
  </si>
  <si>
    <t>Nursing Home, 2 st., 25,000 SF (M.450)</t>
  </si>
  <si>
    <t>ContentValPct</t>
  </si>
  <si>
    <t>Large &gt; 150, Medium 50-150, Small &lt; 50</t>
  </si>
  <si>
    <t>Large (EFHL), Medium (EFHM) or Small (EFHS) hospitals defined by number of beds, use Medium based on hzSqftFactors for all missing this attribute (eg. VA data, 0 or -999)</t>
  </si>
  <si>
    <t>HIFLD Longitude</t>
  </si>
  <si>
    <t>HIFLD Latitude</t>
  </si>
  <si>
    <t xml:space="preserve">      ,[BldgType]</t>
  </si>
  <si>
    <t xml:space="preserve">      ,[DesignLevel]</t>
  </si>
  <si>
    <t xml:space="preserve">      ,[FoundationType]</t>
  </si>
  <si>
    <t xml:space="preserve">      ,[FirstFloorHt]</t>
  </si>
  <si>
    <t xml:space="preserve">      ,[BldgDamageFnId]</t>
  </si>
  <si>
    <t xml:space="preserve">      ,[ContDamageFnId]</t>
  </si>
  <si>
    <t xml:space="preserve">      ,[FloodProtection]</t>
  </si>
  <si>
    <t>Same as hz Table</t>
  </si>
  <si>
    <t>This is NULL or 0 for flood</t>
  </si>
  <si>
    <t>This is general building type (Masonry, Wood, Concrete, Steel) will be detemined based on eqBldgType so they agree</t>
  </si>
  <si>
    <t xml:space="preserve">      ,[eqBldgType]</t>
  </si>
  <si>
    <t xml:space="preserve">      ,[SoilType]</t>
  </si>
  <si>
    <t xml:space="preserve">      ,[LqfSusCat]</t>
  </si>
  <si>
    <t xml:space="preserve">      ,[LndSusCat]</t>
  </si>
  <si>
    <t xml:space="preserve">      ,[WaterDepth]</t>
  </si>
  <si>
    <t>D</t>
  </si>
  <si>
    <t xml:space="preserve"> </t>
  </si>
  <si>
    <t>from flCareFltyDflt based on EFClass from Hazus_model_data.mdf</t>
  </si>
  <si>
    <t>Located here: C:\Program Files (x86)\Hazus-MH\Data\Aggregation</t>
  </si>
  <si>
    <t>StateFips</t>
  </si>
  <si>
    <t>StateID</t>
  </si>
  <si>
    <t>StateName</t>
  </si>
  <si>
    <t>EorW</t>
  </si>
  <si>
    <t>AL</t>
  </si>
  <si>
    <t>Alabama</t>
  </si>
  <si>
    <t>E</t>
  </si>
  <si>
    <t>AK</t>
  </si>
  <si>
    <t>Alaska</t>
  </si>
  <si>
    <t>W</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</si>
  <si>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</si>
  <si>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</si>
  <si>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</si>
  <si>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</si>
  <si>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</si>
  <si>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</si>
  <si>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</si>
  <si>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</si>
  <si>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</si>
  <si>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</si>
  <si>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</si>
  <si>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</si>
  <si>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</si>
  <si>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</si>
  <si>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</si>
  <si>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</si>
  <si>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</si>
  <si>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</si>
  <si>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</si>
  <si>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</si>
  <si>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</si>
  <si>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</si>
  <si>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</si>
  <si>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</si>
  <si>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</si>
  <si>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</si>
  <si>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</si>
  <si>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</si>
  <si>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</si>
  <si>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</si>
  <si>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</si>
  <si>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</si>
  <si>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</si>
  <si>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</si>
  <si>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</si>
  <si>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</si>
  <si>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</si>
  <si>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</si>
  <si>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</si>
  <si>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</si>
  <si>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</si>
  <si>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</si>
  <si>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</si>
  <si>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</si>
  <si>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</si>
  <si>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</si>
  <si>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</si>
  <si>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</si>
  <si>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</si>
  <si>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</si>
  <si>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</si>
  <si>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</si>
  <si>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</si>
  <si>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NH</t>
  </si>
  <si>
    <t>NJ</t>
  </si>
  <si>
    <t>NM</t>
  </si>
  <si>
    <t>NY</t>
  </si>
  <si>
    <t>NC</t>
  </si>
  <si>
    <t>ND</t>
  </si>
  <si>
    <t>OH</t>
  </si>
  <si>
    <t>OK</t>
  </si>
  <si>
    <t>OR</t>
  </si>
  <si>
    <t>PA</t>
  </si>
  <si>
    <t>RI</t>
  </si>
  <si>
    <t>SC</t>
  </si>
  <si>
    <t>SD</t>
  </si>
  <si>
    <t>TN</t>
  </si>
  <si>
    <t>TX</t>
  </si>
  <si>
    <t>UT</t>
  </si>
  <si>
    <t>VT</t>
  </si>
  <si>
    <t>VA</t>
  </si>
  <si>
    <t>WA</t>
  </si>
  <si>
    <t>WV</t>
  </si>
  <si>
    <t>WI</t>
  </si>
  <si>
    <t>WY</t>
  </si>
  <si>
    <t>AS</t>
  </si>
  <si>
    <t>GU</t>
  </si>
  <si>
    <t>MP</t>
  </si>
  <si>
    <t>PR</t>
  </si>
  <si>
    <t>VI</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</si>
  <si>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</si>
  <si>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</si>
  <si>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</si>
  <si>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</si>
  <si>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</si>
  <si>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</si>
  <si>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</si>
  <si>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</si>
  <si>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</si>
  <si>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</si>
  <si>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</si>
  <si>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</si>
  <si>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</si>
  <si>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</si>
  <si>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</si>
  <si>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</si>
  <si>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</si>
  <si>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</si>
  <si>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</si>
  <si>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</si>
  <si>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</si>
  <si>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</si>
  <si>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</si>
  <si>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 (TS Only)</t>
  </si>
  <si>
    <t>Guam (TS Only)</t>
  </si>
  <si>
    <t>Northern Mariana Islands(TS Only)</t>
  </si>
  <si>
    <t>Puerto Rico</t>
  </si>
  <si>
    <t>Virgin Islands US(TS Only)</t>
  </si>
  <si>
    <t>PC</t>
  </si>
  <si>
    <t>State Code Levels</t>
  </si>
  <si>
    <t>AK2</t>
  </si>
  <si>
    <t>PR2</t>
  </si>
  <si>
    <t>CA1, CA2, CA3</t>
  </si>
  <si>
    <t>NV1, NV2, NV3</t>
  </si>
  <si>
    <t>LC</t>
  </si>
  <si>
    <t>MC</t>
  </si>
  <si>
    <t>HC</t>
  </si>
  <si>
    <t>HS</t>
  </si>
  <si>
    <t xml:space="preserve">hzTract = High (XX3), Bench Mark Code </t>
  </si>
  <si>
    <t>State.dbo.hzTract</t>
  </si>
  <si>
    <t xml:space="preserve">hzTract = Moderate (XX2), Bench Mark Code </t>
  </si>
  <si>
    <t>UT1, UT2</t>
  </si>
  <si>
    <t>WA1, WA2</t>
  </si>
  <si>
    <t>WY1, WY2</t>
  </si>
  <si>
    <t xml:space="preserve">hzTract = Low (XX1), Bench Mark Code </t>
  </si>
  <si>
    <t>AL1</t>
  </si>
  <si>
    <t>CT1</t>
  </si>
  <si>
    <t>DE1</t>
  </si>
  <si>
    <t>DC1</t>
  </si>
  <si>
    <t>FL1</t>
  </si>
  <si>
    <t>GA1</t>
  </si>
  <si>
    <t>IL1</t>
  </si>
  <si>
    <t>IN1</t>
  </si>
  <si>
    <t>IA1</t>
  </si>
  <si>
    <t>KS1</t>
  </si>
  <si>
    <t>KY1</t>
  </si>
  <si>
    <t>LA1</t>
  </si>
  <si>
    <t>ME1</t>
  </si>
  <si>
    <t>MD1</t>
  </si>
  <si>
    <t>MA1</t>
  </si>
  <si>
    <t>MI1</t>
  </si>
  <si>
    <t>MN1</t>
  </si>
  <si>
    <t>MS1</t>
  </si>
  <si>
    <t>NE1</t>
  </si>
  <si>
    <t>NH1</t>
  </si>
  <si>
    <t>NJ1</t>
  </si>
  <si>
    <t>NY1</t>
  </si>
  <si>
    <t>NC1</t>
  </si>
  <si>
    <t>ND1</t>
  </si>
  <si>
    <t>OH1</t>
  </si>
  <si>
    <t>OK1</t>
  </si>
  <si>
    <t>PA1</t>
  </si>
  <si>
    <t>RI1</t>
  </si>
  <si>
    <t>SC1</t>
  </si>
  <si>
    <t>SD1</t>
  </si>
  <si>
    <t>TX1</t>
  </si>
  <si>
    <t>VT1</t>
  </si>
  <si>
    <t>VA1</t>
  </si>
  <si>
    <t>WV1</t>
  </si>
  <si>
    <t>WI1</t>
  </si>
  <si>
    <t>TN1, TN2</t>
  </si>
  <si>
    <t>OR1, OR2</t>
  </si>
  <si>
    <t>AZ1, AZ2</t>
  </si>
  <si>
    <t>HI1, HI2</t>
  </si>
  <si>
    <t>ID1, ID2</t>
  </si>
  <si>
    <t>MT1, MT2</t>
  </si>
  <si>
    <t>NM1, NM2</t>
  </si>
  <si>
    <t>CO1</t>
  </si>
  <si>
    <t>Examples</t>
  </si>
  <si>
    <t>MedYrBlt</t>
  </si>
  <si>
    <t>DesignLevel</t>
  </si>
  <si>
    <t>BldgSchID</t>
  </si>
  <si>
    <t>CA3</t>
  </si>
  <si>
    <t>CA2</t>
  </si>
  <si>
    <t>CA1</t>
  </si>
  <si>
    <t>High, Medium and Low code hzTract is based on UBC Seismic Zone mapping (EQ Tech Manual Table 5.3):</t>
  </si>
  <si>
    <t>Assign DesignLevel based on DL_BenchMarkYears relative to MedianYearBuilt and BldgSchemeID (see examples)</t>
  </si>
  <si>
    <t>eqCareFlty</t>
  </si>
  <si>
    <t>eqSchool</t>
  </si>
  <si>
    <t>Where DL = PC or LC and Urban</t>
  </si>
  <si>
    <t>eqFireStation</t>
  </si>
  <si>
    <t>eqPoliceStation</t>
  </si>
  <si>
    <t>eqEmergencyCtr</t>
  </si>
  <si>
    <t>URML</t>
  </si>
  <si>
    <t>Where DL = PC or LC and Rural</t>
  </si>
  <si>
    <t>W2</t>
  </si>
  <si>
    <t>W1</t>
  </si>
  <si>
    <t>EarthquakeBuildingType</t>
  </si>
  <si>
    <t>EQT_Description</t>
  </si>
  <si>
    <t>GeneralBuildingType</t>
  </si>
  <si>
    <t>C</t>
  </si>
  <si>
    <t>C - Concrete</t>
  </si>
  <si>
    <t>Concrete</t>
  </si>
  <si>
    <t>C1</t>
  </si>
  <si>
    <t>C1 - Concrete Moment Frame</t>
  </si>
  <si>
    <t>C2</t>
  </si>
  <si>
    <t>C2 - Concrete Shear Walls</t>
  </si>
  <si>
    <t>C3</t>
  </si>
  <si>
    <t>C3 - Concrete Frame with Unreinforceds Masonry Infill Walls</t>
  </si>
  <si>
    <t>M</t>
  </si>
  <si>
    <t>M - Masonry</t>
  </si>
  <si>
    <t>Masonry</t>
  </si>
  <si>
    <t>MH</t>
  </si>
  <si>
    <t>MH - Manufactured Housing</t>
  </si>
  <si>
    <t>PC1</t>
  </si>
  <si>
    <t>PC1 - Precast Concrete Tilt-Up Walls</t>
  </si>
  <si>
    <t>PC2</t>
  </si>
  <si>
    <t>PC2 - Precast Concrete Frames with Cast-in-Place Concrete Shear Walls</t>
  </si>
  <si>
    <t>RM1</t>
  </si>
  <si>
    <t>RM1 - Reinforced Masonry Bearing Walls with Wood or Metal Deck Diaphragms</t>
  </si>
  <si>
    <t>RM2</t>
  </si>
  <si>
    <t>RM2 - Reinforced Masonry Bearing walls with Precast Concrete Diaphragms</t>
  </si>
  <si>
    <t>S</t>
  </si>
  <si>
    <t>S - Steel</t>
  </si>
  <si>
    <t>Steel</t>
  </si>
  <si>
    <t>S1</t>
  </si>
  <si>
    <t>S1 - Steel Moment Frame</t>
  </si>
  <si>
    <t>S2</t>
  </si>
  <si>
    <t>S2 - Steel Braced Frame</t>
  </si>
  <si>
    <t>S3</t>
  </si>
  <si>
    <t>S3 - Steel Light Frame</t>
  </si>
  <si>
    <t>S4</t>
  </si>
  <si>
    <t>S4 - Steel Frame with Cast-in-Place Concrete Shear Wall</t>
  </si>
  <si>
    <t>S5</t>
  </si>
  <si>
    <t>S5 - Steel Frame with Unreinforced Masonry Infill Walls</t>
  </si>
  <si>
    <t>U</t>
  </si>
  <si>
    <t>U - Unknown</t>
  </si>
  <si>
    <t>URM</t>
  </si>
  <si>
    <t>URM - Unreinforced Masonry Infill Walls</t>
  </si>
  <si>
    <t>W - Wood</t>
  </si>
  <si>
    <t>Wood</t>
  </si>
  <si>
    <t>W1 - Wood, Light Frame</t>
  </si>
  <si>
    <t>W2 - Wood, Commercial and Industrial</t>
  </si>
  <si>
    <t>Utilize U.S. Census 2017 fgdb delineation of urban areas (Urban_Area=U), need to add this feature class to CDMS.dbo WGS84</t>
  </si>
  <si>
    <t>Based on State.dbo.hzTract BldgSchemesID Code Level (3 = High, 2 = Moderate and 1 = Low) and DL_BenchMarkYears tab, need to add DL_BenchMarkYears table to CDMS .dbo</t>
  </si>
  <si>
    <t>Use CDMS.dbo.GeneralBuildingEarthquakeBuilding to determine GeneralBuildingType from eqBldgType</t>
  </si>
  <si>
    <t>Code level will be based on BldgSchemeID and benchmark years for each hzTract developed based on ICC data and compared to median year built.</t>
  </si>
  <si>
    <t>Where DL = MC, HC or HS and Rural</t>
  </si>
  <si>
    <t>Where DL = MC, HC, or HS  and Urban</t>
  </si>
  <si>
    <t>RM1L</t>
  </si>
  <si>
    <t>Selected from existing defaults and occupancy to building type mapping scheme for each Essential Facility based on DesignLevel and if in urban or rural settings defeined in eqEFBldgTypeDefault tab.</t>
  </si>
  <si>
    <t>Utilize eqEFBldgTypeDefault added to CDMS.dbo, urban flag from Census feature class and Design Level to assign default eqBldgType</t>
  </si>
  <si>
    <t>Step #1</t>
  </si>
  <si>
    <t>Step #2</t>
  </si>
  <si>
    <t>Step #3</t>
  </si>
  <si>
    <t>Will calculate a building area (sqft) field for this step.  When numbeds missing, use COM6 default from hzSqftFactors in CDMS.dbo</t>
  </si>
  <si>
    <t>update to AS1</t>
  </si>
  <si>
    <t>update to GU1</t>
  </si>
  <si>
    <t>update to MP1</t>
  </si>
  <si>
    <t>update to VI1</t>
  </si>
  <si>
    <t>AR1, AR2</t>
  </si>
  <si>
    <t>MO1, MO2</t>
  </si>
  <si>
    <t xml:space="preserve">      ,[SchoolId]</t>
  </si>
  <si>
    <t xml:space="preserve">      ,[NumStudents]</t>
  </si>
  <si>
    <t xml:space="preserve">      ,[ShelterCapacity]</t>
  </si>
  <si>
    <t xml:space="preserve">      ,[Area]</t>
  </si>
  <si>
    <t xml:space="preserve">      ,[District]</t>
  </si>
  <si>
    <t xml:space="preserve">      ,[Kitchen]</t>
  </si>
  <si>
    <t>Based on enrollment</t>
  </si>
  <si>
    <t>EFS1 will be equivalent to EDU1 and ESF2 will be equivalent to EDU2 for attribute calculations required below</t>
  </si>
  <si>
    <t>Public and Private K-12 = EFS1; Colleges and Universities and Supplemental Colleges = EFS2</t>
  </si>
  <si>
    <t>Area will be based on the total number of students, faculty and staff * the FEMA P58 PeakDay squarefootage estimate for EDU1 (71.4) and EDU2 (83.3) located in cdms_AEBMParameters.  Use EDU1 or EDU2 deafult from hzSqftFactors is population values are missing.</t>
  </si>
  <si>
    <t>Note that it appears a number of the schools with the largest enrollments are virtual or cyber based on their name.  Might be possible to search on "virtual" or "cyber" and use default EDU1 hzSqftFactors, otherwise the area and valuations will be overestimated</t>
  </si>
  <si>
    <t>Veterans Health Administration Medical Facilities:  https://hifld-geoplatform.opendata.arcgis.com/datasets/veterans-health-administration-medical-facilities</t>
  </si>
  <si>
    <t>HIFLD Input Tables:</t>
  </si>
  <si>
    <t xml:space="preserve">Hospitals: https://hifld-geoplatform.opendata.arcgis.com/datasets/hospitals </t>
  </si>
  <si>
    <t>Supplemental Colleges:  https://hifld-geoplatform.opendata.arcgis.com/datasets/supplemental-colleges</t>
  </si>
  <si>
    <t>Public Schools: https://hifld-geoplatform.opendata.arcgis.com/datasets/public-schools</t>
  </si>
  <si>
    <t>Private Schools: https://hifld-geoplatform.opendata.arcgis.com/datasets/private-schools</t>
  </si>
  <si>
    <t>Colleges and Universities: https://hifld-geoplatform.opendata.arcgis.com/datasets/colleges-and-universities</t>
  </si>
  <si>
    <t xml:space="preserve">  FROM [CA].[dbo].[eqSchool]</t>
  </si>
  <si>
    <t xml:space="preserve">  FROM [FL].[dbo].[flSchool]</t>
  </si>
  <si>
    <t>from flSchoolDflt based on EFClass from Hazus_model_data.mdf</t>
  </si>
  <si>
    <t>Fire Stations: https://hifld-geoplatform.opendata.arcgis.com/datasets/fire-stations</t>
  </si>
  <si>
    <t xml:space="preserve">  FROM [NC].[dbo].[HZFIRESTATION]</t>
  </si>
  <si>
    <t xml:space="preserve">      ,[FireStationId]</t>
  </si>
  <si>
    <t>[FireStationId]</t>
  </si>
  <si>
    <t xml:space="preserve">      ,[NumTrucks]</t>
  </si>
  <si>
    <t>Use calculated Area * EDU1 where EFS1 and EDU2 where EFS2 CDMS.dbo.hzReplacementCost.MeansCost * &lt;CA.dbo&gt;.hzMeansCountyLocationFactor.MeansAdjNonRes + (Bldg Value * EDU1 or EDU2 hzPctContentofStructureValue.  Convert to $K by dividing by 1,000.</t>
  </si>
  <si>
    <t>EFFS</t>
  </si>
  <si>
    <t>Leave blank, will estimate low, med and high rise for eqBldgType but may be too specific to support</t>
  </si>
  <si>
    <t>Use Area * GOV2 CDMS.dbo.hzReplacementCost.MeansCost * &lt;CA.dbo&gt;.hzMeansCountyLocationFactor.MeansAdjNonRes + (Bldg Value * GOV2 hzPctContentofStructureValue.  Convert to $K by dividing by 1,000.</t>
  </si>
  <si>
    <t>Use GOV2 default from hzSqftFactors.</t>
  </si>
  <si>
    <t xml:space="preserve">  FROM [FL].[dbo].[flFireStation]</t>
  </si>
  <si>
    <t xml:space="preserve">  FROM [CA].[dbo].[eqFireStation]</t>
  </si>
  <si>
    <t>from flFireStationDflt based on EFClass from Hazus_model_data.mdf</t>
  </si>
  <si>
    <t>Selected from existing defaults and occupancy to building type mapping scheme for each Essential Facility based on DesignLevel and if in urban or rural settings as defined in eqEFBldgTypeDefault tab.</t>
  </si>
  <si>
    <t>Code level will be based on BldgSchemeID and benchmark years for each hzTract developed based on technical manuals and ICC data and compared to median year built.</t>
  </si>
  <si>
    <t>Numtrucks field exists in HIFLD but all values are 0</t>
  </si>
  <si>
    <t>Total personal are provided in HIFLD but these values do not appear to represent each facility, rather the total for the entire district is provided</t>
  </si>
  <si>
    <t>Local Law Enforcement Locations: https://hifld-geoplatform.opendata.arcgis.com/datasets/local-law-enforcement-locations</t>
  </si>
  <si>
    <t xml:space="preserve">  FROM [NC].[dbo].[HZPOLICESTATION]</t>
  </si>
  <si>
    <t>EFPS</t>
  </si>
  <si>
    <t>Total population is provided in HIFLD but these values do not appear to represent each facility, rather the total for the entire district is provided</t>
  </si>
  <si>
    <t>These facilities include jails, but is part of law enforcement.</t>
  </si>
  <si>
    <t>from flPoliceStationDflt based on EFClass from Hazus_model_data.mdf</t>
  </si>
  <si>
    <t xml:space="preserve">  FROM [CA].[dbo].[eqPoliceStation]</t>
  </si>
  <si>
    <t xml:space="preserve">      ,[PoliceStationId]</t>
  </si>
  <si>
    <t xml:space="preserve">  FROM [FL].[dbo].[flPoliceStation]</t>
  </si>
  <si>
    <t>Federal Emergency Management Agency (FEMA) Regional Headquarters: https://hifld-geoplatform.opendata.arcgis.com/datasets/federal-emergency-management-agency-fema-regional-headquarters</t>
  </si>
  <si>
    <t>State Emergency Operations Centers (EOC): https://hifld-geoplatform.opendata.arcgis.com/datasets/state-emergency-operations-centers-eoc</t>
  </si>
  <si>
    <t>Local Emergency Operations Centers (EOC): https://hifld-geoplatform.opendata.arcgis.com/datasets/local-emergency-operations-centers-eoc</t>
  </si>
  <si>
    <t xml:space="preserve">  FROM [NC].[dbo].[HZEMERGENCYCTR]</t>
  </si>
  <si>
    <t>[PoliceStationId]</t>
  </si>
  <si>
    <t>[EmergencyCtrId]</t>
  </si>
  <si>
    <t>EFEO</t>
  </si>
  <si>
    <t xml:space="preserve">  FROM [FL].[dbo].[flEmergencyCtr]</t>
  </si>
  <si>
    <t xml:space="preserve">  FROM [CA].[dbo].[eqEmergencyCtr]</t>
  </si>
  <si>
    <t xml:space="preserve">      ,[EmergencyCtrId]</t>
  </si>
  <si>
    <t>from flEmergencyCtrDflt based on EFClass from Hazus_model_data.mdf</t>
  </si>
  <si>
    <t>Will add +1 foot, when NFIP entry date (based on EntryDate State.dbo.flSchemeMapping is before median year built date from State.dbo.hzDemographicsT (=post-NFIP construction)</t>
  </si>
  <si>
    <t>Use Area * GOV2 CDMS.dbo.hzReplacementCost.MeansCost * &lt;XX.dbo&gt;.hzMeansCountyLocationFactor.MeansAdjNonRes + (Bldg Value * GOV2 hzPctContentofStructureValue.  Convert to $K by dividing by 1,000.</t>
  </si>
  <si>
    <t>Create configurable table where value for sqfeet per bed (450) can be called but modified as needed * NumBeds * COM6 CDMS.dbo.hzReplacementCost.MeansCost * &lt;XX.dbo&gt;.hzMeansCountyLocationFactor.MeansAdjNonRes + (Bldg Value * COM6 hzPctContentofStructureValue)</t>
  </si>
  <si>
    <t xml:space="preserve">  FROM [XX].[dbo].[HZCAREFLTY]</t>
  </si>
  <si>
    <t xml:space="preserve">  FROM [XX].[dbo].[eqCareFlty]</t>
  </si>
  <si>
    <t xml:space="preserve">  FROM [XX].[dbo].[flCareFlty]</t>
  </si>
  <si>
    <t xml:space="preserve">  FROM [XX].[dbo].[HZSCHOOLS]</t>
  </si>
  <si>
    <t>Unable to change field name and at 7 digits is too short for HIFLD ID's</t>
  </si>
  <si>
    <t>Some HIFLD prefixes are too long to include and will be truncated</t>
  </si>
  <si>
    <t>None provided, urls added to HIFLD tables but too long and unstable to insert</t>
  </si>
  <si>
    <t>1939 is cosnsitent with defaults for hzDemographicsT and represents the year the dwellings by decade were started.  Also ensures pre-code design level when data are missing.</t>
  </si>
  <si>
    <t>from hzDemographicsT MedianYearBuilt (need to check for missing and use default of 1939 if needed, this is based on the year the tracking began), most VA data contain date facility began operation that can be used directly</t>
  </si>
  <si>
    <t>Use HIFLD Beds when available, if -999 update to NULL</t>
  </si>
  <si>
    <t>Office, 5-10 st., 80,000 SF (M.470)</t>
  </si>
  <si>
    <t>...2016 Survey, national average 1446 SF</t>
  </si>
  <si>
    <t>College Dorm, 2-3 st, 25,000 SF (M.130)</t>
  </si>
  <si>
    <t>Garage, Repair, 10,000 SF (M.290)</t>
  </si>
  <si>
    <t>College Class. 2-3 st, 50,000 SF (M.120)</t>
  </si>
  <si>
    <t>Refer to Technical Manuals for more...</t>
  </si>
  <si>
    <t>SFR Avg 2 St., MF adj, 2200 SF</t>
  </si>
  <si>
    <t>SFR Avg 2-1/2 St., MF adj, 4400 SF</t>
  </si>
  <si>
    <t>Apt., 1-3 st., 15,000 SF (M.010)</t>
  </si>
  <si>
    <t>Apt., 4-7 st., 80,000 SF</t>
  </si>
  <si>
    <t xml:space="preserve">Watch for and ignore -999 fields for calculations, change to NULL when -999, 0's will be treated as 0's. </t>
  </si>
  <si>
    <t>Total student, teachers and staff are in Population field.  Staging table should store these values.  Use default area when -999 and treat 0 as 0.   Since field is small integer, number must be capped at 32K.</t>
  </si>
  <si>
    <t>Need to calculate State abbreviation when only name is provided for State and Federal EOC's.</t>
  </si>
  <si>
    <t xml:space="preserve">Use truncated HIFLD NAICS description when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</si>
</sst>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i/>
      <sz val="11"/>
      <color theme="1"/>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0" fontId="5" fillId="2" borderId="0" applyNumberFormat="0" applyBorder="0" applyAlignment="0" applyProtection="0"/>
  </cellStyleXfs>
  <cellXfs count="26">
    <xf numFmtId="0" fontId="0" fillId="0" borderId="0" xfId="0"/>
    <xf numFmtId="0" fontId="0" fillId="0" borderId="0" xfId="0" applyAlignment="1">
      <alignment wrapText="1"/>
    </xf>
    <xf numFmtId="0" fontId="3" fillId="0" borderId="0" xfId="0" applyFont="1"/>
    <xf numFmtId="0" fontId="2" fillId="0" borderId="0" xfId="0" applyFont="1"/>
    <xf numFmtId="0" fontId="2" fillId="0" borderId="0" xfId="0" applyFont="1" applyAlignment="1">
      <alignment wrapText="1"/>
    </xf>
    <xf numFmtId="0" fontId="4" fillId="0" borderId="0" xfId="0" applyFont="1"/>
    <xf numFmtId="164" fontId="2" fillId="0" borderId="0" xfId="1" applyNumberFormat="1" applyFont="1" applyAlignment="1">
      <alignment wrapText="1"/>
    </xf>
    <xf numFmtId="164" fontId="0" fillId="0" borderId="0" xfId="1" applyNumberFormat="1" applyFont="1"/>
    <xf numFmtId="0" fontId="0" fillId="0" borderId="0" xfId="0" quotePrefix="1" applyAlignment="1">
      <alignment wrapText="1"/>
    </xf>
    <xf numFmtId="0" fontId="0" fillId="0" borderId="0" xfId="0" applyAlignment="1">
      <alignment horizontal="center"/>
    </xf>
    <xf numFmtId="0" fontId="2" fillId="0" borderId="0" xfId="0" applyFont="1" applyAlignment="1">
      <alignment horizontal="center"/>
    </xf>
    <xf numFmtId="0" fontId="5" fillId="2" borderId="7" xfId="2" applyBorder="1" applyAlignment="1">
      <alignment horizontal="center"/>
    </xf>
    <xf numFmtId="0" fontId="5" fillId="2" borderId="8" xfId="2" applyBorder="1" applyAlignment="1">
      <alignment horizontal="center"/>
    </xf>
    <xf numFmtId="0" fontId="5" fillId="2" borderId="9" xfId="2" applyBorder="1" applyAlignment="1">
      <alignment horizontal="center"/>
    </xf>
    <xf numFmtId="0" fontId="6" fillId="2" borderId="5" xfId="2" quotePrefix="1" applyFont="1" applyBorder="1" applyAlignment="1">
      <alignment horizontal="center"/>
    </xf>
    <xf numFmtId="0" fontId="6" fillId="2" borderId="1" xfId="2" applyFont="1" applyBorder="1" applyAlignment="1">
      <alignment horizontal="center"/>
    </xf>
    <xf numFmtId="0" fontId="6" fillId="2" borderId="1" xfId="2" quotePrefix="1" applyFont="1" applyBorder="1" applyAlignment="1">
      <alignment horizontal="center"/>
    </xf>
    <xf numFmtId="0" fontId="6" fillId="2" borderId="6" xfId="2" applyFont="1" applyBorder="1" applyAlignment="1">
      <alignment horizontal="center"/>
    </xf>
    <xf numFmtId="0" fontId="0" fillId="0" borderId="0" xfId="0" applyAlignment="1">
      <alignment horizontal="right"/>
    </xf>
    <xf numFmtId="0" fontId="4" fillId="0" borderId="0" xfId="0" applyFont="1" applyAlignment="1">
      <alignment horizontal="left"/>
    </xf>
    <xf numFmtId="0" fontId="6" fillId="2" borderId="2" xfId="2" applyFont="1" applyBorder="1" applyAlignment="1">
      <alignment horizontal="center"/>
    </xf>
    <xf numFmtId="0" fontId="6" fillId="2" borderId="3" xfId="2" applyFont="1" applyBorder="1" applyAlignment="1">
      <alignment horizontal="center"/>
    </xf>
    <xf numFmtId="0" fontId="6" fillId="2" borderId="4" xfId="2"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10" xfId="0" applyBorder="1" applyAlignment="1">
      <alignment horizontal="center"/>
    </xf>
  </cellXfs>
  <cellStyles count="3">
    <cellStyle name="Comma" xfId="1" builtinId="3"/>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18</xdr:row>
      <xdr:rowOff>28575</xdr:rowOff>
    </xdr:from>
    <xdr:to>
      <xdr:col>15</xdr:col>
      <xdr:colOff>249373</xdr:colOff>
      <xdr:row>42</xdr:row>
      <xdr:rowOff>167647</xdr:rowOff>
    </xdr:to>
    <xdr:pic>
      <xdr:nvPicPr>
        <xdr:cNvPr id="2" name="Picture 1">
          <a:extLst>
            <a:ext uri="{FF2B5EF4-FFF2-40B4-BE49-F238E27FC236}">
              <a16:creationId xmlns:a16="http://schemas.microsoft.com/office/drawing/2014/main" id="{D3252AA1-D6CE-42DD-9536-D75F68B8782C}"/>
            </a:ext>
          </a:extLst>
        </xdr:cNvPr>
        <xdr:cNvPicPr>
          <a:picLocks noChangeAspect="1"/>
        </xdr:cNvPicPr>
      </xdr:nvPicPr>
      <xdr:blipFill>
        <a:blip xmlns:r="http://schemas.openxmlformats.org/officeDocument/2006/relationships" r:embed="rId1"/>
        <a:stretch>
          <a:fillRect/>
        </a:stretch>
      </xdr:blipFill>
      <xdr:spPr>
        <a:xfrm>
          <a:off x="5581650" y="3286125"/>
          <a:ext cx="6693988" cy="4474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D815-1D33-4C16-95F9-932BC23845A2}">
  <dimension ref="A1:E52"/>
  <sheetViews>
    <sheetView tabSelected="1" topLeftCell="A9" workbookViewId="0">
      <selection activeCell="B28" sqref="B28"/>
    </sheetView>
  </sheetViews>
  <sheetFormatPr defaultRowHeight="15" x14ac:dyDescent="0.25"/>
  <cols>
    <col min="1" max="1" width="20.28515625" customWidth="1"/>
    <col min="2" max="2" width="63.140625" style="1" customWidth="1"/>
    <col min="3" max="3" width="60.28515625" style="1" customWidth="1"/>
    <col min="4" max="4" width="66.7109375" customWidth="1"/>
  </cols>
  <sheetData>
    <row r="1" spans="1:3" x14ac:dyDescent="0.25">
      <c r="A1" s="3" t="s">
        <v>522</v>
      </c>
    </row>
    <row r="2" spans="1:3" x14ac:dyDescent="0.25">
      <c r="A2" t="s">
        <v>523</v>
      </c>
    </row>
    <row r="3" spans="1:3" x14ac:dyDescent="0.25">
      <c r="A3" t="s">
        <v>521</v>
      </c>
    </row>
    <row r="5" spans="1:3" x14ac:dyDescent="0.25">
      <c r="A5" s="3" t="s">
        <v>571</v>
      </c>
      <c r="B5" s="4"/>
    </row>
    <row r="6" spans="1:3" x14ac:dyDescent="0.25">
      <c r="A6" s="3" t="s">
        <v>139</v>
      </c>
      <c r="B6" s="4" t="s">
        <v>144</v>
      </c>
      <c r="C6" s="4"/>
    </row>
    <row r="7" spans="1:3" x14ac:dyDescent="0.25">
      <c r="A7" t="s">
        <v>116</v>
      </c>
      <c r="B7" s="8" t="s">
        <v>140</v>
      </c>
    </row>
    <row r="8" spans="1:3" x14ac:dyDescent="0.25">
      <c r="A8" t="s">
        <v>117</v>
      </c>
      <c r="B8" s="1" t="s">
        <v>130</v>
      </c>
      <c r="C8" s="1" t="s">
        <v>245</v>
      </c>
    </row>
    <row r="9" spans="1:3" x14ac:dyDescent="0.25">
      <c r="A9" t="s">
        <v>118</v>
      </c>
      <c r="B9" s="1" t="s">
        <v>131</v>
      </c>
    </row>
    <row r="10" spans="1:3" ht="47.45" customHeight="1" x14ac:dyDescent="0.25">
      <c r="A10" t="s">
        <v>119</v>
      </c>
      <c r="B10" s="1" t="s">
        <v>226</v>
      </c>
      <c r="C10" s="1" t="s">
        <v>225</v>
      </c>
    </row>
    <row r="11" spans="1:3" x14ac:dyDescent="0.25">
      <c r="A11" t="s">
        <v>11</v>
      </c>
      <c r="B11" s="1" t="s">
        <v>132</v>
      </c>
    </row>
    <row r="12" spans="1:3" x14ac:dyDescent="0.25">
      <c r="A12" t="s">
        <v>9</v>
      </c>
      <c r="B12" s="1" t="s">
        <v>133</v>
      </c>
    </row>
    <row r="13" spans="1:3" x14ac:dyDescent="0.25">
      <c r="A13" t="s">
        <v>12</v>
      </c>
      <c r="B13" s="1" t="s">
        <v>134</v>
      </c>
    </row>
    <row r="14" spans="1:3" x14ac:dyDescent="0.25">
      <c r="A14" t="s">
        <v>13</v>
      </c>
      <c r="B14" s="1" t="s">
        <v>135</v>
      </c>
    </row>
    <row r="15" spans="1:3" x14ac:dyDescent="0.25">
      <c r="A15" t="s">
        <v>15</v>
      </c>
      <c r="B15" s="1" t="s">
        <v>136</v>
      </c>
    </row>
    <row r="16" spans="1:3" x14ac:dyDescent="0.25">
      <c r="A16" t="s">
        <v>120</v>
      </c>
      <c r="B16" s="1" t="s">
        <v>137</v>
      </c>
    </row>
    <row r="17" spans="1:3" ht="28.15" customHeight="1" x14ac:dyDescent="0.25">
      <c r="A17" t="s">
        <v>121</v>
      </c>
      <c r="B17" s="1" t="s">
        <v>577</v>
      </c>
    </row>
    <row r="18" spans="1:3" x14ac:dyDescent="0.25">
      <c r="A18" t="s">
        <v>122</v>
      </c>
      <c r="B18" s="1" t="s">
        <v>138</v>
      </c>
      <c r="C18" s="1" t="s">
        <v>576</v>
      </c>
    </row>
    <row r="19" spans="1:3" x14ac:dyDescent="0.25">
      <c r="A19" t="s">
        <v>123</v>
      </c>
      <c r="B19" s="1" t="s">
        <v>143</v>
      </c>
    </row>
    <row r="20" spans="1:3" ht="60" x14ac:dyDescent="0.25">
      <c r="A20" t="s">
        <v>124</v>
      </c>
      <c r="B20" s="1" t="s">
        <v>579</v>
      </c>
      <c r="C20" s="1" t="s">
        <v>578</v>
      </c>
    </row>
    <row r="21" spans="1:3" ht="28.15" customHeight="1" x14ac:dyDescent="0.25">
      <c r="A21" t="s">
        <v>125</v>
      </c>
      <c r="B21" s="1" t="s">
        <v>538</v>
      </c>
    </row>
    <row r="22" spans="1:3" ht="75" x14ac:dyDescent="0.25">
      <c r="A22" t="s">
        <v>126</v>
      </c>
      <c r="B22" s="8" t="s">
        <v>570</v>
      </c>
      <c r="C22" s="1" t="s">
        <v>503</v>
      </c>
    </row>
    <row r="23" spans="1:3" x14ac:dyDescent="0.25">
      <c r="A23" t="s">
        <v>127</v>
      </c>
      <c r="B23" s="1">
        <v>0</v>
      </c>
    </row>
    <row r="24" spans="1:3" x14ac:dyDescent="0.25">
      <c r="A24" t="s">
        <v>128</v>
      </c>
      <c r="B24" s="1" t="s">
        <v>580</v>
      </c>
    </row>
    <row r="25" spans="1:3" x14ac:dyDescent="0.25">
      <c r="A25" t="s">
        <v>129</v>
      </c>
      <c r="B25" s="1" t="s">
        <v>575</v>
      </c>
    </row>
    <row r="26" spans="1:3" x14ac:dyDescent="0.25">
      <c r="A26" t="s">
        <v>27</v>
      </c>
      <c r="B26" s="1" t="s">
        <v>228</v>
      </c>
    </row>
    <row r="27" spans="1:3" x14ac:dyDescent="0.25">
      <c r="A27" t="s">
        <v>28</v>
      </c>
      <c r="B27" s="1" t="s">
        <v>227</v>
      </c>
    </row>
    <row r="28" spans="1:3" x14ac:dyDescent="0.25">
      <c r="A28" t="s">
        <v>29</v>
      </c>
      <c r="B28" s="1" t="s">
        <v>594</v>
      </c>
    </row>
    <row r="31" spans="1:3" x14ac:dyDescent="0.25">
      <c r="A31" s="3" t="s">
        <v>573</v>
      </c>
    </row>
    <row r="32" spans="1:3" x14ac:dyDescent="0.25">
      <c r="A32" t="s">
        <v>116</v>
      </c>
      <c r="B32" s="1" t="s">
        <v>236</v>
      </c>
    </row>
    <row r="33" spans="1:5" x14ac:dyDescent="0.25">
      <c r="A33" t="s">
        <v>118</v>
      </c>
      <c r="B33" s="1" t="s">
        <v>236</v>
      </c>
    </row>
    <row r="34" spans="1:5" ht="30" x14ac:dyDescent="0.25">
      <c r="A34" t="s">
        <v>229</v>
      </c>
      <c r="B34" s="1" t="s">
        <v>238</v>
      </c>
      <c r="C34" s="1" t="s">
        <v>493</v>
      </c>
      <c r="E34" t="s">
        <v>502</v>
      </c>
    </row>
    <row r="35" spans="1:5" x14ac:dyDescent="0.25">
      <c r="A35" t="s">
        <v>230</v>
      </c>
      <c r="B35" s="1" t="s">
        <v>237</v>
      </c>
    </row>
    <row r="36" spans="1:5" ht="30" x14ac:dyDescent="0.25">
      <c r="A36" t="s">
        <v>231</v>
      </c>
      <c r="B36" s="1" t="s">
        <v>246</v>
      </c>
      <c r="C36" s="1" t="s">
        <v>247</v>
      </c>
    </row>
    <row r="37" spans="1:5" ht="45" x14ac:dyDescent="0.25">
      <c r="A37" t="s">
        <v>232</v>
      </c>
      <c r="B37" s="1" t="s">
        <v>246</v>
      </c>
      <c r="C37" s="1" t="s">
        <v>247</v>
      </c>
      <c r="D37" s="1" t="s">
        <v>568</v>
      </c>
    </row>
    <row r="38" spans="1:5" ht="30" x14ac:dyDescent="0.25">
      <c r="A38" t="s">
        <v>233</v>
      </c>
      <c r="B38" s="1" t="s">
        <v>246</v>
      </c>
      <c r="C38" s="1" t="s">
        <v>247</v>
      </c>
    </row>
    <row r="39" spans="1:5" ht="30" x14ac:dyDescent="0.25">
      <c r="A39" t="s">
        <v>234</v>
      </c>
      <c r="B39" s="1" t="s">
        <v>246</v>
      </c>
      <c r="C39" s="1" t="s">
        <v>247</v>
      </c>
    </row>
    <row r="40" spans="1:5" ht="30" x14ac:dyDescent="0.25">
      <c r="A40" t="s">
        <v>235</v>
      </c>
      <c r="B40" s="1" t="s">
        <v>246</v>
      </c>
      <c r="C40" s="1" t="s">
        <v>247</v>
      </c>
    </row>
    <row r="43" spans="1:5" x14ac:dyDescent="0.25">
      <c r="A43" s="3" t="s">
        <v>572</v>
      </c>
    </row>
    <row r="44" spans="1:5" x14ac:dyDescent="0.25">
      <c r="A44" t="s">
        <v>116</v>
      </c>
      <c r="B44" s="1" t="s">
        <v>236</v>
      </c>
    </row>
    <row r="45" spans="1:5" x14ac:dyDescent="0.25">
      <c r="A45" t="s">
        <v>118</v>
      </c>
      <c r="B45" s="1" t="s">
        <v>236</v>
      </c>
    </row>
    <row r="46" spans="1:5" ht="60" x14ac:dyDescent="0.25">
      <c r="A46" t="s">
        <v>239</v>
      </c>
      <c r="B46" s="1" t="s">
        <v>498</v>
      </c>
      <c r="C46" s="1" t="s">
        <v>491</v>
      </c>
      <c r="D46" s="1" t="s">
        <v>499</v>
      </c>
      <c r="E46" s="1" t="s">
        <v>501</v>
      </c>
    </row>
    <row r="47" spans="1:5" ht="54" customHeight="1" x14ac:dyDescent="0.25">
      <c r="A47" t="s">
        <v>230</v>
      </c>
      <c r="B47" s="1" t="s">
        <v>494</v>
      </c>
      <c r="C47" s="1" t="s">
        <v>492</v>
      </c>
      <c r="D47" s="1" t="s">
        <v>434</v>
      </c>
      <c r="E47" s="1" t="s">
        <v>500</v>
      </c>
    </row>
    <row r="48" spans="1:5" x14ac:dyDescent="0.25">
      <c r="A48" t="s">
        <v>231</v>
      </c>
      <c r="B48" s="1">
        <v>0</v>
      </c>
    </row>
    <row r="49" spans="1:2" x14ac:dyDescent="0.25">
      <c r="A49" t="s">
        <v>240</v>
      </c>
      <c r="B49" s="1" t="s">
        <v>244</v>
      </c>
    </row>
    <row r="50" spans="1:2" x14ac:dyDescent="0.25">
      <c r="A50" t="s">
        <v>241</v>
      </c>
      <c r="B50" s="1">
        <v>0</v>
      </c>
    </row>
    <row r="51" spans="1:2" x14ac:dyDescent="0.25">
      <c r="A51" t="s">
        <v>242</v>
      </c>
      <c r="B51" s="1">
        <v>0</v>
      </c>
    </row>
    <row r="52" spans="1:2" x14ac:dyDescent="0.25">
      <c r="A52" t="s">
        <v>243</v>
      </c>
      <c r="B52" s="1">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7"/>
  <sheetViews>
    <sheetView workbookViewId="0">
      <selection activeCell="D13" sqref="D13"/>
    </sheetView>
  </sheetViews>
  <sheetFormatPr defaultRowHeight="15" x14ac:dyDescent="0.25"/>
  <cols>
    <col min="1" max="1" width="14.28515625" customWidth="1"/>
    <col min="2" max="2" width="33.7109375" customWidth="1"/>
    <col min="3" max="3" width="14.140625" style="7" customWidth="1"/>
    <col min="4" max="4" width="14.7109375" style="7" customWidth="1"/>
    <col min="5" max="5" width="45.85546875" style="1" customWidth="1"/>
  </cols>
  <sheetData>
    <row r="1" spans="1:5" s="4" customFormat="1" ht="45" x14ac:dyDescent="0.25">
      <c r="A1" s="4" t="s">
        <v>0</v>
      </c>
      <c r="B1" s="4" t="s">
        <v>38</v>
      </c>
      <c r="C1" s="6" t="s">
        <v>107</v>
      </c>
      <c r="D1" s="6" t="s">
        <v>108</v>
      </c>
      <c r="E1" s="4" t="s">
        <v>104</v>
      </c>
    </row>
    <row r="2" spans="1:5" ht="30" x14ac:dyDescent="0.25">
      <c r="A2" t="s">
        <v>39</v>
      </c>
      <c r="B2" t="s">
        <v>96</v>
      </c>
      <c r="C2" s="7">
        <v>250</v>
      </c>
      <c r="D2" s="7">
        <f>C2/0.02</f>
        <v>12500</v>
      </c>
      <c r="E2" s="1" t="s">
        <v>103</v>
      </c>
    </row>
    <row r="3" spans="1:5" ht="30" x14ac:dyDescent="0.25">
      <c r="A3" t="s">
        <v>40</v>
      </c>
      <c r="B3" t="s">
        <v>95</v>
      </c>
      <c r="C3" s="7">
        <f>1000/6</f>
        <v>166.66666666666666</v>
      </c>
      <c r="D3" s="7">
        <f>C3/0.02</f>
        <v>8333.3333333333321</v>
      </c>
      <c r="E3" s="1" t="s">
        <v>106</v>
      </c>
    </row>
    <row r="4" spans="1:5" x14ac:dyDescent="0.25">
      <c r="A4" t="s">
        <v>1</v>
      </c>
      <c r="B4" t="s">
        <v>94</v>
      </c>
      <c r="C4" s="7">
        <v>0</v>
      </c>
      <c r="D4" s="7">
        <f t="shared" ref="D4" si="0">C4*0.02</f>
        <v>0</v>
      </c>
      <c r="E4" s="1" t="s">
        <v>114</v>
      </c>
    </row>
    <row r="5" spans="1:5" ht="30" x14ac:dyDescent="0.25">
      <c r="A5" t="s">
        <v>41</v>
      </c>
      <c r="B5" t="s">
        <v>93</v>
      </c>
      <c r="C5" s="7">
        <v>900</v>
      </c>
      <c r="D5" s="7">
        <f>C5/0.02</f>
        <v>45000</v>
      </c>
      <c r="E5" s="1" t="s">
        <v>103</v>
      </c>
    </row>
    <row r="6" spans="1:5" ht="30" x14ac:dyDescent="0.25">
      <c r="A6" t="s">
        <v>42</v>
      </c>
      <c r="B6" t="s">
        <v>92</v>
      </c>
      <c r="C6" s="7">
        <v>590</v>
      </c>
      <c r="D6" s="7">
        <f t="shared" ref="D6" si="1">C6/0.1</f>
        <v>5900</v>
      </c>
      <c r="E6" s="1" t="s">
        <v>110</v>
      </c>
    </row>
    <row r="7" spans="1:5" ht="30" x14ac:dyDescent="0.25">
      <c r="A7" t="s">
        <v>43</v>
      </c>
      <c r="B7" t="s">
        <v>91</v>
      </c>
      <c r="C7" s="7">
        <v>250</v>
      </c>
      <c r="D7" s="7">
        <f>C7/0.02</f>
        <v>12500</v>
      </c>
      <c r="E7" s="1" t="s">
        <v>106</v>
      </c>
    </row>
    <row r="8" spans="1:5" ht="30" x14ac:dyDescent="0.25">
      <c r="A8" t="s">
        <v>44</v>
      </c>
      <c r="B8" t="s">
        <v>90</v>
      </c>
      <c r="C8" s="7">
        <v>250</v>
      </c>
      <c r="D8" s="7">
        <f>C8/0.02</f>
        <v>12500</v>
      </c>
      <c r="E8" s="1" t="s">
        <v>106</v>
      </c>
    </row>
    <row r="9" spans="1:5" ht="30" x14ac:dyDescent="0.25">
      <c r="A9" t="s">
        <v>45</v>
      </c>
      <c r="B9" t="s">
        <v>89</v>
      </c>
      <c r="C9" s="7">
        <v>200</v>
      </c>
      <c r="D9" s="7">
        <f>C9/0.3</f>
        <v>666.66666666666674</v>
      </c>
      <c r="E9" s="1" t="s">
        <v>106</v>
      </c>
    </row>
    <row r="10" spans="1:5" ht="30" x14ac:dyDescent="0.25">
      <c r="A10" t="s">
        <v>46</v>
      </c>
      <c r="B10" t="s">
        <v>88</v>
      </c>
      <c r="C10" s="7">
        <v>200</v>
      </c>
      <c r="D10" s="7">
        <v>0</v>
      </c>
      <c r="E10" s="1" t="s">
        <v>106</v>
      </c>
    </row>
    <row r="11" spans="1:5" x14ac:dyDescent="0.25">
      <c r="A11" t="s">
        <v>47</v>
      </c>
      <c r="B11" t="s">
        <v>87</v>
      </c>
      <c r="C11" s="7">
        <v>75</v>
      </c>
      <c r="D11" s="7">
        <v>0</v>
      </c>
      <c r="E11" s="1" t="s">
        <v>113</v>
      </c>
    </row>
    <row r="12" spans="1:5" x14ac:dyDescent="0.25">
      <c r="A12" t="s">
        <v>48</v>
      </c>
      <c r="B12" t="s">
        <v>86</v>
      </c>
      <c r="C12" s="7">
        <v>75</v>
      </c>
      <c r="D12" s="7">
        <v>0</v>
      </c>
      <c r="E12" s="1" t="s">
        <v>113</v>
      </c>
    </row>
    <row r="13" spans="1:5" ht="30" x14ac:dyDescent="0.25">
      <c r="A13" t="s">
        <v>49</v>
      </c>
      <c r="B13" t="s">
        <v>85</v>
      </c>
      <c r="C13" s="7">
        <f>1000/14</f>
        <v>71.428571428571431</v>
      </c>
      <c r="D13" s="7">
        <f t="shared" ref="D13:D14" si="2">C13/0.02</f>
        <v>3571.4285714285716</v>
      </c>
      <c r="E13" s="1" t="s">
        <v>106</v>
      </c>
    </row>
    <row r="14" spans="1:5" ht="30" x14ac:dyDescent="0.25">
      <c r="A14" t="s">
        <v>50</v>
      </c>
      <c r="B14" t="s">
        <v>84</v>
      </c>
      <c r="C14" s="7">
        <f>1000/12</f>
        <v>83.333333333333329</v>
      </c>
      <c r="D14" s="7">
        <f t="shared" si="2"/>
        <v>4166.6666666666661</v>
      </c>
      <c r="E14" s="1" t="s">
        <v>106</v>
      </c>
    </row>
    <row r="15" spans="1:5" ht="30" x14ac:dyDescent="0.25">
      <c r="A15" t="s">
        <v>51</v>
      </c>
      <c r="B15" t="s">
        <v>83</v>
      </c>
      <c r="C15" s="7">
        <v>250</v>
      </c>
      <c r="D15" s="7">
        <f>C15/0.02</f>
        <v>12500</v>
      </c>
      <c r="E15" s="1" t="s">
        <v>106</v>
      </c>
    </row>
    <row r="16" spans="1:5" x14ac:dyDescent="0.25">
      <c r="A16" t="s">
        <v>52</v>
      </c>
      <c r="B16" t="s">
        <v>82</v>
      </c>
      <c r="C16" s="7">
        <v>300</v>
      </c>
      <c r="D16" s="7">
        <v>300</v>
      </c>
      <c r="E16" s="1" t="s">
        <v>113</v>
      </c>
    </row>
    <row r="17" spans="1:5" ht="30" x14ac:dyDescent="0.25">
      <c r="A17" t="s">
        <v>53</v>
      </c>
      <c r="B17" t="s">
        <v>81</v>
      </c>
      <c r="C17" s="7">
        <v>550</v>
      </c>
      <c r="D17" s="7">
        <f>C17/0.1</f>
        <v>5500</v>
      </c>
      <c r="E17" s="1" t="s">
        <v>103</v>
      </c>
    </row>
    <row r="18" spans="1:5" ht="30" x14ac:dyDescent="0.25">
      <c r="A18" t="s">
        <v>54</v>
      </c>
      <c r="B18" t="s">
        <v>80</v>
      </c>
      <c r="C18" s="7">
        <v>590</v>
      </c>
      <c r="D18" s="7">
        <f t="shared" ref="D18:D21" si="3">C18/0.1</f>
        <v>5900</v>
      </c>
      <c r="E18" s="1" t="s">
        <v>103</v>
      </c>
    </row>
    <row r="19" spans="1:5" ht="30" x14ac:dyDescent="0.25">
      <c r="A19" t="s">
        <v>55</v>
      </c>
      <c r="B19" t="s">
        <v>79</v>
      </c>
      <c r="C19" s="7">
        <v>540</v>
      </c>
      <c r="D19" s="7">
        <f t="shared" si="3"/>
        <v>5400</v>
      </c>
      <c r="E19" s="1" t="s">
        <v>103</v>
      </c>
    </row>
    <row r="20" spans="1:5" ht="30" x14ac:dyDescent="0.25">
      <c r="A20" t="s">
        <v>56</v>
      </c>
      <c r="B20" t="s">
        <v>78</v>
      </c>
      <c r="C20" s="7">
        <v>730</v>
      </c>
      <c r="D20" s="7">
        <f t="shared" si="3"/>
        <v>7300</v>
      </c>
      <c r="E20" s="1" t="s">
        <v>103</v>
      </c>
    </row>
    <row r="21" spans="1:5" ht="30" x14ac:dyDescent="0.25">
      <c r="A21" t="s">
        <v>57</v>
      </c>
      <c r="B21" t="s">
        <v>77</v>
      </c>
      <c r="C21" s="7">
        <v>300</v>
      </c>
      <c r="D21" s="7">
        <f t="shared" si="3"/>
        <v>3000</v>
      </c>
      <c r="E21" s="1" t="s">
        <v>103</v>
      </c>
    </row>
    <row r="22" spans="1:5" ht="30" x14ac:dyDescent="0.25">
      <c r="A22" t="s">
        <v>58</v>
      </c>
      <c r="B22" t="s">
        <v>76</v>
      </c>
      <c r="C22" s="7">
        <v>250</v>
      </c>
      <c r="D22" s="7">
        <f>C22/0.1</f>
        <v>2500</v>
      </c>
      <c r="E22" s="1" t="s">
        <v>103</v>
      </c>
    </row>
    <row r="23" spans="1:5" x14ac:dyDescent="0.25">
      <c r="A23" t="s">
        <v>59</v>
      </c>
      <c r="B23" t="s">
        <v>75</v>
      </c>
      <c r="C23" s="7">
        <v>20</v>
      </c>
      <c r="D23" s="7">
        <v>0</v>
      </c>
      <c r="E23" s="1" t="s">
        <v>113</v>
      </c>
    </row>
    <row r="24" spans="1:5" ht="45" x14ac:dyDescent="0.25">
      <c r="A24" t="s">
        <v>60</v>
      </c>
      <c r="B24" t="s">
        <v>74</v>
      </c>
      <c r="C24" s="7">
        <f>D24/0.7</f>
        <v>1200.9966777408638</v>
      </c>
      <c r="D24" s="7">
        <f>2169/2.58</f>
        <v>840.69767441860461</v>
      </c>
      <c r="E24" s="1" t="s">
        <v>109</v>
      </c>
    </row>
    <row r="25" spans="1:5" ht="30" x14ac:dyDescent="0.25">
      <c r="A25" t="s">
        <v>61</v>
      </c>
      <c r="B25" t="s">
        <v>73</v>
      </c>
      <c r="C25" s="7">
        <f t="shared" ref="C25:C31" si="4">D25/0.7</f>
        <v>460.82949308755764</v>
      </c>
      <c r="D25" s="7">
        <f t="shared" ref="D25:D31" si="5">1000/3.1</f>
        <v>322.58064516129031</v>
      </c>
      <c r="E25" s="1" t="s">
        <v>106</v>
      </c>
    </row>
    <row r="26" spans="1:5" ht="30" x14ac:dyDescent="0.25">
      <c r="A26" t="s">
        <v>2</v>
      </c>
      <c r="B26" t="s">
        <v>72</v>
      </c>
      <c r="C26" s="7">
        <f t="shared" si="4"/>
        <v>460.82949308755764</v>
      </c>
      <c r="D26" s="7">
        <f>1000/3.1</f>
        <v>322.58064516129031</v>
      </c>
      <c r="E26" s="1" t="s">
        <v>106</v>
      </c>
    </row>
    <row r="27" spans="1:5" ht="30" x14ac:dyDescent="0.25">
      <c r="A27" t="s">
        <v>3</v>
      </c>
      <c r="B27" t="s">
        <v>71</v>
      </c>
      <c r="C27" s="7">
        <f t="shared" si="4"/>
        <v>460.82949308755764</v>
      </c>
      <c r="D27" s="7">
        <f t="shared" si="5"/>
        <v>322.58064516129031</v>
      </c>
      <c r="E27" s="1" t="s">
        <v>106</v>
      </c>
    </row>
    <row r="28" spans="1:5" ht="30" x14ac:dyDescent="0.25">
      <c r="A28" t="s">
        <v>4</v>
      </c>
      <c r="B28" t="s">
        <v>70</v>
      </c>
      <c r="C28" s="7">
        <f t="shared" si="4"/>
        <v>460.82949308755764</v>
      </c>
      <c r="D28" s="7">
        <f t="shared" si="5"/>
        <v>322.58064516129031</v>
      </c>
      <c r="E28" s="1" t="s">
        <v>106</v>
      </c>
    </row>
    <row r="29" spans="1:5" ht="30" x14ac:dyDescent="0.25">
      <c r="A29" t="s">
        <v>5</v>
      </c>
      <c r="B29" t="s">
        <v>69</v>
      </c>
      <c r="C29" s="7">
        <f t="shared" si="4"/>
        <v>460.82949308755764</v>
      </c>
      <c r="D29" s="7">
        <f t="shared" si="5"/>
        <v>322.58064516129031</v>
      </c>
      <c r="E29" s="1" t="s">
        <v>106</v>
      </c>
    </row>
    <row r="30" spans="1:5" ht="30" x14ac:dyDescent="0.25">
      <c r="A30" t="s">
        <v>6</v>
      </c>
      <c r="B30" t="s">
        <v>68</v>
      </c>
      <c r="C30" s="7">
        <f t="shared" si="4"/>
        <v>460.82949308755764</v>
      </c>
      <c r="D30" s="7">
        <f t="shared" si="5"/>
        <v>322.58064516129031</v>
      </c>
      <c r="E30" s="1" t="s">
        <v>106</v>
      </c>
    </row>
    <row r="31" spans="1:5" ht="30" x14ac:dyDescent="0.25">
      <c r="A31" t="s">
        <v>7</v>
      </c>
      <c r="B31" t="s">
        <v>67</v>
      </c>
      <c r="C31" s="7">
        <f t="shared" si="4"/>
        <v>460.82949308755764</v>
      </c>
      <c r="D31" s="7">
        <f t="shared" si="5"/>
        <v>322.58064516129031</v>
      </c>
      <c r="E31" s="1" t="s">
        <v>106</v>
      </c>
    </row>
    <row r="32" spans="1:5" ht="30" x14ac:dyDescent="0.25">
      <c r="A32" t="s">
        <v>62</v>
      </c>
      <c r="B32" t="s">
        <v>105</v>
      </c>
      <c r="C32" s="7">
        <f>D32/0.19</f>
        <v>2105.2631578947367</v>
      </c>
      <c r="D32" s="7">
        <f>1000/2.5</f>
        <v>400</v>
      </c>
      <c r="E32" s="1" t="s">
        <v>106</v>
      </c>
    </row>
    <row r="33" spans="1:5" ht="30" x14ac:dyDescent="0.25">
      <c r="A33" t="s">
        <v>63</v>
      </c>
      <c r="B33" t="s">
        <v>66</v>
      </c>
      <c r="C33" s="7">
        <f>D33/0.19</f>
        <v>2105.2631578947367</v>
      </c>
      <c r="D33" s="7">
        <f>1000/2.5</f>
        <v>400</v>
      </c>
      <c r="E33" s="1" t="s">
        <v>106</v>
      </c>
    </row>
    <row r="34" spans="1:5" x14ac:dyDescent="0.25">
      <c r="A34" t="s">
        <v>64</v>
      </c>
      <c r="B34" t="s">
        <v>65</v>
      </c>
      <c r="C34" s="7">
        <v>115</v>
      </c>
      <c r="D34" s="7">
        <v>115</v>
      </c>
      <c r="E34" s="1" t="s">
        <v>113</v>
      </c>
    </row>
    <row r="36" spans="1:5" x14ac:dyDescent="0.25">
      <c r="A36" s="5" t="s">
        <v>111</v>
      </c>
    </row>
    <row r="37" spans="1:5" x14ac:dyDescent="0.25">
      <c r="A37" s="5" t="s">
        <v>112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DA05-B2FD-456D-B591-83A40A10042C}">
  <dimension ref="A1:C34"/>
  <sheetViews>
    <sheetView workbookViewId="0">
      <selection activeCell="G21" sqref="G21"/>
    </sheetView>
  </sheetViews>
  <sheetFormatPr defaultRowHeight="15" x14ac:dyDescent="0.25"/>
  <sheetData>
    <row r="1" spans="1:3" x14ac:dyDescent="0.25">
      <c r="A1" t="s">
        <v>0</v>
      </c>
      <c r="B1" t="s">
        <v>145</v>
      </c>
      <c r="C1" t="s">
        <v>146</v>
      </c>
    </row>
    <row r="2" spans="1:3" x14ac:dyDescent="0.25">
      <c r="A2" t="s">
        <v>39</v>
      </c>
      <c r="B2">
        <v>30000</v>
      </c>
      <c r="C2">
        <v>28</v>
      </c>
    </row>
    <row r="3" spans="1:3" x14ac:dyDescent="0.25">
      <c r="A3" t="s">
        <v>40</v>
      </c>
      <c r="B3">
        <v>110000</v>
      </c>
      <c r="C3">
        <v>12</v>
      </c>
    </row>
    <row r="4" spans="1:3" x14ac:dyDescent="0.25">
      <c r="A4" t="s">
        <v>1</v>
      </c>
      <c r="B4">
        <v>145000</v>
      </c>
      <c r="C4">
        <v>21</v>
      </c>
    </row>
    <row r="5" spans="1:3" x14ac:dyDescent="0.25">
      <c r="A5" t="s">
        <v>41</v>
      </c>
      <c r="B5">
        <v>30000</v>
      </c>
      <c r="C5">
        <v>13</v>
      </c>
    </row>
    <row r="6" spans="1:3" x14ac:dyDescent="0.25">
      <c r="A6" t="s">
        <v>42</v>
      </c>
      <c r="B6">
        <v>10000</v>
      </c>
      <c r="C6">
        <v>14</v>
      </c>
    </row>
    <row r="7" spans="1:3" x14ac:dyDescent="0.25">
      <c r="A7" t="s">
        <v>43</v>
      </c>
      <c r="B7">
        <v>80000</v>
      </c>
      <c r="C7">
        <v>15</v>
      </c>
    </row>
    <row r="8" spans="1:3" x14ac:dyDescent="0.25">
      <c r="A8" t="s">
        <v>44</v>
      </c>
      <c r="B8">
        <v>4100</v>
      </c>
      <c r="C8">
        <v>16</v>
      </c>
    </row>
    <row r="9" spans="1:3" x14ac:dyDescent="0.25">
      <c r="A9" t="s">
        <v>45</v>
      </c>
      <c r="B9">
        <v>55000</v>
      </c>
      <c r="C9">
        <v>17</v>
      </c>
    </row>
    <row r="10" spans="1:3" x14ac:dyDescent="0.25">
      <c r="A10" t="s">
        <v>46</v>
      </c>
      <c r="B10">
        <v>7000</v>
      </c>
      <c r="C10">
        <v>18</v>
      </c>
    </row>
    <row r="11" spans="1:3" x14ac:dyDescent="0.25">
      <c r="A11" t="s">
        <v>47</v>
      </c>
      <c r="B11">
        <v>5000</v>
      </c>
      <c r="C11">
        <v>19</v>
      </c>
    </row>
    <row r="12" spans="1:3" x14ac:dyDescent="0.25">
      <c r="A12" t="s">
        <v>48</v>
      </c>
      <c r="B12">
        <v>12000</v>
      </c>
      <c r="C12">
        <v>20</v>
      </c>
    </row>
    <row r="13" spans="1:3" x14ac:dyDescent="0.25">
      <c r="A13" t="s">
        <v>49</v>
      </c>
      <c r="B13">
        <v>130000</v>
      </c>
      <c r="C13">
        <v>32</v>
      </c>
    </row>
    <row r="14" spans="1:3" x14ac:dyDescent="0.25">
      <c r="A14" t="s">
        <v>50</v>
      </c>
      <c r="B14">
        <v>50000</v>
      </c>
      <c r="C14">
        <v>33</v>
      </c>
    </row>
    <row r="15" spans="1:3" x14ac:dyDescent="0.25">
      <c r="A15" t="s">
        <v>51</v>
      </c>
      <c r="B15">
        <v>11000</v>
      </c>
      <c r="C15">
        <v>30</v>
      </c>
    </row>
    <row r="16" spans="1:3" x14ac:dyDescent="0.25">
      <c r="A16" t="s">
        <v>52</v>
      </c>
      <c r="B16">
        <v>11000</v>
      </c>
      <c r="C16">
        <v>31</v>
      </c>
    </row>
    <row r="17" spans="1:3" x14ac:dyDescent="0.25">
      <c r="A17" t="s">
        <v>53</v>
      </c>
      <c r="B17">
        <v>30000</v>
      </c>
      <c r="C17">
        <v>22</v>
      </c>
    </row>
    <row r="18" spans="1:3" x14ac:dyDescent="0.25">
      <c r="A18" t="s">
        <v>54</v>
      </c>
      <c r="B18">
        <v>30000</v>
      </c>
      <c r="C18">
        <v>23</v>
      </c>
    </row>
    <row r="19" spans="1:3" x14ac:dyDescent="0.25">
      <c r="A19" t="s">
        <v>55</v>
      </c>
      <c r="B19">
        <v>45000</v>
      </c>
      <c r="C19">
        <v>24</v>
      </c>
    </row>
    <row r="20" spans="1:3" x14ac:dyDescent="0.25">
      <c r="A20" t="s">
        <v>56</v>
      </c>
      <c r="B20">
        <v>45000</v>
      </c>
      <c r="C20">
        <v>25</v>
      </c>
    </row>
    <row r="21" spans="1:3" x14ac:dyDescent="0.25">
      <c r="A21" t="s">
        <v>57</v>
      </c>
      <c r="B21">
        <v>45000</v>
      </c>
      <c r="C21">
        <v>26</v>
      </c>
    </row>
    <row r="22" spans="1:3" x14ac:dyDescent="0.25">
      <c r="A22" t="s">
        <v>58</v>
      </c>
      <c r="B22">
        <v>30000</v>
      </c>
      <c r="C22">
        <v>27</v>
      </c>
    </row>
    <row r="23" spans="1:3" x14ac:dyDescent="0.25">
      <c r="A23" t="s">
        <v>59</v>
      </c>
      <c r="B23">
        <v>17000</v>
      </c>
      <c r="C23">
        <v>29</v>
      </c>
    </row>
    <row r="24" spans="1:3" x14ac:dyDescent="0.25">
      <c r="A24" t="s">
        <v>60</v>
      </c>
      <c r="B24">
        <v>1800</v>
      </c>
      <c r="C24">
        <v>1</v>
      </c>
    </row>
    <row r="25" spans="1:3" x14ac:dyDescent="0.25">
      <c r="A25" t="s">
        <v>61</v>
      </c>
      <c r="B25">
        <v>1475</v>
      </c>
      <c r="C25">
        <v>2</v>
      </c>
    </row>
    <row r="26" spans="1:3" x14ac:dyDescent="0.25">
      <c r="A26" t="s">
        <v>2</v>
      </c>
      <c r="B26">
        <v>2200</v>
      </c>
      <c r="C26">
        <v>3</v>
      </c>
    </row>
    <row r="27" spans="1:3" x14ac:dyDescent="0.25">
      <c r="A27" t="s">
        <v>3</v>
      </c>
      <c r="B27">
        <v>4400</v>
      </c>
      <c r="C27">
        <v>4</v>
      </c>
    </row>
    <row r="28" spans="1:3" x14ac:dyDescent="0.25">
      <c r="A28" t="s">
        <v>4</v>
      </c>
      <c r="B28">
        <v>8000</v>
      </c>
      <c r="C28">
        <v>5</v>
      </c>
    </row>
    <row r="29" spans="1:3" x14ac:dyDescent="0.25">
      <c r="A29" t="s">
        <v>5</v>
      </c>
      <c r="B29">
        <v>15000</v>
      </c>
      <c r="C29">
        <v>6</v>
      </c>
    </row>
    <row r="30" spans="1:3" x14ac:dyDescent="0.25">
      <c r="A30" t="s">
        <v>6</v>
      </c>
      <c r="B30">
        <v>40000</v>
      </c>
      <c r="C30">
        <v>7</v>
      </c>
    </row>
    <row r="31" spans="1:3" x14ac:dyDescent="0.25">
      <c r="A31" t="s">
        <v>7</v>
      </c>
      <c r="B31">
        <v>80000</v>
      </c>
      <c r="C31">
        <v>8</v>
      </c>
    </row>
    <row r="32" spans="1:3" x14ac:dyDescent="0.25">
      <c r="A32" t="s">
        <v>62</v>
      </c>
      <c r="B32">
        <v>135000</v>
      </c>
      <c r="C32">
        <v>9</v>
      </c>
    </row>
    <row r="33" spans="1:3" x14ac:dyDescent="0.25">
      <c r="A33" t="s">
        <v>63</v>
      </c>
      <c r="B33">
        <v>25000</v>
      </c>
      <c r="C33">
        <v>10</v>
      </c>
    </row>
    <row r="34" spans="1:3" x14ac:dyDescent="0.25">
      <c r="A34" t="s">
        <v>64</v>
      </c>
      <c r="B34">
        <v>25000</v>
      </c>
      <c r="C34">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CAC0-3D13-4F4C-80C7-9192CB9361DD}">
  <dimension ref="A1:F34"/>
  <sheetViews>
    <sheetView workbookViewId="0">
      <selection activeCell="B8" sqref="B8"/>
    </sheetView>
  </sheetViews>
  <sheetFormatPr defaultRowHeight="15" x14ac:dyDescent="0.25"/>
  <cols>
    <col min="2" max="2" width="21" customWidth="1"/>
    <col min="3" max="3" width="18.42578125" customWidth="1"/>
    <col min="4" max="4" width="12.85546875" customWidth="1"/>
    <col min="5" max="5" width="17.140625" customWidth="1"/>
  </cols>
  <sheetData>
    <row r="1" spans="1:6" x14ac:dyDescent="0.25">
      <c r="A1" t="s">
        <v>0</v>
      </c>
      <c r="B1" t="s">
        <v>147</v>
      </c>
      <c r="C1" t="s">
        <v>148</v>
      </c>
      <c r="D1" t="s">
        <v>149</v>
      </c>
      <c r="E1" t="s">
        <v>150</v>
      </c>
      <c r="F1" t="s">
        <v>146</v>
      </c>
    </row>
    <row r="2" spans="1:6" x14ac:dyDescent="0.25">
      <c r="A2" t="s">
        <v>40</v>
      </c>
      <c r="B2" t="s">
        <v>154</v>
      </c>
      <c r="C2" t="s">
        <v>155</v>
      </c>
      <c r="D2" t="s">
        <v>156</v>
      </c>
      <c r="E2">
        <v>114.47</v>
      </c>
      <c r="F2">
        <v>13</v>
      </c>
    </row>
    <row r="3" spans="1:6" x14ac:dyDescent="0.25">
      <c r="A3" t="s">
        <v>41</v>
      </c>
      <c r="B3" t="s">
        <v>160</v>
      </c>
      <c r="C3" t="s">
        <v>152</v>
      </c>
      <c r="D3" t="s">
        <v>153</v>
      </c>
      <c r="E3">
        <v>120</v>
      </c>
      <c r="F3">
        <v>14</v>
      </c>
    </row>
    <row r="4" spans="1:6" x14ac:dyDescent="0.25">
      <c r="A4" t="s">
        <v>43</v>
      </c>
      <c r="B4" t="s">
        <v>163</v>
      </c>
      <c r="C4" t="s">
        <v>164</v>
      </c>
      <c r="D4" t="s">
        <v>581</v>
      </c>
      <c r="E4">
        <v>176.29</v>
      </c>
      <c r="F4">
        <v>16</v>
      </c>
    </row>
    <row r="5" spans="1:6" x14ac:dyDescent="0.25">
      <c r="A5" t="s">
        <v>45</v>
      </c>
      <c r="B5" t="s">
        <v>142</v>
      </c>
      <c r="C5" t="s">
        <v>168</v>
      </c>
      <c r="D5" t="s">
        <v>169</v>
      </c>
      <c r="E5">
        <v>302.35000000000002</v>
      </c>
      <c r="F5">
        <v>18</v>
      </c>
    </row>
    <row r="6" spans="1:6" x14ac:dyDescent="0.25">
      <c r="A6" t="s">
        <v>47</v>
      </c>
      <c r="B6" t="s">
        <v>173</v>
      </c>
      <c r="C6" t="s">
        <v>174</v>
      </c>
      <c r="D6" t="s">
        <v>175</v>
      </c>
      <c r="E6">
        <v>227.53</v>
      </c>
      <c r="F6">
        <v>20</v>
      </c>
    </row>
    <row r="7" spans="1:6" x14ac:dyDescent="0.25">
      <c r="A7" t="s">
        <v>49</v>
      </c>
      <c r="B7" t="s">
        <v>179</v>
      </c>
      <c r="C7" t="s">
        <v>180</v>
      </c>
      <c r="D7" t="s">
        <v>181</v>
      </c>
      <c r="E7">
        <v>201.63</v>
      </c>
      <c r="F7">
        <v>33</v>
      </c>
    </row>
    <row r="8" spans="1:6" x14ac:dyDescent="0.25">
      <c r="A8" t="s">
        <v>51</v>
      </c>
      <c r="B8" t="s">
        <v>184</v>
      </c>
      <c r="C8" t="s">
        <v>185</v>
      </c>
      <c r="D8" t="s">
        <v>186</v>
      </c>
      <c r="E8">
        <v>149.83000000000001</v>
      </c>
      <c r="F8">
        <v>31</v>
      </c>
    </row>
    <row r="9" spans="1:6" x14ac:dyDescent="0.25">
      <c r="A9" t="s">
        <v>53</v>
      </c>
      <c r="B9" t="s">
        <v>190</v>
      </c>
      <c r="C9" t="s">
        <v>191</v>
      </c>
      <c r="D9" t="s">
        <v>192</v>
      </c>
      <c r="E9">
        <v>133.03</v>
      </c>
      <c r="F9">
        <v>23</v>
      </c>
    </row>
    <row r="10" spans="1:6" x14ac:dyDescent="0.25">
      <c r="A10" t="s">
        <v>55</v>
      </c>
      <c r="B10" t="s">
        <v>194</v>
      </c>
      <c r="C10" t="s">
        <v>195</v>
      </c>
      <c r="D10" t="s">
        <v>196</v>
      </c>
      <c r="E10">
        <v>180.47</v>
      </c>
      <c r="F10">
        <v>25</v>
      </c>
    </row>
    <row r="11" spans="1:6" x14ac:dyDescent="0.25">
      <c r="A11" t="s">
        <v>57</v>
      </c>
      <c r="B11" t="s">
        <v>197</v>
      </c>
      <c r="C11" t="s">
        <v>195</v>
      </c>
      <c r="D11" t="s">
        <v>196</v>
      </c>
      <c r="E11">
        <v>180.47</v>
      </c>
      <c r="F11">
        <v>27</v>
      </c>
    </row>
    <row r="12" spans="1:6" x14ac:dyDescent="0.25">
      <c r="A12" t="s">
        <v>59</v>
      </c>
      <c r="B12" t="s">
        <v>199</v>
      </c>
      <c r="C12" t="s">
        <v>199</v>
      </c>
      <c r="D12" t="s">
        <v>200</v>
      </c>
      <c r="E12">
        <v>190.53</v>
      </c>
      <c r="F12">
        <v>29</v>
      </c>
    </row>
    <row r="13" spans="1:6" x14ac:dyDescent="0.25">
      <c r="A13" t="s">
        <v>61</v>
      </c>
      <c r="B13" t="s">
        <v>204</v>
      </c>
      <c r="C13" t="s">
        <v>204</v>
      </c>
      <c r="D13" t="s">
        <v>582</v>
      </c>
      <c r="E13">
        <v>48.86</v>
      </c>
      <c r="F13">
        <v>2</v>
      </c>
    </row>
    <row r="14" spans="1:6" x14ac:dyDescent="0.25">
      <c r="A14" t="s">
        <v>63</v>
      </c>
      <c r="B14" t="s">
        <v>219</v>
      </c>
      <c r="C14" t="s">
        <v>220</v>
      </c>
      <c r="D14" t="s">
        <v>583</v>
      </c>
      <c r="E14">
        <v>199.63</v>
      </c>
      <c r="F14">
        <v>11</v>
      </c>
    </row>
    <row r="15" spans="1:6" x14ac:dyDescent="0.25">
      <c r="A15" t="s">
        <v>39</v>
      </c>
      <c r="B15" t="s">
        <v>151</v>
      </c>
      <c r="C15" t="s">
        <v>152</v>
      </c>
      <c r="D15" t="s">
        <v>153</v>
      </c>
      <c r="E15">
        <v>120</v>
      </c>
      <c r="F15">
        <v>30</v>
      </c>
    </row>
    <row r="16" spans="1:6" x14ac:dyDescent="0.25">
      <c r="A16" t="s">
        <v>1</v>
      </c>
      <c r="B16" t="s">
        <v>157</v>
      </c>
      <c r="C16" t="s">
        <v>158</v>
      </c>
      <c r="D16" t="s">
        <v>159</v>
      </c>
      <c r="E16">
        <v>80.59</v>
      </c>
      <c r="F16">
        <v>22</v>
      </c>
    </row>
    <row r="17" spans="1:6" x14ac:dyDescent="0.25">
      <c r="A17" t="s">
        <v>42</v>
      </c>
      <c r="B17" t="s">
        <v>161</v>
      </c>
      <c r="C17" t="s">
        <v>162</v>
      </c>
      <c r="D17" t="s">
        <v>584</v>
      </c>
      <c r="E17">
        <v>139.88</v>
      </c>
      <c r="F17">
        <v>15</v>
      </c>
    </row>
    <row r="18" spans="1:6" x14ac:dyDescent="0.25">
      <c r="A18" t="s">
        <v>44</v>
      </c>
      <c r="B18" t="s">
        <v>165</v>
      </c>
      <c r="C18" t="s">
        <v>166</v>
      </c>
      <c r="D18" t="s">
        <v>167</v>
      </c>
      <c r="E18">
        <v>261.33</v>
      </c>
      <c r="F18">
        <v>17</v>
      </c>
    </row>
    <row r="19" spans="1:6" x14ac:dyDescent="0.25">
      <c r="A19" t="s">
        <v>46</v>
      </c>
      <c r="B19" t="s">
        <v>170</v>
      </c>
      <c r="C19" t="s">
        <v>171</v>
      </c>
      <c r="D19" t="s">
        <v>172</v>
      </c>
      <c r="E19">
        <v>226.54</v>
      </c>
      <c r="F19">
        <v>19</v>
      </c>
    </row>
    <row r="20" spans="1:6" x14ac:dyDescent="0.25">
      <c r="A20" t="s">
        <v>48</v>
      </c>
      <c r="B20" t="s">
        <v>176</v>
      </c>
      <c r="C20" t="s">
        <v>177</v>
      </c>
      <c r="D20" t="s">
        <v>178</v>
      </c>
      <c r="E20">
        <v>190.95</v>
      </c>
      <c r="F20">
        <v>21</v>
      </c>
    </row>
    <row r="21" spans="1:6" x14ac:dyDescent="0.25">
      <c r="A21" t="s">
        <v>50</v>
      </c>
      <c r="B21" t="s">
        <v>182</v>
      </c>
      <c r="C21" t="s">
        <v>183</v>
      </c>
      <c r="D21" t="s">
        <v>585</v>
      </c>
      <c r="E21">
        <v>171.05</v>
      </c>
      <c r="F21">
        <v>34</v>
      </c>
    </row>
    <row r="22" spans="1:6" x14ac:dyDescent="0.25">
      <c r="A22" t="s">
        <v>52</v>
      </c>
      <c r="B22" t="s">
        <v>187</v>
      </c>
      <c r="C22" t="s">
        <v>188</v>
      </c>
      <c r="D22" t="s">
        <v>189</v>
      </c>
      <c r="E22">
        <v>254.23</v>
      </c>
      <c r="F22">
        <v>32</v>
      </c>
    </row>
    <row r="23" spans="1:6" x14ac:dyDescent="0.25">
      <c r="A23" t="s">
        <v>54</v>
      </c>
      <c r="B23" t="s">
        <v>193</v>
      </c>
      <c r="C23" t="s">
        <v>152</v>
      </c>
      <c r="D23" t="s">
        <v>153</v>
      </c>
      <c r="E23">
        <v>120</v>
      </c>
      <c r="F23">
        <v>24</v>
      </c>
    </row>
    <row r="24" spans="1:6" x14ac:dyDescent="0.25">
      <c r="A24" t="s">
        <v>56</v>
      </c>
      <c r="B24" t="s">
        <v>78</v>
      </c>
      <c r="C24" t="s">
        <v>195</v>
      </c>
      <c r="D24" t="s">
        <v>196</v>
      </c>
      <c r="E24">
        <v>180.47</v>
      </c>
      <c r="F24">
        <v>26</v>
      </c>
    </row>
    <row r="25" spans="1:6" x14ac:dyDescent="0.25">
      <c r="A25" t="s">
        <v>58</v>
      </c>
      <c r="B25" t="s">
        <v>198</v>
      </c>
      <c r="C25" t="s">
        <v>152</v>
      </c>
      <c r="D25" t="s">
        <v>153</v>
      </c>
      <c r="E25">
        <v>120</v>
      </c>
      <c r="F25">
        <v>28</v>
      </c>
    </row>
    <row r="26" spans="1:6" x14ac:dyDescent="0.25">
      <c r="A26" t="s">
        <v>60</v>
      </c>
      <c r="B26" t="s">
        <v>201</v>
      </c>
      <c r="C26" t="s">
        <v>202</v>
      </c>
      <c r="D26" t="s">
        <v>586</v>
      </c>
      <c r="E26" t="s">
        <v>203</v>
      </c>
      <c r="F26">
        <v>1</v>
      </c>
    </row>
    <row r="27" spans="1:6" x14ac:dyDescent="0.25">
      <c r="A27" t="s">
        <v>2</v>
      </c>
      <c r="B27" t="s">
        <v>205</v>
      </c>
      <c r="C27" t="s">
        <v>206</v>
      </c>
      <c r="D27" t="s">
        <v>587</v>
      </c>
      <c r="E27">
        <v>124.25</v>
      </c>
      <c r="F27">
        <v>4</v>
      </c>
    </row>
    <row r="28" spans="1:6" x14ac:dyDescent="0.25">
      <c r="A28" t="s">
        <v>3</v>
      </c>
      <c r="B28" t="s">
        <v>205</v>
      </c>
      <c r="C28" t="s">
        <v>207</v>
      </c>
      <c r="D28" t="s">
        <v>588</v>
      </c>
      <c r="E28">
        <v>109.66</v>
      </c>
      <c r="F28">
        <v>5</v>
      </c>
    </row>
    <row r="29" spans="1:6" x14ac:dyDescent="0.25">
      <c r="A29" t="s">
        <v>4</v>
      </c>
      <c r="B29" t="s">
        <v>208</v>
      </c>
      <c r="C29" t="s">
        <v>209</v>
      </c>
      <c r="D29" t="s">
        <v>210</v>
      </c>
      <c r="E29">
        <v>201.33</v>
      </c>
      <c r="F29">
        <v>6</v>
      </c>
    </row>
    <row r="30" spans="1:6" x14ac:dyDescent="0.25">
      <c r="A30" t="s">
        <v>5</v>
      </c>
      <c r="B30" t="s">
        <v>208</v>
      </c>
      <c r="C30" t="s">
        <v>211</v>
      </c>
      <c r="D30" t="s">
        <v>589</v>
      </c>
      <c r="E30">
        <v>187.75</v>
      </c>
      <c r="F30">
        <v>7</v>
      </c>
    </row>
    <row r="31" spans="1:6" x14ac:dyDescent="0.25">
      <c r="A31" t="s">
        <v>6</v>
      </c>
      <c r="B31" t="s">
        <v>212</v>
      </c>
      <c r="C31" t="s">
        <v>213</v>
      </c>
      <c r="D31" t="s">
        <v>214</v>
      </c>
      <c r="E31">
        <v>188.48</v>
      </c>
      <c r="F31">
        <v>8</v>
      </c>
    </row>
    <row r="32" spans="1:6" x14ac:dyDescent="0.25">
      <c r="A32" t="s">
        <v>7</v>
      </c>
      <c r="B32" t="s">
        <v>212</v>
      </c>
      <c r="C32" t="s">
        <v>215</v>
      </c>
      <c r="D32" t="s">
        <v>590</v>
      </c>
      <c r="E32">
        <v>174.53</v>
      </c>
      <c r="F32">
        <v>9</v>
      </c>
    </row>
    <row r="33" spans="1:6" x14ac:dyDescent="0.25">
      <c r="A33" t="s">
        <v>62</v>
      </c>
      <c r="B33" t="s">
        <v>216</v>
      </c>
      <c r="C33" t="s">
        <v>217</v>
      </c>
      <c r="D33" t="s">
        <v>218</v>
      </c>
      <c r="E33">
        <v>182.28</v>
      </c>
      <c r="F33">
        <v>10</v>
      </c>
    </row>
    <row r="34" spans="1:6" x14ac:dyDescent="0.25">
      <c r="A34" t="s">
        <v>64</v>
      </c>
      <c r="B34" t="s">
        <v>221</v>
      </c>
      <c r="C34" t="s">
        <v>222</v>
      </c>
      <c r="D34" t="s">
        <v>223</v>
      </c>
      <c r="E34">
        <v>215.91</v>
      </c>
      <c r="F34">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4614-842B-4523-B1ED-AD51DF91BFE3}">
  <dimension ref="A1:C67"/>
  <sheetViews>
    <sheetView workbookViewId="0">
      <selection activeCell="D21" sqref="D21"/>
    </sheetView>
  </sheetViews>
  <sheetFormatPr defaultRowHeight="15" x14ac:dyDescent="0.25"/>
  <sheetData>
    <row r="1" spans="1:3" x14ac:dyDescent="0.25">
      <c r="A1" t="s">
        <v>0</v>
      </c>
      <c r="B1" t="s">
        <v>224</v>
      </c>
      <c r="C1" t="s">
        <v>146</v>
      </c>
    </row>
    <row r="2" spans="1:3" x14ac:dyDescent="0.25">
      <c r="A2" t="s">
        <v>39</v>
      </c>
      <c r="B2">
        <v>100</v>
      </c>
      <c r="C2">
        <v>28</v>
      </c>
    </row>
    <row r="3" spans="1:3" x14ac:dyDescent="0.25">
      <c r="A3" t="s">
        <v>40</v>
      </c>
      <c r="B3">
        <v>100</v>
      </c>
      <c r="C3">
        <v>12</v>
      </c>
    </row>
    <row r="4" spans="1:3" x14ac:dyDescent="0.25">
      <c r="A4" t="s">
        <v>1</v>
      </c>
      <c r="B4">
        <v>50</v>
      </c>
      <c r="C4">
        <v>21</v>
      </c>
    </row>
    <row r="5" spans="1:3" x14ac:dyDescent="0.25">
      <c r="A5" t="s">
        <v>41</v>
      </c>
      <c r="B5">
        <v>100</v>
      </c>
      <c r="C5">
        <v>13</v>
      </c>
    </row>
    <row r="6" spans="1:3" x14ac:dyDescent="0.25">
      <c r="A6" t="s">
        <v>42</v>
      </c>
      <c r="B6">
        <v>100</v>
      </c>
      <c r="C6">
        <v>14</v>
      </c>
    </row>
    <row r="7" spans="1:3" x14ac:dyDescent="0.25">
      <c r="A7" t="s">
        <v>43</v>
      </c>
      <c r="B7">
        <v>100</v>
      </c>
      <c r="C7">
        <v>15</v>
      </c>
    </row>
    <row r="8" spans="1:3" x14ac:dyDescent="0.25">
      <c r="A8" t="s">
        <v>44</v>
      </c>
      <c r="B8">
        <v>100</v>
      </c>
      <c r="C8">
        <v>16</v>
      </c>
    </row>
    <row r="9" spans="1:3" x14ac:dyDescent="0.25">
      <c r="A9" t="s">
        <v>45</v>
      </c>
      <c r="B9">
        <v>150</v>
      </c>
      <c r="C9">
        <v>17</v>
      </c>
    </row>
    <row r="10" spans="1:3" x14ac:dyDescent="0.25">
      <c r="A10" t="s">
        <v>46</v>
      </c>
      <c r="B10">
        <v>150</v>
      </c>
      <c r="C10">
        <v>18</v>
      </c>
    </row>
    <row r="11" spans="1:3" x14ac:dyDescent="0.25">
      <c r="A11" t="s">
        <v>47</v>
      </c>
      <c r="B11">
        <v>100</v>
      </c>
      <c r="C11">
        <v>19</v>
      </c>
    </row>
    <row r="12" spans="1:3" x14ac:dyDescent="0.25">
      <c r="A12" t="s">
        <v>48</v>
      </c>
      <c r="B12">
        <v>100</v>
      </c>
      <c r="C12">
        <v>20</v>
      </c>
    </row>
    <row r="13" spans="1:3" x14ac:dyDescent="0.25">
      <c r="A13" t="s">
        <v>49</v>
      </c>
      <c r="B13">
        <v>100</v>
      </c>
      <c r="C13">
        <v>32</v>
      </c>
    </row>
    <row r="14" spans="1:3" x14ac:dyDescent="0.25">
      <c r="A14" t="s">
        <v>50</v>
      </c>
      <c r="B14">
        <v>150</v>
      </c>
      <c r="C14">
        <v>33</v>
      </c>
    </row>
    <row r="15" spans="1:3" x14ac:dyDescent="0.25">
      <c r="A15" t="s">
        <v>51</v>
      </c>
      <c r="B15">
        <v>100</v>
      </c>
      <c r="C15">
        <v>30</v>
      </c>
    </row>
    <row r="16" spans="1:3" x14ac:dyDescent="0.25">
      <c r="A16" t="s">
        <v>52</v>
      </c>
      <c r="B16">
        <v>150</v>
      </c>
      <c r="C16">
        <v>31</v>
      </c>
    </row>
    <row r="17" spans="1:3" x14ac:dyDescent="0.25">
      <c r="A17" t="s">
        <v>53</v>
      </c>
      <c r="B17">
        <v>150</v>
      </c>
      <c r="C17">
        <v>22</v>
      </c>
    </row>
    <row r="18" spans="1:3" x14ac:dyDescent="0.25">
      <c r="A18" t="s">
        <v>54</v>
      </c>
      <c r="B18">
        <v>150</v>
      </c>
      <c r="C18">
        <v>23</v>
      </c>
    </row>
    <row r="19" spans="1:3" x14ac:dyDescent="0.25">
      <c r="A19" t="s">
        <v>55</v>
      </c>
      <c r="B19">
        <v>150</v>
      </c>
      <c r="C19">
        <v>24</v>
      </c>
    </row>
    <row r="20" spans="1:3" x14ac:dyDescent="0.25">
      <c r="A20" t="s">
        <v>56</v>
      </c>
      <c r="B20">
        <v>150</v>
      </c>
      <c r="C20">
        <v>25</v>
      </c>
    </row>
    <row r="21" spans="1:3" x14ac:dyDescent="0.25">
      <c r="A21" t="s">
        <v>57</v>
      </c>
      <c r="B21">
        <v>150</v>
      </c>
      <c r="C21">
        <v>26</v>
      </c>
    </row>
    <row r="22" spans="1:3" x14ac:dyDescent="0.25">
      <c r="A22" t="s">
        <v>58</v>
      </c>
      <c r="B22">
        <v>100</v>
      </c>
      <c r="C22">
        <v>27</v>
      </c>
    </row>
    <row r="23" spans="1:3" x14ac:dyDescent="0.25">
      <c r="A23" t="s">
        <v>59</v>
      </c>
      <c r="B23">
        <v>100</v>
      </c>
      <c r="C23">
        <v>29</v>
      </c>
    </row>
    <row r="24" spans="1:3" x14ac:dyDescent="0.25">
      <c r="A24" t="s">
        <v>60</v>
      </c>
      <c r="B24">
        <v>50</v>
      </c>
      <c r="C24">
        <v>1</v>
      </c>
    </row>
    <row r="25" spans="1:3" x14ac:dyDescent="0.25">
      <c r="A25" t="s">
        <v>61</v>
      </c>
      <c r="B25">
        <v>50</v>
      </c>
      <c r="C25">
        <v>2</v>
      </c>
    </row>
    <row r="26" spans="1:3" x14ac:dyDescent="0.25">
      <c r="A26" t="s">
        <v>2</v>
      </c>
      <c r="B26">
        <v>50</v>
      </c>
      <c r="C26">
        <v>3</v>
      </c>
    </row>
    <row r="27" spans="1:3" x14ac:dyDescent="0.25">
      <c r="A27" t="s">
        <v>3</v>
      </c>
      <c r="B27">
        <v>50</v>
      </c>
      <c r="C27">
        <v>4</v>
      </c>
    </row>
    <row r="28" spans="1:3" x14ac:dyDescent="0.25">
      <c r="A28" t="s">
        <v>4</v>
      </c>
      <c r="B28">
        <v>50</v>
      </c>
      <c r="C28">
        <v>5</v>
      </c>
    </row>
    <row r="29" spans="1:3" x14ac:dyDescent="0.25">
      <c r="A29" t="s">
        <v>5</v>
      </c>
      <c r="B29">
        <v>50</v>
      </c>
      <c r="C29">
        <v>6</v>
      </c>
    </row>
    <row r="30" spans="1:3" x14ac:dyDescent="0.25">
      <c r="A30" t="s">
        <v>6</v>
      </c>
      <c r="B30">
        <v>50</v>
      </c>
      <c r="C30">
        <v>7</v>
      </c>
    </row>
    <row r="31" spans="1:3" x14ac:dyDescent="0.25">
      <c r="A31" t="s">
        <v>7</v>
      </c>
      <c r="B31">
        <v>50</v>
      </c>
      <c r="C31">
        <v>8</v>
      </c>
    </row>
    <row r="32" spans="1:3" x14ac:dyDescent="0.25">
      <c r="A32" t="s">
        <v>62</v>
      </c>
      <c r="B32">
        <v>50</v>
      </c>
      <c r="C32">
        <v>9</v>
      </c>
    </row>
    <row r="33" spans="1:3" x14ac:dyDescent="0.25">
      <c r="A33" t="s">
        <v>63</v>
      </c>
      <c r="B33">
        <v>50</v>
      </c>
      <c r="C33">
        <v>10</v>
      </c>
    </row>
    <row r="34" spans="1:3" x14ac:dyDescent="0.25">
      <c r="A34" t="s">
        <v>64</v>
      </c>
      <c r="B34">
        <v>50</v>
      </c>
      <c r="C34">
        <v>11</v>
      </c>
    </row>
    <row r="35" spans="1:3" x14ac:dyDescent="0.25">
      <c r="A35" t="s">
        <v>39</v>
      </c>
      <c r="B35">
        <v>100</v>
      </c>
      <c r="C35">
        <v>28</v>
      </c>
    </row>
    <row r="36" spans="1:3" x14ac:dyDescent="0.25">
      <c r="A36" t="s">
        <v>40</v>
      </c>
      <c r="B36">
        <v>100</v>
      </c>
      <c r="C36">
        <v>12</v>
      </c>
    </row>
    <row r="37" spans="1:3" x14ac:dyDescent="0.25">
      <c r="A37" t="s">
        <v>1</v>
      </c>
      <c r="B37">
        <v>50</v>
      </c>
      <c r="C37">
        <v>21</v>
      </c>
    </row>
    <row r="38" spans="1:3" x14ac:dyDescent="0.25">
      <c r="A38" t="s">
        <v>41</v>
      </c>
      <c r="B38">
        <v>100</v>
      </c>
      <c r="C38">
        <v>13</v>
      </c>
    </row>
    <row r="39" spans="1:3" x14ac:dyDescent="0.25">
      <c r="A39" t="s">
        <v>42</v>
      </c>
      <c r="B39">
        <v>100</v>
      </c>
      <c r="C39">
        <v>14</v>
      </c>
    </row>
    <row r="40" spans="1:3" x14ac:dyDescent="0.25">
      <c r="A40" t="s">
        <v>43</v>
      </c>
      <c r="B40">
        <v>100</v>
      </c>
      <c r="C40">
        <v>15</v>
      </c>
    </row>
    <row r="41" spans="1:3" x14ac:dyDescent="0.25">
      <c r="A41" t="s">
        <v>44</v>
      </c>
      <c r="B41">
        <v>100</v>
      </c>
      <c r="C41">
        <v>16</v>
      </c>
    </row>
    <row r="42" spans="1:3" x14ac:dyDescent="0.25">
      <c r="A42" t="s">
        <v>45</v>
      </c>
      <c r="B42">
        <v>150</v>
      </c>
      <c r="C42">
        <v>17</v>
      </c>
    </row>
    <row r="43" spans="1:3" x14ac:dyDescent="0.25">
      <c r="A43" t="s">
        <v>46</v>
      </c>
      <c r="B43">
        <v>150</v>
      </c>
      <c r="C43">
        <v>18</v>
      </c>
    </row>
    <row r="44" spans="1:3" x14ac:dyDescent="0.25">
      <c r="A44" t="s">
        <v>47</v>
      </c>
      <c r="B44">
        <v>100</v>
      </c>
      <c r="C44">
        <v>19</v>
      </c>
    </row>
    <row r="45" spans="1:3" x14ac:dyDescent="0.25">
      <c r="A45" t="s">
        <v>48</v>
      </c>
      <c r="B45">
        <v>100</v>
      </c>
      <c r="C45">
        <v>20</v>
      </c>
    </row>
    <row r="46" spans="1:3" x14ac:dyDescent="0.25">
      <c r="A46" t="s">
        <v>49</v>
      </c>
      <c r="B46">
        <v>100</v>
      </c>
      <c r="C46">
        <v>32</v>
      </c>
    </row>
    <row r="47" spans="1:3" x14ac:dyDescent="0.25">
      <c r="A47" t="s">
        <v>50</v>
      </c>
      <c r="B47">
        <v>150</v>
      </c>
      <c r="C47">
        <v>33</v>
      </c>
    </row>
    <row r="48" spans="1:3" x14ac:dyDescent="0.25">
      <c r="A48" t="s">
        <v>51</v>
      </c>
      <c r="B48">
        <v>100</v>
      </c>
      <c r="C48">
        <v>30</v>
      </c>
    </row>
    <row r="49" spans="1:3" x14ac:dyDescent="0.25">
      <c r="A49" t="s">
        <v>52</v>
      </c>
      <c r="B49">
        <v>150</v>
      </c>
      <c r="C49">
        <v>31</v>
      </c>
    </row>
    <row r="50" spans="1:3" x14ac:dyDescent="0.25">
      <c r="A50" t="s">
        <v>53</v>
      </c>
      <c r="B50">
        <v>150</v>
      </c>
      <c r="C50">
        <v>22</v>
      </c>
    </row>
    <row r="51" spans="1:3" x14ac:dyDescent="0.25">
      <c r="A51" t="s">
        <v>54</v>
      </c>
      <c r="B51">
        <v>150</v>
      </c>
      <c r="C51">
        <v>23</v>
      </c>
    </row>
    <row r="52" spans="1:3" x14ac:dyDescent="0.25">
      <c r="A52" t="s">
        <v>55</v>
      </c>
      <c r="B52">
        <v>150</v>
      </c>
      <c r="C52">
        <v>24</v>
      </c>
    </row>
    <row r="53" spans="1:3" x14ac:dyDescent="0.25">
      <c r="A53" t="s">
        <v>56</v>
      </c>
      <c r="B53">
        <v>150</v>
      </c>
      <c r="C53">
        <v>25</v>
      </c>
    </row>
    <row r="54" spans="1:3" x14ac:dyDescent="0.25">
      <c r="A54" t="s">
        <v>57</v>
      </c>
      <c r="B54">
        <v>150</v>
      </c>
      <c r="C54">
        <v>26</v>
      </c>
    </row>
    <row r="55" spans="1:3" x14ac:dyDescent="0.25">
      <c r="A55" t="s">
        <v>58</v>
      </c>
      <c r="B55">
        <v>100</v>
      </c>
      <c r="C55">
        <v>27</v>
      </c>
    </row>
    <row r="56" spans="1:3" x14ac:dyDescent="0.25">
      <c r="A56" t="s">
        <v>59</v>
      </c>
      <c r="B56">
        <v>100</v>
      </c>
      <c r="C56">
        <v>29</v>
      </c>
    </row>
    <row r="57" spans="1:3" x14ac:dyDescent="0.25">
      <c r="A57" t="s">
        <v>60</v>
      </c>
      <c r="B57">
        <v>50</v>
      </c>
      <c r="C57">
        <v>1</v>
      </c>
    </row>
    <row r="58" spans="1:3" x14ac:dyDescent="0.25">
      <c r="A58" t="s">
        <v>61</v>
      </c>
      <c r="B58">
        <v>50</v>
      </c>
      <c r="C58">
        <v>2</v>
      </c>
    </row>
    <row r="59" spans="1:3" x14ac:dyDescent="0.25">
      <c r="A59" t="s">
        <v>2</v>
      </c>
      <c r="B59">
        <v>50</v>
      </c>
      <c r="C59">
        <v>3</v>
      </c>
    </row>
    <row r="60" spans="1:3" x14ac:dyDescent="0.25">
      <c r="A60" t="s">
        <v>3</v>
      </c>
      <c r="B60">
        <v>50</v>
      </c>
      <c r="C60">
        <v>4</v>
      </c>
    </row>
    <row r="61" spans="1:3" x14ac:dyDescent="0.25">
      <c r="A61" t="s">
        <v>4</v>
      </c>
      <c r="B61">
        <v>50</v>
      </c>
      <c r="C61">
        <v>5</v>
      </c>
    </row>
    <row r="62" spans="1:3" x14ac:dyDescent="0.25">
      <c r="A62" t="s">
        <v>5</v>
      </c>
      <c r="B62">
        <v>50</v>
      </c>
      <c r="C62">
        <v>6</v>
      </c>
    </row>
    <row r="63" spans="1:3" x14ac:dyDescent="0.25">
      <c r="A63" t="s">
        <v>6</v>
      </c>
      <c r="B63">
        <v>50</v>
      </c>
      <c r="C63">
        <v>7</v>
      </c>
    </row>
    <row r="64" spans="1:3" x14ac:dyDescent="0.25">
      <c r="A64" t="s">
        <v>7</v>
      </c>
      <c r="B64">
        <v>50</v>
      </c>
      <c r="C64">
        <v>8</v>
      </c>
    </row>
    <row r="65" spans="1:3" x14ac:dyDescent="0.25">
      <c r="A65" t="s">
        <v>62</v>
      </c>
      <c r="B65">
        <v>50</v>
      </c>
      <c r="C65">
        <v>9</v>
      </c>
    </row>
    <row r="66" spans="1:3" x14ac:dyDescent="0.25">
      <c r="A66" t="s">
        <v>63</v>
      </c>
      <c r="B66">
        <v>50</v>
      </c>
      <c r="C66">
        <v>10</v>
      </c>
    </row>
    <row r="67" spans="1:3" x14ac:dyDescent="0.25">
      <c r="A67" t="s">
        <v>64</v>
      </c>
      <c r="B67">
        <v>50</v>
      </c>
      <c r="C67">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FB3F-144B-4E3B-BA78-BB4C8DF2419F}">
  <dimension ref="A1:E55"/>
  <sheetViews>
    <sheetView topLeftCell="A19" workbookViewId="0">
      <selection activeCell="B32" sqref="B32"/>
    </sheetView>
  </sheetViews>
  <sheetFormatPr defaultRowHeight="15" x14ac:dyDescent="0.25"/>
  <cols>
    <col min="1" max="1" width="20.28515625" customWidth="1"/>
    <col min="2" max="2" width="63.140625" style="1" customWidth="1"/>
    <col min="3" max="3" width="60.28515625" style="1" customWidth="1"/>
    <col min="4" max="4" width="66.7109375" style="1" customWidth="1"/>
  </cols>
  <sheetData>
    <row r="1" spans="1:3" x14ac:dyDescent="0.25">
      <c r="A1" s="3" t="s">
        <v>522</v>
      </c>
    </row>
    <row r="2" spans="1:3" x14ac:dyDescent="0.25">
      <c r="A2" t="s">
        <v>525</v>
      </c>
    </row>
    <row r="3" spans="1:3" x14ac:dyDescent="0.25">
      <c r="A3" t="s">
        <v>526</v>
      </c>
    </row>
    <row r="4" spans="1:3" x14ac:dyDescent="0.25">
      <c r="A4" t="s">
        <v>527</v>
      </c>
    </row>
    <row r="5" spans="1:3" x14ac:dyDescent="0.25">
      <c r="A5" t="s">
        <v>524</v>
      </c>
    </row>
    <row r="7" spans="1:3" x14ac:dyDescent="0.25">
      <c r="A7" s="3" t="s">
        <v>574</v>
      </c>
      <c r="B7" s="4"/>
    </row>
    <row r="8" spans="1:3" x14ac:dyDescent="0.25">
      <c r="A8" s="3" t="s">
        <v>139</v>
      </c>
      <c r="B8" s="4" t="s">
        <v>144</v>
      </c>
      <c r="C8" s="4"/>
    </row>
    <row r="9" spans="1:3" x14ac:dyDescent="0.25">
      <c r="A9" t="s">
        <v>116</v>
      </c>
      <c r="B9" s="8" t="s">
        <v>140</v>
      </c>
    </row>
    <row r="10" spans="1:3" x14ac:dyDescent="0.25">
      <c r="A10" t="s">
        <v>117</v>
      </c>
      <c r="B10" s="1" t="s">
        <v>130</v>
      </c>
      <c r="C10" s="1" t="s">
        <v>245</v>
      </c>
    </row>
    <row r="11" spans="1:3" x14ac:dyDescent="0.25">
      <c r="A11" t="s">
        <v>510</v>
      </c>
      <c r="B11" s="1" t="s">
        <v>131</v>
      </c>
    </row>
    <row r="12" spans="1:3" ht="47.45" customHeight="1" x14ac:dyDescent="0.25">
      <c r="A12" t="s">
        <v>119</v>
      </c>
      <c r="B12" s="1" t="s">
        <v>518</v>
      </c>
      <c r="C12" s="1" t="s">
        <v>517</v>
      </c>
    </row>
    <row r="13" spans="1:3" x14ac:dyDescent="0.25">
      <c r="A13" t="s">
        <v>11</v>
      </c>
      <c r="B13" s="1" t="s">
        <v>132</v>
      </c>
    </row>
    <row r="14" spans="1:3" x14ac:dyDescent="0.25">
      <c r="A14" t="s">
        <v>9</v>
      </c>
      <c r="B14" s="1" t="s">
        <v>133</v>
      </c>
    </row>
    <row r="15" spans="1:3" x14ac:dyDescent="0.25">
      <c r="A15" t="s">
        <v>12</v>
      </c>
      <c r="B15" s="1" t="s">
        <v>134</v>
      </c>
    </row>
    <row r="16" spans="1:3" x14ac:dyDescent="0.25">
      <c r="A16" t="s">
        <v>13</v>
      </c>
      <c r="B16" s="1" t="s">
        <v>135</v>
      </c>
    </row>
    <row r="17" spans="1:4" x14ac:dyDescent="0.25">
      <c r="A17" t="s">
        <v>15</v>
      </c>
      <c r="B17" s="1" t="s">
        <v>136</v>
      </c>
    </row>
    <row r="18" spans="1:4" x14ac:dyDescent="0.25">
      <c r="A18" t="s">
        <v>120</v>
      </c>
      <c r="B18" s="1" t="s">
        <v>137</v>
      </c>
    </row>
    <row r="19" spans="1:4" ht="28.15" customHeight="1" x14ac:dyDescent="0.25">
      <c r="A19" t="s">
        <v>121</v>
      </c>
      <c r="B19" s="1" t="s">
        <v>141</v>
      </c>
    </row>
    <row r="20" spans="1:4" x14ac:dyDescent="0.25">
      <c r="A20" t="s">
        <v>122</v>
      </c>
      <c r="B20" s="1" t="s">
        <v>138</v>
      </c>
    </row>
    <row r="21" spans="1:4" ht="60" x14ac:dyDescent="0.25">
      <c r="A21" t="s">
        <v>124</v>
      </c>
      <c r="B21" s="1" t="s">
        <v>579</v>
      </c>
      <c r="C21" s="1" t="s">
        <v>578</v>
      </c>
    </row>
    <row r="22" spans="1:4" ht="30" x14ac:dyDescent="0.25">
      <c r="A22" t="s">
        <v>125</v>
      </c>
      <c r="B22" s="1" t="s">
        <v>538</v>
      </c>
    </row>
    <row r="23" spans="1:4" ht="82.5" customHeight="1" x14ac:dyDescent="0.25">
      <c r="A23" t="s">
        <v>126</v>
      </c>
      <c r="B23" s="1" t="s">
        <v>536</v>
      </c>
    </row>
    <row r="24" spans="1:4" ht="30" x14ac:dyDescent="0.25">
      <c r="A24" t="s">
        <v>511</v>
      </c>
      <c r="B24" s="8" t="s">
        <v>516</v>
      </c>
      <c r="C24" s="1" t="s">
        <v>591</v>
      </c>
    </row>
    <row r="25" spans="1:4" x14ac:dyDescent="0.25">
      <c r="A25" t="s">
        <v>127</v>
      </c>
      <c r="B25" s="1">
        <v>0</v>
      </c>
    </row>
    <row r="26" spans="1:4" x14ac:dyDescent="0.25">
      <c r="A26" t="s">
        <v>512</v>
      </c>
      <c r="B26" s="1">
        <v>0</v>
      </c>
    </row>
    <row r="27" spans="1:4" ht="60" x14ac:dyDescent="0.25">
      <c r="A27" t="s">
        <v>513</v>
      </c>
      <c r="B27" s="1" t="s">
        <v>519</v>
      </c>
      <c r="C27" s="1" t="s">
        <v>592</v>
      </c>
      <c r="D27" s="1" t="s">
        <v>520</v>
      </c>
    </row>
    <row r="28" spans="1:4" x14ac:dyDescent="0.25">
      <c r="A28" t="s">
        <v>514</v>
      </c>
      <c r="B28" s="1" t="s">
        <v>203</v>
      </c>
    </row>
    <row r="29" spans="1:4" x14ac:dyDescent="0.25">
      <c r="A29" t="s">
        <v>515</v>
      </c>
      <c r="B29" s="1">
        <v>0</v>
      </c>
    </row>
    <row r="30" spans="1:4" x14ac:dyDescent="0.25">
      <c r="A30" t="s">
        <v>27</v>
      </c>
      <c r="B30" s="1" t="s">
        <v>228</v>
      </c>
    </row>
    <row r="31" spans="1:4" x14ac:dyDescent="0.25">
      <c r="A31" t="s">
        <v>28</v>
      </c>
      <c r="B31" s="1" t="s">
        <v>227</v>
      </c>
    </row>
    <row r="32" spans="1:4" x14ac:dyDescent="0.25">
      <c r="A32" t="s">
        <v>29</v>
      </c>
      <c r="B32" s="1" t="s">
        <v>594</v>
      </c>
    </row>
    <row r="34" spans="1:5" x14ac:dyDescent="0.25">
      <c r="A34" s="3" t="s">
        <v>529</v>
      </c>
    </row>
    <row r="35" spans="1:5" x14ac:dyDescent="0.25">
      <c r="A35" t="s">
        <v>116</v>
      </c>
      <c r="B35" s="1" t="s">
        <v>236</v>
      </c>
    </row>
    <row r="36" spans="1:5" x14ac:dyDescent="0.25">
      <c r="A36" t="s">
        <v>510</v>
      </c>
      <c r="B36" s="1" t="s">
        <v>236</v>
      </c>
    </row>
    <row r="37" spans="1:5" ht="30" x14ac:dyDescent="0.25">
      <c r="A37" t="s">
        <v>229</v>
      </c>
      <c r="B37" s="1" t="s">
        <v>238</v>
      </c>
      <c r="C37" s="1" t="s">
        <v>493</v>
      </c>
      <c r="E37" t="s">
        <v>502</v>
      </c>
    </row>
    <row r="38" spans="1:5" x14ac:dyDescent="0.25">
      <c r="A38" t="s">
        <v>230</v>
      </c>
      <c r="B38" s="1" t="s">
        <v>237</v>
      </c>
    </row>
    <row r="39" spans="1:5" ht="30" x14ac:dyDescent="0.25">
      <c r="A39" t="s">
        <v>231</v>
      </c>
      <c r="B39" s="1" t="s">
        <v>530</v>
      </c>
      <c r="C39" s="1" t="s">
        <v>247</v>
      </c>
    </row>
    <row r="40" spans="1:5" ht="45" x14ac:dyDescent="0.25">
      <c r="A40" t="s">
        <v>232</v>
      </c>
      <c r="B40" s="1" t="s">
        <v>530</v>
      </c>
      <c r="C40" s="1" t="s">
        <v>247</v>
      </c>
      <c r="D40" s="1" t="s">
        <v>568</v>
      </c>
    </row>
    <row r="41" spans="1:5" ht="30" x14ac:dyDescent="0.25">
      <c r="A41" t="s">
        <v>233</v>
      </c>
      <c r="B41" s="1" t="s">
        <v>530</v>
      </c>
      <c r="C41" s="1" t="s">
        <v>247</v>
      </c>
    </row>
    <row r="42" spans="1:5" ht="30" x14ac:dyDescent="0.25">
      <c r="A42" t="s">
        <v>234</v>
      </c>
      <c r="B42" s="1" t="s">
        <v>530</v>
      </c>
      <c r="C42" s="1" t="s">
        <v>247</v>
      </c>
    </row>
    <row r="43" spans="1:5" ht="30" x14ac:dyDescent="0.25">
      <c r="A43" t="s">
        <v>235</v>
      </c>
      <c r="B43" s="1" t="s">
        <v>530</v>
      </c>
      <c r="C43" s="1" t="s">
        <v>247</v>
      </c>
    </row>
    <row r="46" spans="1:5" x14ac:dyDescent="0.25">
      <c r="A46" s="3" t="s">
        <v>528</v>
      </c>
    </row>
    <row r="47" spans="1:5" x14ac:dyDescent="0.25">
      <c r="A47" t="s">
        <v>116</v>
      </c>
      <c r="B47" s="1" t="s">
        <v>236</v>
      </c>
    </row>
    <row r="48" spans="1:5" x14ac:dyDescent="0.25">
      <c r="A48" t="s">
        <v>510</v>
      </c>
      <c r="B48" s="1" t="s">
        <v>236</v>
      </c>
    </row>
    <row r="49" spans="1:5" ht="60" x14ac:dyDescent="0.25">
      <c r="A49" t="s">
        <v>239</v>
      </c>
      <c r="B49" s="1" t="s">
        <v>498</v>
      </c>
      <c r="C49" s="1" t="s">
        <v>491</v>
      </c>
      <c r="D49" s="1" t="s">
        <v>499</v>
      </c>
      <c r="E49" s="1" t="s">
        <v>501</v>
      </c>
    </row>
    <row r="50" spans="1:5" ht="54" customHeight="1" x14ac:dyDescent="0.25">
      <c r="A50" t="s">
        <v>230</v>
      </c>
      <c r="B50" s="1" t="s">
        <v>494</v>
      </c>
      <c r="C50" s="1" t="s">
        <v>492</v>
      </c>
      <c r="D50" s="1" t="s">
        <v>434</v>
      </c>
      <c r="E50" s="1" t="s">
        <v>500</v>
      </c>
    </row>
    <row r="51" spans="1:5" x14ac:dyDescent="0.25">
      <c r="A51" t="s">
        <v>231</v>
      </c>
      <c r="B51" s="1">
        <v>0</v>
      </c>
    </row>
    <row r="52" spans="1:5" x14ac:dyDescent="0.25">
      <c r="A52" t="s">
        <v>240</v>
      </c>
      <c r="B52" s="1" t="s">
        <v>244</v>
      </c>
    </row>
    <row r="53" spans="1:5" x14ac:dyDescent="0.25">
      <c r="A53" t="s">
        <v>241</v>
      </c>
      <c r="B53" s="1">
        <v>0</v>
      </c>
    </row>
    <row r="54" spans="1:5" x14ac:dyDescent="0.25">
      <c r="A54" t="s">
        <v>242</v>
      </c>
      <c r="B54" s="1">
        <v>0</v>
      </c>
    </row>
    <row r="55" spans="1:5" x14ac:dyDescent="0.25">
      <c r="A55" t="s">
        <v>243</v>
      </c>
      <c r="B55" s="1">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1544-DA23-4B83-B520-0054D219E46A}">
  <dimension ref="A1:E51"/>
  <sheetViews>
    <sheetView topLeftCell="A13" workbookViewId="0">
      <selection activeCell="B28" sqref="B28"/>
    </sheetView>
  </sheetViews>
  <sheetFormatPr defaultRowHeight="15" x14ac:dyDescent="0.25"/>
  <cols>
    <col min="1" max="1" width="20.28515625" customWidth="1"/>
    <col min="2" max="2" width="63.140625" style="1" customWidth="1"/>
    <col min="3" max="3" width="60.28515625" style="1" customWidth="1"/>
    <col min="4" max="4" width="66.7109375" style="1" customWidth="1"/>
  </cols>
  <sheetData>
    <row r="1" spans="1:3" x14ac:dyDescent="0.25">
      <c r="A1" s="3" t="s">
        <v>522</v>
      </c>
    </row>
    <row r="2" spans="1:3" x14ac:dyDescent="0.25">
      <c r="A2" t="s">
        <v>531</v>
      </c>
    </row>
    <row r="4" spans="1:3" x14ac:dyDescent="0.25">
      <c r="A4" s="3" t="s">
        <v>532</v>
      </c>
      <c r="B4" s="4"/>
    </row>
    <row r="5" spans="1:3" x14ac:dyDescent="0.25">
      <c r="A5" s="3" t="s">
        <v>139</v>
      </c>
      <c r="B5" s="4" t="s">
        <v>144</v>
      </c>
      <c r="C5" s="4"/>
    </row>
    <row r="6" spans="1:3" x14ac:dyDescent="0.25">
      <c r="A6" t="s">
        <v>116</v>
      </c>
      <c r="B6" s="8" t="s">
        <v>140</v>
      </c>
    </row>
    <row r="7" spans="1:3" x14ac:dyDescent="0.25">
      <c r="A7" t="s">
        <v>117</v>
      </c>
      <c r="B7" s="1" t="s">
        <v>130</v>
      </c>
      <c r="C7" s="1" t="s">
        <v>245</v>
      </c>
    </row>
    <row r="8" spans="1:3" x14ac:dyDescent="0.25">
      <c r="A8" t="s">
        <v>534</v>
      </c>
      <c r="B8" s="1" t="s">
        <v>131</v>
      </c>
    </row>
    <row r="9" spans="1:3" ht="47.45" customHeight="1" x14ac:dyDescent="0.25">
      <c r="A9" t="s">
        <v>119</v>
      </c>
      <c r="B9" s="1" t="s">
        <v>537</v>
      </c>
    </row>
    <row r="10" spans="1:3" x14ac:dyDescent="0.25">
      <c r="A10" t="s">
        <v>11</v>
      </c>
      <c r="B10" s="1" t="s">
        <v>132</v>
      </c>
    </row>
    <row r="11" spans="1:3" x14ac:dyDescent="0.25">
      <c r="A11" t="s">
        <v>9</v>
      </c>
      <c r="B11" s="1" t="s">
        <v>133</v>
      </c>
    </row>
    <row r="12" spans="1:3" x14ac:dyDescent="0.25">
      <c r="A12" t="s">
        <v>12</v>
      </c>
      <c r="B12" s="1" t="s">
        <v>134</v>
      </c>
    </row>
    <row r="13" spans="1:3" x14ac:dyDescent="0.25">
      <c r="A13" t="s">
        <v>13</v>
      </c>
      <c r="B13" s="1" t="s">
        <v>135</v>
      </c>
    </row>
    <row r="14" spans="1:3" x14ac:dyDescent="0.25">
      <c r="A14" t="s">
        <v>15</v>
      </c>
      <c r="B14" s="1" t="s">
        <v>136</v>
      </c>
    </row>
    <row r="15" spans="1:3" x14ac:dyDescent="0.25">
      <c r="A15" t="s">
        <v>120</v>
      </c>
      <c r="B15" s="1" t="s">
        <v>137</v>
      </c>
    </row>
    <row r="16" spans="1:3" ht="28.15" customHeight="1" x14ac:dyDescent="0.25">
      <c r="A16" t="s">
        <v>121</v>
      </c>
      <c r="B16" s="1" t="s">
        <v>141</v>
      </c>
    </row>
    <row r="17" spans="1:3" x14ac:dyDescent="0.25">
      <c r="A17" t="s">
        <v>122</v>
      </c>
      <c r="B17" s="1" t="s">
        <v>138</v>
      </c>
    </row>
    <row r="18" spans="1:3" ht="60" x14ac:dyDescent="0.25">
      <c r="A18" t="s">
        <v>124</v>
      </c>
      <c r="B18" s="1" t="s">
        <v>579</v>
      </c>
      <c r="C18" s="1" t="s">
        <v>578</v>
      </c>
    </row>
    <row r="19" spans="1:3" ht="30" x14ac:dyDescent="0.25">
      <c r="A19" t="s">
        <v>125</v>
      </c>
      <c r="B19" s="1" t="s">
        <v>538</v>
      </c>
    </row>
    <row r="20" spans="1:3" ht="68.25" customHeight="1" x14ac:dyDescent="0.25">
      <c r="A20" t="s">
        <v>126</v>
      </c>
      <c r="B20" s="1" t="s">
        <v>539</v>
      </c>
    </row>
    <row r="21" spans="1:3" x14ac:dyDescent="0.25">
      <c r="A21" t="s">
        <v>127</v>
      </c>
      <c r="B21" s="8">
        <v>0</v>
      </c>
    </row>
    <row r="22" spans="1:3" x14ac:dyDescent="0.25">
      <c r="A22" t="s">
        <v>512</v>
      </c>
      <c r="B22" s="1">
        <v>0</v>
      </c>
    </row>
    <row r="23" spans="1:3" ht="45" x14ac:dyDescent="0.25">
      <c r="A23" t="s">
        <v>513</v>
      </c>
      <c r="B23" s="1" t="s">
        <v>540</v>
      </c>
      <c r="C23" s="1" t="s">
        <v>547</v>
      </c>
    </row>
    <row r="24" spans="1:3" x14ac:dyDescent="0.25">
      <c r="A24" t="s">
        <v>515</v>
      </c>
      <c r="B24" s="1">
        <v>0</v>
      </c>
    </row>
    <row r="25" spans="1:3" x14ac:dyDescent="0.25">
      <c r="A25" t="s">
        <v>535</v>
      </c>
      <c r="B25" s="1" t="s">
        <v>203</v>
      </c>
      <c r="C25" s="1" t="s">
        <v>546</v>
      </c>
    </row>
    <row r="26" spans="1:3" x14ac:dyDescent="0.25">
      <c r="A26" t="s">
        <v>27</v>
      </c>
      <c r="B26" s="1" t="s">
        <v>228</v>
      </c>
    </row>
    <row r="27" spans="1:3" x14ac:dyDescent="0.25">
      <c r="A27" t="s">
        <v>28</v>
      </c>
      <c r="B27" s="1" t="s">
        <v>227</v>
      </c>
    </row>
    <row r="28" spans="1:3" x14ac:dyDescent="0.25">
      <c r="A28" t="s">
        <v>29</v>
      </c>
      <c r="B28" s="1" t="s">
        <v>594</v>
      </c>
    </row>
    <row r="30" spans="1:3" x14ac:dyDescent="0.25">
      <c r="A30" s="3" t="s">
        <v>541</v>
      </c>
    </row>
    <row r="31" spans="1:3" x14ac:dyDescent="0.25">
      <c r="A31" t="s">
        <v>116</v>
      </c>
      <c r="B31" s="1" t="s">
        <v>236</v>
      </c>
    </row>
    <row r="32" spans="1:3" x14ac:dyDescent="0.25">
      <c r="A32" t="s">
        <v>533</v>
      </c>
      <c r="B32" s="1" t="s">
        <v>236</v>
      </c>
    </row>
    <row r="33" spans="1:5" ht="30" x14ac:dyDescent="0.25">
      <c r="A33" t="s">
        <v>229</v>
      </c>
      <c r="B33" s="1" t="s">
        <v>238</v>
      </c>
      <c r="C33" s="1" t="s">
        <v>493</v>
      </c>
      <c r="E33" t="s">
        <v>502</v>
      </c>
    </row>
    <row r="34" spans="1:5" x14ac:dyDescent="0.25">
      <c r="A34" t="s">
        <v>230</v>
      </c>
      <c r="B34" s="1" t="s">
        <v>237</v>
      </c>
    </row>
    <row r="35" spans="1:5" ht="30" x14ac:dyDescent="0.25">
      <c r="A35" t="s">
        <v>231</v>
      </c>
      <c r="B35" s="1" t="s">
        <v>543</v>
      </c>
      <c r="C35" s="1" t="s">
        <v>247</v>
      </c>
    </row>
    <row r="36" spans="1:5" ht="45" x14ac:dyDescent="0.25">
      <c r="A36" t="s">
        <v>232</v>
      </c>
      <c r="B36" s="1" t="s">
        <v>543</v>
      </c>
      <c r="C36" s="1" t="s">
        <v>247</v>
      </c>
      <c r="D36" s="1" t="s">
        <v>568</v>
      </c>
    </row>
    <row r="37" spans="1:5" ht="30" x14ac:dyDescent="0.25">
      <c r="A37" t="s">
        <v>233</v>
      </c>
      <c r="B37" s="1" t="s">
        <v>543</v>
      </c>
      <c r="C37" s="1" t="s">
        <v>247</v>
      </c>
    </row>
    <row r="38" spans="1:5" ht="30" x14ac:dyDescent="0.25">
      <c r="A38" t="s">
        <v>234</v>
      </c>
      <c r="B38" s="1" t="s">
        <v>543</v>
      </c>
      <c r="C38" s="1" t="s">
        <v>247</v>
      </c>
    </row>
    <row r="39" spans="1:5" ht="30" x14ac:dyDescent="0.25">
      <c r="A39" t="s">
        <v>235</v>
      </c>
      <c r="B39" s="1" t="s">
        <v>543</v>
      </c>
      <c r="C39" s="1" t="s">
        <v>247</v>
      </c>
    </row>
    <row r="42" spans="1:5" x14ac:dyDescent="0.25">
      <c r="A42" s="3" t="s">
        <v>542</v>
      </c>
    </row>
    <row r="43" spans="1:5" x14ac:dyDescent="0.25">
      <c r="A43" t="s">
        <v>116</v>
      </c>
      <c r="B43" s="1" t="s">
        <v>236</v>
      </c>
    </row>
    <row r="44" spans="1:5" x14ac:dyDescent="0.25">
      <c r="A44" t="s">
        <v>533</v>
      </c>
      <c r="B44" s="1" t="s">
        <v>236</v>
      </c>
    </row>
    <row r="45" spans="1:5" ht="60" x14ac:dyDescent="0.25">
      <c r="A45" t="s">
        <v>239</v>
      </c>
      <c r="B45" s="1" t="s">
        <v>544</v>
      </c>
      <c r="C45" s="1" t="s">
        <v>491</v>
      </c>
      <c r="D45" s="1" t="s">
        <v>499</v>
      </c>
      <c r="E45" s="1" t="s">
        <v>501</v>
      </c>
    </row>
    <row r="46" spans="1:5" ht="54" customHeight="1" x14ac:dyDescent="0.25">
      <c r="A46" t="s">
        <v>230</v>
      </c>
      <c r="B46" s="1" t="s">
        <v>545</v>
      </c>
      <c r="C46" s="1" t="s">
        <v>492</v>
      </c>
      <c r="D46" s="1" t="s">
        <v>434</v>
      </c>
      <c r="E46" s="1" t="s">
        <v>500</v>
      </c>
    </row>
    <row r="47" spans="1:5" x14ac:dyDescent="0.25">
      <c r="A47" t="s">
        <v>231</v>
      </c>
      <c r="B47" s="1">
        <v>0</v>
      </c>
    </row>
    <row r="48" spans="1:5" x14ac:dyDescent="0.25">
      <c r="A48" t="s">
        <v>240</v>
      </c>
      <c r="B48" s="1" t="s">
        <v>244</v>
      </c>
    </row>
    <row r="49" spans="1:2" x14ac:dyDescent="0.25">
      <c r="A49" t="s">
        <v>241</v>
      </c>
      <c r="B49" s="1">
        <v>0</v>
      </c>
    </row>
    <row r="50" spans="1:2" x14ac:dyDescent="0.25">
      <c r="A50" t="s">
        <v>242</v>
      </c>
      <c r="B50" s="1">
        <v>0</v>
      </c>
    </row>
    <row r="51" spans="1:2" x14ac:dyDescent="0.25">
      <c r="A51" t="s">
        <v>243</v>
      </c>
      <c r="B51" s="1">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B3ED4-B728-428C-B2D2-BB11B41CF0FC}">
  <dimension ref="A1:E50"/>
  <sheetViews>
    <sheetView topLeftCell="A34" workbookViewId="0">
      <selection activeCell="B10" sqref="B10"/>
    </sheetView>
  </sheetViews>
  <sheetFormatPr defaultRowHeight="15" x14ac:dyDescent="0.25"/>
  <cols>
    <col min="1" max="1" width="20.28515625" customWidth="1"/>
    <col min="2" max="2" width="63.140625" style="1" customWidth="1"/>
    <col min="3" max="3" width="60.28515625" style="1" customWidth="1"/>
    <col min="4" max="4" width="66.7109375" style="1" customWidth="1"/>
  </cols>
  <sheetData>
    <row r="1" spans="1:3" x14ac:dyDescent="0.25">
      <c r="A1" s="3" t="s">
        <v>522</v>
      </c>
    </row>
    <row r="2" spans="1:3" x14ac:dyDescent="0.25">
      <c r="A2" t="s">
        <v>548</v>
      </c>
    </row>
    <row r="4" spans="1:3" x14ac:dyDescent="0.25">
      <c r="A4" s="3" t="s">
        <v>549</v>
      </c>
      <c r="B4" s="4"/>
    </row>
    <row r="5" spans="1:3" x14ac:dyDescent="0.25">
      <c r="A5" s="3" t="s">
        <v>139</v>
      </c>
      <c r="B5" s="4" t="s">
        <v>144</v>
      </c>
      <c r="C5" s="4"/>
    </row>
    <row r="6" spans="1:3" x14ac:dyDescent="0.25">
      <c r="A6" t="s">
        <v>116</v>
      </c>
      <c r="B6" s="8" t="s">
        <v>140</v>
      </c>
    </row>
    <row r="7" spans="1:3" x14ac:dyDescent="0.25">
      <c r="A7" t="s">
        <v>117</v>
      </c>
      <c r="B7" s="1" t="s">
        <v>130</v>
      </c>
      <c r="C7" s="1" t="s">
        <v>245</v>
      </c>
    </row>
    <row r="8" spans="1:3" x14ac:dyDescent="0.25">
      <c r="A8" t="s">
        <v>561</v>
      </c>
      <c r="B8" s="1" t="s">
        <v>131</v>
      </c>
    </row>
    <row r="9" spans="1:3" ht="47.45" customHeight="1" x14ac:dyDescent="0.25">
      <c r="A9" t="s">
        <v>119</v>
      </c>
      <c r="B9" s="1" t="s">
        <v>550</v>
      </c>
      <c r="C9" s="1" t="s">
        <v>552</v>
      </c>
    </row>
    <row r="10" spans="1:3" x14ac:dyDescent="0.25">
      <c r="A10" t="s">
        <v>11</v>
      </c>
      <c r="B10" s="1" t="s">
        <v>132</v>
      </c>
    </row>
    <row r="11" spans="1:3" x14ac:dyDescent="0.25">
      <c r="A11" t="s">
        <v>9</v>
      </c>
      <c r="B11" s="1" t="s">
        <v>133</v>
      </c>
    </row>
    <row r="12" spans="1:3" x14ac:dyDescent="0.25">
      <c r="A12" t="s">
        <v>12</v>
      </c>
      <c r="B12" s="1" t="s">
        <v>134</v>
      </c>
    </row>
    <row r="13" spans="1:3" x14ac:dyDescent="0.25">
      <c r="A13" t="s">
        <v>13</v>
      </c>
      <c r="B13" s="1" t="s">
        <v>135</v>
      </c>
    </row>
    <row r="14" spans="1:3" x14ac:dyDescent="0.25">
      <c r="A14" t="s">
        <v>15</v>
      </c>
      <c r="B14" s="1" t="s">
        <v>136</v>
      </c>
    </row>
    <row r="15" spans="1:3" x14ac:dyDescent="0.25">
      <c r="A15" t="s">
        <v>120</v>
      </c>
      <c r="B15" s="1" t="s">
        <v>137</v>
      </c>
    </row>
    <row r="16" spans="1:3" ht="28.15" customHeight="1" x14ac:dyDescent="0.25">
      <c r="A16" t="s">
        <v>121</v>
      </c>
      <c r="B16" s="1" t="s">
        <v>141</v>
      </c>
    </row>
    <row r="17" spans="1:5" x14ac:dyDescent="0.25">
      <c r="A17" t="s">
        <v>122</v>
      </c>
      <c r="B17" s="1" t="s">
        <v>138</v>
      </c>
    </row>
    <row r="18" spans="1:5" ht="60" x14ac:dyDescent="0.25">
      <c r="A18" t="s">
        <v>124</v>
      </c>
      <c r="B18" s="1" t="s">
        <v>579</v>
      </c>
      <c r="C18" s="1" t="s">
        <v>578</v>
      </c>
    </row>
    <row r="19" spans="1:5" ht="30" x14ac:dyDescent="0.25">
      <c r="A19" t="s">
        <v>125</v>
      </c>
      <c r="B19" s="1" t="s">
        <v>538</v>
      </c>
    </row>
    <row r="20" spans="1:5" ht="68.25" customHeight="1" x14ac:dyDescent="0.25">
      <c r="A20" t="s">
        <v>126</v>
      </c>
      <c r="B20" s="1" t="s">
        <v>539</v>
      </c>
    </row>
    <row r="21" spans="1:5" x14ac:dyDescent="0.25">
      <c r="A21" t="s">
        <v>127</v>
      </c>
      <c r="B21" s="8">
        <v>0</v>
      </c>
    </row>
    <row r="22" spans="1:5" x14ac:dyDescent="0.25">
      <c r="A22" t="s">
        <v>512</v>
      </c>
      <c r="B22" s="1">
        <v>0</v>
      </c>
    </row>
    <row r="23" spans="1:5" ht="45" x14ac:dyDescent="0.25">
      <c r="A23" t="s">
        <v>513</v>
      </c>
      <c r="B23" s="1" t="s">
        <v>540</v>
      </c>
      <c r="C23" s="1" t="s">
        <v>551</v>
      </c>
    </row>
    <row r="24" spans="1:5" x14ac:dyDescent="0.25">
      <c r="A24" t="s">
        <v>515</v>
      </c>
      <c r="B24" s="1">
        <v>0</v>
      </c>
    </row>
    <row r="25" spans="1:5" x14ac:dyDescent="0.25">
      <c r="A25" t="s">
        <v>27</v>
      </c>
      <c r="B25" s="1" t="s">
        <v>228</v>
      </c>
    </row>
    <row r="26" spans="1:5" x14ac:dyDescent="0.25">
      <c r="A26" t="s">
        <v>28</v>
      </c>
      <c r="B26" s="1" t="s">
        <v>227</v>
      </c>
    </row>
    <row r="27" spans="1:5" x14ac:dyDescent="0.25">
      <c r="A27" t="s">
        <v>29</v>
      </c>
      <c r="B27" s="1" t="s">
        <v>594</v>
      </c>
    </row>
    <row r="29" spans="1:5" x14ac:dyDescent="0.25">
      <c r="A29" s="3" t="s">
        <v>556</v>
      </c>
    </row>
    <row r="30" spans="1:5" x14ac:dyDescent="0.25">
      <c r="A30" t="s">
        <v>116</v>
      </c>
      <c r="B30" s="1" t="s">
        <v>236</v>
      </c>
    </row>
    <row r="31" spans="1:5" x14ac:dyDescent="0.25">
      <c r="A31" t="s">
        <v>555</v>
      </c>
      <c r="B31" s="1" t="s">
        <v>236</v>
      </c>
    </row>
    <row r="32" spans="1:5" ht="30" x14ac:dyDescent="0.25">
      <c r="A32" t="s">
        <v>229</v>
      </c>
      <c r="B32" s="1" t="s">
        <v>238</v>
      </c>
      <c r="C32" s="1" t="s">
        <v>493</v>
      </c>
      <c r="E32" t="s">
        <v>502</v>
      </c>
    </row>
    <row r="33" spans="1:5" x14ac:dyDescent="0.25">
      <c r="A33" t="s">
        <v>230</v>
      </c>
      <c r="B33" s="1" t="s">
        <v>237</v>
      </c>
    </row>
    <row r="34" spans="1:5" ht="30" x14ac:dyDescent="0.25">
      <c r="A34" t="s">
        <v>231</v>
      </c>
      <c r="B34" s="1" t="s">
        <v>553</v>
      </c>
      <c r="C34" s="1" t="s">
        <v>247</v>
      </c>
    </row>
    <row r="35" spans="1:5" ht="45" x14ac:dyDescent="0.25">
      <c r="A35" t="s">
        <v>232</v>
      </c>
      <c r="B35" s="1" t="s">
        <v>553</v>
      </c>
      <c r="C35" s="1" t="s">
        <v>247</v>
      </c>
      <c r="D35" s="1" t="s">
        <v>568</v>
      </c>
    </row>
    <row r="36" spans="1:5" ht="30" x14ac:dyDescent="0.25">
      <c r="A36" t="s">
        <v>233</v>
      </c>
      <c r="B36" s="1" t="s">
        <v>553</v>
      </c>
      <c r="C36" s="1" t="s">
        <v>247</v>
      </c>
    </row>
    <row r="37" spans="1:5" ht="30" x14ac:dyDescent="0.25">
      <c r="A37" t="s">
        <v>234</v>
      </c>
      <c r="B37" s="1" t="s">
        <v>553</v>
      </c>
      <c r="C37" s="1" t="s">
        <v>247</v>
      </c>
    </row>
    <row r="38" spans="1:5" ht="30" x14ac:dyDescent="0.25">
      <c r="A38" t="s">
        <v>235</v>
      </c>
      <c r="B38" s="1" t="s">
        <v>553</v>
      </c>
      <c r="C38" s="1" t="s">
        <v>247</v>
      </c>
    </row>
    <row r="41" spans="1:5" x14ac:dyDescent="0.25">
      <c r="A41" s="3" t="s">
        <v>554</v>
      </c>
    </row>
    <row r="42" spans="1:5" x14ac:dyDescent="0.25">
      <c r="A42" t="s">
        <v>116</v>
      </c>
      <c r="B42" s="1" t="s">
        <v>236</v>
      </c>
    </row>
    <row r="43" spans="1:5" x14ac:dyDescent="0.25">
      <c r="A43" t="s">
        <v>555</v>
      </c>
      <c r="B43" s="1" t="s">
        <v>236</v>
      </c>
    </row>
    <row r="44" spans="1:5" ht="60" x14ac:dyDescent="0.25">
      <c r="A44" t="s">
        <v>239</v>
      </c>
      <c r="B44" s="1" t="s">
        <v>544</v>
      </c>
      <c r="C44" s="1" t="s">
        <v>491</v>
      </c>
      <c r="D44" s="1" t="s">
        <v>499</v>
      </c>
      <c r="E44" s="1" t="s">
        <v>501</v>
      </c>
    </row>
    <row r="45" spans="1:5" ht="54" customHeight="1" x14ac:dyDescent="0.25">
      <c r="A45" t="s">
        <v>230</v>
      </c>
      <c r="B45" s="1" t="s">
        <v>545</v>
      </c>
      <c r="C45" s="1" t="s">
        <v>492</v>
      </c>
      <c r="D45" s="1" t="s">
        <v>434</v>
      </c>
      <c r="E45" s="1" t="s">
        <v>500</v>
      </c>
    </row>
    <row r="46" spans="1:5" x14ac:dyDescent="0.25">
      <c r="A46" t="s">
        <v>231</v>
      </c>
      <c r="B46" s="1">
        <v>0</v>
      </c>
    </row>
    <row r="47" spans="1:5" x14ac:dyDescent="0.25">
      <c r="A47" t="s">
        <v>240</v>
      </c>
      <c r="B47" s="1" t="s">
        <v>244</v>
      </c>
    </row>
    <row r="48" spans="1:5" x14ac:dyDescent="0.25">
      <c r="A48" t="s">
        <v>241</v>
      </c>
      <c r="B48" s="1">
        <v>0</v>
      </c>
    </row>
    <row r="49" spans="1:2" x14ac:dyDescent="0.25">
      <c r="A49" t="s">
        <v>242</v>
      </c>
      <c r="B49" s="1">
        <v>0</v>
      </c>
    </row>
    <row r="50" spans="1:2" x14ac:dyDescent="0.25">
      <c r="A50" t="s">
        <v>243</v>
      </c>
      <c r="B50" s="1">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FEE5-B3F4-4B70-BF9C-5B4DC2F2826B}">
  <dimension ref="A1:E54"/>
  <sheetViews>
    <sheetView topLeftCell="A22" workbookViewId="0">
      <selection activeCell="B31" sqref="B31"/>
    </sheetView>
  </sheetViews>
  <sheetFormatPr defaultRowHeight="15" x14ac:dyDescent="0.25"/>
  <cols>
    <col min="1" max="1" width="20.28515625" customWidth="1"/>
    <col min="2" max="2" width="63.140625" style="1" customWidth="1"/>
    <col min="3" max="3" width="60.28515625" style="1" customWidth="1"/>
    <col min="4" max="4" width="66.7109375" style="1" customWidth="1"/>
  </cols>
  <sheetData>
    <row r="1" spans="1:3" x14ac:dyDescent="0.25">
      <c r="A1" s="3" t="s">
        <v>522</v>
      </c>
    </row>
    <row r="2" spans="1:3" x14ac:dyDescent="0.25">
      <c r="A2" t="s">
        <v>558</v>
      </c>
    </row>
    <row r="3" spans="1:3" x14ac:dyDescent="0.25">
      <c r="A3" t="s">
        <v>559</v>
      </c>
    </row>
    <row r="4" spans="1:3" x14ac:dyDescent="0.25">
      <c r="A4" t="s">
        <v>557</v>
      </c>
    </row>
    <row r="8" spans="1:3" x14ac:dyDescent="0.25">
      <c r="A8" s="3" t="s">
        <v>560</v>
      </c>
      <c r="B8" s="4"/>
    </row>
    <row r="9" spans="1:3" x14ac:dyDescent="0.25">
      <c r="A9" s="3" t="s">
        <v>139</v>
      </c>
      <c r="B9" s="4" t="s">
        <v>144</v>
      </c>
      <c r="C9" s="4"/>
    </row>
    <row r="10" spans="1:3" x14ac:dyDescent="0.25">
      <c r="A10" t="s">
        <v>116</v>
      </c>
      <c r="B10" s="8" t="s">
        <v>140</v>
      </c>
    </row>
    <row r="11" spans="1:3" x14ac:dyDescent="0.25">
      <c r="A11" t="s">
        <v>117</v>
      </c>
      <c r="B11" s="1" t="s">
        <v>130</v>
      </c>
      <c r="C11" s="1" t="s">
        <v>245</v>
      </c>
    </row>
    <row r="12" spans="1:3" x14ac:dyDescent="0.25">
      <c r="A12" t="s">
        <v>562</v>
      </c>
      <c r="B12" s="1" t="s">
        <v>131</v>
      </c>
    </row>
    <row r="13" spans="1:3" ht="47.45" customHeight="1" x14ac:dyDescent="0.25">
      <c r="A13" t="s">
        <v>119</v>
      </c>
      <c r="B13" s="1" t="s">
        <v>563</v>
      </c>
    </row>
    <row r="14" spans="1:3" x14ac:dyDescent="0.25">
      <c r="A14" t="s">
        <v>11</v>
      </c>
      <c r="B14" s="1" t="s">
        <v>132</v>
      </c>
    </row>
    <row r="15" spans="1:3" x14ac:dyDescent="0.25">
      <c r="A15" t="s">
        <v>9</v>
      </c>
      <c r="B15" s="1" t="s">
        <v>133</v>
      </c>
    </row>
    <row r="16" spans="1:3" x14ac:dyDescent="0.25">
      <c r="A16" t="s">
        <v>12</v>
      </c>
      <c r="B16" s="1" t="s">
        <v>134</v>
      </c>
    </row>
    <row r="17" spans="1:3" x14ac:dyDescent="0.25">
      <c r="A17" t="s">
        <v>13</v>
      </c>
      <c r="B17" s="1" t="s">
        <v>135</v>
      </c>
    </row>
    <row r="18" spans="1:3" x14ac:dyDescent="0.25">
      <c r="A18" t="s">
        <v>15</v>
      </c>
      <c r="B18" s="1" t="s">
        <v>136</v>
      </c>
    </row>
    <row r="19" spans="1:3" ht="30" x14ac:dyDescent="0.25">
      <c r="A19" t="s">
        <v>120</v>
      </c>
      <c r="B19" s="1" t="s">
        <v>137</v>
      </c>
      <c r="C19" s="1" t="s">
        <v>593</v>
      </c>
    </row>
    <row r="20" spans="1:3" ht="28.15" customHeight="1" x14ac:dyDescent="0.25">
      <c r="A20" t="s">
        <v>121</v>
      </c>
      <c r="B20" s="1" t="s">
        <v>141</v>
      </c>
    </row>
    <row r="21" spans="1:3" x14ac:dyDescent="0.25">
      <c r="A21" t="s">
        <v>122</v>
      </c>
      <c r="B21" s="1" t="s">
        <v>138</v>
      </c>
    </row>
    <row r="22" spans="1:3" ht="60" x14ac:dyDescent="0.25">
      <c r="A22" t="s">
        <v>124</v>
      </c>
      <c r="B22" s="1" t="s">
        <v>579</v>
      </c>
      <c r="C22" s="1" t="s">
        <v>578</v>
      </c>
    </row>
    <row r="23" spans="1:3" ht="30" x14ac:dyDescent="0.25">
      <c r="A23" t="s">
        <v>125</v>
      </c>
      <c r="B23" s="1" t="s">
        <v>538</v>
      </c>
    </row>
    <row r="24" spans="1:3" ht="68.25" customHeight="1" x14ac:dyDescent="0.25">
      <c r="A24" t="s">
        <v>126</v>
      </c>
      <c r="B24" s="1" t="s">
        <v>569</v>
      </c>
    </row>
    <row r="25" spans="1:3" x14ac:dyDescent="0.25">
      <c r="A25" t="s">
        <v>127</v>
      </c>
      <c r="B25" s="8">
        <v>0</v>
      </c>
    </row>
    <row r="26" spans="1:3" x14ac:dyDescent="0.25">
      <c r="A26" t="s">
        <v>512</v>
      </c>
      <c r="B26" s="1">
        <v>0</v>
      </c>
    </row>
    <row r="27" spans="1:3" x14ac:dyDescent="0.25">
      <c r="A27" t="s">
        <v>513</v>
      </c>
      <c r="B27" s="1" t="s">
        <v>540</v>
      </c>
    </row>
    <row r="28" spans="1:3" x14ac:dyDescent="0.25">
      <c r="A28" t="s">
        <v>515</v>
      </c>
      <c r="B28" s="1">
        <v>0</v>
      </c>
    </row>
    <row r="29" spans="1:3" x14ac:dyDescent="0.25">
      <c r="A29" t="s">
        <v>27</v>
      </c>
      <c r="B29" s="1" t="s">
        <v>228</v>
      </c>
    </row>
    <row r="30" spans="1:3" x14ac:dyDescent="0.25">
      <c r="A30" t="s">
        <v>28</v>
      </c>
      <c r="B30" s="1" t="s">
        <v>227</v>
      </c>
    </row>
    <row r="31" spans="1:3" x14ac:dyDescent="0.25">
      <c r="A31" t="s">
        <v>29</v>
      </c>
      <c r="B31" s="1" t="s">
        <v>594</v>
      </c>
    </row>
    <row r="33" spans="1:5" x14ac:dyDescent="0.25">
      <c r="A33" s="3" t="s">
        <v>564</v>
      </c>
    </row>
    <row r="34" spans="1:5" x14ac:dyDescent="0.25">
      <c r="A34" t="s">
        <v>116</v>
      </c>
      <c r="B34" s="1" t="s">
        <v>236</v>
      </c>
    </row>
    <row r="35" spans="1:5" x14ac:dyDescent="0.25">
      <c r="A35" t="s">
        <v>566</v>
      </c>
      <c r="B35" s="1" t="s">
        <v>236</v>
      </c>
    </row>
    <row r="36" spans="1:5" ht="30" x14ac:dyDescent="0.25">
      <c r="A36" t="s">
        <v>229</v>
      </c>
      <c r="B36" s="1" t="s">
        <v>238</v>
      </c>
      <c r="C36" s="1" t="s">
        <v>493</v>
      </c>
      <c r="E36" t="s">
        <v>502</v>
      </c>
    </row>
    <row r="37" spans="1:5" x14ac:dyDescent="0.25">
      <c r="A37" t="s">
        <v>230</v>
      </c>
      <c r="B37" s="1" t="s">
        <v>237</v>
      </c>
    </row>
    <row r="38" spans="1:5" ht="30" x14ac:dyDescent="0.25">
      <c r="A38" t="s">
        <v>231</v>
      </c>
      <c r="B38" s="1" t="s">
        <v>567</v>
      </c>
      <c r="C38" s="1" t="s">
        <v>247</v>
      </c>
    </row>
    <row r="39" spans="1:5" ht="50.25" customHeight="1" x14ac:dyDescent="0.25">
      <c r="A39" t="s">
        <v>232</v>
      </c>
      <c r="B39" s="1" t="s">
        <v>567</v>
      </c>
      <c r="C39" s="1" t="s">
        <v>247</v>
      </c>
      <c r="D39" s="1" t="s">
        <v>568</v>
      </c>
    </row>
    <row r="40" spans="1:5" ht="30" x14ac:dyDescent="0.25">
      <c r="A40" t="s">
        <v>233</v>
      </c>
      <c r="B40" s="1" t="s">
        <v>567</v>
      </c>
      <c r="C40" s="1" t="s">
        <v>247</v>
      </c>
    </row>
    <row r="41" spans="1:5" ht="30" x14ac:dyDescent="0.25">
      <c r="A41" t="s">
        <v>234</v>
      </c>
      <c r="B41" s="1" t="s">
        <v>567</v>
      </c>
      <c r="C41" s="1" t="s">
        <v>247</v>
      </c>
    </row>
    <row r="42" spans="1:5" ht="30" x14ac:dyDescent="0.25">
      <c r="A42" t="s">
        <v>235</v>
      </c>
      <c r="B42" s="1" t="s">
        <v>567</v>
      </c>
      <c r="C42" s="1" t="s">
        <v>247</v>
      </c>
    </row>
    <row r="45" spans="1:5" x14ac:dyDescent="0.25">
      <c r="A45" s="3" t="s">
        <v>565</v>
      </c>
    </row>
    <row r="46" spans="1:5" x14ac:dyDescent="0.25">
      <c r="A46" t="s">
        <v>116</v>
      </c>
      <c r="B46" s="1" t="s">
        <v>236</v>
      </c>
    </row>
    <row r="47" spans="1:5" x14ac:dyDescent="0.25">
      <c r="A47" t="s">
        <v>566</v>
      </c>
      <c r="B47" s="1" t="s">
        <v>236</v>
      </c>
    </row>
    <row r="48" spans="1:5" ht="60" x14ac:dyDescent="0.25">
      <c r="A48" t="s">
        <v>239</v>
      </c>
      <c r="B48" s="1" t="s">
        <v>544</v>
      </c>
      <c r="C48" s="1" t="s">
        <v>491</v>
      </c>
      <c r="D48" s="1" t="s">
        <v>499</v>
      </c>
      <c r="E48" s="1" t="s">
        <v>501</v>
      </c>
    </row>
    <row r="49" spans="1:5" ht="54" customHeight="1" x14ac:dyDescent="0.25">
      <c r="A49" t="s">
        <v>230</v>
      </c>
      <c r="B49" s="1" t="s">
        <v>545</v>
      </c>
      <c r="C49" s="1" t="s">
        <v>492</v>
      </c>
      <c r="D49" s="1" t="s">
        <v>434</v>
      </c>
      <c r="E49" s="1" t="s">
        <v>500</v>
      </c>
    </row>
    <row r="50" spans="1:5" x14ac:dyDescent="0.25">
      <c r="A50" t="s">
        <v>231</v>
      </c>
      <c r="B50" s="1">
        <v>0</v>
      </c>
    </row>
    <row r="51" spans="1:5" x14ac:dyDescent="0.25">
      <c r="A51" t="s">
        <v>240</v>
      </c>
      <c r="B51" s="1" t="s">
        <v>244</v>
      </c>
    </row>
    <row r="52" spans="1:5" x14ac:dyDescent="0.25">
      <c r="A52" t="s">
        <v>241</v>
      </c>
      <c r="B52" s="1">
        <v>0</v>
      </c>
    </row>
    <row r="53" spans="1:5" x14ac:dyDescent="0.25">
      <c r="A53" t="s">
        <v>242</v>
      </c>
      <c r="B53" s="1">
        <v>0</v>
      </c>
    </row>
    <row r="54" spans="1:5" x14ac:dyDescent="0.25">
      <c r="A54" t="s">
        <v>243</v>
      </c>
      <c r="B54" s="1">
        <v>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ACD3-FB48-4A9D-A353-500ECDD82060}">
  <dimension ref="A1:Q58"/>
  <sheetViews>
    <sheetView workbookViewId="0">
      <selection activeCell="I13" sqref="I13"/>
    </sheetView>
  </sheetViews>
  <sheetFormatPr defaultRowHeight="15" x14ac:dyDescent="0.25"/>
  <cols>
    <col min="3" max="3" width="25.5703125" customWidth="1"/>
    <col min="5" max="5" width="20.140625" customWidth="1"/>
    <col min="6" max="6" width="9" style="9" customWidth="1"/>
    <col min="7" max="7" width="8.42578125" style="9" customWidth="1"/>
    <col min="8" max="8" width="8" style="9" customWidth="1"/>
    <col min="9" max="9" width="9.28515625" style="9" customWidth="1"/>
    <col min="10" max="10" width="9.140625" style="9" customWidth="1"/>
    <col min="11" max="11" width="11.42578125" customWidth="1"/>
    <col min="12" max="12" width="12.28515625" customWidth="1"/>
    <col min="13" max="13" width="10.7109375" customWidth="1"/>
    <col min="14" max="14" width="12.5703125" customWidth="1"/>
    <col min="15" max="15" width="12.140625" customWidth="1"/>
    <col min="16" max="16" width="11.7109375" customWidth="1"/>
    <col min="17" max="17" width="12.7109375" customWidth="1"/>
  </cols>
  <sheetData>
    <row r="1" spans="1:17" s="3" customFormat="1" x14ac:dyDescent="0.25">
      <c r="E1" s="3" t="s">
        <v>377</v>
      </c>
      <c r="F1" s="20" t="s">
        <v>376</v>
      </c>
      <c r="G1" s="21"/>
      <c r="H1" s="21"/>
      <c r="I1" s="21"/>
      <c r="J1" s="21"/>
      <c r="K1" s="21" t="s">
        <v>378</v>
      </c>
      <c r="L1" s="21"/>
      <c r="M1" s="21"/>
      <c r="N1" s="21"/>
      <c r="O1" s="21" t="s">
        <v>382</v>
      </c>
      <c r="P1" s="21"/>
      <c r="Q1" s="22"/>
    </row>
    <row r="2" spans="1:17" s="3" customFormat="1" x14ac:dyDescent="0.25">
      <c r="A2" s="3" t="s">
        <v>248</v>
      </c>
      <c r="B2" s="3" t="s">
        <v>249</v>
      </c>
      <c r="C2" s="3" t="s">
        <v>250</v>
      </c>
      <c r="D2" s="3" t="s">
        <v>251</v>
      </c>
      <c r="E2" s="3" t="s">
        <v>367</v>
      </c>
      <c r="F2" s="14" t="s">
        <v>366</v>
      </c>
      <c r="G2" s="15" t="s">
        <v>372</v>
      </c>
      <c r="H2" s="15" t="s">
        <v>373</v>
      </c>
      <c r="I2" s="15" t="s">
        <v>374</v>
      </c>
      <c r="J2" s="15" t="s">
        <v>375</v>
      </c>
      <c r="K2" s="16" t="s">
        <v>366</v>
      </c>
      <c r="L2" s="15" t="s">
        <v>372</v>
      </c>
      <c r="M2" s="15" t="s">
        <v>373</v>
      </c>
      <c r="N2" s="15" t="s">
        <v>374</v>
      </c>
      <c r="O2" s="16" t="s">
        <v>366</v>
      </c>
      <c r="P2" s="15" t="s">
        <v>372</v>
      </c>
      <c r="Q2" s="17" t="s">
        <v>373</v>
      </c>
    </row>
    <row r="3" spans="1:17" ht="15.75" thickBot="1" x14ac:dyDescent="0.3">
      <c r="A3">
        <v>2</v>
      </c>
      <c r="B3" t="s">
        <v>255</v>
      </c>
      <c r="C3" t="s">
        <v>256</v>
      </c>
      <c r="D3" t="s">
        <v>257</v>
      </c>
      <c r="E3" t="s">
        <v>368</v>
      </c>
      <c r="F3" s="11">
        <v>0</v>
      </c>
      <c r="G3" s="12">
        <v>1940</v>
      </c>
      <c r="H3" s="12">
        <v>1960</v>
      </c>
      <c r="I3" s="12">
        <v>1973</v>
      </c>
      <c r="J3" s="12">
        <v>2000</v>
      </c>
      <c r="K3" s="12">
        <v>0</v>
      </c>
      <c r="L3" s="12">
        <v>1940</v>
      </c>
      <c r="M3" s="12">
        <v>1973</v>
      </c>
      <c r="N3" s="12">
        <v>2000</v>
      </c>
      <c r="O3" s="12">
        <v>0</v>
      </c>
      <c r="P3" s="12">
        <v>1973</v>
      </c>
      <c r="Q3" s="13">
        <v>2000</v>
      </c>
    </row>
    <row r="4" spans="1:17" x14ac:dyDescent="0.25">
      <c r="A4">
        <v>4</v>
      </c>
      <c r="B4" t="s">
        <v>258</v>
      </c>
      <c r="C4" t="s">
        <v>259</v>
      </c>
      <c r="D4" t="s">
        <v>257</v>
      </c>
      <c r="E4" t="s">
        <v>420</v>
      </c>
      <c r="F4" s="10" t="s">
        <v>426</v>
      </c>
      <c r="G4" s="10"/>
      <c r="H4" s="10"/>
      <c r="K4" s="10" t="s">
        <v>426</v>
      </c>
      <c r="L4" s="10"/>
      <c r="M4" s="10"/>
      <c r="O4" s="10" t="s">
        <v>426</v>
      </c>
      <c r="P4" s="10"/>
      <c r="Q4" s="10"/>
    </row>
    <row r="5" spans="1:17" x14ac:dyDescent="0.25">
      <c r="A5">
        <v>6</v>
      </c>
      <c r="B5" t="s">
        <v>262</v>
      </c>
      <c r="C5" t="s">
        <v>263</v>
      </c>
      <c r="D5" t="s">
        <v>257</v>
      </c>
      <c r="E5" t="s">
        <v>370</v>
      </c>
      <c r="F5" s="10" t="s">
        <v>427</v>
      </c>
      <c r="G5" s="10" t="s">
        <v>429</v>
      </c>
      <c r="H5" s="10" t="s">
        <v>428</v>
      </c>
      <c r="K5" s="10" t="s">
        <v>427</v>
      </c>
      <c r="L5" s="10" t="s">
        <v>429</v>
      </c>
      <c r="M5" s="10" t="s">
        <v>428</v>
      </c>
      <c r="O5" s="10" t="s">
        <v>427</v>
      </c>
      <c r="P5" s="10" t="s">
        <v>429</v>
      </c>
      <c r="Q5" s="10" t="s">
        <v>428</v>
      </c>
    </row>
    <row r="6" spans="1:17" x14ac:dyDescent="0.25">
      <c r="A6">
        <v>8</v>
      </c>
      <c r="B6" t="s">
        <v>264</v>
      </c>
      <c r="C6" t="s">
        <v>265</v>
      </c>
      <c r="D6" t="s">
        <v>257</v>
      </c>
      <c r="E6" t="s">
        <v>425</v>
      </c>
      <c r="F6" s="9">
        <v>1912</v>
      </c>
      <c r="G6" s="9" t="s">
        <v>430</v>
      </c>
      <c r="H6" s="9" t="s">
        <v>366</v>
      </c>
      <c r="K6" s="9">
        <v>1912</v>
      </c>
      <c r="L6" s="9" t="s">
        <v>431</v>
      </c>
      <c r="M6" s="9" t="s">
        <v>366</v>
      </c>
      <c r="O6" s="9">
        <v>1912</v>
      </c>
      <c r="P6" s="9" t="s">
        <v>432</v>
      </c>
      <c r="Q6" s="9" t="s">
        <v>366</v>
      </c>
    </row>
    <row r="7" spans="1:17" x14ac:dyDescent="0.25">
      <c r="A7">
        <v>15</v>
      </c>
      <c r="B7" t="s">
        <v>276</v>
      </c>
      <c r="C7" t="s">
        <v>277</v>
      </c>
      <c r="D7" t="s">
        <v>257</v>
      </c>
      <c r="E7" t="s">
        <v>421</v>
      </c>
      <c r="F7" s="9">
        <v>1940</v>
      </c>
      <c r="G7" s="9" t="s">
        <v>430</v>
      </c>
      <c r="H7" s="9" t="s">
        <v>372</v>
      </c>
      <c r="K7" s="9">
        <v>1940</v>
      </c>
      <c r="L7" s="9" t="s">
        <v>431</v>
      </c>
      <c r="M7" s="9" t="s">
        <v>372</v>
      </c>
      <c r="O7" s="9">
        <v>1940</v>
      </c>
      <c r="P7" s="9" t="s">
        <v>432</v>
      </c>
      <c r="Q7" s="9" t="s">
        <v>366</v>
      </c>
    </row>
    <row r="8" spans="1:17" x14ac:dyDescent="0.25">
      <c r="A8">
        <v>16</v>
      </c>
      <c r="B8" t="s">
        <v>278</v>
      </c>
      <c r="C8" t="s">
        <v>279</v>
      </c>
      <c r="D8" t="s">
        <v>257</v>
      </c>
      <c r="E8" t="s">
        <v>422</v>
      </c>
      <c r="F8" s="9">
        <v>1972</v>
      </c>
      <c r="G8" s="9" t="s">
        <v>430</v>
      </c>
      <c r="H8" s="9" t="s">
        <v>373</v>
      </c>
      <c r="K8" s="9">
        <v>1972</v>
      </c>
      <c r="L8" s="9" t="s">
        <v>431</v>
      </c>
      <c r="M8" s="9" t="s">
        <v>372</v>
      </c>
      <c r="O8" s="9">
        <v>1972</v>
      </c>
      <c r="P8" s="9" t="s">
        <v>432</v>
      </c>
      <c r="Q8" s="9" t="s">
        <v>366</v>
      </c>
    </row>
    <row r="9" spans="1:17" x14ac:dyDescent="0.25">
      <c r="A9">
        <v>30</v>
      </c>
      <c r="B9" t="s">
        <v>306</v>
      </c>
      <c r="C9" t="s">
        <v>307</v>
      </c>
      <c r="D9" t="s">
        <v>257</v>
      </c>
      <c r="E9" t="s">
        <v>423</v>
      </c>
      <c r="F9" s="9">
        <v>1973</v>
      </c>
      <c r="G9" s="9" t="s">
        <v>430</v>
      </c>
      <c r="H9" s="9" t="s">
        <v>374</v>
      </c>
      <c r="K9" s="9">
        <v>1973</v>
      </c>
      <c r="L9" s="9" t="s">
        <v>431</v>
      </c>
      <c r="M9" s="9" t="s">
        <v>373</v>
      </c>
      <c r="O9" s="9">
        <v>1973</v>
      </c>
      <c r="P9" s="9" t="s">
        <v>432</v>
      </c>
      <c r="Q9" s="9" t="s">
        <v>372</v>
      </c>
    </row>
    <row r="10" spans="1:17" x14ac:dyDescent="0.25">
      <c r="A10">
        <v>32</v>
      </c>
      <c r="B10" t="s">
        <v>310</v>
      </c>
      <c r="C10" t="s">
        <v>338</v>
      </c>
      <c r="D10" t="s">
        <v>257</v>
      </c>
      <c r="E10" t="s">
        <v>371</v>
      </c>
      <c r="F10" s="9">
        <v>2010</v>
      </c>
      <c r="G10" s="9" t="s">
        <v>430</v>
      </c>
      <c r="H10" s="9" t="s">
        <v>375</v>
      </c>
      <c r="K10" s="9">
        <v>2010</v>
      </c>
      <c r="L10" s="9" t="s">
        <v>431</v>
      </c>
      <c r="M10" s="9" t="s">
        <v>374</v>
      </c>
      <c r="O10" s="9">
        <v>2010</v>
      </c>
      <c r="P10" s="9" t="s">
        <v>432</v>
      </c>
      <c r="Q10" s="9" t="s">
        <v>373</v>
      </c>
    </row>
    <row r="11" spans="1:17" x14ac:dyDescent="0.25">
      <c r="A11">
        <v>35</v>
      </c>
      <c r="B11" t="s">
        <v>313</v>
      </c>
      <c r="C11" t="s">
        <v>341</v>
      </c>
      <c r="D11" t="s">
        <v>257</v>
      </c>
      <c r="E11" t="s">
        <v>424</v>
      </c>
    </row>
    <row r="12" spans="1:17" x14ac:dyDescent="0.25">
      <c r="A12">
        <v>41</v>
      </c>
      <c r="B12" t="s">
        <v>319</v>
      </c>
      <c r="C12" t="s">
        <v>347</v>
      </c>
      <c r="D12" t="s">
        <v>257</v>
      </c>
      <c r="E12" t="s">
        <v>419</v>
      </c>
    </row>
    <row r="13" spans="1:17" x14ac:dyDescent="0.25">
      <c r="A13">
        <v>49</v>
      </c>
      <c r="B13" t="s">
        <v>326</v>
      </c>
      <c r="C13" t="s">
        <v>354</v>
      </c>
      <c r="D13" t="s">
        <v>257</v>
      </c>
      <c r="E13" t="s">
        <v>379</v>
      </c>
    </row>
    <row r="14" spans="1:17" x14ac:dyDescent="0.25">
      <c r="A14">
        <v>53</v>
      </c>
      <c r="B14" t="s">
        <v>329</v>
      </c>
      <c r="C14" t="s">
        <v>357</v>
      </c>
      <c r="D14" t="s">
        <v>257</v>
      </c>
      <c r="E14" t="s">
        <v>380</v>
      </c>
    </row>
    <row r="15" spans="1:17" x14ac:dyDescent="0.25">
      <c r="A15">
        <v>56</v>
      </c>
      <c r="B15" t="s">
        <v>332</v>
      </c>
      <c r="C15" t="s">
        <v>360</v>
      </c>
      <c r="D15" t="s">
        <v>257</v>
      </c>
      <c r="E15" t="s">
        <v>381</v>
      </c>
    </row>
    <row r="16" spans="1:17" x14ac:dyDescent="0.25">
      <c r="A16">
        <v>60</v>
      </c>
      <c r="B16" t="s">
        <v>333</v>
      </c>
      <c r="C16" t="s">
        <v>361</v>
      </c>
      <c r="D16" t="s">
        <v>257</v>
      </c>
      <c r="E16" s="5" t="s">
        <v>504</v>
      </c>
      <c r="F16" s="18"/>
    </row>
    <row r="17" spans="1:7" x14ac:dyDescent="0.25">
      <c r="A17">
        <v>66</v>
      </c>
      <c r="B17" t="s">
        <v>334</v>
      </c>
      <c r="C17" t="s">
        <v>362</v>
      </c>
      <c r="D17" t="s">
        <v>257</v>
      </c>
      <c r="E17" s="5" t="s">
        <v>505</v>
      </c>
      <c r="F17" s="18"/>
      <c r="G17" s="19" t="s">
        <v>433</v>
      </c>
    </row>
    <row r="18" spans="1:7" x14ac:dyDescent="0.25">
      <c r="A18">
        <v>69</v>
      </c>
      <c r="B18" t="s">
        <v>335</v>
      </c>
      <c r="C18" t="s">
        <v>363</v>
      </c>
      <c r="D18" t="s">
        <v>257</v>
      </c>
      <c r="E18" s="5" t="s">
        <v>506</v>
      </c>
    </row>
    <row r="19" spans="1:7" x14ac:dyDescent="0.25">
      <c r="A19">
        <v>78</v>
      </c>
      <c r="B19" t="s">
        <v>337</v>
      </c>
      <c r="C19" t="s">
        <v>365</v>
      </c>
      <c r="D19" t="s">
        <v>257</v>
      </c>
      <c r="E19" s="5" t="s">
        <v>507</v>
      </c>
    </row>
    <row r="20" spans="1:7" x14ac:dyDescent="0.25">
      <c r="A20">
        <v>1</v>
      </c>
      <c r="B20" t="s">
        <v>252</v>
      </c>
      <c r="C20" t="s">
        <v>253</v>
      </c>
      <c r="D20" t="s">
        <v>254</v>
      </c>
      <c r="E20" t="s">
        <v>383</v>
      </c>
    </row>
    <row r="21" spans="1:7" x14ac:dyDescent="0.25">
      <c r="A21">
        <v>5</v>
      </c>
      <c r="B21" t="s">
        <v>260</v>
      </c>
      <c r="C21" t="s">
        <v>261</v>
      </c>
      <c r="D21" t="s">
        <v>254</v>
      </c>
      <c r="E21" t="s">
        <v>508</v>
      </c>
    </row>
    <row r="22" spans="1:7" x14ac:dyDescent="0.25">
      <c r="A22">
        <v>9</v>
      </c>
      <c r="B22" t="s">
        <v>266</v>
      </c>
      <c r="C22" t="s">
        <v>267</v>
      </c>
      <c r="D22" t="s">
        <v>254</v>
      </c>
      <c r="E22" t="s">
        <v>384</v>
      </c>
    </row>
    <row r="23" spans="1:7" x14ac:dyDescent="0.25">
      <c r="A23">
        <v>10</v>
      </c>
      <c r="B23" t="s">
        <v>268</v>
      </c>
      <c r="C23" t="s">
        <v>269</v>
      </c>
      <c r="D23" t="s">
        <v>254</v>
      </c>
      <c r="E23" t="s">
        <v>385</v>
      </c>
    </row>
    <row r="24" spans="1:7" x14ac:dyDescent="0.25">
      <c r="A24">
        <v>11</v>
      </c>
      <c r="B24" t="s">
        <v>270</v>
      </c>
      <c r="C24" t="s">
        <v>271</v>
      </c>
      <c r="D24" t="s">
        <v>254</v>
      </c>
      <c r="E24" t="s">
        <v>386</v>
      </c>
    </row>
    <row r="25" spans="1:7" x14ac:dyDescent="0.25">
      <c r="A25">
        <v>12</v>
      </c>
      <c r="B25" t="s">
        <v>272</v>
      </c>
      <c r="C25" t="s">
        <v>273</v>
      </c>
      <c r="D25" t="s">
        <v>254</v>
      </c>
      <c r="E25" t="s">
        <v>387</v>
      </c>
    </row>
    <row r="26" spans="1:7" x14ac:dyDescent="0.25">
      <c r="A26">
        <v>13</v>
      </c>
      <c r="B26" t="s">
        <v>274</v>
      </c>
      <c r="C26" t="s">
        <v>275</v>
      </c>
      <c r="D26" t="s">
        <v>254</v>
      </c>
      <c r="E26" t="s">
        <v>388</v>
      </c>
    </row>
    <row r="27" spans="1:7" x14ac:dyDescent="0.25">
      <c r="A27">
        <v>17</v>
      </c>
      <c r="B27" t="s">
        <v>280</v>
      </c>
      <c r="C27" t="s">
        <v>281</v>
      </c>
      <c r="D27" t="s">
        <v>254</v>
      </c>
      <c r="E27" t="s">
        <v>389</v>
      </c>
    </row>
    <row r="28" spans="1:7" x14ac:dyDescent="0.25">
      <c r="A28">
        <v>18</v>
      </c>
      <c r="B28" t="s">
        <v>282</v>
      </c>
      <c r="C28" t="s">
        <v>283</v>
      </c>
      <c r="D28" t="s">
        <v>254</v>
      </c>
      <c r="E28" t="s">
        <v>390</v>
      </c>
    </row>
    <row r="29" spans="1:7" x14ac:dyDescent="0.25">
      <c r="A29">
        <v>19</v>
      </c>
      <c r="B29" t="s">
        <v>284</v>
      </c>
      <c r="C29" t="s">
        <v>285</v>
      </c>
      <c r="D29" t="s">
        <v>254</v>
      </c>
      <c r="E29" t="s">
        <v>391</v>
      </c>
    </row>
    <row r="30" spans="1:7" x14ac:dyDescent="0.25">
      <c r="A30">
        <v>20</v>
      </c>
      <c r="B30" t="s">
        <v>286</v>
      </c>
      <c r="C30" t="s">
        <v>287</v>
      </c>
      <c r="D30" t="s">
        <v>254</v>
      </c>
      <c r="E30" t="s">
        <v>392</v>
      </c>
    </row>
    <row r="31" spans="1:7" x14ac:dyDescent="0.25">
      <c r="A31">
        <v>21</v>
      </c>
      <c r="B31" t="s">
        <v>288</v>
      </c>
      <c r="C31" t="s">
        <v>289</v>
      </c>
      <c r="D31" t="s">
        <v>254</v>
      </c>
      <c r="E31" t="s">
        <v>393</v>
      </c>
    </row>
    <row r="32" spans="1:7" x14ac:dyDescent="0.25">
      <c r="A32">
        <v>22</v>
      </c>
      <c r="B32" t="s">
        <v>290</v>
      </c>
      <c r="C32" t="s">
        <v>291</v>
      </c>
      <c r="D32" t="s">
        <v>254</v>
      </c>
      <c r="E32" t="s">
        <v>394</v>
      </c>
    </row>
    <row r="33" spans="1:5" x14ac:dyDescent="0.25">
      <c r="A33">
        <v>23</v>
      </c>
      <c r="B33" t="s">
        <v>292</v>
      </c>
      <c r="C33" t="s">
        <v>293</v>
      </c>
      <c r="D33" t="s">
        <v>254</v>
      </c>
      <c r="E33" t="s">
        <v>395</v>
      </c>
    </row>
    <row r="34" spans="1:5" x14ac:dyDescent="0.25">
      <c r="A34">
        <v>24</v>
      </c>
      <c r="B34" t="s">
        <v>294</v>
      </c>
      <c r="C34" t="s">
        <v>295</v>
      </c>
      <c r="D34" t="s">
        <v>254</v>
      </c>
      <c r="E34" t="s">
        <v>396</v>
      </c>
    </row>
    <row r="35" spans="1:5" x14ac:dyDescent="0.25">
      <c r="A35">
        <v>25</v>
      </c>
      <c r="B35" t="s">
        <v>296</v>
      </c>
      <c r="C35" t="s">
        <v>297</v>
      </c>
      <c r="D35" t="s">
        <v>254</v>
      </c>
      <c r="E35" t="s">
        <v>397</v>
      </c>
    </row>
    <row r="36" spans="1:5" x14ac:dyDescent="0.25">
      <c r="A36">
        <v>26</v>
      </c>
      <c r="B36" t="s">
        <v>298</v>
      </c>
      <c r="C36" t="s">
        <v>299</v>
      </c>
      <c r="D36" t="s">
        <v>254</v>
      </c>
      <c r="E36" t="s">
        <v>398</v>
      </c>
    </row>
    <row r="37" spans="1:5" x14ac:dyDescent="0.25">
      <c r="A37">
        <v>27</v>
      </c>
      <c r="B37" t="s">
        <v>300</v>
      </c>
      <c r="C37" t="s">
        <v>301</v>
      </c>
      <c r="D37" t="s">
        <v>254</v>
      </c>
      <c r="E37" t="s">
        <v>399</v>
      </c>
    </row>
    <row r="38" spans="1:5" x14ac:dyDescent="0.25">
      <c r="A38">
        <v>28</v>
      </c>
      <c r="B38" t="s">
        <v>302</v>
      </c>
      <c r="C38" t="s">
        <v>303</v>
      </c>
      <c r="D38" t="s">
        <v>254</v>
      </c>
      <c r="E38" t="s">
        <v>400</v>
      </c>
    </row>
    <row r="39" spans="1:5" x14ac:dyDescent="0.25">
      <c r="A39">
        <v>29</v>
      </c>
      <c r="B39" t="s">
        <v>304</v>
      </c>
      <c r="C39" t="s">
        <v>305</v>
      </c>
      <c r="D39" t="s">
        <v>254</v>
      </c>
      <c r="E39" t="s">
        <v>509</v>
      </c>
    </row>
    <row r="40" spans="1:5" x14ac:dyDescent="0.25">
      <c r="A40">
        <v>31</v>
      </c>
      <c r="B40" t="s">
        <v>308</v>
      </c>
      <c r="C40" t="s">
        <v>309</v>
      </c>
      <c r="D40" t="s">
        <v>254</v>
      </c>
      <c r="E40" t="s">
        <v>401</v>
      </c>
    </row>
    <row r="41" spans="1:5" x14ac:dyDescent="0.25">
      <c r="A41">
        <v>33</v>
      </c>
      <c r="B41" t="s">
        <v>311</v>
      </c>
      <c r="C41" t="s">
        <v>339</v>
      </c>
      <c r="D41" t="s">
        <v>254</v>
      </c>
      <c r="E41" t="s">
        <v>402</v>
      </c>
    </row>
    <row r="42" spans="1:5" x14ac:dyDescent="0.25">
      <c r="A42">
        <v>34</v>
      </c>
      <c r="B42" t="s">
        <v>312</v>
      </c>
      <c r="C42" t="s">
        <v>340</v>
      </c>
      <c r="D42" t="s">
        <v>254</v>
      </c>
      <c r="E42" t="s">
        <v>403</v>
      </c>
    </row>
    <row r="43" spans="1:5" x14ac:dyDescent="0.25">
      <c r="A43">
        <v>36</v>
      </c>
      <c r="B43" t="s">
        <v>314</v>
      </c>
      <c r="C43" t="s">
        <v>342</v>
      </c>
      <c r="D43" t="s">
        <v>254</v>
      </c>
      <c r="E43" t="s">
        <v>404</v>
      </c>
    </row>
    <row r="44" spans="1:5" x14ac:dyDescent="0.25">
      <c r="A44">
        <v>37</v>
      </c>
      <c r="B44" t="s">
        <v>315</v>
      </c>
      <c r="C44" t="s">
        <v>343</v>
      </c>
      <c r="D44" t="s">
        <v>254</v>
      </c>
      <c r="E44" t="s">
        <v>405</v>
      </c>
    </row>
    <row r="45" spans="1:5" x14ac:dyDescent="0.25">
      <c r="A45">
        <v>38</v>
      </c>
      <c r="B45" t="s">
        <v>316</v>
      </c>
      <c r="C45" t="s">
        <v>344</v>
      </c>
      <c r="D45" t="s">
        <v>254</v>
      </c>
      <c r="E45" t="s">
        <v>406</v>
      </c>
    </row>
    <row r="46" spans="1:5" x14ac:dyDescent="0.25">
      <c r="A46">
        <v>39</v>
      </c>
      <c r="B46" t="s">
        <v>317</v>
      </c>
      <c r="C46" t="s">
        <v>345</v>
      </c>
      <c r="D46" t="s">
        <v>254</v>
      </c>
      <c r="E46" t="s">
        <v>407</v>
      </c>
    </row>
    <row r="47" spans="1:5" x14ac:dyDescent="0.25">
      <c r="A47">
        <v>40</v>
      </c>
      <c r="B47" t="s">
        <v>318</v>
      </c>
      <c r="C47" t="s">
        <v>346</v>
      </c>
      <c r="D47" t="s">
        <v>254</v>
      </c>
      <c r="E47" t="s">
        <v>408</v>
      </c>
    </row>
    <row r="48" spans="1:5" x14ac:dyDescent="0.25">
      <c r="A48">
        <v>42</v>
      </c>
      <c r="B48" t="s">
        <v>320</v>
      </c>
      <c r="C48" t="s">
        <v>348</v>
      </c>
      <c r="D48" t="s">
        <v>254</v>
      </c>
      <c r="E48" t="s">
        <v>409</v>
      </c>
    </row>
    <row r="49" spans="1:5" x14ac:dyDescent="0.25">
      <c r="A49">
        <v>44</v>
      </c>
      <c r="B49" t="s">
        <v>321</v>
      </c>
      <c r="C49" t="s">
        <v>349</v>
      </c>
      <c r="D49" t="s">
        <v>254</v>
      </c>
      <c r="E49" t="s">
        <v>410</v>
      </c>
    </row>
    <row r="50" spans="1:5" x14ac:dyDescent="0.25">
      <c r="A50">
        <v>45</v>
      </c>
      <c r="B50" t="s">
        <v>322</v>
      </c>
      <c r="C50" t="s">
        <v>350</v>
      </c>
      <c r="D50" t="s">
        <v>254</v>
      </c>
      <c r="E50" t="s">
        <v>411</v>
      </c>
    </row>
    <row r="51" spans="1:5" x14ac:dyDescent="0.25">
      <c r="A51">
        <v>46</v>
      </c>
      <c r="B51" t="s">
        <v>323</v>
      </c>
      <c r="C51" t="s">
        <v>351</v>
      </c>
      <c r="D51" t="s">
        <v>254</v>
      </c>
      <c r="E51" t="s">
        <v>412</v>
      </c>
    </row>
    <row r="52" spans="1:5" x14ac:dyDescent="0.25">
      <c r="A52">
        <v>47</v>
      </c>
      <c r="B52" t="s">
        <v>324</v>
      </c>
      <c r="C52" t="s">
        <v>352</v>
      </c>
      <c r="D52" t="s">
        <v>254</v>
      </c>
      <c r="E52" t="s">
        <v>418</v>
      </c>
    </row>
    <row r="53" spans="1:5" x14ac:dyDescent="0.25">
      <c r="A53">
        <v>48</v>
      </c>
      <c r="B53" t="s">
        <v>325</v>
      </c>
      <c r="C53" t="s">
        <v>353</v>
      </c>
      <c r="D53" t="s">
        <v>254</v>
      </c>
      <c r="E53" t="s">
        <v>413</v>
      </c>
    </row>
    <row r="54" spans="1:5" x14ac:dyDescent="0.25">
      <c r="A54">
        <v>50</v>
      </c>
      <c r="B54" t="s">
        <v>327</v>
      </c>
      <c r="C54" t="s">
        <v>355</v>
      </c>
      <c r="D54" t="s">
        <v>254</v>
      </c>
      <c r="E54" t="s">
        <v>414</v>
      </c>
    </row>
    <row r="55" spans="1:5" x14ac:dyDescent="0.25">
      <c r="A55">
        <v>51</v>
      </c>
      <c r="B55" t="s">
        <v>328</v>
      </c>
      <c r="C55" t="s">
        <v>356</v>
      </c>
      <c r="D55" t="s">
        <v>254</v>
      </c>
      <c r="E55" t="s">
        <v>415</v>
      </c>
    </row>
    <row r="56" spans="1:5" x14ac:dyDescent="0.25">
      <c r="A56">
        <v>54</v>
      </c>
      <c r="B56" t="s">
        <v>330</v>
      </c>
      <c r="C56" t="s">
        <v>358</v>
      </c>
      <c r="D56" t="s">
        <v>254</v>
      </c>
      <c r="E56" t="s">
        <v>416</v>
      </c>
    </row>
    <row r="57" spans="1:5" x14ac:dyDescent="0.25">
      <c r="A57">
        <v>55</v>
      </c>
      <c r="B57" t="s">
        <v>331</v>
      </c>
      <c r="C57" t="s">
        <v>359</v>
      </c>
      <c r="D57" t="s">
        <v>254</v>
      </c>
      <c r="E57" t="s">
        <v>417</v>
      </c>
    </row>
    <row r="58" spans="1:5" x14ac:dyDescent="0.25">
      <c r="A58">
        <v>72</v>
      </c>
      <c r="B58" t="s">
        <v>336</v>
      </c>
      <c r="C58" t="s">
        <v>364</v>
      </c>
      <c r="D58" t="s">
        <v>254</v>
      </c>
      <c r="E58" t="s">
        <v>369</v>
      </c>
    </row>
  </sheetData>
  <sortState xmlns:xlrd2="http://schemas.microsoft.com/office/spreadsheetml/2017/richdata2" ref="A3:J58">
    <sortCondition descending="1" ref="D2"/>
  </sortState>
  <mergeCells count="3">
    <mergeCell ref="F1:J1"/>
    <mergeCell ref="K1:N1"/>
    <mergeCell ref="O1:Q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4FDA0-7312-4B0B-ADD3-28FC01874C10}">
  <dimension ref="A1:X58"/>
  <sheetViews>
    <sheetView workbookViewId="0">
      <selection activeCell="C10" sqref="C10"/>
    </sheetView>
  </sheetViews>
  <sheetFormatPr defaultRowHeight="15" x14ac:dyDescent="0.25"/>
  <cols>
    <col min="3" max="3" width="25.5703125" customWidth="1"/>
    <col min="5" max="24" width="20.140625" customWidth="1"/>
  </cols>
  <sheetData>
    <row r="1" spans="1:24" s="3" customFormat="1" x14ac:dyDescent="0.25">
      <c r="E1" s="23" t="s">
        <v>495</v>
      </c>
      <c r="F1" s="24"/>
      <c r="G1" s="24"/>
      <c r="H1" s="24"/>
      <c r="I1" s="25"/>
      <c r="J1" s="23" t="s">
        <v>496</v>
      </c>
      <c r="K1" s="24"/>
      <c r="L1" s="24"/>
      <c r="M1" s="24"/>
      <c r="N1" s="25"/>
      <c r="O1" s="23" t="s">
        <v>442</v>
      </c>
      <c r="P1" s="24"/>
      <c r="Q1" s="24"/>
      <c r="R1" s="24"/>
      <c r="S1" s="25"/>
      <c r="T1" s="23" t="s">
        <v>437</v>
      </c>
      <c r="U1" s="24"/>
      <c r="V1" s="24"/>
      <c r="W1" s="24"/>
      <c r="X1" s="25"/>
    </row>
    <row r="2" spans="1:24" s="3" customFormat="1" x14ac:dyDescent="0.25">
      <c r="A2" s="3" t="s">
        <v>248</v>
      </c>
      <c r="B2" s="3" t="s">
        <v>249</v>
      </c>
      <c r="C2" s="3" t="s">
        <v>250</v>
      </c>
      <c r="D2" s="3" t="s">
        <v>251</v>
      </c>
      <c r="E2" s="10" t="s">
        <v>435</v>
      </c>
      <c r="F2" s="10" t="s">
        <v>436</v>
      </c>
      <c r="G2" s="10" t="s">
        <v>438</v>
      </c>
      <c r="H2" s="10" t="s">
        <v>439</v>
      </c>
      <c r="I2" s="10" t="s">
        <v>440</v>
      </c>
      <c r="J2" s="10" t="s">
        <v>435</v>
      </c>
      <c r="K2" s="10" t="s">
        <v>436</v>
      </c>
      <c r="L2" s="10" t="s">
        <v>438</v>
      </c>
      <c r="M2" s="10" t="s">
        <v>439</v>
      </c>
      <c r="N2" s="10" t="s">
        <v>440</v>
      </c>
      <c r="O2" s="10" t="s">
        <v>435</v>
      </c>
      <c r="P2" s="10" t="s">
        <v>436</v>
      </c>
      <c r="Q2" s="10" t="s">
        <v>438</v>
      </c>
      <c r="R2" s="10" t="s">
        <v>439</v>
      </c>
      <c r="S2" s="10" t="s">
        <v>440</v>
      </c>
      <c r="T2" s="10" t="s">
        <v>435</v>
      </c>
      <c r="U2" s="10" t="s">
        <v>436</v>
      </c>
      <c r="V2" s="10" t="s">
        <v>438</v>
      </c>
      <c r="W2" s="10" t="s">
        <v>439</v>
      </c>
      <c r="X2" s="10" t="s">
        <v>440</v>
      </c>
    </row>
    <row r="3" spans="1:24" x14ac:dyDescent="0.25">
      <c r="A3">
        <v>2</v>
      </c>
      <c r="B3" t="s">
        <v>255</v>
      </c>
      <c r="C3" t="s">
        <v>256</v>
      </c>
      <c r="D3" t="s">
        <v>257</v>
      </c>
      <c r="E3" s="9" t="s">
        <v>443</v>
      </c>
      <c r="F3" s="9" t="s">
        <v>443</v>
      </c>
      <c r="G3" s="9" t="s">
        <v>444</v>
      </c>
      <c r="H3" s="9" t="s">
        <v>444</v>
      </c>
      <c r="I3" s="9" t="s">
        <v>444</v>
      </c>
      <c r="J3" s="9" t="s">
        <v>497</v>
      </c>
      <c r="K3" s="9" t="s">
        <v>497</v>
      </c>
      <c r="L3" s="9" t="s">
        <v>497</v>
      </c>
      <c r="M3" s="9" t="s">
        <v>497</v>
      </c>
      <c r="N3" s="9" t="s">
        <v>497</v>
      </c>
      <c r="O3" s="9" t="s">
        <v>443</v>
      </c>
      <c r="P3" s="9" t="s">
        <v>443</v>
      </c>
      <c r="Q3" s="9" t="s">
        <v>444</v>
      </c>
      <c r="R3" s="9" t="s">
        <v>444</v>
      </c>
      <c r="S3" s="9" t="s">
        <v>444</v>
      </c>
      <c r="T3" s="9" t="s">
        <v>441</v>
      </c>
      <c r="U3" s="9" t="s">
        <v>441</v>
      </c>
      <c r="V3" s="9" t="s">
        <v>441</v>
      </c>
      <c r="W3" s="9" t="s">
        <v>441</v>
      </c>
      <c r="X3" s="9" t="s">
        <v>441</v>
      </c>
    </row>
    <row r="4" spans="1:24" x14ac:dyDescent="0.25">
      <c r="A4">
        <v>4</v>
      </c>
      <c r="B4" t="s">
        <v>258</v>
      </c>
      <c r="C4" t="s">
        <v>259</v>
      </c>
      <c r="D4" t="s">
        <v>257</v>
      </c>
      <c r="E4" s="9" t="s">
        <v>443</v>
      </c>
      <c r="F4" s="9" t="s">
        <v>443</v>
      </c>
      <c r="G4" s="9" t="s">
        <v>444</v>
      </c>
      <c r="H4" s="9" t="s">
        <v>444</v>
      </c>
      <c r="I4" s="9" t="s">
        <v>444</v>
      </c>
      <c r="J4" s="9" t="s">
        <v>497</v>
      </c>
      <c r="K4" s="9" t="s">
        <v>497</v>
      </c>
      <c r="L4" s="9" t="s">
        <v>497</v>
      </c>
      <c r="M4" s="9" t="s">
        <v>497</v>
      </c>
      <c r="N4" s="9" t="s">
        <v>497</v>
      </c>
      <c r="O4" s="9" t="s">
        <v>443</v>
      </c>
      <c r="P4" s="9" t="s">
        <v>443</v>
      </c>
      <c r="Q4" s="9" t="s">
        <v>444</v>
      </c>
      <c r="R4" s="9" t="s">
        <v>444</v>
      </c>
      <c r="S4" s="9" t="s">
        <v>444</v>
      </c>
      <c r="T4" s="9" t="s">
        <v>441</v>
      </c>
      <c r="U4" s="9" t="s">
        <v>441</v>
      </c>
      <c r="V4" s="9" t="s">
        <v>441</v>
      </c>
      <c r="W4" s="9" t="s">
        <v>441</v>
      </c>
      <c r="X4" s="9" t="s">
        <v>441</v>
      </c>
    </row>
    <row r="5" spans="1:24" x14ac:dyDescent="0.25">
      <c r="A5">
        <v>6</v>
      </c>
      <c r="B5" t="s">
        <v>262</v>
      </c>
      <c r="C5" t="s">
        <v>263</v>
      </c>
      <c r="D5" t="s">
        <v>257</v>
      </c>
      <c r="E5" s="9" t="s">
        <v>443</v>
      </c>
      <c r="F5" s="9" t="s">
        <v>443</v>
      </c>
      <c r="G5" s="9" t="s">
        <v>444</v>
      </c>
      <c r="H5" s="9" t="s">
        <v>444</v>
      </c>
      <c r="I5" s="9" t="s">
        <v>444</v>
      </c>
      <c r="J5" s="9" t="s">
        <v>497</v>
      </c>
      <c r="K5" s="9" t="s">
        <v>497</v>
      </c>
      <c r="L5" s="9" t="s">
        <v>497</v>
      </c>
      <c r="M5" s="9" t="s">
        <v>497</v>
      </c>
      <c r="N5" s="9" t="s">
        <v>497</v>
      </c>
      <c r="O5" s="9" t="s">
        <v>443</v>
      </c>
      <c r="P5" s="9" t="s">
        <v>443</v>
      </c>
      <c r="Q5" s="9" t="s">
        <v>444</v>
      </c>
      <c r="R5" s="9" t="s">
        <v>444</v>
      </c>
      <c r="S5" s="9" t="s">
        <v>444</v>
      </c>
      <c r="T5" s="9" t="s">
        <v>441</v>
      </c>
      <c r="U5" s="9" t="s">
        <v>441</v>
      </c>
      <c r="V5" s="9" t="s">
        <v>441</v>
      </c>
      <c r="W5" s="9" t="s">
        <v>441</v>
      </c>
      <c r="X5" s="9" t="s">
        <v>441</v>
      </c>
    </row>
    <row r="6" spans="1:24" x14ac:dyDescent="0.25">
      <c r="A6">
        <v>8</v>
      </c>
      <c r="B6" t="s">
        <v>264</v>
      </c>
      <c r="C6" t="s">
        <v>265</v>
      </c>
      <c r="D6" t="s">
        <v>257</v>
      </c>
      <c r="E6" s="9" t="s">
        <v>443</v>
      </c>
      <c r="F6" s="9" t="s">
        <v>443</v>
      </c>
      <c r="G6" s="9" t="s">
        <v>444</v>
      </c>
      <c r="H6" s="9" t="s">
        <v>444</v>
      </c>
      <c r="I6" s="9" t="s">
        <v>444</v>
      </c>
      <c r="J6" s="9" t="s">
        <v>497</v>
      </c>
      <c r="K6" s="9" t="s">
        <v>497</v>
      </c>
      <c r="L6" s="9" t="s">
        <v>497</v>
      </c>
      <c r="M6" s="9" t="s">
        <v>497</v>
      </c>
      <c r="N6" s="9" t="s">
        <v>497</v>
      </c>
      <c r="O6" s="9" t="s">
        <v>443</v>
      </c>
      <c r="P6" s="9" t="s">
        <v>443</v>
      </c>
      <c r="Q6" s="9" t="s">
        <v>444</v>
      </c>
      <c r="R6" s="9" t="s">
        <v>444</v>
      </c>
      <c r="S6" s="9" t="s">
        <v>444</v>
      </c>
      <c r="T6" s="9" t="s">
        <v>441</v>
      </c>
      <c r="U6" s="9" t="s">
        <v>441</v>
      </c>
      <c r="V6" s="9" t="s">
        <v>441</v>
      </c>
      <c r="W6" s="9" t="s">
        <v>441</v>
      </c>
      <c r="X6" s="9" t="s">
        <v>441</v>
      </c>
    </row>
    <row r="7" spans="1:24" x14ac:dyDescent="0.25">
      <c r="A7">
        <v>15</v>
      </c>
      <c r="B7" t="s">
        <v>276</v>
      </c>
      <c r="C7" t="s">
        <v>277</v>
      </c>
      <c r="D7" t="s">
        <v>257</v>
      </c>
      <c r="E7" s="9" t="s">
        <v>443</v>
      </c>
      <c r="F7" s="9" t="s">
        <v>443</v>
      </c>
      <c r="G7" s="9" t="s">
        <v>444</v>
      </c>
      <c r="H7" s="9" t="s">
        <v>444</v>
      </c>
      <c r="I7" s="9" t="s">
        <v>444</v>
      </c>
      <c r="J7" s="9" t="s">
        <v>497</v>
      </c>
      <c r="K7" s="9" t="s">
        <v>497</v>
      </c>
      <c r="L7" s="9" t="s">
        <v>497</v>
      </c>
      <c r="M7" s="9" t="s">
        <v>497</v>
      </c>
      <c r="N7" s="9" t="s">
        <v>497</v>
      </c>
      <c r="O7" s="9" t="s">
        <v>443</v>
      </c>
      <c r="P7" s="9" t="s">
        <v>443</v>
      </c>
      <c r="Q7" s="9" t="s">
        <v>444</v>
      </c>
      <c r="R7" s="9" t="s">
        <v>444</v>
      </c>
      <c r="S7" s="9" t="s">
        <v>444</v>
      </c>
      <c r="T7" s="9" t="s">
        <v>441</v>
      </c>
      <c r="U7" s="9" t="s">
        <v>441</v>
      </c>
      <c r="V7" s="9" t="s">
        <v>441</v>
      </c>
      <c r="W7" s="9" t="s">
        <v>441</v>
      </c>
      <c r="X7" s="9" t="s">
        <v>441</v>
      </c>
    </row>
    <row r="8" spans="1:24" x14ac:dyDescent="0.25">
      <c r="A8">
        <v>16</v>
      </c>
      <c r="B8" t="s">
        <v>278</v>
      </c>
      <c r="C8" t="s">
        <v>279</v>
      </c>
      <c r="D8" t="s">
        <v>257</v>
      </c>
      <c r="E8" s="9" t="s">
        <v>443</v>
      </c>
      <c r="F8" s="9" t="s">
        <v>443</v>
      </c>
      <c r="G8" s="9" t="s">
        <v>444</v>
      </c>
      <c r="H8" s="9" t="s">
        <v>444</v>
      </c>
      <c r="I8" s="9" t="s">
        <v>444</v>
      </c>
      <c r="J8" s="9" t="s">
        <v>497</v>
      </c>
      <c r="K8" s="9" t="s">
        <v>497</v>
      </c>
      <c r="L8" s="9" t="s">
        <v>497</v>
      </c>
      <c r="M8" s="9" t="s">
        <v>497</v>
      </c>
      <c r="N8" s="9" t="s">
        <v>497</v>
      </c>
      <c r="O8" s="9" t="s">
        <v>443</v>
      </c>
      <c r="P8" s="9" t="s">
        <v>443</v>
      </c>
      <c r="Q8" s="9" t="s">
        <v>444</v>
      </c>
      <c r="R8" s="9" t="s">
        <v>444</v>
      </c>
      <c r="S8" s="9" t="s">
        <v>444</v>
      </c>
      <c r="T8" s="9" t="s">
        <v>441</v>
      </c>
      <c r="U8" s="9" t="s">
        <v>441</v>
      </c>
      <c r="V8" s="9" t="s">
        <v>441</v>
      </c>
      <c r="W8" s="9" t="s">
        <v>441</v>
      </c>
      <c r="X8" s="9" t="s">
        <v>441</v>
      </c>
    </row>
    <row r="9" spans="1:24" x14ac:dyDescent="0.25">
      <c r="A9">
        <v>30</v>
      </c>
      <c r="B9" t="s">
        <v>306</v>
      </c>
      <c r="C9" t="s">
        <v>307</v>
      </c>
      <c r="D9" t="s">
        <v>257</v>
      </c>
      <c r="E9" s="9" t="s">
        <v>443</v>
      </c>
      <c r="F9" s="9" t="s">
        <v>443</v>
      </c>
      <c r="G9" s="9" t="s">
        <v>444</v>
      </c>
      <c r="H9" s="9" t="s">
        <v>444</v>
      </c>
      <c r="I9" s="9" t="s">
        <v>444</v>
      </c>
      <c r="J9" s="9" t="s">
        <v>497</v>
      </c>
      <c r="K9" s="9" t="s">
        <v>497</v>
      </c>
      <c r="L9" s="9" t="s">
        <v>497</v>
      </c>
      <c r="M9" s="9" t="s">
        <v>497</v>
      </c>
      <c r="N9" s="9" t="s">
        <v>497</v>
      </c>
      <c r="O9" s="9" t="s">
        <v>443</v>
      </c>
      <c r="P9" s="9" t="s">
        <v>443</v>
      </c>
      <c r="Q9" s="9" t="s">
        <v>444</v>
      </c>
      <c r="R9" s="9" t="s">
        <v>444</v>
      </c>
      <c r="S9" s="9" t="s">
        <v>444</v>
      </c>
      <c r="T9" s="9" t="s">
        <v>441</v>
      </c>
      <c r="U9" s="9" t="s">
        <v>441</v>
      </c>
      <c r="V9" s="9" t="s">
        <v>441</v>
      </c>
      <c r="W9" s="9" t="s">
        <v>441</v>
      </c>
      <c r="X9" s="9" t="s">
        <v>441</v>
      </c>
    </row>
    <row r="10" spans="1:24" x14ac:dyDescent="0.25">
      <c r="A10">
        <v>32</v>
      </c>
      <c r="B10" t="s">
        <v>310</v>
      </c>
      <c r="C10" t="s">
        <v>338</v>
      </c>
      <c r="D10" t="s">
        <v>257</v>
      </c>
      <c r="E10" s="9" t="s">
        <v>443</v>
      </c>
      <c r="F10" s="9" t="s">
        <v>443</v>
      </c>
      <c r="G10" s="9" t="s">
        <v>444</v>
      </c>
      <c r="H10" s="9" t="s">
        <v>444</v>
      </c>
      <c r="I10" s="9" t="s">
        <v>444</v>
      </c>
      <c r="J10" s="9" t="s">
        <v>497</v>
      </c>
      <c r="K10" s="9" t="s">
        <v>497</v>
      </c>
      <c r="L10" s="9" t="s">
        <v>497</v>
      </c>
      <c r="M10" s="9" t="s">
        <v>497</v>
      </c>
      <c r="N10" s="9" t="s">
        <v>497</v>
      </c>
      <c r="O10" s="9" t="s">
        <v>443</v>
      </c>
      <c r="P10" s="9" t="s">
        <v>443</v>
      </c>
      <c r="Q10" s="9" t="s">
        <v>444</v>
      </c>
      <c r="R10" s="9" t="s">
        <v>444</v>
      </c>
      <c r="S10" s="9" t="s">
        <v>444</v>
      </c>
      <c r="T10" s="9" t="s">
        <v>441</v>
      </c>
      <c r="U10" s="9" t="s">
        <v>441</v>
      </c>
      <c r="V10" s="9" t="s">
        <v>441</v>
      </c>
      <c r="W10" s="9" t="s">
        <v>441</v>
      </c>
      <c r="X10" s="9" t="s">
        <v>441</v>
      </c>
    </row>
    <row r="11" spans="1:24" x14ac:dyDescent="0.25">
      <c r="A11">
        <v>35</v>
      </c>
      <c r="B11" t="s">
        <v>313</v>
      </c>
      <c r="C11" t="s">
        <v>341</v>
      </c>
      <c r="D11" t="s">
        <v>257</v>
      </c>
      <c r="E11" s="9" t="s">
        <v>443</v>
      </c>
      <c r="F11" s="9" t="s">
        <v>443</v>
      </c>
      <c r="G11" s="9" t="s">
        <v>444</v>
      </c>
      <c r="H11" s="9" t="s">
        <v>444</v>
      </c>
      <c r="I11" s="9" t="s">
        <v>444</v>
      </c>
      <c r="J11" s="9" t="s">
        <v>497</v>
      </c>
      <c r="K11" s="9" t="s">
        <v>497</v>
      </c>
      <c r="L11" s="9" t="s">
        <v>497</v>
      </c>
      <c r="M11" s="9" t="s">
        <v>497</v>
      </c>
      <c r="N11" s="9" t="s">
        <v>497</v>
      </c>
      <c r="O11" s="9" t="s">
        <v>443</v>
      </c>
      <c r="P11" s="9" t="s">
        <v>443</v>
      </c>
      <c r="Q11" s="9" t="s">
        <v>444</v>
      </c>
      <c r="R11" s="9" t="s">
        <v>444</v>
      </c>
      <c r="S11" s="9" t="s">
        <v>444</v>
      </c>
      <c r="T11" s="9" t="s">
        <v>441</v>
      </c>
      <c r="U11" s="9" t="s">
        <v>441</v>
      </c>
      <c r="V11" s="9" t="s">
        <v>441</v>
      </c>
      <c r="W11" s="9" t="s">
        <v>441</v>
      </c>
      <c r="X11" s="9" t="s">
        <v>441</v>
      </c>
    </row>
    <row r="12" spans="1:24" x14ac:dyDescent="0.25">
      <c r="A12">
        <v>41</v>
      </c>
      <c r="B12" t="s">
        <v>319</v>
      </c>
      <c r="C12" t="s">
        <v>347</v>
      </c>
      <c r="D12" t="s">
        <v>257</v>
      </c>
      <c r="E12" s="9" t="s">
        <v>443</v>
      </c>
      <c r="F12" s="9" t="s">
        <v>443</v>
      </c>
      <c r="G12" s="9" t="s">
        <v>444</v>
      </c>
      <c r="H12" s="9" t="s">
        <v>444</v>
      </c>
      <c r="I12" s="9" t="s">
        <v>444</v>
      </c>
      <c r="J12" s="9" t="s">
        <v>497</v>
      </c>
      <c r="K12" s="9" t="s">
        <v>497</v>
      </c>
      <c r="L12" s="9" t="s">
        <v>497</v>
      </c>
      <c r="M12" s="9" t="s">
        <v>497</v>
      </c>
      <c r="N12" s="9" t="s">
        <v>497</v>
      </c>
      <c r="O12" s="9" t="s">
        <v>443</v>
      </c>
      <c r="P12" s="9" t="s">
        <v>443</v>
      </c>
      <c r="Q12" s="9" t="s">
        <v>444</v>
      </c>
      <c r="R12" s="9" t="s">
        <v>444</v>
      </c>
      <c r="S12" s="9" t="s">
        <v>444</v>
      </c>
      <c r="T12" s="9" t="s">
        <v>441</v>
      </c>
      <c r="U12" s="9" t="s">
        <v>441</v>
      </c>
      <c r="V12" s="9" t="s">
        <v>441</v>
      </c>
      <c r="W12" s="9" t="s">
        <v>441</v>
      </c>
      <c r="X12" s="9" t="s">
        <v>441</v>
      </c>
    </row>
    <row r="13" spans="1:24" x14ac:dyDescent="0.25">
      <c r="A13">
        <v>49</v>
      </c>
      <c r="B13" t="s">
        <v>326</v>
      </c>
      <c r="C13" t="s">
        <v>354</v>
      </c>
      <c r="D13" t="s">
        <v>257</v>
      </c>
      <c r="E13" s="9" t="s">
        <v>443</v>
      </c>
      <c r="F13" s="9" t="s">
        <v>443</v>
      </c>
      <c r="G13" s="9" t="s">
        <v>444</v>
      </c>
      <c r="H13" s="9" t="s">
        <v>444</v>
      </c>
      <c r="I13" s="9" t="s">
        <v>444</v>
      </c>
      <c r="J13" s="9" t="s">
        <v>497</v>
      </c>
      <c r="K13" s="9" t="s">
        <v>497</v>
      </c>
      <c r="L13" s="9" t="s">
        <v>497</v>
      </c>
      <c r="M13" s="9" t="s">
        <v>497</v>
      </c>
      <c r="N13" s="9" t="s">
        <v>497</v>
      </c>
      <c r="O13" s="9" t="s">
        <v>443</v>
      </c>
      <c r="P13" s="9" t="s">
        <v>443</v>
      </c>
      <c r="Q13" s="9" t="s">
        <v>444</v>
      </c>
      <c r="R13" s="9" t="s">
        <v>444</v>
      </c>
      <c r="S13" s="9" t="s">
        <v>444</v>
      </c>
      <c r="T13" s="9" t="s">
        <v>441</v>
      </c>
      <c r="U13" s="9" t="s">
        <v>441</v>
      </c>
      <c r="V13" s="9" t="s">
        <v>441</v>
      </c>
      <c r="W13" s="9" t="s">
        <v>441</v>
      </c>
      <c r="X13" s="9" t="s">
        <v>441</v>
      </c>
    </row>
    <row r="14" spans="1:24" x14ac:dyDescent="0.25">
      <c r="A14">
        <v>53</v>
      </c>
      <c r="B14" t="s">
        <v>329</v>
      </c>
      <c r="C14" t="s">
        <v>357</v>
      </c>
      <c r="D14" t="s">
        <v>257</v>
      </c>
      <c r="E14" s="9" t="s">
        <v>443</v>
      </c>
      <c r="F14" s="9" t="s">
        <v>443</v>
      </c>
      <c r="G14" s="9" t="s">
        <v>444</v>
      </c>
      <c r="H14" s="9" t="s">
        <v>444</v>
      </c>
      <c r="I14" s="9" t="s">
        <v>444</v>
      </c>
      <c r="J14" s="9" t="s">
        <v>497</v>
      </c>
      <c r="K14" s="9" t="s">
        <v>497</v>
      </c>
      <c r="L14" s="9" t="s">
        <v>497</v>
      </c>
      <c r="M14" s="9" t="s">
        <v>497</v>
      </c>
      <c r="N14" s="9" t="s">
        <v>497</v>
      </c>
      <c r="O14" s="9" t="s">
        <v>443</v>
      </c>
      <c r="P14" s="9" t="s">
        <v>443</v>
      </c>
      <c r="Q14" s="9" t="s">
        <v>444</v>
      </c>
      <c r="R14" s="9" t="s">
        <v>444</v>
      </c>
      <c r="S14" s="9" t="s">
        <v>444</v>
      </c>
      <c r="T14" s="9" t="s">
        <v>441</v>
      </c>
      <c r="U14" s="9" t="s">
        <v>441</v>
      </c>
      <c r="V14" s="9" t="s">
        <v>441</v>
      </c>
      <c r="W14" s="9" t="s">
        <v>441</v>
      </c>
      <c r="X14" s="9" t="s">
        <v>441</v>
      </c>
    </row>
    <row r="15" spans="1:24" x14ac:dyDescent="0.25">
      <c r="A15">
        <v>56</v>
      </c>
      <c r="B15" t="s">
        <v>332</v>
      </c>
      <c r="C15" t="s">
        <v>360</v>
      </c>
      <c r="D15" t="s">
        <v>257</v>
      </c>
      <c r="E15" s="9" t="s">
        <v>443</v>
      </c>
      <c r="F15" s="9" t="s">
        <v>443</v>
      </c>
      <c r="G15" s="9" t="s">
        <v>444</v>
      </c>
      <c r="H15" s="9" t="s">
        <v>444</v>
      </c>
      <c r="I15" s="9" t="s">
        <v>444</v>
      </c>
      <c r="J15" s="9" t="s">
        <v>497</v>
      </c>
      <c r="K15" s="9" t="s">
        <v>497</v>
      </c>
      <c r="L15" s="9" t="s">
        <v>497</v>
      </c>
      <c r="M15" s="9" t="s">
        <v>497</v>
      </c>
      <c r="N15" s="9" t="s">
        <v>497</v>
      </c>
      <c r="O15" s="9" t="s">
        <v>443</v>
      </c>
      <c r="P15" s="9" t="s">
        <v>443</v>
      </c>
      <c r="Q15" s="9" t="s">
        <v>444</v>
      </c>
      <c r="R15" s="9" t="s">
        <v>444</v>
      </c>
      <c r="S15" s="9" t="s">
        <v>444</v>
      </c>
      <c r="T15" s="9" t="s">
        <v>441</v>
      </c>
      <c r="U15" s="9" t="s">
        <v>441</v>
      </c>
      <c r="V15" s="9" t="s">
        <v>441</v>
      </c>
      <c r="W15" s="9" t="s">
        <v>441</v>
      </c>
      <c r="X15" s="9" t="s">
        <v>441</v>
      </c>
    </row>
    <row r="16" spans="1:24" x14ac:dyDescent="0.25">
      <c r="A16">
        <v>60</v>
      </c>
      <c r="B16" t="s">
        <v>333</v>
      </c>
      <c r="C16" t="s">
        <v>361</v>
      </c>
      <c r="D16" t="s">
        <v>257</v>
      </c>
      <c r="E16" s="9" t="s">
        <v>443</v>
      </c>
      <c r="F16" s="9" t="s">
        <v>443</v>
      </c>
      <c r="G16" s="9" t="s">
        <v>444</v>
      </c>
      <c r="H16" s="9" t="s">
        <v>444</v>
      </c>
      <c r="I16" s="9" t="s">
        <v>444</v>
      </c>
      <c r="J16" s="9" t="s">
        <v>497</v>
      </c>
      <c r="K16" s="9" t="s">
        <v>497</v>
      </c>
      <c r="L16" s="9" t="s">
        <v>497</v>
      </c>
      <c r="M16" s="9" t="s">
        <v>497</v>
      </c>
      <c r="N16" s="9" t="s">
        <v>497</v>
      </c>
      <c r="O16" s="9" t="s">
        <v>443</v>
      </c>
      <c r="P16" s="9" t="s">
        <v>443</v>
      </c>
      <c r="Q16" s="9" t="s">
        <v>444</v>
      </c>
      <c r="R16" s="9" t="s">
        <v>444</v>
      </c>
      <c r="S16" s="9" t="s">
        <v>444</v>
      </c>
      <c r="T16" s="9" t="s">
        <v>441</v>
      </c>
      <c r="U16" s="9" t="s">
        <v>441</v>
      </c>
      <c r="V16" s="9" t="s">
        <v>441</v>
      </c>
      <c r="W16" s="9" t="s">
        <v>441</v>
      </c>
      <c r="X16" s="9" t="s">
        <v>441</v>
      </c>
    </row>
    <row r="17" spans="1:24" x14ac:dyDescent="0.25">
      <c r="A17">
        <v>66</v>
      </c>
      <c r="B17" t="s">
        <v>334</v>
      </c>
      <c r="C17" t="s">
        <v>362</v>
      </c>
      <c r="D17" t="s">
        <v>257</v>
      </c>
      <c r="E17" s="9" t="s">
        <v>443</v>
      </c>
      <c r="F17" s="9" t="s">
        <v>443</v>
      </c>
      <c r="G17" s="9" t="s">
        <v>444</v>
      </c>
      <c r="H17" s="9" t="s">
        <v>444</v>
      </c>
      <c r="I17" s="9" t="s">
        <v>444</v>
      </c>
      <c r="J17" s="9" t="s">
        <v>497</v>
      </c>
      <c r="K17" s="9" t="s">
        <v>497</v>
      </c>
      <c r="L17" s="9" t="s">
        <v>497</v>
      </c>
      <c r="M17" s="9" t="s">
        <v>497</v>
      </c>
      <c r="N17" s="9" t="s">
        <v>497</v>
      </c>
      <c r="O17" s="9" t="s">
        <v>443</v>
      </c>
      <c r="P17" s="9" t="s">
        <v>443</v>
      </c>
      <c r="Q17" s="9" t="s">
        <v>444</v>
      </c>
      <c r="R17" s="9" t="s">
        <v>444</v>
      </c>
      <c r="S17" s="9" t="s">
        <v>444</v>
      </c>
      <c r="T17" s="9" t="s">
        <v>441</v>
      </c>
      <c r="U17" s="9" t="s">
        <v>441</v>
      </c>
      <c r="V17" s="9" t="s">
        <v>441</v>
      </c>
      <c r="W17" s="9" t="s">
        <v>441</v>
      </c>
      <c r="X17" s="9" t="s">
        <v>441</v>
      </c>
    </row>
    <row r="18" spans="1:24" x14ac:dyDescent="0.25">
      <c r="A18">
        <v>69</v>
      </c>
      <c r="B18" t="s">
        <v>335</v>
      </c>
      <c r="C18" t="s">
        <v>363</v>
      </c>
      <c r="D18" t="s">
        <v>257</v>
      </c>
      <c r="E18" s="9" t="s">
        <v>443</v>
      </c>
      <c r="F18" s="9" t="s">
        <v>443</v>
      </c>
      <c r="G18" s="9" t="s">
        <v>444</v>
      </c>
      <c r="H18" s="9" t="s">
        <v>444</v>
      </c>
      <c r="I18" s="9" t="s">
        <v>444</v>
      </c>
      <c r="J18" s="9" t="s">
        <v>497</v>
      </c>
      <c r="K18" s="9" t="s">
        <v>497</v>
      </c>
      <c r="L18" s="9" t="s">
        <v>497</v>
      </c>
      <c r="M18" s="9" t="s">
        <v>497</v>
      </c>
      <c r="N18" s="9" t="s">
        <v>497</v>
      </c>
      <c r="O18" s="9" t="s">
        <v>443</v>
      </c>
      <c r="P18" s="9" t="s">
        <v>443</v>
      </c>
      <c r="Q18" s="9" t="s">
        <v>444</v>
      </c>
      <c r="R18" s="9" t="s">
        <v>444</v>
      </c>
      <c r="S18" s="9" t="s">
        <v>444</v>
      </c>
      <c r="T18" s="9" t="s">
        <v>441</v>
      </c>
      <c r="U18" s="9" t="s">
        <v>441</v>
      </c>
      <c r="V18" s="9" t="s">
        <v>441</v>
      </c>
      <c r="W18" s="9" t="s">
        <v>441</v>
      </c>
      <c r="X18" s="9" t="s">
        <v>441</v>
      </c>
    </row>
    <row r="19" spans="1:24" x14ac:dyDescent="0.25">
      <c r="A19">
        <v>78</v>
      </c>
      <c r="B19" t="s">
        <v>337</v>
      </c>
      <c r="C19" t="s">
        <v>365</v>
      </c>
      <c r="D19" t="s">
        <v>257</v>
      </c>
      <c r="E19" s="9" t="s">
        <v>443</v>
      </c>
      <c r="F19" s="9" t="s">
        <v>443</v>
      </c>
      <c r="G19" s="9" t="s">
        <v>444</v>
      </c>
      <c r="H19" s="9" t="s">
        <v>444</v>
      </c>
      <c r="I19" s="9" t="s">
        <v>444</v>
      </c>
      <c r="J19" s="9" t="s">
        <v>497</v>
      </c>
      <c r="K19" s="9" t="s">
        <v>497</v>
      </c>
      <c r="L19" s="9" t="s">
        <v>497</v>
      </c>
      <c r="M19" s="9" t="s">
        <v>497</v>
      </c>
      <c r="N19" s="9" t="s">
        <v>497</v>
      </c>
      <c r="O19" s="9" t="s">
        <v>443</v>
      </c>
      <c r="P19" s="9" t="s">
        <v>443</v>
      </c>
      <c r="Q19" s="9" t="s">
        <v>444</v>
      </c>
      <c r="R19" s="9" t="s">
        <v>444</v>
      </c>
      <c r="S19" s="9" t="s">
        <v>444</v>
      </c>
      <c r="T19" s="9" t="s">
        <v>441</v>
      </c>
      <c r="U19" s="9" t="s">
        <v>441</v>
      </c>
      <c r="V19" s="9" t="s">
        <v>441</v>
      </c>
      <c r="W19" s="9" t="s">
        <v>441</v>
      </c>
      <c r="X19" s="9" t="s">
        <v>441</v>
      </c>
    </row>
    <row r="20" spans="1:24" x14ac:dyDescent="0.25">
      <c r="A20">
        <v>1</v>
      </c>
      <c r="B20" t="s">
        <v>252</v>
      </c>
      <c r="C20" t="s">
        <v>253</v>
      </c>
      <c r="D20" t="s">
        <v>254</v>
      </c>
      <c r="E20" s="9" t="s">
        <v>497</v>
      </c>
      <c r="F20" s="9" t="s">
        <v>497</v>
      </c>
      <c r="G20" s="9" t="s">
        <v>497</v>
      </c>
      <c r="H20" s="9" t="s">
        <v>497</v>
      </c>
      <c r="I20" s="9" t="s">
        <v>497</v>
      </c>
      <c r="J20" s="9" t="s">
        <v>497</v>
      </c>
      <c r="K20" s="9" t="s">
        <v>497</v>
      </c>
      <c r="L20" s="9" t="s">
        <v>497</v>
      </c>
      <c r="M20" s="9" t="s">
        <v>497</v>
      </c>
      <c r="N20" s="9" t="s">
        <v>497</v>
      </c>
      <c r="O20" s="9" t="s">
        <v>441</v>
      </c>
      <c r="P20" s="9" t="s">
        <v>441</v>
      </c>
      <c r="Q20" s="9" t="s">
        <v>441</v>
      </c>
      <c r="R20" s="9" t="s">
        <v>441</v>
      </c>
      <c r="S20" s="9" t="s">
        <v>441</v>
      </c>
      <c r="T20" s="9" t="s">
        <v>441</v>
      </c>
      <c r="U20" s="9" t="s">
        <v>441</v>
      </c>
      <c r="V20" s="9" t="s">
        <v>441</v>
      </c>
      <c r="W20" s="9" t="s">
        <v>441</v>
      </c>
      <c r="X20" s="9" t="s">
        <v>441</v>
      </c>
    </row>
    <row r="21" spans="1:24" x14ac:dyDescent="0.25">
      <c r="A21">
        <v>5</v>
      </c>
      <c r="B21" t="s">
        <v>260</v>
      </c>
      <c r="C21" t="s">
        <v>261</v>
      </c>
      <c r="D21" t="s">
        <v>254</v>
      </c>
      <c r="E21" s="9" t="s">
        <v>497</v>
      </c>
      <c r="F21" s="9" t="s">
        <v>497</v>
      </c>
      <c r="G21" s="9" t="s">
        <v>497</v>
      </c>
      <c r="H21" s="9" t="s">
        <v>497</v>
      </c>
      <c r="I21" s="9" t="s">
        <v>497</v>
      </c>
      <c r="J21" s="9" t="s">
        <v>497</v>
      </c>
      <c r="K21" s="9" t="s">
        <v>497</v>
      </c>
      <c r="L21" s="9" t="s">
        <v>497</v>
      </c>
      <c r="M21" s="9" t="s">
        <v>497</v>
      </c>
      <c r="N21" s="9" t="s">
        <v>497</v>
      </c>
      <c r="O21" s="9" t="s">
        <v>441</v>
      </c>
      <c r="P21" s="9" t="s">
        <v>441</v>
      </c>
      <c r="Q21" s="9" t="s">
        <v>441</v>
      </c>
      <c r="R21" s="9" t="s">
        <v>441</v>
      </c>
      <c r="S21" s="9" t="s">
        <v>441</v>
      </c>
      <c r="T21" s="9" t="s">
        <v>441</v>
      </c>
      <c r="U21" s="9" t="s">
        <v>441</v>
      </c>
      <c r="V21" s="9" t="s">
        <v>441</v>
      </c>
      <c r="W21" s="9" t="s">
        <v>441</v>
      </c>
      <c r="X21" s="9" t="s">
        <v>441</v>
      </c>
    </row>
    <row r="22" spans="1:24" x14ac:dyDescent="0.25">
      <c r="A22">
        <v>9</v>
      </c>
      <c r="B22" t="s">
        <v>266</v>
      </c>
      <c r="C22" t="s">
        <v>267</v>
      </c>
      <c r="D22" t="s">
        <v>254</v>
      </c>
      <c r="E22" s="9" t="s">
        <v>497</v>
      </c>
      <c r="F22" s="9" t="s">
        <v>497</v>
      </c>
      <c r="G22" s="9" t="s">
        <v>497</v>
      </c>
      <c r="H22" s="9" t="s">
        <v>497</v>
      </c>
      <c r="I22" s="9" t="s">
        <v>497</v>
      </c>
      <c r="J22" s="9" t="s">
        <v>497</v>
      </c>
      <c r="K22" s="9" t="s">
        <v>497</v>
      </c>
      <c r="L22" s="9" t="s">
        <v>497</v>
      </c>
      <c r="M22" s="9" t="s">
        <v>497</v>
      </c>
      <c r="N22" s="9" t="s">
        <v>497</v>
      </c>
      <c r="O22" s="9" t="s">
        <v>441</v>
      </c>
      <c r="P22" s="9" t="s">
        <v>441</v>
      </c>
      <c r="Q22" s="9" t="s">
        <v>441</v>
      </c>
      <c r="R22" s="9" t="s">
        <v>441</v>
      </c>
      <c r="S22" s="9" t="s">
        <v>441</v>
      </c>
      <c r="T22" s="9" t="s">
        <v>441</v>
      </c>
      <c r="U22" s="9" t="s">
        <v>441</v>
      </c>
      <c r="V22" s="9" t="s">
        <v>441</v>
      </c>
      <c r="W22" s="9" t="s">
        <v>441</v>
      </c>
      <c r="X22" s="9" t="s">
        <v>441</v>
      </c>
    </row>
    <row r="23" spans="1:24" x14ac:dyDescent="0.25">
      <c r="A23">
        <v>10</v>
      </c>
      <c r="B23" t="s">
        <v>268</v>
      </c>
      <c r="C23" t="s">
        <v>269</v>
      </c>
      <c r="D23" t="s">
        <v>254</v>
      </c>
      <c r="E23" s="9" t="s">
        <v>497</v>
      </c>
      <c r="F23" s="9" t="s">
        <v>497</v>
      </c>
      <c r="G23" s="9" t="s">
        <v>497</v>
      </c>
      <c r="H23" s="9" t="s">
        <v>497</v>
      </c>
      <c r="I23" s="9" t="s">
        <v>497</v>
      </c>
      <c r="J23" s="9" t="s">
        <v>497</v>
      </c>
      <c r="K23" s="9" t="s">
        <v>497</v>
      </c>
      <c r="L23" s="9" t="s">
        <v>497</v>
      </c>
      <c r="M23" s="9" t="s">
        <v>497</v>
      </c>
      <c r="N23" s="9" t="s">
        <v>497</v>
      </c>
      <c r="O23" s="9" t="s">
        <v>441</v>
      </c>
      <c r="P23" s="9" t="s">
        <v>441</v>
      </c>
      <c r="Q23" s="9" t="s">
        <v>441</v>
      </c>
      <c r="R23" s="9" t="s">
        <v>441</v>
      </c>
      <c r="S23" s="9" t="s">
        <v>441</v>
      </c>
      <c r="T23" s="9" t="s">
        <v>441</v>
      </c>
      <c r="U23" s="9" t="s">
        <v>441</v>
      </c>
      <c r="V23" s="9" t="s">
        <v>441</v>
      </c>
      <c r="W23" s="9" t="s">
        <v>441</v>
      </c>
      <c r="X23" s="9" t="s">
        <v>441</v>
      </c>
    </row>
    <row r="24" spans="1:24" x14ac:dyDescent="0.25">
      <c r="A24">
        <v>11</v>
      </c>
      <c r="B24" t="s">
        <v>270</v>
      </c>
      <c r="C24" t="s">
        <v>271</v>
      </c>
      <c r="D24" t="s">
        <v>254</v>
      </c>
      <c r="E24" s="9" t="s">
        <v>497</v>
      </c>
      <c r="F24" s="9" t="s">
        <v>497</v>
      </c>
      <c r="G24" s="9" t="s">
        <v>497</v>
      </c>
      <c r="H24" s="9" t="s">
        <v>497</v>
      </c>
      <c r="I24" s="9" t="s">
        <v>497</v>
      </c>
      <c r="J24" s="9" t="s">
        <v>497</v>
      </c>
      <c r="K24" s="9" t="s">
        <v>497</v>
      </c>
      <c r="L24" s="9" t="s">
        <v>497</v>
      </c>
      <c r="M24" s="9" t="s">
        <v>497</v>
      </c>
      <c r="N24" s="9" t="s">
        <v>497</v>
      </c>
      <c r="O24" s="9" t="s">
        <v>441</v>
      </c>
      <c r="P24" s="9" t="s">
        <v>441</v>
      </c>
      <c r="Q24" s="9" t="s">
        <v>441</v>
      </c>
      <c r="R24" s="9" t="s">
        <v>441</v>
      </c>
      <c r="S24" s="9" t="s">
        <v>441</v>
      </c>
      <c r="T24" s="9" t="s">
        <v>441</v>
      </c>
      <c r="U24" s="9" t="s">
        <v>441</v>
      </c>
      <c r="V24" s="9" t="s">
        <v>441</v>
      </c>
      <c r="W24" s="9" t="s">
        <v>441</v>
      </c>
      <c r="X24" s="9" t="s">
        <v>441</v>
      </c>
    </row>
    <row r="25" spans="1:24" x14ac:dyDescent="0.25">
      <c r="A25">
        <v>12</v>
      </c>
      <c r="B25" t="s">
        <v>272</v>
      </c>
      <c r="C25" t="s">
        <v>273</v>
      </c>
      <c r="D25" t="s">
        <v>254</v>
      </c>
      <c r="E25" s="9" t="s">
        <v>497</v>
      </c>
      <c r="F25" s="9" t="s">
        <v>497</v>
      </c>
      <c r="G25" s="9" t="s">
        <v>497</v>
      </c>
      <c r="H25" s="9" t="s">
        <v>497</v>
      </c>
      <c r="I25" s="9" t="s">
        <v>497</v>
      </c>
      <c r="J25" s="9" t="s">
        <v>497</v>
      </c>
      <c r="K25" s="9" t="s">
        <v>497</v>
      </c>
      <c r="L25" s="9" t="s">
        <v>497</v>
      </c>
      <c r="M25" s="9" t="s">
        <v>497</v>
      </c>
      <c r="N25" s="9" t="s">
        <v>497</v>
      </c>
      <c r="O25" s="9" t="s">
        <v>441</v>
      </c>
      <c r="P25" s="9" t="s">
        <v>441</v>
      </c>
      <c r="Q25" s="9" t="s">
        <v>441</v>
      </c>
      <c r="R25" s="9" t="s">
        <v>441</v>
      </c>
      <c r="S25" s="9" t="s">
        <v>441</v>
      </c>
      <c r="T25" s="9" t="s">
        <v>441</v>
      </c>
      <c r="U25" s="9" t="s">
        <v>441</v>
      </c>
      <c r="V25" s="9" t="s">
        <v>441</v>
      </c>
      <c r="W25" s="9" t="s">
        <v>441</v>
      </c>
      <c r="X25" s="9" t="s">
        <v>441</v>
      </c>
    </row>
    <row r="26" spans="1:24" x14ac:dyDescent="0.25">
      <c r="A26">
        <v>13</v>
      </c>
      <c r="B26" t="s">
        <v>274</v>
      </c>
      <c r="C26" t="s">
        <v>275</v>
      </c>
      <c r="D26" t="s">
        <v>254</v>
      </c>
      <c r="E26" s="9" t="s">
        <v>497</v>
      </c>
      <c r="F26" s="9" t="s">
        <v>497</v>
      </c>
      <c r="G26" s="9" t="s">
        <v>497</v>
      </c>
      <c r="H26" s="9" t="s">
        <v>497</v>
      </c>
      <c r="I26" s="9" t="s">
        <v>497</v>
      </c>
      <c r="J26" s="9" t="s">
        <v>497</v>
      </c>
      <c r="K26" s="9" t="s">
        <v>497</v>
      </c>
      <c r="L26" s="9" t="s">
        <v>497</v>
      </c>
      <c r="M26" s="9" t="s">
        <v>497</v>
      </c>
      <c r="N26" s="9" t="s">
        <v>497</v>
      </c>
      <c r="O26" s="9" t="s">
        <v>441</v>
      </c>
      <c r="P26" s="9" t="s">
        <v>441</v>
      </c>
      <c r="Q26" s="9" t="s">
        <v>441</v>
      </c>
      <c r="R26" s="9" t="s">
        <v>441</v>
      </c>
      <c r="S26" s="9" t="s">
        <v>441</v>
      </c>
      <c r="T26" s="9" t="s">
        <v>441</v>
      </c>
      <c r="U26" s="9" t="s">
        <v>441</v>
      </c>
      <c r="V26" s="9" t="s">
        <v>441</v>
      </c>
      <c r="W26" s="9" t="s">
        <v>441</v>
      </c>
      <c r="X26" s="9" t="s">
        <v>441</v>
      </c>
    </row>
    <row r="27" spans="1:24" x14ac:dyDescent="0.25">
      <c r="A27">
        <v>17</v>
      </c>
      <c r="B27" t="s">
        <v>280</v>
      </c>
      <c r="C27" t="s">
        <v>281</v>
      </c>
      <c r="D27" t="s">
        <v>254</v>
      </c>
      <c r="E27" s="9" t="s">
        <v>497</v>
      </c>
      <c r="F27" s="9" t="s">
        <v>497</v>
      </c>
      <c r="G27" s="9" t="s">
        <v>497</v>
      </c>
      <c r="H27" s="9" t="s">
        <v>497</v>
      </c>
      <c r="I27" s="9" t="s">
        <v>497</v>
      </c>
      <c r="J27" s="9" t="s">
        <v>497</v>
      </c>
      <c r="K27" s="9" t="s">
        <v>497</v>
      </c>
      <c r="L27" s="9" t="s">
        <v>497</v>
      </c>
      <c r="M27" s="9" t="s">
        <v>497</v>
      </c>
      <c r="N27" s="9" t="s">
        <v>497</v>
      </c>
      <c r="O27" s="9" t="s">
        <v>441</v>
      </c>
      <c r="P27" s="9" t="s">
        <v>441</v>
      </c>
      <c r="Q27" s="9" t="s">
        <v>441</v>
      </c>
      <c r="R27" s="9" t="s">
        <v>441</v>
      </c>
      <c r="S27" s="9" t="s">
        <v>441</v>
      </c>
      <c r="T27" s="9" t="s">
        <v>441</v>
      </c>
      <c r="U27" s="9" t="s">
        <v>441</v>
      </c>
      <c r="V27" s="9" t="s">
        <v>441</v>
      </c>
      <c r="W27" s="9" t="s">
        <v>441</v>
      </c>
      <c r="X27" s="9" t="s">
        <v>441</v>
      </c>
    </row>
    <row r="28" spans="1:24" x14ac:dyDescent="0.25">
      <c r="A28">
        <v>18</v>
      </c>
      <c r="B28" t="s">
        <v>282</v>
      </c>
      <c r="C28" t="s">
        <v>283</v>
      </c>
      <c r="D28" t="s">
        <v>254</v>
      </c>
      <c r="E28" s="9" t="s">
        <v>497</v>
      </c>
      <c r="F28" s="9" t="s">
        <v>497</v>
      </c>
      <c r="G28" s="9" t="s">
        <v>497</v>
      </c>
      <c r="H28" s="9" t="s">
        <v>497</v>
      </c>
      <c r="I28" s="9" t="s">
        <v>497</v>
      </c>
      <c r="J28" s="9" t="s">
        <v>497</v>
      </c>
      <c r="K28" s="9" t="s">
        <v>497</v>
      </c>
      <c r="L28" s="9" t="s">
        <v>497</v>
      </c>
      <c r="M28" s="9" t="s">
        <v>497</v>
      </c>
      <c r="N28" s="9" t="s">
        <v>497</v>
      </c>
      <c r="O28" s="9" t="s">
        <v>441</v>
      </c>
      <c r="P28" s="9" t="s">
        <v>441</v>
      </c>
      <c r="Q28" s="9" t="s">
        <v>441</v>
      </c>
      <c r="R28" s="9" t="s">
        <v>441</v>
      </c>
      <c r="S28" s="9" t="s">
        <v>441</v>
      </c>
      <c r="T28" s="9" t="s">
        <v>441</v>
      </c>
      <c r="U28" s="9" t="s">
        <v>441</v>
      </c>
      <c r="V28" s="9" t="s">
        <v>441</v>
      </c>
      <c r="W28" s="9" t="s">
        <v>441</v>
      </c>
      <c r="X28" s="9" t="s">
        <v>441</v>
      </c>
    </row>
    <row r="29" spans="1:24" x14ac:dyDescent="0.25">
      <c r="A29">
        <v>19</v>
      </c>
      <c r="B29" t="s">
        <v>284</v>
      </c>
      <c r="C29" t="s">
        <v>285</v>
      </c>
      <c r="D29" t="s">
        <v>254</v>
      </c>
      <c r="E29" s="9" t="s">
        <v>497</v>
      </c>
      <c r="F29" s="9" t="s">
        <v>497</v>
      </c>
      <c r="G29" s="9" t="s">
        <v>497</v>
      </c>
      <c r="H29" s="9" t="s">
        <v>497</v>
      </c>
      <c r="I29" s="9" t="s">
        <v>497</v>
      </c>
      <c r="J29" s="9" t="s">
        <v>497</v>
      </c>
      <c r="K29" s="9" t="s">
        <v>497</v>
      </c>
      <c r="L29" s="9" t="s">
        <v>497</v>
      </c>
      <c r="M29" s="9" t="s">
        <v>497</v>
      </c>
      <c r="N29" s="9" t="s">
        <v>497</v>
      </c>
      <c r="O29" s="9" t="s">
        <v>441</v>
      </c>
      <c r="P29" s="9" t="s">
        <v>441</v>
      </c>
      <c r="Q29" s="9" t="s">
        <v>441</v>
      </c>
      <c r="R29" s="9" t="s">
        <v>441</v>
      </c>
      <c r="S29" s="9" t="s">
        <v>441</v>
      </c>
      <c r="T29" s="9" t="s">
        <v>441</v>
      </c>
      <c r="U29" s="9" t="s">
        <v>441</v>
      </c>
      <c r="V29" s="9" t="s">
        <v>441</v>
      </c>
      <c r="W29" s="9" t="s">
        <v>441</v>
      </c>
      <c r="X29" s="9" t="s">
        <v>441</v>
      </c>
    </row>
    <row r="30" spans="1:24" x14ac:dyDescent="0.25">
      <c r="A30">
        <v>20</v>
      </c>
      <c r="B30" t="s">
        <v>286</v>
      </c>
      <c r="C30" t="s">
        <v>287</v>
      </c>
      <c r="D30" t="s">
        <v>254</v>
      </c>
      <c r="E30" s="9" t="s">
        <v>497</v>
      </c>
      <c r="F30" s="9" t="s">
        <v>497</v>
      </c>
      <c r="G30" s="9" t="s">
        <v>497</v>
      </c>
      <c r="H30" s="9" t="s">
        <v>497</v>
      </c>
      <c r="I30" s="9" t="s">
        <v>497</v>
      </c>
      <c r="J30" s="9" t="s">
        <v>497</v>
      </c>
      <c r="K30" s="9" t="s">
        <v>497</v>
      </c>
      <c r="L30" s="9" t="s">
        <v>497</v>
      </c>
      <c r="M30" s="9" t="s">
        <v>497</v>
      </c>
      <c r="N30" s="9" t="s">
        <v>497</v>
      </c>
      <c r="O30" s="9" t="s">
        <v>441</v>
      </c>
      <c r="P30" s="9" t="s">
        <v>441</v>
      </c>
      <c r="Q30" s="9" t="s">
        <v>441</v>
      </c>
      <c r="R30" s="9" t="s">
        <v>441</v>
      </c>
      <c r="S30" s="9" t="s">
        <v>441</v>
      </c>
      <c r="T30" s="9" t="s">
        <v>441</v>
      </c>
      <c r="U30" s="9" t="s">
        <v>441</v>
      </c>
      <c r="V30" s="9" t="s">
        <v>441</v>
      </c>
      <c r="W30" s="9" t="s">
        <v>441</v>
      </c>
      <c r="X30" s="9" t="s">
        <v>441</v>
      </c>
    </row>
    <row r="31" spans="1:24" x14ac:dyDescent="0.25">
      <c r="A31">
        <v>21</v>
      </c>
      <c r="B31" t="s">
        <v>288</v>
      </c>
      <c r="C31" t="s">
        <v>289</v>
      </c>
      <c r="D31" t="s">
        <v>254</v>
      </c>
      <c r="E31" s="9" t="s">
        <v>497</v>
      </c>
      <c r="F31" s="9" t="s">
        <v>497</v>
      </c>
      <c r="G31" s="9" t="s">
        <v>497</v>
      </c>
      <c r="H31" s="9" t="s">
        <v>497</v>
      </c>
      <c r="I31" s="9" t="s">
        <v>497</v>
      </c>
      <c r="J31" s="9" t="s">
        <v>497</v>
      </c>
      <c r="K31" s="9" t="s">
        <v>497</v>
      </c>
      <c r="L31" s="9" t="s">
        <v>497</v>
      </c>
      <c r="M31" s="9" t="s">
        <v>497</v>
      </c>
      <c r="N31" s="9" t="s">
        <v>497</v>
      </c>
      <c r="O31" s="9" t="s">
        <v>441</v>
      </c>
      <c r="P31" s="9" t="s">
        <v>441</v>
      </c>
      <c r="Q31" s="9" t="s">
        <v>441</v>
      </c>
      <c r="R31" s="9" t="s">
        <v>441</v>
      </c>
      <c r="S31" s="9" t="s">
        <v>441</v>
      </c>
      <c r="T31" s="9" t="s">
        <v>441</v>
      </c>
      <c r="U31" s="9" t="s">
        <v>441</v>
      </c>
      <c r="V31" s="9" t="s">
        <v>441</v>
      </c>
      <c r="W31" s="9" t="s">
        <v>441</v>
      </c>
      <c r="X31" s="9" t="s">
        <v>441</v>
      </c>
    </row>
    <row r="32" spans="1:24" x14ac:dyDescent="0.25">
      <c r="A32">
        <v>22</v>
      </c>
      <c r="B32" t="s">
        <v>290</v>
      </c>
      <c r="C32" t="s">
        <v>291</v>
      </c>
      <c r="D32" t="s">
        <v>254</v>
      </c>
      <c r="E32" s="9" t="s">
        <v>497</v>
      </c>
      <c r="F32" s="9" t="s">
        <v>497</v>
      </c>
      <c r="G32" s="9" t="s">
        <v>497</v>
      </c>
      <c r="H32" s="9" t="s">
        <v>497</v>
      </c>
      <c r="I32" s="9" t="s">
        <v>497</v>
      </c>
      <c r="J32" s="9" t="s">
        <v>497</v>
      </c>
      <c r="K32" s="9" t="s">
        <v>497</v>
      </c>
      <c r="L32" s="9" t="s">
        <v>497</v>
      </c>
      <c r="M32" s="9" t="s">
        <v>497</v>
      </c>
      <c r="N32" s="9" t="s">
        <v>497</v>
      </c>
      <c r="O32" s="9" t="s">
        <v>441</v>
      </c>
      <c r="P32" s="9" t="s">
        <v>441</v>
      </c>
      <c r="Q32" s="9" t="s">
        <v>441</v>
      </c>
      <c r="R32" s="9" t="s">
        <v>441</v>
      </c>
      <c r="S32" s="9" t="s">
        <v>441</v>
      </c>
      <c r="T32" s="9" t="s">
        <v>441</v>
      </c>
      <c r="U32" s="9" t="s">
        <v>441</v>
      </c>
      <c r="V32" s="9" t="s">
        <v>441</v>
      </c>
      <c r="W32" s="9" t="s">
        <v>441</v>
      </c>
      <c r="X32" s="9" t="s">
        <v>441</v>
      </c>
    </row>
    <row r="33" spans="1:24" x14ac:dyDescent="0.25">
      <c r="A33">
        <v>23</v>
      </c>
      <c r="B33" t="s">
        <v>292</v>
      </c>
      <c r="C33" t="s">
        <v>293</v>
      </c>
      <c r="D33" t="s">
        <v>254</v>
      </c>
      <c r="E33" s="9" t="s">
        <v>497</v>
      </c>
      <c r="F33" s="9" t="s">
        <v>497</v>
      </c>
      <c r="G33" s="9" t="s">
        <v>497</v>
      </c>
      <c r="H33" s="9" t="s">
        <v>497</v>
      </c>
      <c r="I33" s="9" t="s">
        <v>497</v>
      </c>
      <c r="J33" s="9" t="s">
        <v>497</v>
      </c>
      <c r="K33" s="9" t="s">
        <v>497</v>
      </c>
      <c r="L33" s="9" t="s">
        <v>497</v>
      </c>
      <c r="M33" s="9" t="s">
        <v>497</v>
      </c>
      <c r="N33" s="9" t="s">
        <v>497</v>
      </c>
      <c r="O33" s="9" t="s">
        <v>441</v>
      </c>
      <c r="P33" s="9" t="s">
        <v>441</v>
      </c>
      <c r="Q33" s="9" t="s">
        <v>441</v>
      </c>
      <c r="R33" s="9" t="s">
        <v>441</v>
      </c>
      <c r="S33" s="9" t="s">
        <v>441</v>
      </c>
      <c r="T33" s="9" t="s">
        <v>441</v>
      </c>
      <c r="U33" s="9" t="s">
        <v>441</v>
      </c>
      <c r="V33" s="9" t="s">
        <v>441</v>
      </c>
      <c r="W33" s="9" t="s">
        <v>441</v>
      </c>
      <c r="X33" s="9" t="s">
        <v>441</v>
      </c>
    </row>
    <row r="34" spans="1:24" x14ac:dyDescent="0.25">
      <c r="A34">
        <v>24</v>
      </c>
      <c r="B34" t="s">
        <v>294</v>
      </c>
      <c r="C34" t="s">
        <v>295</v>
      </c>
      <c r="D34" t="s">
        <v>254</v>
      </c>
      <c r="E34" s="9" t="s">
        <v>497</v>
      </c>
      <c r="F34" s="9" t="s">
        <v>497</v>
      </c>
      <c r="G34" s="9" t="s">
        <v>497</v>
      </c>
      <c r="H34" s="9" t="s">
        <v>497</v>
      </c>
      <c r="I34" s="9" t="s">
        <v>497</v>
      </c>
      <c r="J34" s="9" t="s">
        <v>497</v>
      </c>
      <c r="K34" s="9" t="s">
        <v>497</v>
      </c>
      <c r="L34" s="9" t="s">
        <v>497</v>
      </c>
      <c r="M34" s="9" t="s">
        <v>497</v>
      </c>
      <c r="N34" s="9" t="s">
        <v>497</v>
      </c>
      <c r="O34" s="9" t="s">
        <v>441</v>
      </c>
      <c r="P34" s="9" t="s">
        <v>441</v>
      </c>
      <c r="Q34" s="9" t="s">
        <v>441</v>
      </c>
      <c r="R34" s="9" t="s">
        <v>441</v>
      </c>
      <c r="S34" s="9" t="s">
        <v>441</v>
      </c>
      <c r="T34" s="9" t="s">
        <v>441</v>
      </c>
      <c r="U34" s="9" t="s">
        <v>441</v>
      </c>
      <c r="V34" s="9" t="s">
        <v>441</v>
      </c>
      <c r="W34" s="9" t="s">
        <v>441</v>
      </c>
      <c r="X34" s="9" t="s">
        <v>441</v>
      </c>
    </row>
    <row r="35" spans="1:24" x14ac:dyDescent="0.25">
      <c r="A35">
        <v>25</v>
      </c>
      <c r="B35" t="s">
        <v>296</v>
      </c>
      <c r="C35" t="s">
        <v>297</v>
      </c>
      <c r="D35" t="s">
        <v>254</v>
      </c>
      <c r="E35" s="9" t="s">
        <v>497</v>
      </c>
      <c r="F35" s="9" t="s">
        <v>497</v>
      </c>
      <c r="G35" s="9" t="s">
        <v>497</v>
      </c>
      <c r="H35" s="9" t="s">
        <v>497</v>
      </c>
      <c r="I35" s="9" t="s">
        <v>497</v>
      </c>
      <c r="J35" s="9" t="s">
        <v>497</v>
      </c>
      <c r="K35" s="9" t="s">
        <v>497</v>
      </c>
      <c r="L35" s="9" t="s">
        <v>497</v>
      </c>
      <c r="M35" s="9" t="s">
        <v>497</v>
      </c>
      <c r="N35" s="9" t="s">
        <v>497</v>
      </c>
      <c r="O35" s="9" t="s">
        <v>441</v>
      </c>
      <c r="P35" s="9" t="s">
        <v>441</v>
      </c>
      <c r="Q35" s="9" t="s">
        <v>441</v>
      </c>
      <c r="R35" s="9" t="s">
        <v>441</v>
      </c>
      <c r="S35" s="9" t="s">
        <v>441</v>
      </c>
      <c r="T35" s="9" t="s">
        <v>441</v>
      </c>
      <c r="U35" s="9" t="s">
        <v>441</v>
      </c>
      <c r="V35" s="9" t="s">
        <v>441</v>
      </c>
      <c r="W35" s="9" t="s">
        <v>441</v>
      </c>
      <c r="X35" s="9" t="s">
        <v>441</v>
      </c>
    </row>
    <row r="36" spans="1:24" x14ac:dyDescent="0.25">
      <c r="A36">
        <v>26</v>
      </c>
      <c r="B36" t="s">
        <v>298</v>
      </c>
      <c r="C36" t="s">
        <v>299</v>
      </c>
      <c r="D36" t="s">
        <v>254</v>
      </c>
      <c r="E36" s="9" t="s">
        <v>497</v>
      </c>
      <c r="F36" s="9" t="s">
        <v>497</v>
      </c>
      <c r="G36" s="9" t="s">
        <v>497</v>
      </c>
      <c r="H36" s="9" t="s">
        <v>497</v>
      </c>
      <c r="I36" s="9" t="s">
        <v>497</v>
      </c>
      <c r="J36" s="9" t="s">
        <v>497</v>
      </c>
      <c r="K36" s="9" t="s">
        <v>497</v>
      </c>
      <c r="L36" s="9" t="s">
        <v>497</v>
      </c>
      <c r="M36" s="9" t="s">
        <v>497</v>
      </c>
      <c r="N36" s="9" t="s">
        <v>497</v>
      </c>
      <c r="O36" s="9" t="s">
        <v>441</v>
      </c>
      <c r="P36" s="9" t="s">
        <v>441</v>
      </c>
      <c r="Q36" s="9" t="s">
        <v>441</v>
      </c>
      <c r="R36" s="9" t="s">
        <v>441</v>
      </c>
      <c r="S36" s="9" t="s">
        <v>441</v>
      </c>
      <c r="T36" s="9" t="s">
        <v>441</v>
      </c>
      <c r="U36" s="9" t="s">
        <v>441</v>
      </c>
      <c r="V36" s="9" t="s">
        <v>441</v>
      </c>
      <c r="W36" s="9" t="s">
        <v>441</v>
      </c>
      <c r="X36" s="9" t="s">
        <v>441</v>
      </c>
    </row>
    <row r="37" spans="1:24" x14ac:dyDescent="0.25">
      <c r="A37">
        <v>27</v>
      </c>
      <c r="B37" t="s">
        <v>300</v>
      </c>
      <c r="C37" t="s">
        <v>301</v>
      </c>
      <c r="D37" t="s">
        <v>254</v>
      </c>
      <c r="E37" s="9" t="s">
        <v>497</v>
      </c>
      <c r="F37" s="9" t="s">
        <v>497</v>
      </c>
      <c r="G37" s="9" t="s">
        <v>497</v>
      </c>
      <c r="H37" s="9" t="s">
        <v>497</v>
      </c>
      <c r="I37" s="9" t="s">
        <v>497</v>
      </c>
      <c r="J37" s="9" t="s">
        <v>497</v>
      </c>
      <c r="K37" s="9" t="s">
        <v>497</v>
      </c>
      <c r="L37" s="9" t="s">
        <v>497</v>
      </c>
      <c r="M37" s="9" t="s">
        <v>497</v>
      </c>
      <c r="N37" s="9" t="s">
        <v>497</v>
      </c>
      <c r="O37" s="9" t="s">
        <v>441</v>
      </c>
      <c r="P37" s="9" t="s">
        <v>441</v>
      </c>
      <c r="Q37" s="9" t="s">
        <v>441</v>
      </c>
      <c r="R37" s="9" t="s">
        <v>441</v>
      </c>
      <c r="S37" s="9" t="s">
        <v>441</v>
      </c>
      <c r="T37" s="9" t="s">
        <v>441</v>
      </c>
      <c r="U37" s="9" t="s">
        <v>441</v>
      </c>
      <c r="V37" s="9" t="s">
        <v>441</v>
      </c>
      <c r="W37" s="9" t="s">
        <v>441</v>
      </c>
      <c r="X37" s="9" t="s">
        <v>441</v>
      </c>
    </row>
    <row r="38" spans="1:24" x14ac:dyDescent="0.25">
      <c r="A38">
        <v>28</v>
      </c>
      <c r="B38" t="s">
        <v>302</v>
      </c>
      <c r="C38" t="s">
        <v>303</v>
      </c>
      <c r="D38" t="s">
        <v>254</v>
      </c>
      <c r="E38" s="9" t="s">
        <v>497</v>
      </c>
      <c r="F38" s="9" t="s">
        <v>497</v>
      </c>
      <c r="G38" s="9" t="s">
        <v>497</v>
      </c>
      <c r="H38" s="9" t="s">
        <v>497</v>
      </c>
      <c r="I38" s="9" t="s">
        <v>497</v>
      </c>
      <c r="J38" s="9" t="s">
        <v>497</v>
      </c>
      <c r="K38" s="9" t="s">
        <v>497</v>
      </c>
      <c r="L38" s="9" t="s">
        <v>497</v>
      </c>
      <c r="M38" s="9" t="s">
        <v>497</v>
      </c>
      <c r="N38" s="9" t="s">
        <v>497</v>
      </c>
      <c r="O38" s="9" t="s">
        <v>441</v>
      </c>
      <c r="P38" s="9" t="s">
        <v>441</v>
      </c>
      <c r="Q38" s="9" t="s">
        <v>441</v>
      </c>
      <c r="R38" s="9" t="s">
        <v>441</v>
      </c>
      <c r="S38" s="9" t="s">
        <v>441</v>
      </c>
      <c r="T38" s="9" t="s">
        <v>441</v>
      </c>
      <c r="U38" s="9" t="s">
        <v>441</v>
      </c>
      <c r="V38" s="9" t="s">
        <v>441</v>
      </c>
      <c r="W38" s="9" t="s">
        <v>441</v>
      </c>
      <c r="X38" s="9" t="s">
        <v>441</v>
      </c>
    </row>
    <row r="39" spans="1:24" x14ac:dyDescent="0.25">
      <c r="A39">
        <v>29</v>
      </c>
      <c r="B39" t="s">
        <v>304</v>
      </c>
      <c r="C39" t="s">
        <v>305</v>
      </c>
      <c r="D39" t="s">
        <v>254</v>
      </c>
      <c r="E39" s="9" t="s">
        <v>497</v>
      </c>
      <c r="F39" s="9" t="s">
        <v>497</v>
      </c>
      <c r="G39" s="9" t="s">
        <v>497</v>
      </c>
      <c r="H39" s="9" t="s">
        <v>497</v>
      </c>
      <c r="I39" s="9" t="s">
        <v>497</v>
      </c>
      <c r="J39" s="9" t="s">
        <v>497</v>
      </c>
      <c r="K39" s="9" t="s">
        <v>497</v>
      </c>
      <c r="L39" s="9" t="s">
        <v>497</v>
      </c>
      <c r="M39" s="9" t="s">
        <v>497</v>
      </c>
      <c r="N39" s="9" t="s">
        <v>497</v>
      </c>
      <c r="O39" s="9" t="s">
        <v>441</v>
      </c>
      <c r="P39" s="9" t="s">
        <v>441</v>
      </c>
      <c r="Q39" s="9" t="s">
        <v>441</v>
      </c>
      <c r="R39" s="9" t="s">
        <v>441</v>
      </c>
      <c r="S39" s="9" t="s">
        <v>441</v>
      </c>
      <c r="T39" s="9" t="s">
        <v>441</v>
      </c>
      <c r="U39" s="9" t="s">
        <v>441</v>
      </c>
      <c r="V39" s="9" t="s">
        <v>441</v>
      </c>
      <c r="W39" s="9" t="s">
        <v>441</v>
      </c>
      <c r="X39" s="9" t="s">
        <v>441</v>
      </c>
    </row>
    <row r="40" spans="1:24" x14ac:dyDescent="0.25">
      <c r="A40">
        <v>31</v>
      </c>
      <c r="B40" t="s">
        <v>308</v>
      </c>
      <c r="C40" t="s">
        <v>309</v>
      </c>
      <c r="D40" t="s">
        <v>254</v>
      </c>
      <c r="E40" s="9" t="s">
        <v>497</v>
      </c>
      <c r="F40" s="9" t="s">
        <v>497</v>
      </c>
      <c r="G40" s="9" t="s">
        <v>497</v>
      </c>
      <c r="H40" s="9" t="s">
        <v>497</v>
      </c>
      <c r="I40" s="9" t="s">
        <v>497</v>
      </c>
      <c r="J40" s="9" t="s">
        <v>497</v>
      </c>
      <c r="K40" s="9" t="s">
        <v>497</v>
      </c>
      <c r="L40" s="9" t="s">
        <v>497</v>
      </c>
      <c r="M40" s="9" t="s">
        <v>497</v>
      </c>
      <c r="N40" s="9" t="s">
        <v>497</v>
      </c>
      <c r="O40" s="9" t="s">
        <v>441</v>
      </c>
      <c r="P40" s="9" t="s">
        <v>441</v>
      </c>
      <c r="Q40" s="9" t="s">
        <v>441</v>
      </c>
      <c r="R40" s="9" t="s">
        <v>441</v>
      </c>
      <c r="S40" s="9" t="s">
        <v>441</v>
      </c>
      <c r="T40" s="9" t="s">
        <v>441</v>
      </c>
      <c r="U40" s="9" t="s">
        <v>441</v>
      </c>
      <c r="V40" s="9" t="s">
        <v>441</v>
      </c>
      <c r="W40" s="9" t="s">
        <v>441</v>
      </c>
      <c r="X40" s="9" t="s">
        <v>441</v>
      </c>
    </row>
    <row r="41" spans="1:24" x14ac:dyDescent="0.25">
      <c r="A41">
        <v>33</v>
      </c>
      <c r="B41" t="s">
        <v>311</v>
      </c>
      <c r="C41" t="s">
        <v>339</v>
      </c>
      <c r="D41" t="s">
        <v>254</v>
      </c>
      <c r="E41" s="9" t="s">
        <v>497</v>
      </c>
      <c r="F41" s="9" t="s">
        <v>497</v>
      </c>
      <c r="G41" s="9" t="s">
        <v>497</v>
      </c>
      <c r="H41" s="9" t="s">
        <v>497</v>
      </c>
      <c r="I41" s="9" t="s">
        <v>497</v>
      </c>
      <c r="J41" s="9" t="s">
        <v>497</v>
      </c>
      <c r="K41" s="9" t="s">
        <v>497</v>
      </c>
      <c r="L41" s="9" t="s">
        <v>497</v>
      </c>
      <c r="M41" s="9" t="s">
        <v>497</v>
      </c>
      <c r="N41" s="9" t="s">
        <v>497</v>
      </c>
      <c r="O41" s="9" t="s">
        <v>441</v>
      </c>
      <c r="P41" s="9" t="s">
        <v>441</v>
      </c>
      <c r="Q41" s="9" t="s">
        <v>441</v>
      </c>
      <c r="R41" s="9" t="s">
        <v>441</v>
      </c>
      <c r="S41" s="9" t="s">
        <v>441</v>
      </c>
      <c r="T41" s="9" t="s">
        <v>441</v>
      </c>
      <c r="U41" s="9" t="s">
        <v>441</v>
      </c>
      <c r="V41" s="9" t="s">
        <v>441</v>
      </c>
      <c r="W41" s="9" t="s">
        <v>441</v>
      </c>
      <c r="X41" s="9" t="s">
        <v>441</v>
      </c>
    </row>
    <row r="42" spans="1:24" x14ac:dyDescent="0.25">
      <c r="A42">
        <v>34</v>
      </c>
      <c r="B42" t="s">
        <v>312</v>
      </c>
      <c r="C42" t="s">
        <v>340</v>
      </c>
      <c r="D42" t="s">
        <v>254</v>
      </c>
      <c r="E42" s="9" t="s">
        <v>497</v>
      </c>
      <c r="F42" s="9" t="s">
        <v>497</v>
      </c>
      <c r="G42" s="9" t="s">
        <v>497</v>
      </c>
      <c r="H42" s="9" t="s">
        <v>497</v>
      </c>
      <c r="I42" s="9" t="s">
        <v>497</v>
      </c>
      <c r="J42" s="9" t="s">
        <v>497</v>
      </c>
      <c r="K42" s="9" t="s">
        <v>497</v>
      </c>
      <c r="L42" s="9" t="s">
        <v>497</v>
      </c>
      <c r="M42" s="9" t="s">
        <v>497</v>
      </c>
      <c r="N42" s="9" t="s">
        <v>497</v>
      </c>
      <c r="O42" s="9" t="s">
        <v>441</v>
      </c>
      <c r="P42" s="9" t="s">
        <v>441</v>
      </c>
      <c r="Q42" s="9" t="s">
        <v>441</v>
      </c>
      <c r="R42" s="9" t="s">
        <v>441</v>
      </c>
      <c r="S42" s="9" t="s">
        <v>441</v>
      </c>
      <c r="T42" s="9" t="s">
        <v>441</v>
      </c>
      <c r="U42" s="9" t="s">
        <v>441</v>
      </c>
      <c r="V42" s="9" t="s">
        <v>441</v>
      </c>
      <c r="W42" s="9" t="s">
        <v>441</v>
      </c>
      <c r="X42" s="9" t="s">
        <v>441</v>
      </c>
    </row>
    <row r="43" spans="1:24" x14ac:dyDescent="0.25">
      <c r="A43">
        <v>36</v>
      </c>
      <c r="B43" t="s">
        <v>314</v>
      </c>
      <c r="C43" t="s">
        <v>342</v>
      </c>
      <c r="D43" t="s">
        <v>254</v>
      </c>
      <c r="E43" s="9" t="s">
        <v>497</v>
      </c>
      <c r="F43" s="9" t="s">
        <v>497</v>
      </c>
      <c r="G43" s="9" t="s">
        <v>497</v>
      </c>
      <c r="H43" s="9" t="s">
        <v>497</v>
      </c>
      <c r="I43" s="9" t="s">
        <v>497</v>
      </c>
      <c r="J43" s="9" t="s">
        <v>497</v>
      </c>
      <c r="K43" s="9" t="s">
        <v>497</v>
      </c>
      <c r="L43" s="9" t="s">
        <v>497</v>
      </c>
      <c r="M43" s="9" t="s">
        <v>497</v>
      </c>
      <c r="N43" s="9" t="s">
        <v>497</v>
      </c>
      <c r="O43" s="9" t="s">
        <v>441</v>
      </c>
      <c r="P43" s="9" t="s">
        <v>441</v>
      </c>
      <c r="Q43" s="9" t="s">
        <v>441</v>
      </c>
      <c r="R43" s="9" t="s">
        <v>441</v>
      </c>
      <c r="S43" s="9" t="s">
        <v>441</v>
      </c>
      <c r="T43" s="9" t="s">
        <v>441</v>
      </c>
      <c r="U43" s="9" t="s">
        <v>441</v>
      </c>
      <c r="V43" s="9" t="s">
        <v>441</v>
      </c>
      <c r="W43" s="9" t="s">
        <v>441</v>
      </c>
      <c r="X43" s="9" t="s">
        <v>441</v>
      </c>
    </row>
    <row r="44" spans="1:24" x14ac:dyDescent="0.25">
      <c r="A44">
        <v>37</v>
      </c>
      <c r="B44" t="s">
        <v>315</v>
      </c>
      <c r="C44" t="s">
        <v>343</v>
      </c>
      <c r="D44" t="s">
        <v>254</v>
      </c>
      <c r="E44" s="9" t="s">
        <v>497</v>
      </c>
      <c r="F44" s="9" t="s">
        <v>497</v>
      </c>
      <c r="G44" s="9" t="s">
        <v>497</v>
      </c>
      <c r="H44" s="9" t="s">
        <v>497</v>
      </c>
      <c r="I44" s="9" t="s">
        <v>497</v>
      </c>
      <c r="J44" s="9" t="s">
        <v>497</v>
      </c>
      <c r="K44" s="9" t="s">
        <v>497</v>
      </c>
      <c r="L44" s="9" t="s">
        <v>497</v>
      </c>
      <c r="M44" s="9" t="s">
        <v>497</v>
      </c>
      <c r="N44" s="9" t="s">
        <v>497</v>
      </c>
      <c r="O44" s="9" t="s">
        <v>441</v>
      </c>
      <c r="P44" s="9" t="s">
        <v>441</v>
      </c>
      <c r="Q44" s="9" t="s">
        <v>441</v>
      </c>
      <c r="R44" s="9" t="s">
        <v>441</v>
      </c>
      <c r="S44" s="9" t="s">
        <v>441</v>
      </c>
      <c r="T44" s="9" t="s">
        <v>441</v>
      </c>
      <c r="U44" s="9" t="s">
        <v>441</v>
      </c>
      <c r="V44" s="9" t="s">
        <v>441</v>
      </c>
      <c r="W44" s="9" t="s">
        <v>441</v>
      </c>
      <c r="X44" s="9" t="s">
        <v>441</v>
      </c>
    </row>
    <row r="45" spans="1:24" x14ac:dyDescent="0.25">
      <c r="A45">
        <v>38</v>
      </c>
      <c r="B45" t="s">
        <v>316</v>
      </c>
      <c r="C45" t="s">
        <v>344</v>
      </c>
      <c r="D45" t="s">
        <v>254</v>
      </c>
      <c r="E45" s="9" t="s">
        <v>497</v>
      </c>
      <c r="F45" s="9" t="s">
        <v>497</v>
      </c>
      <c r="G45" s="9" t="s">
        <v>497</v>
      </c>
      <c r="H45" s="9" t="s">
        <v>497</v>
      </c>
      <c r="I45" s="9" t="s">
        <v>497</v>
      </c>
      <c r="J45" s="9" t="s">
        <v>497</v>
      </c>
      <c r="K45" s="9" t="s">
        <v>497</v>
      </c>
      <c r="L45" s="9" t="s">
        <v>497</v>
      </c>
      <c r="M45" s="9" t="s">
        <v>497</v>
      </c>
      <c r="N45" s="9" t="s">
        <v>497</v>
      </c>
      <c r="O45" s="9" t="s">
        <v>441</v>
      </c>
      <c r="P45" s="9" t="s">
        <v>441</v>
      </c>
      <c r="Q45" s="9" t="s">
        <v>441</v>
      </c>
      <c r="R45" s="9" t="s">
        <v>441</v>
      </c>
      <c r="S45" s="9" t="s">
        <v>441</v>
      </c>
      <c r="T45" s="9" t="s">
        <v>441</v>
      </c>
      <c r="U45" s="9" t="s">
        <v>441</v>
      </c>
      <c r="V45" s="9" t="s">
        <v>441</v>
      </c>
      <c r="W45" s="9" t="s">
        <v>441</v>
      </c>
      <c r="X45" s="9" t="s">
        <v>441</v>
      </c>
    </row>
    <row r="46" spans="1:24" x14ac:dyDescent="0.25">
      <c r="A46">
        <v>39</v>
      </c>
      <c r="B46" t="s">
        <v>317</v>
      </c>
      <c r="C46" t="s">
        <v>345</v>
      </c>
      <c r="D46" t="s">
        <v>254</v>
      </c>
      <c r="E46" s="9" t="s">
        <v>497</v>
      </c>
      <c r="F46" s="9" t="s">
        <v>497</v>
      </c>
      <c r="G46" s="9" t="s">
        <v>497</v>
      </c>
      <c r="H46" s="9" t="s">
        <v>497</v>
      </c>
      <c r="I46" s="9" t="s">
        <v>497</v>
      </c>
      <c r="J46" s="9" t="s">
        <v>497</v>
      </c>
      <c r="K46" s="9" t="s">
        <v>497</v>
      </c>
      <c r="L46" s="9" t="s">
        <v>497</v>
      </c>
      <c r="M46" s="9" t="s">
        <v>497</v>
      </c>
      <c r="N46" s="9" t="s">
        <v>497</v>
      </c>
      <c r="O46" s="9" t="s">
        <v>441</v>
      </c>
      <c r="P46" s="9" t="s">
        <v>441</v>
      </c>
      <c r="Q46" s="9" t="s">
        <v>441</v>
      </c>
      <c r="R46" s="9" t="s">
        <v>441</v>
      </c>
      <c r="S46" s="9" t="s">
        <v>441</v>
      </c>
      <c r="T46" s="9" t="s">
        <v>441</v>
      </c>
      <c r="U46" s="9" t="s">
        <v>441</v>
      </c>
      <c r="V46" s="9" t="s">
        <v>441</v>
      </c>
      <c r="W46" s="9" t="s">
        <v>441</v>
      </c>
      <c r="X46" s="9" t="s">
        <v>441</v>
      </c>
    </row>
    <row r="47" spans="1:24" x14ac:dyDescent="0.25">
      <c r="A47">
        <v>40</v>
      </c>
      <c r="B47" t="s">
        <v>318</v>
      </c>
      <c r="C47" t="s">
        <v>346</v>
      </c>
      <c r="D47" t="s">
        <v>254</v>
      </c>
      <c r="E47" s="9" t="s">
        <v>497</v>
      </c>
      <c r="F47" s="9" t="s">
        <v>497</v>
      </c>
      <c r="G47" s="9" t="s">
        <v>497</v>
      </c>
      <c r="H47" s="9" t="s">
        <v>497</v>
      </c>
      <c r="I47" s="9" t="s">
        <v>497</v>
      </c>
      <c r="J47" s="9" t="s">
        <v>497</v>
      </c>
      <c r="K47" s="9" t="s">
        <v>497</v>
      </c>
      <c r="L47" s="9" t="s">
        <v>497</v>
      </c>
      <c r="M47" s="9" t="s">
        <v>497</v>
      </c>
      <c r="N47" s="9" t="s">
        <v>497</v>
      </c>
      <c r="O47" s="9" t="s">
        <v>441</v>
      </c>
      <c r="P47" s="9" t="s">
        <v>441</v>
      </c>
      <c r="Q47" s="9" t="s">
        <v>441</v>
      </c>
      <c r="R47" s="9" t="s">
        <v>441</v>
      </c>
      <c r="S47" s="9" t="s">
        <v>441</v>
      </c>
      <c r="T47" s="9" t="s">
        <v>441</v>
      </c>
      <c r="U47" s="9" t="s">
        <v>441</v>
      </c>
      <c r="V47" s="9" t="s">
        <v>441</v>
      </c>
      <c r="W47" s="9" t="s">
        <v>441</v>
      </c>
      <c r="X47" s="9" t="s">
        <v>441</v>
      </c>
    </row>
    <row r="48" spans="1:24" x14ac:dyDescent="0.25">
      <c r="A48">
        <v>42</v>
      </c>
      <c r="B48" t="s">
        <v>320</v>
      </c>
      <c r="C48" t="s">
        <v>348</v>
      </c>
      <c r="D48" t="s">
        <v>254</v>
      </c>
      <c r="E48" s="9" t="s">
        <v>497</v>
      </c>
      <c r="F48" s="9" t="s">
        <v>497</v>
      </c>
      <c r="G48" s="9" t="s">
        <v>497</v>
      </c>
      <c r="H48" s="9" t="s">
        <v>497</v>
      </c>
      <c r="I48" s="9" t="s">
        <v>497</v>
      </c>
      <c r="J48" s="9" t="s">
        <v>497</v>
      </c>
      <c r="K48" s="9" t="s">
        <v>497</v>
      </c>
      <c r="L48" s="9" t="s">
        <v>497</v>
      </c>
      <c r="M48" s="9" t="s">
        <v>497</v>
      </c>
      <c r="N48" s="9" t="s">
        <v>497</v>
      </c>
      <c r="O48" s="9" t="s">
        <v>441</v>
      </c>
      <c r="P48" s="9" t="s">
        <v>441</v>
      </c>
      <c r="Q48" s="9" t="s">
        <v>441</v>
      </c>
      <c r="R48" s="9" t="s">
        <v>441</v>
      </c>
      <c r="S48" s="9" t="s">
        <v>441</v>
      </c>
      <c r="T48" s="9" t="s">
        <v>441</v>
      </c>
      <c r="U48" s="9" t="s">
        <v>441</v>
      </c>
      <c r="V48" s="9" t="s">
        <v>441</v>
      </c>
      <c r="W48" s="9" t="s">
        <v>441</v>
      </c>
      <c r="X48" s="9" t="s">
        <v>441</v>
      </c>
    </row>
    <row r="49" spans="1:24" x14ac:dyDescent="0.25">
      <c r="A49">
        <v>44</v>
      </c>
      <c r="B49" t="s">
        <v>321</v>
      </c>
      <c r="C49" t="s">
        <v>349</v>
      </c>
      <c r="D49" t="s">
        <v>254</v>
      </c>
      <c r="E49" s="9" t="s">
        <v>497</v>
      </c>
      <c r="F49" s="9" t="s">
        <v>497</v>
      </c>
      <c r="G49" s="9" t="s">
        <v>497</v>
      </c>
      <c r="H49" s="9" t="s">
        <v>497</v>
      </c>
      <c r="I49" s="9" t="s">
        <v>497</v>
      </c>
      <c r="J49" s="9" t="s">
        <v>497</v>
      </c>
      <c r="K49" s="9" t="s">
        <v>497</v>
      </c>
      <c r="L49" s="9" t="s">
        <v>497</v>
      </c>
      <c r="M49" s="9" t="s">
        <v>497</v>
      </c>
      <c r="N49" s="9" t="s">
        <v>497</v>
      </c>
      <c r="O49" s="9" t="s">
        <v>441</v>
      </c>
      <c r="P49" s="9" t="s">
        <v>441</v>
      </c>
      <c r="Q49" s="9" t="s">
        <v>441</v>
      </c>
      <c r="R49" s="9" t="s">
        <v>441</v>
      </c>
      <c r="S49" s="9" t="s">
        <v>441</v>
      </c>
      <c r="T49" s="9" t="s">
        <v>441</v>
      </c>
      <c r="U49" s="9" t="s">
        <v>441</v>
      </c>
      <c r="V49" s="9" t="s">
        <v>441</v>
      </c>
      <c r="W49" s="9" t="s">
        <v>441</v>
      </c>
      <c r="X49" s="9" t="s">
        <v>441</v>
      </c>
    </row>
    <row r="50" spans="1:24" x14ac:dyDescent="0.25">
      <c r="A50">
        <v>45</v>
      </c>
      <c r="B50" t="s">
        <v>322</v>
      </c>
      <c r="C50" t="s">
        <v>350</v>
      </c>
      <c r="D50" t="s">
        <v>254</v>
      </c>
      <c r="E50" s="9" t="s">
        <v>497</v>
      </c>
      <c r="F50" s="9" t="s">
        <v>497</v>
      </c>
      <c r="G50" s="9" t="s">
        <v>497</v>
      </c>
      <c r="H50" s="9" t="s">
        <v>497</v>
      </c>
      <c r="I50" s="9" t="s">
        <v>497</v>
      </c>
      <c r="J50" s="9" t="s">
        <v>497</v>
      </c>
      <c r="K50" s="9" t="s">
        <v>497</v>
      </c>
      <c r="L50" s="9" t="s">
        <v>497</v>
      </c>
      <c r="M50" s="9" t="s">
        <v>497</v>
      </c>
      <c r="N50" s="9" t="s">
        <v>497</v>
      </c>
      <c r="O50" s="9" t="s">
        <v>441</v>
      </c>
      <c r="P50" s="9" t="s">
        <v>441</v>
      </c>
      <c r="Q50" s="9" t="s">
        <v>441</v>
      </c>
      <c r="R50" s="9" t="s">
        <v>441</v>
      </c>
      <c r="S50" s="9" t="s">
        <v>441</v>
      </c>
      <c r="T50" s="9" t="s">
        <v>441</v>
      </c>
      <c r="U50" s="9" t="s">
        <v>441</v>
      </c>
      <c r="V50" s="9" t="s">
        <v>441</v>
      </c>
      <c r="W50" s="9" t="s">
        <v>441</v>
      </c>
      <c r="X50" s="9" t="s">
        <v>441</v>
      </c>
    </row>
    <row r="51" spans="1:24" x14ac:dyDescent="0.25">
      <c r="A51">
        <v>46</v>
      </c>
      <c r="B51" t="s">
        <v>323</v>
      </c>
      <c r="C51" t="s">
        <v>351</v>
      </c>
      <c r="D51" t="s">
        <v>254</v>
      </c>
      <c r="E51" s="9" t="s">
        <v>497</v>
      </c>
      <c r="F51" s="9" t="s">
        <v>497</v>
      </c>
      <c r="G51" s="9" t="s">
        <v>497</v>
      </c>
      <c r="H51" s="9" t="s">
        <v>497</v>
      </c>
      <c r="I51" s="9" t="s">
        <v>497</v>
      </c>
      <c r="J51" s="9" t="s">
        <v>497</v>
      </c>
      <c r="K51" s="9" t="s">
        <v>497</v>
      </c>
      <c r="L51" s="9" t="s">
        <v>497</v>
      </c>
      <c r="M51" s="9" t="s">
        <v>497</v>
      </c>
      <c r="N51" s="9" t="s">
        <v>497</v>
      </c>
      <c r="O51" s="9" t="s">
        <v>441</v>
      </c>
      <c r="P51" s="9" t="s">
        <v>441</v>
      </c>
      <c r="Q51" s="9" t="s">
        <v>441</v>
      </c>
      <c r="R51" s="9" t="s">
        <v>441</v>
      </c>
      <c r="S51" s="9" t="s">
        <v>441</v>
      </c>
      <c r="T51" s="9" t="s">
        <v>441</v>
      </c>
      <c r="U51" s="9" t="s">
        <v>441</v>
      </c>
      <c r="V51" s="9" t="s">
        <v>441</v>
      </c>
      <c r="W51" s="9" t="s">
        <v>441</v>
      </c>
      <c r="X51" s="9" t="s">
        <v>441</v>
      </c>
    </row>
    <row r="52" spans="1:24" x14ac:dyDescent="0.25">
      <c r="A52">
        <v>47</v>
      </c>
      <c r="B52" t="s">
        <v>324</v>
      </c>
      <c r="C52" t="s">
        <v>352</v>
      </c>
      <c r="D52" t="s">
        <v>254</v>
      </c>
      <c r="E52" s="9" t="s">
        <v>497</v>
      </c>
      <c r="F52" s="9" t="s">
        <v>497</v>
      </c>
      <c r="G52" s="9" t="s">
        <v>497</v>
      </c>
      <c r="H52" s="9" t="s">
        <v>497</v>
      </c>
      <c r="I52" s="9" t="s">
        <v>497</v>
      </c>
      <c r="J52" s="9" t="s">
        <v>497</v>
      </c>
      <c r="K52" s="9" t="s">
        <v>497</v>
      </c>
      <c r="L52" s="9" t="s">
        <v>497</v>
      </c>
      <c r="M52" s="9" t="s">
        <v>497</v>
      </c>
      <c r="N52" s="9" t="s">
        <v>497</v>
      </c>
      <c r="O52" s="9" t="s">
        <v>441</v>
      </c>
      <c r="P52" s="9" t="s">
        <v>441</v>
      </c>
      <c r="Q52" s="9" t="s">
        <v>441</v>
      </c>
      <c r="R52" s="9" t="s">
        <v>441</v>
      </c>
      <c r="S52" s="9" t="s">
        <v>441</v>
      </c>
      <c r="T52" s="9" t="s">
        <v>441</v>
      </c>
      <c r="U52" s="9" t="s">
        <v>441</v>
      </c>
      <c r="V52" s="9" t="s">
        <v>441</v>
      </c>
      <c r="W52" s="9" t="s">
        <v>441</v>
      </c>
      <c r="X52" s="9" t="s">
        <v>441</v>
      </c>
    </row>
    <row r="53" spans="1:24" x14ac:dyDescent="0.25">
      <c r="A53">
        <v>48</v>
      </c>
      <c r="B53" t="s">
        <v>325</v>
      </c>
      <c r="C53" t="s">
        <v>353</v>
      </c>
      <c r="D53" t="s">
        <v>254</v>
      </c>
      <c r="E53" s="9" t="s">
        <v>497</v>
      </c>
      <c r="F53" s="9" t="s">
        <v>497</v>
      </c>
      <c r="G53" s="9" t="s">
        <v>497</v>
      </c>
      <c r="H53" s="9" t="s">
        <v>497</v>
      </c>
      <c r="I53" s="9" t="s">
        <v>497</v>
      </c>
      <c r="J53" s="9" t="s">
        <v>497</v>
      </c>
      <c r="K53" s="9" t="s">
        <v>497</v>
      </c>
      <c r="L53" s="9" t="s">
        <v>497</v>
      </c>
      <c r="M53" s="9" t="s">
        <v>497</v>
      </c>
      <c r="N53" s="9" t="s">
        <v>497</v>
      </c>
      <c r="O53" s="9" t="s">
        <v>441</v>
      </c>
      <c r="P53" s="9" t="s">
        <v>441</v>
      </c>
      <c r="Q53" s="9" t="s">
        <v>441</v>
      </c>
      <c r="R53" s="9" t="s">
        <v>441</v>
      </c>
      <c r="S53" s="9" t="s">
        <v>441</v>
      </c>
      <c r="T53" s="9" t="s">
        <v>441</v>
      </c>
      <c r="U53" s="9" t="s">
        <v>441</v>
      </c>
      <c r="V53" s="9" t="s">
        <v>441</v>
      </c>
      <c r="W53" s="9" t="s">
        <v>441</v>
      </c>
      <c r="X53" s="9" t="s">
        <v>441</v>
      </c>
    </row>
    <row r="54" spans="1:24" x14ac:dyDescent="0.25">
      <c r="A54">
        <v>50</v>
      </c>
      <c r="B54" t="s">
        <v>327</v>
      </c>
      <c r="C54" t="s">
        <v>355</v>
      </c>
      <c r="D54" t="s">
        <v>254</v>
      </c>
      <c r="E54" s="9" t="s">
        <v>497</v>
      </c>
      <c r="F54" s="9" t="s">
        <v>497</v>
      </c>
      <c r="G54" s="9" t="s">
        <v>497</v>
      </c>
      <c r="H54" s="9" t="s">
        <v>497</v>
      </c>
      <c r="I54" s="9" t="s">
        <v>497</v>
      </c>
      <c r="J54" s="9" t="s">
        <v>497</v>
      </c>
      <c r="K54" s="9" t="s">
        <v>497</v>
      </c>
      <c r="L54" s="9" t="s">
        <v>497</v>
      </c>
      <c r="M54" s="9" t="s">
        <v>497</v>
      </c>
      <c r="N54" s="9" t="s">
        <v>497</v>
      </c>
      <c r="O54" s="9" t="s">
        <v>441</v>
      </c>
      <c r="P54" s="9" t="s">
        <v>441</v>
      </c>
      <c r="Q54" s="9" t="s">
        <v>441</v>
      </c>
      <c r="R54" s="9" t="s">
        <v>441</v>
      </c>
      <c r="S54" s="9" t="s">
        <v>441</v>
      </c>
      <c r="T54" s="9" t="s">
        <v>441</v>
      </c>
      <c r="U54" s="9" t="s">
        <v>441</v>
      </c>
      <c r="V54" s="9" t="s">
        <v>441</v>
      </c>
      <c r="W54" s="9" t="s">
        <v>441</v>
      </c>
      <c r="X54" s="9" t="s">
        <v>441</v>
      </c>
    </row>
    <row r="55" spans="1:24" x14ac:dyDescent="0.25">
      <c r="A55">
        <v>51</v>
      </c>
      <c r="B55" t="s">
        <v>328</v>
      </c>
      <c r="C55" t="s">
        <v>356</v>
      </c>
      <c r="D55" t="s">
        <v>254</v>
      </c>
      <c r="E55" s="9" t="s">
        <v>497</v>
      </c>
      <c r="F55" s="9" t="s">
        <v>497</v>
      </c>
      <c r="G55" s="9" t="s">
        <v>497</v>
      </c>
      <c r="H55" s="9" t="s">
        <v>497</v>
      </c>
      <c r="I55" s="9" t="s">
        <v>497</v>
      </c>
      <c r="J55" s="9" t="s">
        <v>497</v>
      </c>
      <c r="K55" s="9" t="s">
        <v>497</v>
      </c>
      <c r="L55" s="9" t="s">
        <v>497</v>
      </c>
      <c r="M55" s="9" t="s">
        <v>497</v>
      </c>
      <c r="N55" s="9" t="s">
        <v>497</v>
      </c>
      <c r="O55" s="9" t="s">
        <v>441</v>
      </c>
      <c r="P55" s="9" t="s">
        <v>441</v>
      </c>
      <c r="Q55" s="9" t="s">
        <v>441</v>
      </c>
      <c r="R55" s="9" t="s">
        <v>441</v>
      </c>
      <c r="S55" s="9" t="s">
        <v>441</v>
      </c>
      <c r="T55" s="9" t="s">
        <v>441</v>
      </c>
      <c r="U55" s="9" t="s">
        <v>441</v>
      </c>
      <c r="V55" s="9" t="s">
        <v>441</v>
      </c>
      <c r="W55" s="9" t="s">
        <v>441</v>
      </c>
      <c r="X55" s="9" t="s">
        <v>441</v>
      </c>
    </row>
    <row r="56" spans="1:24" x14ac:dyDescent="0.25">
      <c r="A56">
        <v>54</v>
      </c>
      <c r="B56" t="s">
        <v>330</v>
      </c>
      <c r="C56" t="s">
        <v>358</v>
      </c>
      <c r="D56" t="s">
        <v>254</v>
      </c>
      <c r="E56" s="9" t="s">
        <v>497</v>
      </c>
      <c r="F56" s="9" t="s">
        <v>497</v>
      </c>
      <c r="G56" s="9" t="s">
        <v>497</v>
      </c>
      <c r="H56" s="9" t="s">
        <v>497</v>
      </c>
      <c r="I56" s="9" t="s">
        <v>497</v>
      </c>
      <c r="J56" s="9" t="s">
        <v>497</v>
      </c>
      <c r="K56" s="9" t="s">
        <v>497</v>
      </c>
      <c r="L56" s="9" t="s">
        <v>497</v>
      </c>
      <c r="M56" s="9" t="s">
        <v>497</v>
      </c>
      <c r="N56" s="9" t="s">
        <v>497</v>
      </c>
      <c r="O56" s="9" t="s">
        <v>441</v>
      </c>
      <c r="P56" s="9" t="s">
        <v>441</v>
      </c>
      <c r="Q56" s="9" t="s">
        <v>441</v>
      </c>
      <c r="R56" s="9" t="s">
        <v>441</v>
      </c>
      <c r="S56" s="9" t="s">
        <v>441</v>
      </c>
      <c r="T56" s="9" t="s">
        <v>441</v>
      </c>
      <c r="U56" s="9" t="s">
        <v>441</v>
      </c>
      <c r="V56" s="9" t="s">
        <v>441</v>
      </c>
      <c r="W56" s="9" t="s">
        <v>441</v>
      </c>
      <c r="X56" s="9" t="s">
        <v>441</v>
      </c>
    </row>
    <row r="57" spans="1:24" x14ac:dyDescent="0.25">
      <c r="A57">
        <v>55</v>
      </c>
      <c r="B57" t="s">
        <v>331</v>
      </c>
      <c r="C57" t="s">
        <v>359</v>
      </c>
      <c r="D57" t="s">
        <v>254</v>
      </c>
      <c r="E57" s="9" t="s">
        <v>497</v>
      </c>
      <c r="F57" s="9" t="s">
        <v>497</v>
      </c>
      <c r="G57" s="9" t="s">
        <v>497</v>
      </c>
      <c r="H57" s="9" t="s">
        <v>497</v>
      </c>
      <c r="I57" s="9" t="s">
        <v>497</v>
      </c>
      <c r="J57" s="9" t="s">
        <v>497</v>
      </c>
      <c r="K57" s="9" t="s">
        <v>497</v>
      </c>
      <c r="L57" s="9" t="s">
        <v>497</v>
      </c>
      <c r="M57" s="9" t="s">
        <v>497</v>
      </c>
      <c r="N57" s="9" t="s">
        <v>497</v>
      </c>
      <c r="O57" s="9" t="s">
        <v>441</v>
      </c>
      <c r="P57" s="9" t="s">
        <v>441</v>
      </c>
      <c r="Q57" s="9" t="s">
        <v>441</v>
      </c>
      <c r="R57" s="9" t="s">
        <v>441</v>
      </c>
      <c r="S57" s="9" t="s">
        <v>441</v>
      </c>
      <c r="T57" s="9" t="s">
        <v>441</v>
      </c>
      <c r="U57" s="9" t="s">
        <v>441</v>
      </c>
      <c r="V57" s="9" t="s">
        <v>441</v>
      </c>
      <c r="W57" s="9" t="s">
        <v>441</v>
      </c>
      <c r="X57" s="9" t="s">
        <v>441</v>
      </c>
    </row>
    <row r="58" spans="1:24" x14ac:dyDescent="0.25">
      <c r="A58">
        <v>72</v>
      </c>
      <c r="B58" t="s">
        <v>336</v>
      </c>
      <c r="C58" t="s">
        <v>364</v>
      </c>
      <c r="D58" t="s">
        <v>254</v>
      </c>
      <c r="E58" s="9" t="s">
        <v>497</v>
      </c>
      <c r="F58" s="9" t="s">
        <v>497</v>
      </c>
      <c r="G58" s="9" t="s">
        <v>497</v>
      </c>
      <c r="H58" s="9" t="s">
        <v>497</v>
      </c>
      <c r="I58" s="9" t="s">
        <v>497</v>
      </c>
      <c r="J58" s="9" t="s">
        <v>497</v>
      </c>
      <c r="K58" s="9" t="s">
        <v>497</v>
      </c>
      <c r="L58" s="9" t="s">
        <v>497</v>
      </c>
      <c r="M58" s="9" t="s">
        <v>497</v>
      </c>
      <c r="N58" s="9" t="s">
        <v>497</v>
      </c>
      <c r="O58" s="9" t="s">
        <v>441</v>
      </c>
      <c r="P58" s="9" t="s">
        <v>441</v>
      </c>
      <c r="Q58" s="9" t="s">
        <v>441</v>
      </c>
      <c r="R58" s="9" t="s">
        <v>441</v>
      </c>
      <c r="S58" s="9" t="s">
        <v>441</v>
      </c>
      <c r="T58" s="9" t="s">
        <v>441</v>
      </c>
      <c r="U58" s="9" t="s">
        <v>441</v>
      </c>
      <c r="V58" s="9" t="s">
        <v>441</v>
      </c>
      <c r="W58" s="9" t="s">
        <v>441</v>
      </c>
      <c r="X58" s="9" t="s">
        <v>441</v>
      </c>
    </row>
  </sheetData>
  <mergeCells count="4">
    <mergeCell ref="T1:X1"/>
    <mergeCell ref="O1:S1"/>
    <mergeCell ref="E1:I1"/>
    <mergeCell ref="J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E544C-F064-495D-BF01-D814FA368B42}">
  <dimension ref="A1:C22"/>
  <sheetViews>
    <sheetView workbookViewId="0">
      <selection activeCell="C30" sqref="C30"/>
    </sheetView>
  </sheetViews>
  <sheetFormatPr defaultRowHeight="15" x14ac:dyDescent="0.25"/>
  <cols>
    <col min="1" max="1" width="23.7109375" customWidth="1"/>
    <col min="2" max="2" width="52.7109375" customWidth="1"/>
  </cols>
  <sheetData>
    <row r="1" spans="1:3" s="3" customFormat="1" x14ac:dyDescent="0.25">
      <c r="A1" s="3" t="s">
        <v>445</v>
      </c>
      <c r="B1" s="3" t="s">
        <v>446</v>
      </c>
      <c r="C1" s="3" t="s">
        <v>447</v>
      </c>
    </row>
    <row r="2" spans="1:3" x14ac:dyDescent="0.25">
      <c r="A2" t="s">
        <v>448</v>
      </c>
      <c r="B2" t="s">
        <v>449</v>
      </c>
      <c r="C2" t="s">
        <v>450</v>
      </c>
    </row>
    <row r="3" spans="1:3" x14ac:dyDescent="0.25">
      <c r="A3" t="s">
        <v>451</v>
      </c>
      <c r="B3" t="s">
        <v>452</v>
      </c>
      <c r="C3" t="s">
        <v>450</v>
      </c>
    </row>
    <row r="4" spans="1:3" x14ac:dyDescent="0.25">
      <c r="A4" t="s">
        <v>453</v>
      </c>
      <c r="B4" t="s">
        <v>454</v>
      </c>
      <c r="C4" t="s">
        <v>450</v>
      </c>
    </row>
    <row r="5" spans="1:3" x14ac:dyDescent="0.25">
      <c r="A5" t="s">
        <v>455</v>
      </c>
      <c r="B5" t="s">
        <v>456</v>
      </c>
      <c r="C5" t="s">
        <v>450</v>
      </c>
    </row>
    <row r="6" spans="1:3" x14ac:dyDescent="0.25">
      <c r="A6" t="s">
        <v>457</v>
      </c>
      <c r="B6" t="s">
        <v>458</v>
      </c>
      <c r="C6" t="s">
        <v>459</v>
      </c>
    </row>
    <row r="7" spans="1:3" x14ac:dyDescent="0.25">
      <c r="A7" t="s">
        <v>460</v>
      </c>
      <c r="B7" t="s">
        <v>461</v>
      </c>
      <c r="C7" t="s">
        <v>204</v>
      </c>
    </row>
    <row r="8" spans="1:3" x14ac:dyDescent="0.25">
      <c r="A8" t="s">
        <v>462</v>
      </c>
      <c r="B8" t="s">
        <v>463</v>
      </c>
      <c r="C8" t="s">
        <v>459</v>
      </c>
    </row>
    <row r="9" spans="1:3" x14ac:dyDescent="0.25">
      <c r="A9" t="s">
        <v>464</v>
      </c>
      <c r="B9" t="s">
        <v>465</v>
      </c>
      <c r="C9" t="s">
        <v>459</v>
      </c>
    </row>
    <row r="10" spans="1:3" x14ac:dyDescent="0.25">
      <c r="A10" t="s">
        <v>466</v>
      </c>
      <c r="B10" t="s">
        <v>467</v>
      </c>
      <c r="C10" t="s">
        <v>459</v>
      </c>
    </row>
    <row r="11" spans="1:3" x14ac:dyDescent="0.25">
      <c r="A11" t="s">
        <v>468</v>
      </c>
      <c r="B11" t="s">
        <v>469</v>
      </c>
      <c r="C11" t="s">
        <v>459</v>
      </c>
    </row>
    <row r="12" spans="1:3" x14ac:dyDescent="0.25">
      <c r="A12" t="s">
        <v>470</v>
      </c>
      <c r="B12" t="s">
        <v>471</v>
      </c>
      <c r="C12" t="s">
        <v>472</v>
      </c>
    </row>
    <row r="13" spans="1:3" x14ac:dyDescent="0.25">
      <c r="A13" t="s">
        <v>473</v>
      </c>
      <c r="B13" t="s">
        <v>474</v>
      </c>
      <c r="C13" t="s">
        <v>472</v>
      </c>
    </row>
    <row r="14" spans="1:3" x14ac:dyDescent="0.25">
      <c r="A14" t="s">
        <v>475</v>
      </c>
      <c r="B14" t="s">
        <v>476</v>
      </c>
      <c r="C14" t="s">
        <v>472</v>
      </c>
    </row>
    <row r="15" spans="1:3" x14ac:dyDescent="0.25">
      <c r="A15" t="s">
        <v>477</v>
      </c>
      <c r="B15" t="s">
        <v>478</v>
      </c>
      <c r="C15" t="s">
        <v>472</v>
      </c>
    </row>
    <row r="16" spans="1:3" x14ac:dyDescent="0.25">
      <c r="A16" t="s">
        <v>479</v>
      </c>
      <c r="B16" t="s">
        <v>480</v>
      </c>
      <c r="C16" t="s">
        <v>472</v>
      </c>
    </row>
    <row r="17" spans="1:3" x14ac:dyDescent="0.25">
      <c r="A17" t="s">
        <v>481</v>
      </c>
      <c r="B17" t="s">
        <v>482</v>
      </c>
      <c r="C17" t="s">
        <v>472</v>
      </c>
    </row>
    <row r="18" spans="1:3" x14ac:dyDescent="0.25">
      <c r="A18" t="s">
        <v>483</v>
      </c>
      <c r="B18" t="s">
        <v>484</v>
      </c>
      <c r="C18" t="s">
        <v>203</v>
      </c>
    </row>
    <row r="19" spans="1:3" x14ac:dyDescent="0.25">
      <c r="A19" t="s">
        <v>485</v>
      </c>
      <c r="B19" t="s">
        <v>486</v>
      </c>
      <c r="C19" t="s">
        <v>459</v>
      </c>
    </row>
    <row r="20" spans="1:3" x14ac:dyDescent="0.25">
      <c r="A20" t="s">
        <v>257</v>
      </c>
      <c r="B20" t="s">
        <v>487</v>
      </c>
      <c r="C20" t="s">
        <v>488</v>
      </c>
    </row>
    <row r="21" spans="1:3" x14ac:dyDescent="0.25">
      <c r="A21" t="s">
        <v>444</v>
      </c>
      <c r="B21" t="s">
        <v>489</v>
      </c>
      <c r="C21" t="s">
        <v>488</v>
      </c>
    </row>
    <row r="22" spans="1:3" x14ac:dyDescent="0.25">
      <c r="A22" t="s">
        <v>443</v>
      </c>
      <c r="B22" t="s">
        <v>490</v>
      </c>
      <c r="C22" t="s">
        <v>488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workbookViewId="0">
      <selection activeCell="B16" sqref="B16"/>
    </sheetView>
  </sheetViews>
  <sheetFormatPr defaultRowHeight="15" x14ac:dyDescent="0.25"/>
  <cols>
    <col min="1" max="1" width="28.28515625" customWidth="1"/>
    <col min="2" max="2" width="65.42578125" style="1" customWidth="1"/>
  </cols>
  <sheetData>
    <row r="1" spans="1:3" x14ac:dyDescent="0.25">
      <c r="A1" s="3" t="s">
        <v>30</v>
      </c>
    </row>
    <row r="2" spans="1:3" x14ac:dyDescent="0.25">
      <c r="A2" t="s">
        <v>8</v>
      </c>
      <c r="B2" s="1" t="s">
        <v>33</v>
      </c>
    </row>
    <row r="3" spans="1:3" x14ac:dyDescent="0.25">
      <c r="A3" t="s">
        <v>9</v>
      </c>
      <c r="B3" s="1" t="s">
        <v>33</v>
      </c>
    </row>
    <row r="4" spans="1:3" ht="30.6" customHeight="1" x14ac:dyDescent="0.25">
      <c r="A4" s="2" t="s">
        <v>10</v>
      </c>
      <c r="B4" s="1" t="s">
        <v>31</v>
      </c>
    </row>
    <row r="5" spans="1:3" x14ac:dyDescent="0.25">
      <c r="A5" t="s">
        <v>11</v>
      </c>
      <c r="B5" s="1" t="s">
        <v>33</v>
      </c>
    </row>
    <row r="6" spans="1:3" x14ac:dyDescent="0.25">
      <c r="A6" t="s">
        <v>12</v>
      </c>
      <c r="B6" s="1" t="s">
        <v>33</v>
      </c>
    </row>
    <row r="7" spans="1:3" x14ac:dyDescent="0.25">
      <c r="A7" t="s">
        <v>13</v>
      </c>
      <c r="B7" s="1" t="s">
        <v>33</v>
      </c>
    </row>
    <row r="8" spans="1:3" x14ac:dyDescent="0.25">
      <c r="A8" t="s">
        <v>14</v>
      </c>
      <c r="B8" s="1" t="s">
        <v>33</v>
      </c>
    </row>
    <row r="9" spans="1:3" x14ac:dyDescent="0.25">
      <c r="A9" t="s">
        <v>15</v>
      </c>
      <c r="B9" s="1" t="s">
        <v>33</v>
      </c>
    </row>
    <row r="10" spans="1:3" x14ac:dyDescent="0.25">
      <c r="A10" s="2" t="s">
        <v>16</v>
      </c>
      <c r="B10" s="1" t="s">
        <v>32</v>
      </c>
      <c r="C10" t="s">
        <v>115</v>
      </c>
    </row>
    <row r="11" spans="1:3" x14ac:dyDescent="0.25">
      <c r="A11" s="2" t="s">
        <v>17</v>
      </c>
      <c r="B11" s="1" t="s">
        <v>32</v>
      </c>
    </row>
    <row r="12" spans="1:3" x14ac:dyDescent="0.25">
      <c r="A12" t="s">
        <v>18</v>
      </c>
      <c r="B12" s="1" t="s">
        <v>34</v>
      </c>
    </row>
    <row r="13" spans="1:3" ht="30" x14ac:dyDescent="0.25">
      <c r="A13" s="2" t="s">
        <v>19</v>
      </c>
      <c r="B13" s="1" t="s">
        <v>35</v>
      </c>
    </row>
    <row r="14" spans="1:3" ht="16.149999999999999" customHeight="1" x14ac:dyDescent="0.25">
      <c r="A14" s="2" t="s">
        <v>20</v>
      </c>
      <c r="B14" s="1" t="s">
        <v>36</v>
      </c>
    </row>
    <row r="15" spans="1:3" ht="30" x14ac:dyDescent="0.25">
      <c r="A15" t="s">
        <v>21</v>
      </c>
      <c r="B15" s="1" t="s">
        <v>37</v>
      </c>
    </row>
    <row r="16" spans="1:3" ht="45" x14ac:dyDescent="0.25">
      <c r="A16" t="s">
        <v>22</v>
      </c>
      <c r="B16" s="1" t="s">
        <v>99</v>
      </c>
    </row>
    <row r="17" spans="1:2" ht="30" x14ac:dyDescent="0.25">
      <c r="A17" t="s">
        <v>23</v>
      </c>
      <c r="B17" s="1" t="s">
        <v>98</v>
      </c>
    </row>
    <row r="18" spans="1:2" ht="45" x14ac:dyDescent="0.25">
      <c r="A18" t="s">
        <v>24</v>
      </c>
      <c r="B18" s="1" t="s">
        <v>100</v>
      </c>
    </row>
    <row r="19" spans="1:2" ht="30" x14ac:dyDescent="0.25">
      <c r="A19" t="s">
        <v>25</v>
      </c>
      <c r="B19" s="1" t="s">
        <v>101</v>
      </c>
    </row>
    <row r="20" spans="1:2" ht="45" x14ac:dyDescent="0.25">
      <c r="A20" t="s">
        <v>26</v>
      </c>
      <c r="B20" s="1" t="s">
        <v>102</v>
      </c>
    </row>
    <row r="21" spans="1:2" x14ac:dyDescent="0.25">
      <c r="A21" t="s">
        <v>27</v>
      </c>
      <c r="B21" s="1" t="s">
        <v>33</v>
      </c>
    </row>
    <row r="22" spans="1:2" x14ac:dyDescent="0.25">
      <c r="A22" t="s">
        <v>28</v>
      </c>
      <c r="B22" s="1" t="s">
        <v>33</v>
      </c>
    </row>
    <row r="23" spans="1:2" x14ac:dyDescent="0.25">
      <c r="A23" t="s">
        <v>29</v>
      </c>
      <c r="B23" s="1" t="s">
        <v>97</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HospitalUpdates</vt:lpstr>
      <vt:lpstr>SchoolUpdates</vt:lpstr>
      <vt:lpstr>FireStationUpdates</vt:lpstr>
      <vt:lpstr>PoliceStationUpdates</vt:lpstr>
      <vt:lpstr>EmergencyCenterUpdates</vt:lpstr>
      <vt:lpstr>DL_BenchMarkYears</vt:lpstr>
      <vt:lpstr>eqEFBldgTypeDefault</vt:lpstr>
      <vt:lpstr>CDMS.dbo.GeneralBuildingEQBldg</vt:lpstr>
      <vt:lpstr>eqAebm Attributes</vt:lpstr>
      <vt:lpstr>Day&amp;NightOccupantDefaults</vt:lpstr>
      <vt:lpstr>hzSqftFactors</vt:lpstr>
      <vt:lpstr>hzReplacementCost</vt:lpstr>
      <vt:lpstr>hzPctContentOfStructureValue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Seligson</dc:creator>
  <cp:lastModifiedBy>dbaus</cp:lastModifiedBy>
  <dcterms:created xsi:type="dcterms:W3CDTF">2013-01-04T19:18:28Z</dcterms:created>
  <dcterms:modified xsi:type="dcterms:W3CDTF">2019-05-15T18:56:21Z</dcterms:modified>
</cp:coreProperties>
</file>