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allnew/Downloads/Pindahan Macbook Pro/Data iPhone 7/Data Laptop Asus/Drive (D)/Project 21/Survey Pasuruan/"/>
    </mc:Choice>
  </mc:AlternateContent>
  <xr:revisionPtr revIDLastSave="0" documentId="13_ncr:1_{3F05C922-AD28-7445-957E-6406033EBFD7}" xr6:coauthVersionLast="47" xr6:coauthVersionMax="47" xr10:uidLastSave="{00000000-0000-0000-0000-000000000000}"/>
  <bookViews>
    <workbookView xWindow="0" yWindow="0" windowWidth="28800" windowHeight="18000" activeTab="4" xr2:uid="{00000000-000D-0000-FFFF-FFFF00000000}"/>
  </bookViews>
  <sheets>
    <sheet name="RAW DATA" sheetId="1" r:id="rId1"/>
    <sheet name="CALCULATION" sheetId="2" r:id="rId2"/>
    <sheet name="SAMPLE QUOTA" sheetId="6" r:id="rId3"/>
    <sheet name="DETAIL SAMPLING" sheetId="5" r:id="rId4"/>
    <sheet name="SSU RESULT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7" i="7" l="1"/>
  <c r="E395" i="5" l="1"/>
  <c r="F7" i="6"/>
  <c r="E7" i="6"/>
  <c r="E8" i="6"/>
  <c r="F8" i="6" s="1"/>
  <c r="E9" i="6"/>
  <c r="F9" i="6" s="1"/>
  <c r="E10" i="6"/>
  <c r="F10" i="6" s="1"/>
  <c r="E11" i="6"/>
  <c r="F11" i="6" s="1"/>
  <c r="E12" i="6"/>
  <c r="F12" i="6" s="1"/>
  <c r="E13" i="6"/>
  <c r="F13" i="6" s="1"/>
  <c r="E14" i="6"/>
  <c r="F14" i="6" s="1"/>
  <c r="E15" i="6"/>
  <c r="F15" i="6" s="1"/>
  <c r="E16" i="6"/>
  <c r="F16" i="6" s="1"/>
  <c r="E17" i="6"/>
  <c r="F17" i="6" s="1"/>
  <c r="E18" i="6"/>
  <c r="F18" i="6" s="1"/>
  <c r="E19" i="6"/>
  <c r="F19" i="6" s="1"/>
  <c r="E20" i="6"/>
  <c r="F20" i="6" s="1"/>
  <c r="E21" i="6"/>
  <c r="F21" i="6" s="1"/>
  <c r="E22" i="6"/>
  <c r="F22" i="6" s="1"/>
  <c r="E23" i="6"/>
  <c r="F23" i="6" s="1"/>
  <c r="E24" i="6"/>
  <c r="F24" i="6" s="1"/>
  <c r="E25" i="6"/>
  <c r="F25" i="6" s="1"/>
  <c r="E26" i="6"/>
  <c r="F26" i="6" s="1"/>
  <c r="E27" i="6"/>
  <c r="F27" i="6" s="1"/>
  <c r="E28" i="6"/>
  <c r="F28" i="6" s="1"/>
  <c r="E29" i="6"/>
  <c r="F29" i="6" s="1"/>
  <c r="E6" i="6"/>
  <c r="F6" i="6" s="1"/>
  <c r="F30" i="6" l="1"/>
  <c r="F362" i="5" l="1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49" i="5"/>
  <c r="F350" i="5"/>
  <c r="F351" i="5"/>
  <c r="F352" i="5"/>
  <c r="F353" i="5"/>
  <c r="F354" i="5"/>
  <c r="F355" i="5"/>
  <c r="F356" i="5"/>
  <c r="F357" i="5"/>
  <c r="F358" i="5"/>
  <c r="F359" i="5"/>
  <c r="F337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277" i="5"/>
  <c r="F278" i="5"/>
  <c r="F279" i="5"/>
  <c r="F280" i="5"/>
  <c r="F281" i="5"/>
  <c r="F282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394" i="5"/>
  <c r="F393" i="5"/>
  <c r="F392" i="5"/>
  <c r="F391" i="5"/>
  <c r="F390" i="5"/>
  <c r="F389" i="5"/>
  <c r="F388" i="5"/>
  <c r="F387" i="5"/>
  <c r="F386" i="5"/>
  <c r="F385" i="5"/>
  <c r="F384" i="5"/>
  <c r="F383" i="5"/>
  <c r="F382" i="5"/>
  <c r="F381" i="5"/>
  <c r="F380" i="5"/>
  <c r="F361" i="5"/>
  <c r="F348" i="5"/>
  <c r="F346" i="5"/>
  <c r="F345" i="5"/>
  <c r="F344" i="5"/>
  <c r="F343" i="5"/>
  <c r="F342" i="5"/>
  <c r="F341" i="5"/>
  <c r="F340" i="5"/>
  <c r="F339" i="5"/>
  <c r="F319" i="5"/>
  <c r="F303" i="5"/>
  <c r="F302" i="5"/>
  <c r="F301" i="5"/>
  <c r="F284" i="5"/>
  <c r="F276" i="5"/>
  <c r="F260" i="5"/>
  <c r="F246" i="5"/>
  <c r="F231" i="5"/>
  <c r="F229" i="5"/>
  <c r="F228" i="5"/>
  <c r="F227" i="5"/>
  <c r="F226" i="5"/>
  <c r="F225" i="5"/>
  <c r="F224" i="5"/>
  <c r="F223" i="5"/>
  <c r="F222" i="5"/>
  <c r="F221" i="5"/>
  <c r="F203" i="5"/>
  <c r="F184" i="5"/>
  <c r="F168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3" i="5"/>
  <c r="F152" i="5"/>
  <c r="F151" i="5"/>
  <c r="F150" i="5"/>
  <c r="F149" i="5"/>
  <c r="F148" i="5"/>
  <c r="F147" i="5"/>
  <c r="F146" i="5"/>
  <c r="F145" i="5"/>
  <c r="F144" i="5"/>
  <c r="F143" i="5"/>
  <c r="F117" i="5"/>
  <c r="F91" i="5"/>
  <c r="F75" i="5"/>
  <c r="F54" i="5"/>
  <c r="F38" i="5"/>
  <c r="F23" i="5"/>
  <c r="F21" i="5"/>
  <c r="F7" i="5"/>
  <c r="G382" i="5" l="1"/>
  <c r="G384" i="5"/>
  <c r="G381" i="5"/>
  <c r="G383" i="5"/>
  <c r="G363" i="5"/>
  <c r="G364" i="5"/>
  <c r="G362" i="5"/>
  <c r="G351" i="5"/>
  <c r="G349" i="5"/>
  <c r="G352" i="5"/>
  <c r="G350" i="5"/>
  <c r="G341" i="5"/>
  <c r="G222" i="5"/>
  <c r="G302" i="5"/>
  <c r="G340" i="5"/>
  <c r="G305" i="5"/>
  <c r="G303" i="5"/>
  <c r="G306" i="5"/>
  <c r="G304" i="5"/>
  <c r="G286" i="5"/>
  <c r="G287" i="5"/>
  <c r="G285" i="5"/>
  <c r="G267" i="5"/>
  <c r="G265" i="5"/>
  <c r="G263" i="5"/>
  <c r="G261" i="5"/>
  <c r="G266" i="5"/>
  <c r="G264" i="5"/>
  <c r="G262" i="5"/>
  <c r="G251" i="5"/>
  <c r="G249" i="5"/>
  <c r="G247" i="5"/>
  <c r="G250" i="5"/>
  <c r="G248" i="5"/>
  <c r="G240" i="5"/>
  <c r="G238" i="5"/>
  <c r="G236" i="5"/>
  <c r="G234" i="5"/>
  <c r="G232" i="5"/>
  <c r="G239" i="5"/>
  <c r="G237" i="5"/>
  <c r="G235" i="5"/>
  <c r="G233" i="5"/>
  <c r="G223" i="5"/>
  <c r="G192" i="5"/>
  <c r="G190" i="5"/>
  <c r="G188" i="5"/>
  <c r="G186" i="5"/>
  <c r="G193" i="5"/>
  <c r="G191" i="5"/>
  <c r="G189" i="5"/>
  <c r="G187" i="5"/>
  <c r="G185" i="5"/>
  <c r="G173" i="5"/>
  <c r="G171" i="5"/>
  <c r="G169" i="5"/>
  <c r="G172" i="5"/>
  <c r="G170" i="5"/>
  <c r="G158" i="5"/>
  <c r="G148" i="5"/>
  <c r="G124" i="5"/>
  <c r="G123" i="5"/>
  <c r="G121" i="5"/>
  <c r="G119" i="5"/>
  <c r="G122" i="5"/>
  <c r="G120" i="5"/>
  <c r="G118" i="5"/>
  <c r="G95" i="5"/>
  <c r="G93" i="5"/>
  <c r="G96" i="5"/>
  <c r="G94" i="5"/>
  <c r="G92" i="5"/>
  <c r="G80" i="5"/>
  <c r="G78" i="5"/>
  <c r="G76" i="5"/>
  <c r="G81" i="5"/>
  <c r="G79" i="5"/>
  <c r="G77" i="5"/>
  <c r="G57" i="5"/>
  <c r="G55" i="5"/>
  <c r="G58" i="5"/>
  <c r="G56" i="5"/>
  <c r="G47" i="5"/>
  <c r="G45" i="5"/>
  <c r="G43" i="5"/>
  <c r="G41" i="5"/>
  <c r="G39" i="5"/>
  <c r="G48" i="5"/>
  <c r="G46" i="5"/>
  <c r="G44" i="5"/>
  <c r="G42" i="5"/>
  <c r="G40" i="5"/>
  <c r="G29" i="5"/>
  <c r="G27" i="5"/>
  <c r="G25" i="5"/>
  <c r="G30" i="5"/>
  <c r="G28" i="5"/>
  <c r="G26" i="5"/>
  <c r="G24" i="5"/>
  <c r="G13" i="5"/>
  <c r="G11" i="5"/>
  <c r="G12" i="5"/>
  <c r="G10" i="5"/>
  <c r="G8" i="5"/>
  <c r="G9" i="5"/>
  <c r="G380" i="5"/>
  <c r="G361" i="5"/>
  <c r="G339" i="5"/>
  <c r="G319" i="5"/>
  <c r="G324" i="5"/>
  <c r="G322" i="5"/>
  <c r="G320" i="5"/>
  <c r="G325" i="5"/>
  <c r="G323" i="5"/>
  <c r="G321" i="5"/>
  <c r="G301" i="5"/>
  <c r="G284" i="5"/>
  <c r="G276" i="5"/>
  <c r="G277" i="5"/>
  <c r="G278" i="5"/>
  <c r="G260" i="5"/>
  <c r="G246" i="5"/>
  <c r="G231" i="5"/>
  <c r="G221" i="5"/>
  <c r="G203" i="5"/>
  <c r="G207" i="5"/>
  <c r="G205" i="5"/>
  <c r="G206" i="5"/>
  <c r="G204" i="5"/>
  <c r="G184" i="5"/>
  <c r="G168" i="5"/>
  <c r="G155" i="5"/>
  <c r="G157" i="5"/>
  <c r="G156" i="5"/>
  <c r="G144" i="5"/>
  <c r="G146" i="5"/>
  <c r="G147" i="5"/>
  <c r="G145" i="5"/>
  <c r="G143" i="5"/>
  <c r="G117" i="5"/>
  <c r="G91" i="5"/>
  <c r="G75" i="5"/>
  <c r="G54" i="5"/>
  <c r="G38" i="5"/>
  <c r="G7" i="5"/>
  <c r="G348" i="5"/>
  <c r="G23" i="5"/>
  <c r="D31" i="2" l="1"/>
  <c r="C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C29" i="1"/>
  <c r="D29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5" i="1"/>
  <c r="E29" i="1" s="1"/>
  <c r="J9" i="2" l="1"/>
  <c r="H9" i="2"/>
  <c r="I9" i="2" s="1"/>
  <c r="H25" i="2"/>
  <c r="J25" i="2" s="1"/>
  <c r="I10" i="2"/>
  <c r="H10" i="2"/>
  <c r="J10" i="2" s="1"/>
  <c r="H18" i="2"/>
  <c r="J18" i="2" s="1"/>
  <c r="J22" i="2"/>
  <c r="H22" i="2"/>
  <c r="I22" i="2" s="1"/>
  <c r="J30" i="2"/>
  <c r="I30" i="2"/>
  <c r="H30" i="2"/>
  <c r="H7" i="2"/>
  <c r="J7" i="2"/>
  <c r="I7" i="2"/>
  <c r="H11" i="2"/>
  <c r="J11" i="2" s="1"/>
  <c r="I15" i="2"/>
  <c r="H15" i="2"/>
  <c r="J15" i="2"/>
  <c r="J19" i="2"/>
  <c r="I19" i="2"/>
  <c r="H19" i="2"/>
  <c r="H23" i="2"/>
  <c r="J23" i="2"/>
  <c r="I23" i="2"/>
  <c r="H27" i="2"/>
  <c r="J27" i="2" s="1"/>
  <c r="I13" i="2"/>
  <c r="H13" i="2"/>
  <c r="J13" i="2"/>
  <c r="H17" i="2"/>
  <c r="J17" i="2" s="1"/>
  <c r="J21" i="2"/>
  <c r="H21" i="2"/>
  <c r="I21" i="2" s="1"/>
  <c r="H29" i="2"/>
  <c r="I29" i="2" s="1"/>
  <c r="J14" i="2"/>
  <c r="H14" i="2"/>
  <c r="I14" i="2" s="1"/>
  <c r="J26" i="2"/>
  <c r="I26" i="2"/>
  <c r="H26" i="2"/>
  <c r="H8" i="2"/>
  <c r="J8" i="2"/>
  <c r="I8" i="2"/>
  <c r="H12" i="2"/>
  <c r="J12" i="2" s="1"/>
  <c r="J16" i="2"/>
  <c r="H16" i="2"/>
  <c r="I16" i="2" s="1"/>
  <c r="J20" i="2"/>
  <c r="I20" i="2"/>
  <c r="H20" i="2"/>
  <c r="I24" i="2"/>
  <c r="H24" i="2"/>
  <c r="J24" i="2" s="1"/>
  <c r="H28" i="2"/>
  <c r="J28" i="2" s="1"/>
  <c r="E31" i="2"/>
  <c r="I28" i="2" l="1"/>
  <c r="I12" i="2"/>
  <c r="J29" i="2"/>
  <c r="I27" i="2"/>
  <c r="I11" i="2"/>
  <c r="I18" i="2"/>
  <c r="I17" i="2"/>
  <c r="I25" i="2"/>
</calcChain>
</file>

<file path=xl/sharedStrings.xml><?xml version="1.0" encoding="utf-8"?>
<sst xmlns="http://schemas.openxmlformats.org/spreadsheetml/2006/main" count="690" uniqueCount="391">
  <si>
    <t>BANGIL</t>
  </si>
  <si>
    <t>BEJI</t>
  </si>
  <si>
    <t>GEMPOL</t>
  </si>
  <si>
    <t>GONDANGWETAN</t>
  </si>
  <si>
    <t>GRATI</t>
  </si>
  <si>
    <t>KEJAYAN</t>
  </si>
  <si>
    <t>KRATON</t>
  </si>
  <si>
    <t>LEKOK</t>
  </si>
  <si>
    <t>LUMBANG</t>
  </si>
  <si>
    <t>NGULING</t>
  </si>
  <si>
    <t>PANDAAN</t>
  </si>
  <si>
    <t>PASREPAN</t>
  </si>
  <si>
    <t>POHJENTREK</t>
  </si>
  <si>
    <t>PRIGEN</t>
  </si>
  <si>
    <t>PURWODADI</t>
  </si>
  <si>
    <t>PURWOSARI</t>
  </si>
  <si>
    <t>PUSPO</t>
  </si>
  <si>
    <t>REJOSO</t>
  </si>
  <si>
    <t>REMBANG</t>
  </si>
  <si>
    <t>SUKOREJO</t>
  </si>
  <si>
    <t>TOSARI</t>
  </si>
  <si>
    <t>TUTUR</t>
  </si>
  <si>
    <t>WINONGAN</t>
  </si>
  <si>
    <t>WONOREJO</t>
  </si>
  <si>
    <t>BERDASARKAN DATA DPT PILKADA 2018</t>
  </si>
  <si>
    <t>NO</t>
  </si>
  <si>
    <t>LAKI-LAKI</t>
  </si>
  <si>
    <t>PEREMPUAN</t>
  </si>
  <si>
    <t>JUMLAH</t>
  </si>
  <si>
    <t>TOTAL</t>
  </si>
  <si>
    <t>KECAMATAN</t>
  </si>
  <si>
    <t>BENDO MUNGAL</t>
  </si>
  <si>
    <t>DERMO</t>
  </si>
  <si>
    <t>GEMPENG</t>
  </si>
  <si>
    <t>KALIANYAR</t>
  </si>
  <si>
    <t>KALIREJO</t>
  </si>
  <si>
    <t>KAUMAN</t>
  </si>
  <si>
    <t>KERSIKAN</t>
  </si>
  <si>
    <t>KIDUL DALEM</t>
  </si>
  <si>
    <t>KOLURSARI</t>
  </si>
  <si>
    <t>LATEK</t>
  </si>
  <si>
    <t>MANARUWI</t>
  </si>
  <si>
    <t>MASANGAN</t>
  </si>
  <si>
    <t>POGAR</t>
  </si>
  <si>
    <t>RACI</t>
  </si>
  <si>
    <t>TAMBAKAN</t>
  </si>
  <si>
    <t>PEMILIHAN DESA SAMPEL</t>
  </si>
  <si>
    <t>DESA/KELURAHAN</t>
  </si>
  <si>
    <t>TABEL ACAK</t>
  </si>
  <si>
    <t>DESA SAMPEL</t>
  </si>
  <si>
    <t>TAMANSARI</t>
  </si>
  <si>
    <t>REJOSARI</t>
  </si>
  <si>
    <t>WONOKERTO</t>
  </si>
  <si>
    <t>BAKALAN</t>
  </si>
  <si>
    <t>GADING</t>
  </si>
  <si>
    <t>TLOGOSARI</t>
  </si>
  <si>
    <t>KEMIRI</t>
  </si>
  <si>
    <t>NGADIREJO</t>
  </si>
  <si>
    <t>ARJOSARI</t>
  </si>
  <si>
    <t>KARANGREJO</t>
  </si>
  <si>
    <t>BANJARSARI</t>
  </si>
  <si>
    <t>PAGAK</t>
  </si>
  <si>
    <t>KANIGORO</t>
  </si>
  <si>
    <t>GLANGGANG</t>
  </si>
  <si>
    <t>JATISARI</t>
  </si>
  <si>
    <t>PAJARAN</t>
  </si>
  <si>
    <t>TAMBAKREJO</t>
  </si>
  <si>
    <t>NGEMBAL</t>
  </si>
  <si>
    <t>WONOSARI</t>
  </si>
  <si>
    <t>KLUWUT</t>
  </si>
  <si>
    <t>BAUJENG</t>
  </si>
  <si>
    <t>CANGKRING MALANG</t>
  </si>
  <si>
    <t>GAJAHBENDO</t>
  </si>
  <si>
    <t>GUNUNG GANGSIR</t>
  </si>
  <si>
    <t>GUNUNG SARI</t>
  </si>
  <si>
    <t>KEDUNG BOTO</t>
  </si>
  <si>
    <t>KEDUNG RINGIN</t>
  </si>
  <si>
    <t>KENEP</t>
  </si>
  <si>
    <t>NGEMBE</t>
  </si>
  <si>
    <t>SIDOWAYAH</t>
  </si>
  <si>
    <t>WONOKOYO</t>
  </si>
  <si>
    <t>BULUSARI</t>
  </si>
  <si>
    <t>CARAT</t>
  </si>
  <si>
    <t>JERUK PURUT</t>
  </si>
  <si>
    <t>KEJAPANAN</t>
  </si>
  <si>
    <t>KEPULUNGAN</t>
  </si>
  <si>
    <t>LEGOK</t>
  </si>
  <si>
    <t>NGERONG</t>
  </si>
  <si>
    <t>RANDUPITU</t>
  </si>
  <si>
    <t>SUMBER SUKO</t>
  </si>
  <si>
    <t>WATUKOSEK</t>
  </si>
  <si>
    <t>WINONG</t>
  </si>
  <si>
    <t>WONOSUNYO</t>
  </si>
  <si>
    <t>BAJANGAN</t>
  </si>
  <si>
    <t>BAYEMAN</t>
  </si>
  <si>
    <t>BRAMBANG</t>
  </si>
  <si>
    <t>GAYAM</t>
  </si>
  <si>
    <t>GONDANG REJO</t>
  </si>
  <si>
    <t>GONDANG WETAN</t>
  </si>
  <si>
    <t>GROGOL</t>
  </si>
  <si>
    <t>KALI REJO</t>
  </si>
  <si>
    <t>KARANG SENTUL</t>
  </si>
  <si>
    <t>KEBON CANDI</t>
  </si>
  <si>
    <t>LAJUK</t>
  </si>
  <si>
    <t>PATEGUHAN</t>
  </si>
  <si>
    <t>PEKANGKUNGAN</t>
  </si>
  <si>
    <t>RANGGEH</t>
  </si>
  <si>
    <t>SEKAR PUTIH</t>
  </si>
  <si>
    <t>TEBAS</t>
  </si>
  <si>
    <t>TENGGILIS REJO</t>
  </si>
  <si>
    <t>WONOJATI</t>
  </si>
  <si>
    <t>CUKUR GONDANG</t>
  </si>
  <si>
    <t>GRATI TUNON</t>
  </si>
  <si>
    <t>KALIPANG</t>
  </si>
  <si>
    <t>KAMBINGAN REJO</t>
  </si>
  <si>
    <t>KARANG KLIWON</t>
  </si>
  <si>
    <t>KARANG LO</t>
  </si>
  <si>
    <t>KEBON REJO</t>
  </si>
  <si>
    <t>KEDAWUNG KULON</t>
  </si>
  <si>
    <t>KEDAWUNG WETAN</t>
  </si>
  <si>
    <t>PLOSOSARI</t>
  </si>
  <si>
    <t>RANU KLINDUNGAN</t>
  </si>
  <si>
    <t>REBALAS</t>
  </si>
  <si>
    <t>SUMBER AGUNG</t>
  </si>
  <si>
    <t>SUMBER DAWESARI</t>
  </si>
  <si>
    <t>TREWUNG</t>
  </si>
  <si>
    <t>AMBAL AMBIL</t>
  </si>
  <si>
    <t>BENERWOJO</t>
  </si>
  <si>
    <t>COBAN JOYO</t>
  </si>
  <si>
    <t>KEDEMUNGAN</t>
  </si>
  <si>
    <t>KEDUNG PENGARON</t>
  </si>
  <si>
    <t>KEPUH</t>
  </si>
  <si>
    <t>KETANGI REJO</t>
  </si>
  <si>
    <t>KLANGRONG</t>
  </si>
  <si>
    <t>KLINTER</t>
  </si>
  <si>
    <t>KURUNG</t>
  </si>
  <si>
    <t>LINGGO</t>
  </si>
  <si>
    <t>LOROKAN</t>
  </si>
  <si>
    <t>LUWUK</t>
  </si>
  <si>
    <t>ORO ORO PULE</t>
  </si>
  <si>
    <t>PACAR KELING</t>
  </si>
  <si>
    <t>PATEBON</t>
  </si>
  <si>
    <t>RANDU GONG</t>
  </si>
  <si>
    <t>SLADI</t>
  </si>
  <si>
    <t>SUMBER BANTENG</t>
  </si>
  <si>
    <t>TANGGULANGIN</t>
  </si>
  <si>
    <t>TUNDO SORO</t>
  </si>
  <si>
    <t>WANGKAL WETAN</t>
  </si>
  <si>
    <t>WRATI</t>
  </si>
  <si>
    <t>ASEMKANDANG</t>
  </si>
  <si>
    <t>BENDUNGAN</t>
  </si>
  <si>
    <t>CURAH DUKUH</t>
  </si>
  <si>
    <t>DHOMPO</t>
  </si>
  <si>
    <t>GAMBIR KUNING</t>
  </si>
  <si>
    <t>GERONGAN</t>
  </si>
  <si>
    <t>JERUK</t>
  </si>
  <si>
    <t>KARANG ANYAR</t>
  </si>
  <si>
    <t>KEBOTOHAN</t>
  </si>
  <si>
    <t>KLAMPIS REJO</t>
  </si>
  <si>
    <t>MULYO REJO</t>
  </si>
  <si>
    <t>NGABAR</t>
  </si>
  <si>
    <t>NGEMPIT</t>
  </si>
  <si>
    <t>PLINGGISAN</t>
  </si>
  <si>
    <t>PUKUL</t>
  </si>
  <si>
    <t>PULOKERTO</t>
  </si>
  <si>
    <t>SELOTAMBAK</t>
  </si>
  <si>
    <t>SEMARE</t>
  </si>
  <si>
    <t>SIDOGIRI</t>
  </si>
  <si>
    <t>SLAMBRIT</t>
  </si>
  <si>
    <t>TAMBAKSARI</t>
  </si>
  <si>
    <t>ALAS TLOGO</t>
  </si>
  <si>
    <t>BALUNG ANYAR</t>
  </si>
  <si>
    <t>BRANANG</t>
  </si>
  <si>
    <t>GEJUG JATI</t>
  </si>
  <si>
    <t>JATIREJO</t>
  </si>
  <si>
    <t>PASINAN</t>
  </si>
  <si>
    <t>ROWO GEMPOL</t>
  </si>
  <si>
    <t>SEMEDUSARI</t>
  </si>
  <si>
    <t>TAMBAK LEKOK</t>
  </si>
  <si>
    <t>TAMPUNG</t>
  </si>
  <si>
    <t>WATES</t>
  </si>
  <si>
    <t>BANJARIMBO</t>
  </si>
  <si>
    <t>BULUKANDANG</t>
  </si>
  <si>
    <t>CUKURGULING</t>
  </si>
  <si>
    <t>KARANG ASEM</t>
  </si>
  <si>
    <t>KARANG JATI</t>
  </si>
  <si>
    <t>KRONTO</t>
  </si>
  <si>
    <t>PANCUR</t>
  </si>
  <si>
    <t>PANDITAN</t>
  </si>
  <si>
    <t>WATULUMBUNG</t>
  </si>
  <si>
    <t>WELULANG</t>
  </si>
  <si>
    <t>DANDANG GENDIS</t>
  </si>
  <si>
    <t>KAPASAN</t>
  </si>
  <si>
    <t>KEDAWANG</t>
  </si>
  <si>
    <t>MLATEN</t>
  </si>
  <si>
    <t>PENUNGGUL</t>
  </si>
  <si>
    <t>RANDUATI</t>
  </si>
  <si>
    <t>SANG ANOM</t>
  </si>
  <si>
    <t>SEBALONG</t>
  </si>
  <si>
    <t>SEDARUM</t>
  </si>
  <si>
    <t>SUDIMULYO</t>
  </si>
  <si>
    <t>SUMBER ANYAR</t>
  </si>
  <si>
    <t>WATES TANI</t>
  </si>
  <si>
    <t>WATUPRAPAT</t>
  </si>
  <si>
    <t>WOT GALIH</t>
  </si>
  <si>
    <t>BANJAR KEJEN</t>
  </si>
  <si>
    <t>DURENSEWU</t>
  </si>
  <si>
    <t>JOGOSARI</t>
  </si>
  <si>
    <t>KEBON WARIS</t>
  </si>
  <si>
    <t>KEMIRI SEWU</t>
  </si>
  <si>
    <t>KUTOREJO</t>
  </si>
  <si>
    <t>NOGOSARI</t>
  </si>
  <si>
    <t>PETUNGASRI</t>
  </si>
  <si>
    <t>PLINTAHAN</t>
  </si>
  <si>
    <t>SEBANI</t>
  </si>
  <si>
    <t>SUMBER GEDANG</t>
  </si>
  <si>
    <t>SUMBER REJO</t>
  </si>
  <si>
    <t>TAWANG REJO</t>
  </si>
  <si>
    <t>TUNGGUL WULUNG</t>
  </si>
  <si>
    <t>WEDORO</t>
  </si>
  <si>
    <t>AMPELSARI</t>
  </si>
  <si>
    <t>CENGKRONG</t>
  </si>
  <si>
    <t>GALIH</t>
  </si>
  <si>
    <t>JOGOREPUH</t>
  </si>
  <si>
    <t>KLAKAH</t>
  </si>
  <si>
    <t>LEMAHBANG</t>
  </si>
  <si>
    <t>MANGGUAN</t>
  </si>
  <si>
    <t>NGANTUNGAN</t>
  </si>
  <si>
    <t>PETUNG</t>
  </si>
  <si>
    <t>POHGADING</t>
  </si>
  <si>
    <t>POHGEDANG</t>
  </si>
  <si>
    <t>REJOSALAM</t>
  </si>
  <si>
    <t>SAPULANTE</t>
  </si>
  <si>
    <t>SIBON</t>
  </si>
  <si>
    <t>TEMPURAN</t>
  </si>
  <si>
    <t>LOGOWOK</t>
  </si>
  <si>
    <t>PARAS REJO</t>
  </si>
  <si>
    <t>PLERET</t>
  </si>
  <si>
    <t>SUNGI KULON</t>
  </si>
  <si>
    <t>SUNGI WETAN</t>
  </si>
  <si>
    <t>SUSUKAN REJO</t>
  </si>
  <si>
    <t>TIDU</t>
  </si>
  <si>
    <t>WARUNG DOWO</t>
  </si>
  <si>
    <t>CANDI WATES</t>
  </si>
  <si>
    <t>DAYUREJO</t>
  </si>
  <si>
    <t>GAMBIRAN</t>
  </si>
  <si>
    <t>JATIARJO</t>
  </si>
  <si>
    <t>KETANIRENG</t>
  </si>
  <si>
    <t>LEDUG</t>
  </si>
  <si>
    <t>LUMBANG REJO</t>
  </si>
  <si>
    <t>PECALUKAN</t>
  </si>
  <si>
    <t>SEKARJOHO</t>
  </si>
  <si>
    <t>SUKOLELO</t>
  </si>
  <si>
    <t>SUKORENO</t>
  </si>
  <si>
    <t>WATUAGUNG</t>
  </si>
  <si>
    <t>CAPANG</t>
  </si>
  <si>
    <t>COWEK</t>
  </si>
  <si>
    <t>DAWUHAN SENGON</t>
  </si>
  <si>
    <t>GAJAH REJO</t>
  </si>
  <si>
    <t>GERBO</t>
  </si>
  <si>
    <t>LEBAK REJO</t>
  </si>
  <si>
    <t>PAREREJO</t>
  </si>
  <si>
    <t>PUCANG SARI</t>
  </si>
  <si>
    <t>SEMUT</t>
  </si>
  <si>
    <t>SENTUL</t>
  </si>
  <si>
    <t>TAMBAK SARI</t>
  </si>
  <si>
    <t>CENDONO</t>
  </si>
  <si>
    <t>KARANG REJO</t>
  </si>
  <si>
    <t>KAYOMAN</t>
  </si>
  <si>
    <t>KERTOSARI</t>
  </si>
  <si>
    <t>MARTOPURO</t>
  </si>
  <si>
    <t>PAGER</t>
  </si>
  <si>
    <t>PUCANGSARI</t>
  </si>
  <si>
    <t>SEKAR MOJO</t>
  </si>
  <si>
    <t>SENGONAGUNG</t>
  </si>
  <si>
    <t>SUKODERMO</t>
  </si>
  <si>
    <t>TEJOWANGI</t>
  </si>
  <si>
    <t>JANGJANGWULUNG</t>
  </si>
  <si>
    <t>JIMBARAN</t>
  </si>
  <si>
    <t>KEDUWUNG</t>
  </si>
  <si>
    <t>PALANG SARI</t>
  </si>
  <si>
    <t>PUSUNG MALANG</t>
  </si>
  <si>
    <t>JARANGAN</t>
  </si>
  <si>
    <t>KARANG PANDAN</t>
  </si>
  <si>
    <t>KAWIS REJO</t>
  </si>
  <si>
    <t>KEDUNG BAKO</t>
  </si>
  <si>
    <t>KEMANTREN REJO</t>
  </si>
  <si>
    <t>KETEGAN</t>
  </si>
  <si>
    <t>MANIK REJO</t>
  </si>
  <si>
    <t>PANDAN REJO</t>
  </si>
  <si>
    <t>PATUGURAN</t>
  </si>
  <si>
    <t>REJOSO KIDUL</t>
  </si>
  <si>
    <t>REJOSOLOR</t>
  </si>
  <si>
    <t>SADENG REJO</t>
  </si>
  <si>
    <t>SAMBIREJO</t>
  </si>
  <si>
    <t>SEGORO PURO</t>
  </si>
  <si>
    <t>TOYANING</t>
  </si>
  <si>
    <t>GENENG WARU</t>
  </si>
  <si>
    <t>KALISAT</t>
  </si>
  <si>
    <t>KEDUNG BANTENG</t>
  </si>
  <si>
    <t>KRENGIH</t>
  </si>
  <si>
    <t>MOJOPARON</t>
  </si>
  <si>
    <t>ORO-ORO OMBOKULON</t>
  </si>
  <si>
    <t>ORO-ORO OMBOWETAN</t>
  </si>
  <si>
    <t>ORO-OROBULU</t>
  </si>
  <si>
    <t>PANDEAN</t>
  </si>
  <si>
    <t>PEJANGKUNGAN</t>
  </si>
  <si>
    <t>PEKOREN</t>
  </si>
  <si>
    <t>SIYAR</t>
  </si>
  <si>
    <t>SUMBER GLAGAH</t>
  </si>
  <si>
    <t>CANDI BINANGUN</t>
  </si>
  <si>
    <t>CURAH REJO</t>
  </si>
  <si>
    <t>DUKUH SARI</t>
  </si>
  <si>
    <t>GLAGAH SARI</t>
  </si>
  <si>
    <t>GUNTING</t>
  </si>
  <si>
    <t>KARANGSONO</t>
  </si>
  <si>
    <t>KENDURUAN</t>
  </si>
  <si>
    <t>LECARI</t>
  </si>
  <si>
    <t>MOJOTENGAH</t>
  </si>
  <si>
    <t>NGADIMULYO</t>
  </si>
  <si>
    <t>PAKUKERTO</t>
  </si>
  <si>
    <t>SEBANDUNG</t>
  </si>
  <si>
    <t>SUKORAME</t>
  </si>
  <si>
    <t>SUWAYUWO</t>
  </si>
  <si>
    <t>TANJUNGARUM</t>
  </si>
  <si>
    <t>BALEDONO</t>
  </si>
  <si>
    <t>KANDANGAN</t>
  </si>
  <si>
    <t>MOROREJO</t>
  </si>
  <si>
    <t>NGADIWONO</t>
  </si>
  <si>
    <t>PODOKOYO</t>
  </si>
  <si>
    <t>SEDAENG</t>
  </si>
  <si>
    <t>WONOKITRI</t>
  </si>
  <si>
    <t>ANDONO SARI</t>
  </si>
  <si>
    <t>BLARANG</t>
  </si>
  <si>
    <t>GENDRO</t>
  </si>
  <si>
    <t>KALI PUCANG</t>
  </si>
  <si>
    <t>KAYU KEBEK</t>
  </si>
  <si>
    <t>PUNGGING</t>
  </si>
  <si>
    <t>SUMBER PITU</t>
  </si>
  <si>
    <t>BANDARAN</t>
  </si>
  <si>
    <t>JELADRI</t>
  </si>
  <si>
    <t>KANDUNG</t>
  </si>
  <si>
    <t>KARANG TENGAH</t>
  </si>
  <si>
    <t>KEDUNG REJO</t>
  </si>
  <si>
    <t>LEBAK</t>
  </si>
  <si>
    <t>MENDALAN</t>
  </si>
  <si>
    <t>MENYARIK</t>
  </si>
  <si>
    <t>MINGGIR</t>
  </si>
  <si>
    <t>PENATAAN</t>
  </si>
  <si>
    <t>PRODO</t>
  </si>
  <si>
    <t>SIDEPAN</t>
  </si>
  <si>
    <t>SRUWI</t>
  </si>
  <si>
    <t>UMBULAN</t>
  </si>
  <si>
    <t>WINONGAN KIDUL</t>
  </si>
  <si>
    <t>WINONGAN LOR</t>
  </si>
  <si>
    <t>COBAN BLIMBING</t>
  </si>
  <si>
    <t>JATI GUNTING</t>
  </si>
  <si>
    <t>KARANG MENGGAH</t>
  </si>
  <si>
    <t>KARANGJATI ANYAR</t>
  </si>
  <si>
    <t>KENDANG DUKUH</t>
  </si>
  <si>
    <t>LEBAKSARI</t>
  </si>
  <si>
    <t>PAKIJANGAN</t>
  </si>
  <si>
    <t>REBONO</t>
  </si>
  <si>
    <t>SAMBISIRAH</t>
  </si>
  <si>
    <t>SURVEI PILEG PASURUAN 2018</t>
  </si>
  <si>
    <t>JML RESP.</t>
  </si>
  <si>
    <t xml:space="preserve">MULTI STAGE RANDOM SAMPLING </t>
  </si>
  <si>
    <t>JUMLAH RESPONDEN</t>
  </si>
  <si>
    <t>SURVEI PILEG KABUPATEN PASURUAN 2018</t>
  </si>
  <si>
    <t>KUOTA SAMPEL PER DESA</t>
  </si>
  <si>
    <t>DATA MENTAH</t>
  </si>
  <si>
    <t>DPT KABUPATEN PASURUAN 2018</t>
  </si>
  <si>
    <t>PENENTUAN PROPORSI SAMPEL DENGAN MULTI STAGE RANDOM SAMPLING</t>
  </si>
  <si>
    <t>1 DESA = 8 RESPONDEN</t>
  </si>
  <si>
    <t>&lt;2= 0</t>
  </si>
  <si>
    <t>&gt;2=4</t>
  </si>
  <si>
    <t>&lt;6=4</t>
  </si>
  <si>
    <t>&gt;6=8</t>
  </si>
  <si>
    <t>Kuota =</t>
  </si>
  <si>
    <t>8 x ....</t>
  </si>
  <si>
    <t>Sisa =</t>
  </si>
  <si>
    <t>SUB-DISTRICTS</t>
  </si>
  <si>
    <t>REGISTERED VOTERS</t>
  </si>
  <si>
    <t>MALE</t>
  </si>
  <si>
    <t>FEMALE</t>
  </si>
  <si>
    <t>POPULATION</t>
  </si>
  <si>
    <t>SAMPLE</t>
  </si>
  <si>
    <t>QUOTA</t>
  </si>
  <si>
    <t>SAMPLE PROPORTION</t>
  </si>
  <si>
    <t>ROUNDED</t>
  </si>
  <si>
    <t>VILLAGE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</si>
</sst>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40404"/>
      <name val="Calibri"/>
      <family val="2"/>
      <scheme val="minor"/>
    </font>
    <font>
      <sz val="11"/>
      <color theme="1"/>
      <name val="Calibri"/>
      <family val="2"/>
    </font>
    <font>
      <b/>
      <sz val="12"/>
      <color rgb="FF040404"/>
      <name val="Calibri"/>
      <family val="2"/>
      <scheme val="minor"/>
    </font>
    <font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1.5"/>
      <color theme="1"/>
      <name val="Calibri"/>
      <family val="2"/>
      <scheme val="minor"/>
    </font>
    <font>
      <b/>
      <sz val="11.5"/>
      <color theme="0"/>
      <name val="Calibri"/>
      <family val="2"/>
      <scheme val="minor"/>
    </font>
    <font>
      <sz val="11.5"/>
      <name val="Calibri"/>
      <family val="2"/>
      <scheme val="minor"/>
    </font>
    <font>
      <sz val="11.5"/>
      <color theme="1"/>
      <name val="Calibri"/>
      <family val="2"/>
      <scheme val="minor"/>
    </font>
    <font>
      <b/>
      <sz val="11.5"/>
      <name val="Calibri"/>
      <family val="2"/>
      <scheme val="minor"/>
    </font>
    <font>
      <sz val="11.5"/>
      <color rgb="FF434547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5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0" fontId="4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6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left" indent="1"/>
    </xf>
    <xf numFmtId="0" fontId="2" fillId="0" borderId="1" xfId="0" applyFont="1" applyBorder="1" applyAlignment="1">
      <alignment horizontal="center"/>
    </xf>
    <xf numFmtId="0" fontId="9" fillId="4" borderId="1" xfId="0" applyFont="1" applyFill="1" applyBorder="1" applyAlignment="1">
      <alignment horizontal="left" indent="1"/>
    </xf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0" borderId="1" xfId="0" applyBorder="1" applyAlignment="1">
      <alignment horizontal="left" indent="1"/>
    </xf>
    <xf numFmtId="0" fontId="9" fillId="0" borderId="1" xfId="0" applyFont="1" applyBorder="1" applyAlignment="1">
      <alignment horizontal="left" indent="1"/>
    </xf>
    <xf numFmtId="0" fontId="10" fillId="0" borderId="1" xfId="0" applyFont="1" applyBorder="1" applyAlignment="1">
      <alignment horizontal="center"/>
    </xf>
    <xf numFmtId="0" fontId="6" fillId="4" borderId="1" xfId="0" applyFont="1" applyFill="1" applyBorder="1" applyAlignment="1">
      <alignment horizontal="left" indent="1"/>
    </xf>
    <xf numFmtId="0" fontId="9" fillId="0" borderId="1" xfId="0" applyFont="1" applyBorder="1" applyAlignment="1">
      <alignment horizontal="left" vertical="center" indent="1"/>
    </xf>
    <xf numFmtId="0" fontId="6" fillId="0" borderId="1" xfId="0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left" vertical="center" indent="1"/>
    </xf>
    <xf numFmtId="0" fontId="10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left" indent="1"/>
    </xf>
    <xf numFmtId="0" fontId="7" fillId="0" borderId="1" xfId="0" applyFont="1" applyBorder="1" applyAlignment="1">
      <alignment horizontal="left" vertical="center" indent="1"/>
    </xf>
    <xf numFmtId="0" fontId="7" fillId="2" borderId="1" xfId="0" applyFont="1" applyFill="1" applyBorder="1" applyAlignment="1">
      <alignment horizontal="left" vertical="center" indent="1"/>
    </xf>
    <xf numFmtId="0" fontId="4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4" fillId="0" borderId="1" xfId="0" applyFont="1" applyBorder="1"/>
    <xf numFmtId="2" fontId="0" fillId="0" borderId="0" xfId="0" applyNumberFormat="1"/>
    <xf numFmtId="164" fontId="0" fillId="0" borderId="0" xfId="0" applyNumberFormat="1"/>
    <xf numFmtId="0" fontId="0" fillId="0" borderId="2" xfId="0" applyBorder="1"/>
    <xf numFmtId="0" fontId="2" fillId="4" borderId="1" xfId="0" applyFont="1" applyFill="1" applyBorder="1" applyAlignment="1">
      <alignment horizontal="center"/>
    </xf>
    <xf numFmtId="0" fontId="4" fillId="0" borderId="4" xfId="0" applyFont="1" applyBorder="1"/>
    <xf numFmtId="0" fontId="6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5" fillId="0" borderId="1" xfId="0" applyFont="1" applyBorder="1"/>
    <xf numFmtId="3" fontId="13" fillId="3" borderId="1" xfId="0" applyNumberFormat="1" applyFont="1" applyFill="1" applyBorder="1" applyAlignment="1">
      <alignment horizontal="center"/>
    </xf>
    <xf numFmtId="164" fontId="13" fillId="3" borderId="1" xfId="0" applyNumberFormat="1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14" fillId="0" borderId="2" xfId="0" applyFont="1" applyBorder="1" applyAlignment="1">
      <alignment horizontal="center" vertical="top" wrapText="1"/>
    </xf>
    <xf numFmtId="0" fontId="14" fillId="0" borderId="2" xfId="0" applyFont="1" applyBorder="1" applyAlignment="1">
      <alignment horizontal="left" indent="1"/>
    </xf>
    <xf numFmtId="4" fontId="12" fillId="0" borderId="0" xfId="0" applyNumberFormat="1" applyFont="1"/>
    <xf numFmtId="164" fontId="15" fillId="0" borderId="2" xfId="0" applyNumberFormat="1" applyFont="1" applyBorder="1"/>
    <xf numFmtId="0" fontId="15" fillId="0" borderId="2" xfId="0" applyFont="1" applyBorder="1"/>
    <xf numFmtId="0" fontId="14" fillId="4" borderId="3" xfId="0" applyFont="1" applyFill="1" applyBorder="1" applyAlignment="1">
      <alignment horizontal="center" vertical="top" wrapText="1"/>
    </xf>
    <xf numFmtId="0" fontId="14" fillId="4" borderId="3" xfId="0" applyFont="1" applyFill="1" applyBorder="1" applyAlignment="1">
      <alignment horizontal="left" indent="1"/>
    </xf>
    <xf numFmtId="4" fontId="12" fillId="4" borderId="0" xfId="0" applyNumberFormat="1" applyFont="1" applyFill="1"/>
    <xf numFmtId="164" fontId="15" fillId="4" borderId="3" xfId="0" applyNumberFormat="1" applyFont="1" applyFill="1" applyBorder="1"/>
    <xf numFmtId="0" fontId="15" fillId="4" borderId="3" xfId="0" applyFont="1" applyFill="1" applyBorder="1"/>
    <xf numFmtId="0" fontId="14" fillId="0" borderId="3" xfId="0" applyFont="1" applyBorder="1" applyAlignment="1">
      <alignment horizontal="center" vertical="top" wrapText="1"/>
    </xf>
    <xf numFmtId="0" fontId="14" fillId="0" borderId="3" xfId="0" applyFont="1" applyBorder="1" applyAlignment="1">
      <alignment horizontal="left" indent="1"/>
    </xf>
    <xf numFmtId="164" fontId="15" fillId="0" borderId="3" xfId="0" applyNumberFormat="1" applyFont="1" applyBorder="1"/>
    <xf numFmtId="0" fontId="15" fillId="0" borderId="3" xfId="0" applyFont="1" applyBorder="1"/>
    <xf numFmtId="3" fontId="12" fillId="0" borderId="1" xfId="0" applyNumberFormat="1" applyFont="1" applyBorder="1"/>
    <xf numFmtId="164" fontId="12" fillId="5" borderId="1" xfId="0" applyNumberFormat="1" applyFont="1" applyFill="1" applyBorder="1"/>
    <xf numFmtId="0" fontId="12" fillId="0" borderId="1" xfId="0" applyFont="1" applyBorder="1"/>
    <xf numFmtId="0" fontId="12" fillId="2" borderId="0" xfId="0" applyFont="1" applyFill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13" fillId="3" borderId="2" xfId="0" applyFont="1" applyFill="1" applyBorder="1" applyAlignment="1">
      <alignment horizontal="center" vertical="center"/>
    </xf>
    <xf numFmtId="3" fontId="13" fillId="3" borderId="2" xfId="0" applyNumberFormat="1" applyFont="1" applyFill="1" applyBorder="1" applyAlignment="1">
      <alignment horizontal="center" vertical="center"/>
    </xf>
    <xf numFmtId="2" fontId="13" fillId="3" borderId="2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left" indent="1"/>
    </xf>
    <xf numFmtId="3" fontId="14" fillId="0" borderId="2" xfId="0" applyNumberFormat="1" applyFont="1" applyBorder="1" applyAlignment="1">
      <alignment horizontal="right" vertical="top"/>
    </xf>
    <xf numFmtId="3" fontId="14" fillId="0" borderId="12" xfId="0" applyNumberFormat="1" applyFont="1" applyBorder="1" applyAlignment="1">
      <alignment horizontal="right" vertical="top"/>
    </xf>
    <xf numFmtId="3" fontId="14" fillId="0" borderId="9" xfId="0" applyNumberFormat="1" applyFont="1" applyBorder="1" applyAlignment="1">
      <alignment horizontal="right" vertical="top"/>
    </xf>
    <xf numFmtId="2" fontId="14" fillId="0" borderId="2" xfId="0" applyNumberFormat="1" applyFont="1" applyBorder="1" applyAlignment="1">
      <alignment horizontal="right" vertical="top"/>
    </xf>
    <xf numFmtId="0" fontId="14" fillId="4" borderId="0" xfId="0" applyFont="1" applyFill="1" applyAlignment="1">
      <alignment horizontal="left" indent="1"/>
    </xf>
    <xf numFmtId="3" fontId="14" fillId="4" borderId="3" xfId="0" applyNumberFormat="1" applyFont="1" applyFill="1" applyBorder="1" applyAlignment="1">
      <alignment horizontal="right" vertical="top"/>
    </xf>
    <xf numFmtId="3" fontId="14" fillId="4" borderId="13" xfId="0" applyNumberFormat="1" applyFont="1" applyFill="1" applyBorder="1" applyAlignment="1">
      <alignment horizontal="right" vertical="top"/>
    </xf>
    <xf numFmtId="3" fontId="14" fillId="4" borderId="4" xfId="0" applyNumberFormat="1" applyFont="1" applyFill="1" applyBorder="1" applyAlignment="1">
      <alignment horizontal="right" vertical="top"/>
    </xf>
    <xf numFmtId="2" fontId="14" fillId="4" borderId="3" xfId="0" applyNumberFormat="1" applyFont="1" applyFill="1" applyBorder="1" applyAlignment="1">
      <alignment horizontal="right" vertical="top"/>
    </xf>
    <xf numFmtId="3" fontId="14" fillId="0" borderId="3" xfId="0" applyNumberFormat="1" applyFont="1" applyBorder="1" applyAlignment="1">
      <alignment horizontal="right" vertical="top"/>
    </xf>
    <xf numFmtId="3" fontId="14" fillId="0" borderId="13" xfId="0" applyNumberFormat="1" applyFont="1" applyBorder="1" applyAlignment="1">
      <alignment horizontal="right" vertical="top"/>
    </xf>
    <xf numFmtId="3" fontId="14" fillId="0" borderId="4" xfId="0" applyNumberFormat="1" applyFont="1" applyBorder="1" applyAlignment="1">
      <alignment horizontal="right" vertical="top"/>
    </xf>
    <xf numFmtId="2" fontId="14" fillId="0" borderId="3" xfId="0" applyNumberFormat="1" applyFont="1" applyBorder="1" applyAlignment="1">
      <alignment horizontal="right" vertical="top"/>
    </xf>
    <xf numFmtId="3" fontId="14" fillId="4" borderId="6" xfId="0" applyNumberFormat="1" applyFont="1" applyFill="1" applyBorder="1" applyAlignment="1">
      <alignment horizontal="right" vertical="top"/>
    </xf>
    <xf numFmtId="3" fontId="16" fillId="0" borderId="1" xfId="0" applyNumberFormat="1" applyFont="1" applyBorder="1"/>
    <xf numFmtId="3" fontId="14" fillId="5" borderId="4" xfId="0" applyNumberFormat="1" applyFont="1" applyFill="1" applyBorder="1"/>
    <xf numFmtId="2" fontId="14" fillId="5" borderId="4" xfId="0" applyNumberFormat="1" applyFont="1" applyFill="1" applyBorder="1"/>
    <xf numFmtId="0" fontId="13" fillId="3" borderId="2" xfId="0" applyFont="1" applyFill="1" applyBorder="1" applyAlignment="1">
      <alignment horizontal="center"/>
    </xf>
    <xf numFmtId="3" fontId="13" fillId="3" borderId="2" xfId="0" applyNumberFormat="1" applyFont="1" applyFill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3" xfId="0" applyFont="1" applyBorder="1" applyAlignment="1">
      <alignment horizontal="left" indent="1"/>
    </xf>
    <xf numFmtId="3" fontId="17" fillId="0" borderId="3" xfId="0" applyNumberFormat="1" applyFont="1" applyBorder="1" applyAlignment="1">
      <alignment horizontal="right" vertical="top" wrapText="1"/>
    </xf>
    <xf numFmtId="0" fontId="15" fillId="4" borderId="3" xfId="0" applyFont="1" applyFill="1" applyBorder="1" applyAlignment="1">
      <alignment horizontal="center"/>
    </xf>
    <xf numFmtId="0" fontId="15" fillId="4" borderId="3" xfId="0" applyFont="1" applyFill="1" applyBorder="1" applyAlignment="1">
      <alignment horizontal="left" indent="1"/>
    </xf>
    <xf numFmtId="3" fontId="17" fillId="4" borderId="3" xfId="0" applyNumberFormat="1" applyFont="1" applyFill="1" applyBorder="1" applyAlignment="1">
      <alignment horizontal="right" vertical="top" wrapText="1"/>
    </xf>
    <xf numFmtId="0" fontId="12" fillId="0" borderId="1" xfId="0" applyFont="1" applyBorder="1" applyAlignment="1">
      <alignment horizontal="center"/>
    </xf>
    <xf numFmtId="0" fontId="13" fillId="3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2" fontId="14" fillId="0" borderId="2" xfId="0" applyNumberFormat="1" applyFont="1" applyBorder="1" applyAlignment="1">
      <alignment horizontal="left" indent="1"/>
    </xf>
    <xf numFmtId="2" fontId="14" fillId="4" borderId="3" xfId="0" applyNumberFormat="1" applyFont="1" applyFill="1" applyBorder="1" applyAlignment="1">
      <alignment horizontal="left" indent="1"/>
    </xf>
    <xf numFmtId="2" fontId="14" fillId="0" borderId="3" xfId="0" applyNumberFormat="1" applyFont="1" applyBorder="1" applyAlignment="1">
      <alignment horizontal="left" indent="1"/>
    </xf>
    <xf numFmtId="2" fontId="14" fillId="4" borderId="6" xfId="0" applyNumberFormat="1" applyFont="1" applyFill="1" applyBorder="1" applyAlignment="1">
      <alignment horizontal="left" indent="1"/>
    </xf>
    <xf numFmtId="0" fontId="0" fillId="0" borderId="0" xfId="0" applyAlignment="1">
      <alignment horizontal="right"/>
    </xf>
    <xf numFmtId="0" fontId="14" fillId="7" borderId="3" xfId="0" applyFont="1" applyFill="1" applyBorder="1" applyAlignment="1">
      <alignment horizontal="center" vertical="top" wrapText="1"/>
    </xf>
    <xf numFmtId="0" fontId="14" fillId="7" borderId="3" xfId="0" applyFont="1" applyFill="1" applyBorder="1" applyAlignment="1">
      <alignment horizontal="left" indent="1"/>
    </xf>
    <xf numFmtId="2" fontId="14" fillId="7" borderId="3" xfId="0" applyNumberFormat="1" applyFont="1" applyFill="1" applyBorder="1" applyAlignment="1">
      <alignment horizontal="left" indent="1"/>
    </xf>
    <xf numFmtId="4" fontId="12" fillId="7" borderId="0" xfId="0" applyNumberFormat="1" applyFont="1" applyFill="1"/>
    <xf numFmtId="164" fontId="15" fillId="7" borderId="3" xfId="0" applyNumberFormat="1" applyFont="1" applyFill="1" applyBorder="1"/>
    <xf numFmtId="0" fontId="15" fillId="7" borderId="3" xfId="0" applyFont="1" applyFill="1" applyBorder="1"/>
    <xf numFmtId="0" fontId="12" fillId="0" borderId="1" xfId="0" applyFont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7" xfId="0" applyFont="1" applyFill="1" applyBorder="1" applyAlignment="1">
      <alignment horizontal="center"/>
    </xf>
    <xf numFmtId="0" fontId="16" fillId="0" borderId="5" xfId="0" applyFont="1" applyBorder="1" applyAlignment="1">
      <alignment horizontal="center" wrapText="1"/>
    </xf>
    <xf numFmtId="0" fontId="16" fillId="0" borderId="8" xfId="0" applyFont="1" applyBorder="1" applyAlignment="1">
      <alignment horizont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4" fontId="13" fillId="3" borderId="1" xfId="0" applyNumberFormat="1" applyFont="1" applyFill="1" applyBorder="1" applyAlignment="1">
      <alignment horizont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left" indent="1"/>
    </xf>
    <xf numFmtId="0" fontId="1" fillId="0" borderId="8" xfId="0" applyFont="1" applyBorder="1" applyAlignment="1">
      <alignment horizontal="left" inden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left" wrapText="1" inden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left" wrapText="1" indent="1"/>
    </xf>
    <xf numFmtId="0" fontId="2" fillId="4" borderId="1" xfId="0" applyFont="1" applyFill="1" applyBorder="1" applyAlignment="1">
      <alignment horizontal="left" vertical="center" inden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 inden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 indent="1"/>
    </xf>
    <xf numFmtId="0" fontId="2" fillId="0" borderId="8" xfId="0" applyFont="1" applyBorder="1" applyAlignment="1">
      <alignment horizontal="left" vertical="center" wrapText="1" indent="1"/>
    </xf>
    <xf numFmtId="0" fontId="2" fillId="4" borderId="5" xfId="0" applyFont="1" applyFill="1" applyBorder="1" applyAlignment="1">
      <alignment horizontal="left" vertical="center" wrapText="1" indent="1"/>
    </xf>
    <xf numFmtId="0" fontId="2" fillId="4" borderId="8" xfId="0" applyFont="1" applyFill="1" applyBorder="1" applyAlignment="1">
      <alignment horizontal="left" vertical="center" wrapText="1" indent="1"/>
    </xf>
    <xf numFmtId="0" fontId="1" fillId="0" borderId="5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4" borderId="2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left" wrapText="1" indent="1"/>
    </xf>
    <xf numFmtId="0" fontId="2" fillId="4" borderId="8" xfId="0" applyFont="1" applyFill="1" applyBorder="1" applyAlignment="1">
      <alignment horizontal="left" wrapText="1" indent="1"/>
    </xf>
    <xf numFmtId="0" fontId="2" fillId="0" borderId="5" xfId="0" applyFont="1" applyBorder="1" applyAlignment="1">
      <alignment horizontal="left" wrapText="1" indent="1"/>
    </xf>
    <xf numFmtId="0" fontId="2" fillId="0" borderId="8" xfId="0" applyFont="1" applyBorder="1" applyAlignment="1">
      <alignment horizontal="left" wrapText="1" indent="1"/>
    </xf>
    <xf numFmtId="0" fontId="2" fillId="4" borderId="5" xfId="0" applyFont="1" applyFill="1" applyBorder="1" applyAlignment="1">
      <alignment horizontal="left" vertical="center" indent="1"/>
    </xf>
    <xf numFmtId="0" fontId="2" fillId="4" borderId="8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workbookViewId="0">
      <selection activeCell="B5" sqref="B5"/>
    </sheetView>
  </sheetViews>
  <sheetFormatPr baseColWidth="10" defaultColWidth="9.1640625" defaultRowHeight="15" x14ac:dyDescent="0.2"/>
  <cols>
    <col min="1" max="1" width="6.1640625" style="1" customWidth="1"/>
    <col min="2" max="2" width="21.33203125" customWidth="1"/>
    <col min="3" max="3" width="13.1640625" style="2" customWidth="1"/>
    <col min="4" max="4" width="14.1640625" style="2" customWidth="1"/>
    <col min="5" max="5" width="12.83203125" style="2" customWidth="1"/>
  </cols>
  <sheetData>
    <row r="1" spans="1:5" ht="16" customHeight="1" x14ac:dyDescent="0.2">
      <c r="A1" s="102" t="s">
        <v>370</v>
      </c>
      <c r="B1" s="102"/>
      <c r="C1" s="102"/>
      <c r="D1" s="102"/>
      <c r="E1" s="102"/>
    </row>
    <row r="2" spans="1:5" ht="16" customHeight="1" x14ac:dyDescent="0.2">
      <c r="A2" s="102" t="s">
        <v>371</v>
      </c>
      <c r="B2" s="102"/>
      <c r="C2" s="102"/>
      <c r="D2" s="102"/>
      <c r="E2" s="102"/>
    </row>
    <row r="3" spans="1:5" ht="16" customHeight="1" x14ac:dyDescent="0.2">
      <c r="A3" s="103"/>
      <c r="B3" s="103"/>
      <c r="C3" s="103"/>
      <c r="D3" s="103"/>
      <c r="E3" s="103"/>
    </row>
    <row r="4" spans="1:5" ht="16" customHeight="1" x14ac:dyDescent="0.2">
      <c r="A4" s="79" t="s">
        <v>25</v>
      </c>
      <c r="B4" s="79" t="s">
        <v>30</v>
      </c>
      <c r="C4" s="80" t="s">
        <v>26</v>
      </c>
      <c r="D4" s="80" t="s">
        <v>27</v>
      </c>
      <c r="E4" s="80" t="s">
        <v>28</v>
      </c>
    </row>
    <row r="5" spans="1:5" ht="16" customHeight="1" x14ac:dyDescent="0.2">
      <c r="A5" s="81">
        <v>1</v>
      </c>
      <c r="B5" s="82" t="s">
        <v>0</v>
      </c>
      <c r="C5" s="83">
        <v>29007</v>
      </c>
      <c r="D5" s="83">
        <v>29645</v>
      </c>
      <c r="E5" s="83">
        <f t="shared" ref="E5:E28" si="0">C5+D5</f>
        <v>58652</v>
      </c>
    </row>
    <row r="6" spans="1:5" ht="16" customHeight="1" x14ac:dyDescent="0.2">
      <c r="A6" s="84">
        <v>2</v>
      </c>
      <c r="B6" s="85" t="s">
        <v>1</v>
      </c>
      <c r="C6" s="86">
        <v>30096</v>
      </c>
      <c r="D6" s="86">
        <v>31096</v>
      </c>
      <c r="E6" s="86">
        <f t="shared" si="0"/>
        <v>61192</v>
      </c>
    </row>
    <row r="7" spans="1:5" ht="16" customHeight="1" x14ac:dyDescent="0.2">
      <c r="A7" s="81">
        <v>3</v>
      </c>
      <c r="B7" s="82" t="s">
        <v>2</v>
      </c>
      <c r="C7" s="83">
        <v>44727</v>
      </c>
      <c r="D7" s="83">
        <v>45696</v>
      </c>
      <c r="E7" s="83">
        <f t="shared" si="0"/>
        <v>90423</v>
      </c>
    </row>
    <row r="8" spans="1:5" ht="16" customHeight="1" x14ac:dyDescent="0.2">
      <c r="A8" s="84">
        <v>4</v>
      </c>
      <c r="B8" s="85" t="s">
        <v>3</v>
      </c>
      <c r="C8" s="86">
        <v>19387</v>
      </c>
      <c r="D8" s="86">
        <v>19621</v>
      </c>
      <c r="E8" s="86">
        <f t="shared" si="0"/>
        <v>39008</v>
      </c>
    </row>
    <row r="9" spans="1:5" ht="16" customHeight="1" x14ac:dyDescent="0.2">
      <c r="A9" s="81">
        <v>5</v>
      </c>
      <c r="B9" s="82" t="s">
        <v>4</v>
      </c>
      <c r="C9" s="83">
        <v>27911</v>
      </c>
      <c r="D9" s="83">
        <v>28862</v>
      </c>
      <c r="E9" s="83">
        <f t="shared" si="0"/>
        <v>56773</v>
      </c>
    </row>
    <row r="10" spans="1:5" ht="16" customHeight="1" x14ac:dyDescent="0.2">
      <c r="A10" s="84">
        <v>6</v>
      </c>
      <c r="B10" s="85" t="s">
        <v>5</v>
      </c>
      <c r="C10" s="86">
        <v>23074</v>
      </c>
      <c r="D10" s="86">
        <v>24586</v>
      </c>
      <c r="E10" s="86">
        <f t="shared" si="0"/>
        <v>47660</v>
      </c>
    </row>
    <row r="11" spans="1:5" ht="16" customHeight="1" x14ac:dyDescent="0.2">
      <c r="A11" s="81">
        <v>7</v>
      </c>
      <c r="B11" s="82" t="s">
        <v>6</v>
      </c>
      <c r="C11" s="83">
        <v>30838</v>
      </c>
      <c r="D11" s="83">
        <v>31783</v>
      </c>
      <c r="E11" s="83">
        <f t="shared" si="0"/>
        <v>62621</v>
      </c>
    </row>
    <row r="12" spans="1:5" ht="16" customHeight="1" x14ac:dyDescent="0.2">
      <c r="A12" s="84">
        <v>8</v>
      </c>
      <c r="B12" s="85" t="s">
        <v>7</v>
      </c>
      <c r="C12" s="86">
        <v>25448</v>
      </c>
      <c r="D12" s="86">
        <v>26955</v>
      </c>
      <c r="E12" s="86">
        <f t="shared" si="0"/>
        <v>52403</v>
      </c>
    </row>
    <row r="13" spans="1:5" ht="16" customHeight="1" x14ac:dyDescent="0.2">
      <c r="A13" s="81">
        <v>9</v>
      </c>
      <c r="B13" s="82" t="s">
        <v>8</v>
      </c>
      <c r="C13" s="83">
        <v>13368</v>
      </c>
      <c r="D13" s="83">
        <v>13805</v>
      </c>
      <c r="E13" s="83">
        <f t="shared" si="0"/>
        <v>27173</v>
      </c>
    </row>
    <row r="14" spans="1:5" ht="16" customHeight="1" x14ac:dyDescent="0.2">
      <c r="A14" s="84">
        <v>10</v>
      </c>
      <c r="B14" s="85" t="s">
        <v>9</v>
      </c>
      <c r="C14" s="86">
        <v>21754</v>
      </c>
      <c r="D14" s="86">
        <v>23437</v>
      </c>
      <c r="E14" s="86">
        <f t="shared" si="0"/>
        <v>45191</v>
      </c>
    </row>
    <row r="15" spans="1:5" ht="16" customHeight="1" x14ac:dyDescent="0.2">
      <c r="A15" s="81">
        <v>11</v>
      </c>
      <c r="B15" s="82" t="s">
        <v>10</v>
      </c>
      <c r="C15" s="83">
        <v>39357</v>
      </c>
      <c r="D15" s="83">
        <v>40056</v>
      </c>
      <c r="E15" s="83">
        <f t="shared" si="0"/>
        <v>79413</v>
      </c>
    </row>
    <row r="16" spans="1:5" ht="16" customHeight="1" x14ac:dyDescent="0.2">
      <c r="A16" s="84">
        <v>12</v>
      </c>
      <c r="B16" s="85" t="s">
        <v>11</v>
      </c>
      <c r="C16" s="86">
        <v>19258</v>
      </c>
      <c r="D16" s="86">
        <v>20299</v>
      </c>
      <c r="E16" s="86">
        <f t="shared" si="0"/>
        <v>39557</v>
      </c>
    </row>
    <row r="17" spans="1:5" ht="16" customHeight="1" x14ac:dyDescent="0.2">
      <c r="A17" s="81">
        <v>13</v>
      </c>
      <c r="B17" s="82" t="s">
        <v>12</v>
      </c>
      <c r="C17" s="83">
        <v>10998</v>
      </c>
      <c r="D17" s="83">
        <v>10900</v>
      </c>
      <c r="E17" s="83">
        <f t="shared" si="0"/>
        <v>21898</v>
      </c>
    </row>
    <row r="18" spans="1:5" ht="16" customHeight="1" x14ac:dyDescent="0.2">
      <c r="A18" s="84">
        <v>14</v>
      </c>
      <c r="B18" s="85" t="s">
        <v>13</v>
      </c>
      <c r="C18" s="86">
        <v>32115</v>
      </c>
      <c r="D18" s="86">
        <v>31807</v>
      </c>
      <c r="E18" s="86">
        <f t="shared" si="0"/>
        <v>63922</v>
      </c>
    </row>
    <row r="19" spans="1:5" ht="16" customHeight="1" x14ac:dyDescent="0.2">
      <c r="A19" s="81">
        <v>15</v>
      </c>
      <c r="B19" s="82" t="s">
        <v>14</v>
      </c>
      <c r="C19" s="83">
        <v>25393</v>
      </c>
      <c r="D19" s="83">
        <v>25315</v>
      </c>
      <c r="E19" s="83">
        <f t="shared" si="0"/>
        <v>50708</v>
      </c>
    </row>
    <row r="20" spans="1:5" ht="16" customHeight="1" x14ac:dyDescent="0.2">
      <c r="A20" s="84">
        <v>16</v>
      </c>
      <c r="B20" s="85" t="s">
        <v>15</v>
      </c>
      <c r="C20" s="86">
        <v>30336</v>
      </c>
      <c r="D20" s="86">
        <v>30874</v>
      </c>
      <c r="E20" s="86">
        <f t="shared" si="0"/>
        <v>61210</v>
      </c>
    </row>
    <row r="21" spans="1:5" ht="16" customHeight="1" x14ac:dyDescent="0.2">
      <c r="A21" s="81">
        <v>17</v>
      </c>
      <c r="B21" s="82" t="s">
        <v>16</v>
      </c>
      <c r="C21" s="83">
        <v>10415</v>
      </c>
      <c r="D21" s="83">
        <v>10910</v>
      </c>
      <c r="E21" s="83">
        <f t="shared" si="0"/>
        <v>21325</v>
      </c>
    </row>
    <row r="22" spans="1:5" ht="16" customHeight="1" x14ac:dyDescent="0.2">
      <c r="A22" s="84">
        <v>18</v>
      </c>
      <c r="B22" s="85" t="s">
        <v>17</v>
      </c>
      <c r="C22" s="86">
        <v>16915</v>
      </c>
      <c r="D22" s="86">
        <v>16954</v>
      </c>
      <c r="E22" s="86">
        <f t="shared" si="0"/>
        <v>33869</v>
      </c>
    </row>
    <row r="23" spans="1:5" ht="16" customHeight="1" x14ac:dyDescent="0.2">
      <c r="A23" s="81">
        <v>19</v>
      </c>
      <c r="B23" s="82" t="s">
        <v>18</v>
      </c>
      <c r="C23" s="83">
        <v>22770</v>
      </c>
      <c r="D23" s="83">
        <v>24357</v>
      </c>
      <c r="E23" s="83">
        <f t="shared" si="0"/>
        <v>47127</v>
      </c>
    </row>
    <row r="24" spans="1:5" ht="16" customHeight="1" x14ac:dyDescent="0.2">
      <c r="A24" s="84">
        <v>20</v>
      </c>
      <c r="B24" s="85" t="s">
        <v>19</v>
      </c>
      <c r="C24" s="86">
        <v>29871</v>
      </c>
      <c r="D24" s="86">
        <v>31018</v>
      </c>
      <c r="E24" s="86">
        <f t="shared" si="0"/>
        <v>60889</v>
      </c>
    </row>
    <row r="25" spans="1:5" ht="16" customHeight="1" x14ac:dyDescent="0.2">
      <c r="A25" s="81">
        <v>21</v>
      </c>
      <c r="B25" s="82" t="s">
        <v>20</v>
      </c>
      <c r="C25" s="83">
        <v>7043</v>
      </c>
      <c r="D25" s="83">
        <v>7160</v>
      </c>
      <c r="E25" s="83">
        <f t="shared" si="0"/>
        <v>14203</v>
      </c>
    </row>
    <row r="26" spans="1:5" ht="16" customHeight="1" x14ac:dyDescent="0.2">
      <c r="A26" s="84">
        <v>22</v>
      </c>
      <c r="B26" s="85" t="s">
        <v>21</v>
      </c>
      <c r="C26" s="86">
        <v>20963</v>
      </c>
      <c r="D26" s="86">
        <v>20731</v>
      </c>
      <c r="E26" s="86">
        <f t="shared" si="0"/>
        <v>41694</v>
      </c>
    </row>
    <row r="27" spans="1:5" ht="16" customHeight="1" x14ac:dyDescent="0.2">
      <c r="A27" s="81">
        <v>23</v>
      </c>
      <c r="B27" s="82" t="s">
        <v>22</v>
      </c>
      <c r="C27" s="83">
        <v>15884</v>
      </c>
      <c r="D27" s="83">
        <v>16425</v>
      </c>
      <c r="E27" s="83">
        <f t="shared" si="0"/>
        <v>32309</v>
      </c>
    </row>
    <row r="28" spans="1:5" ht="16" customHeight="1" x14ac:dyDescent="0.2">
      <c r="A28" s="84">
        <v>24</v>
      </c>
      <c r="B28" s="85" t="s">
        <v>23</v>
      </c>
      <c r="C28" s="86">
        <v>20588</v>
      </c>
      <c r="D28" s="86">
        <v>21694</v>
      </c>
      <c r="E28" s="86">
        <f t="shared" si="0"/>
        <v>42282</v>
      </c>
    </row>
    <row r="29" spans="1:5" ht="16" customHeight="1" x14ac:dyDescent="0.2">
      <c r="A29" s="101" t="s">
        <v>29</v>
      </c>
      <c r="B29" s="101"/>
      <c r="C29" s="53">
        <f>SUM(C5:C28)</f>
        <v>567516</v>
      </c>
      <c r="D29" s="53">
        <f>SUM(D5:D28)</f>
        <v>583986</v>
      </c>
      <c r="E29" s="53">
        <f>SUM(E5:E28)</f>
        <v>1151502</v>
      </c>
    </row>
  </sheetData>
  <mergeCells count="4">
    <mergeCell ref="A29:B29"/>
    <mergeCell ref="A1:E1"/>
    <mergeCell ref="A2:E2"/>
    <mergeCell ref="A3:E3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2"/>
  <sheetViews>
    <sheetView workbookViewId="0">
      <selection activeCell="A2" sqref="A2:J2"/>
    </sheetView>
  </sheetViews>
  <sheetFormatPr baseColWidth="10" defaultColWidth="9.1640625" defaultRowHeight="15" x14ac:dyDescent="0.2"/>
  <cols>
    <col min="1" max="1" width="6.33203125" customWidth="1"/>
    <col min="2" max="2" width="24.1640625" customWidth="1"/>
    <col min="3" max="3" width="13.1640625" style="2" customWidth="1"/>
    <col min="4" max="4" width="13.5" style="2" customWidth="1"/>
    <col min="5" max="5" width="11.6640625" customWidth="1"/>
    <col min="6" max="6" width="14.33203125" customWidth="1"/>
    <col min="7" max="7" width="13.33203125" customWidth="1"/>
    <col min="8" max="8" width="11.5" style="28" customWidth="1"/>
    <col min="9" max="9" width="12.33203125" style="28" customWidth="1"/>
    <col min="10" max="10" width="12.6640625" style="28" customWidth="1"/>
  </cols>
  <sheetData>
    <row r="1" spans="1:10" ht="16" customHeight="1" x14ac:dyDescent="0.2">
      <c r="A1" s="102" t="s">
        <v>368</v>
      </c>
      <c r="B1" s="102"/>
      <c r="C1" s="102"/>
      <c r="D1" s="102"/>
      <c r="E1" s="102"/>
      <c r="F1" s="102"/>
      <c r="G1" s="102"/>
      <c r="H1" s="102"/>
      <c r="I1" s="102"/>
      <c r="J1" s="102"/>
    </row>
    <row r="2" spans="1:10" ht="16" customHeight="1" x14ac:dyDescent="0.2">
      <c r="A2" s="102" t="s">
        <v>372</v>
      </c>
      <c r="B2" s="102"/>
      <c r="C2" s="102"/>
      <c r="D2" s="102"/>
      <c r="E2" s="102"/>
      <c r="F2" s="102"/>
      <c r="G2" s="102"/>
      <c r="H2" s="102"/>
      <c r="I2" s="102"/>
      <c r="J2" s="102"/>
    </row>
    <row r="3" spans="1:10" ht="16" customHeight="1" x14ac:dyDescent="0.2">
      <c r="A3" s="102" t="s">
        <v>24</v>
      </c>
      <c r="B3" s="102"/>
      <c r="C3" s="102"/>
      <c r="D3" s="102"/>
      <c r="E3" s="102"/>
      <c r="F3" s="102"/>
      <c r="G3" s="102"/>
      <c r="H3" s="102"/>
      <c r="I3" s="102"/>
      <c r="J3" s="102"/>
    </row>
    <row r="4" spans="1:10" ht="16" customHeight="1" x14ac:dyDescent="0.2">
      <c r="A4" s="56"/>
      <c r="B4" s="56"/>
      <c r="C4" s="56"/>
      <c r="D4" s="56"/>
      <c r="E4" s="56"/>
      <c r="F4" s="56"/>
      <c r="G4" s="56"/>
      <c r="H4" s="57"/>
      <c r="I4" s="57"/>
      <c r="J4" s="57"/>
    </row>
    <row r="5" spans="1:10" ht="16" customHeight="1" x14ac:dyDescent="0.2">
      <c r="A5" s="106" t="s">
        <v>25</v>
      </c>
      <c r="B5" s="106" t="s">
        <v>381</v>
      </c>
      <c r="C5" s="107" t="s">
        <v>382</v>
      </c>
      <c r="D5" s="107"/>
      <c r="E5" s="107"/>
      <c r="F5" s="108" t="s">
        <v>388</v>
      </c>
      <c r="G5" s="109"/>
      <c r="H5" s="109"/>
      <c r="I5" s="109"/>
      <c r="J5" s="110"/>
    </row>
    <row r="6" spans="1:10" ht="16" customHeight="1" x14ac:dyDescent="0.2">
      <c r="A6" s="106"/>
      <c r="B6" s="106"/>
      <c r="C6" s="58" t="s">
        <v>383</v>
      </c>
      <c r="D6" s="59" t="s">
        <v>384</v>
      </c>
      <c r="E6" s="58" t="s">
        <v>29</v>
      </c>
      <c r="F6" s="58" t="s">
        <v>385</v>
      </c>
      <c r="G6" s="58" t="s">
        <v>386</v>
      </c>
      <c r="H6" s="60" t="s">
        <v>387</v>
      </c>
      <c r="I6" s="60" t="s">
        <v>383</v>
      </c>
      <c r="J6" s="60" t="s">
        <v>384</v>
      </c>
    </row>
    <row r="7" spans="1:10" ht="16" customHeight="1" x14ac:dyDescent="0.2">
      <c r="A7" s="39">
        <v>1</v>
      </c>
      <c r="B7" s="61" t="s">
        <v>0</v>
      </c>
      <c r="C7" s="62">
        <v>29007</v>
      </c>
      <c r="D7" s="62">
        <v>29645</v>
      </c>
      <c r="E7" s="63">
        <f t="shared" ref="E7:E30" si="0">C7+D7</f>
        <v>58652</v>
      </c>
      <c r="F7" s="62">
        <v>1151502</v>
      </c>
      <c r="G7" s="64">
        <v>1100</v>
      </c>
      <c r="H7" s="65">
        <f>E7/F7*G7</f>
        <v>56.028734643969358</v>
      </c>
      <c r="I7" s="65">
        <f>C7/E7*H7</f>
        <v>27.70963489425116</v>
      </c>
      <c r="J7" s="65">
        <f>D7/E7*H7</f>
        <v>28.319099749718198</v>
      </c>
    </row>
    <row r="8" spans="1:10" ht="16" customHeight="1" x14ac:dyDescent="0.2">
      <c r="A8" s="44">
        <v>2</v>
      </c>
      <c r="B8" s="66" t="s">
        <v>1</v>
      </c>
      <c r="C8" s="67">
        <v>30096</v>
      </c>
      <c r="D8" s="67">
        <v>31096</v>
      </c>
      <c r="E8" s="68">
        <f t="shared" si="0"/>
        <v>61192</v>
      </c>
      <c r="F8" s="67">
        <v>1151502</v>
      </c>
      <c r="G8" s="69">
        <v>1100</v>
      </c>
      <c r="H8" s="70">
        <f>E8/F8*G8</f>
        <v>58.455130777019924</v>
      </c>
      <c r="I8" s="70">
        <f>C8/E8*H8</f>
        <v>28.74992835444489</v>
      </c>
      <c r="J8" s="70">
        <f>D8/E8*H8</f>
        <v>29.705202422575034</v>
      </c>
    </row>
    <row r="9" spans="1:10" ht="16" customHeight="1" x14ac:dyDescent="0.2">
      <c r="A9" s="49">
        <v>3</v>
      </c>
      <c r="B9" s="61" t="s">
        <v>2</v>
      </c>
      <c r="C9" s="71">
        <v>44727</v>
      </c>
      <c r="D9" s="71">
        <v>45696</v>
      </c>
      <c r="E9" s="72">
        <f t="shared" si="0"/>
        <v>90423</v>
      </c>
      <c r="F9" s="71">
        <v>1151502</v>
      </c>
      <c r="G9" s="73">
        <v>1100</v>
      </c>
      <c r="H9" s="74">
        <f t="shared" ref="H9:H30" si="1">E9/F9*G9</f>
        <v>86.378747062532241</v>
      </c>
      <c r="I9" s="74">
        <f t="shared" ref="I9:I30" si="2">C9/E9*H9</f>
        <v>42.726543245257062</v>
      </c>
      <c r="J9" s="74">
        <f t="shared" ref="J9:J30" si="3">D9/E9*H9</f>
        <v>43.652203817275179</v>
      </c>
    </row>
    <row r="10" spans="1:10" ht="16" customHeight="1" x14ac:dyDescent="0.2">
      <c r="A10" s="44">
        <v>4</v>
      </c>
      <c r="B10" s="66" t="s">
        <v>3</v>
      </c>
      <c r="C10" s="67">
        <v>19387</v>
      </c>
      <c r="D10" s="67">
        <v>19621</v>
      </c>
      <c r="E10" s="68">
        <f t="shared" si="0"/>
        <v>39008</v>
      </c>
      <c r="F10" s="67">
        <v>1151502</v>
      </c>
      <c r="G10" s="69">
        <v>1100</v>
      </c>
      <c r="H10" s="70">
        <f t="shared" si="1"/>
        <v>37.26333084962075</v>
      </c>
      <c r="I10" s="70">
        <f t="shared" si="2"/>
        <v>18.51989835883915</v>
      </c>
      <c r="J10" s="70">
        <f t="shared" si="3"/>
        <v>18.743432490781601</v>
      </c>
    </row>
    <row r="11" spans="1:10" ht="16" customHeight="1" x14ac:dyDescent="0.2">
      <c r="A11" s="49">
        <v>5</v>
      </c>
      <c r="B11" s="61" t="s">
        <v>4</v>
      </c>
      <c r="C11" s="71">
        <v>27911</v>
      </c>
      <c r="D11" s="71">
        <v>28862</v>
      </c>
      <c r="E11" s="71">
        <f t="shared" si="0"/>
        <v>56773</v>
      </c>
      <c r="F11" s="71">
        <v>1151502</v>
      </c>
      <c r="G11" s="73">
        <v>1100</v>
      </c>
      <c r="H11" s="74">
        <f t="shared" si="1"/>
        <v>54.233774669952808</v>
      </c>
      <c r="I11" s="74">
        <f t="shared" si="2"/>
        <v>26.66265451558052</v>
      </c>
      <c r="J11" s="74">
        <f t="shared" si="3"/>
        <v>27.571120154372288</v>
      </c>
    </row>
    <row r="12" spans="1:10" ht="16" customHeight="1" x14ac:dyDescent="0.2">
      <c r="A12" s="44">
        <v>6</v>
      </c>
      <c r="B12" s="66" t="s">
        <v>5</v>
      </c>
      <c r="C12" s="67">
        <v>23074</v>
      </c>
      <c r="D12" s="67">
        <v>24586</v>
      </c>
      <c r="E12" s="67">
        <f t="shared" si="0"/>
        <v>47660</v>
      </c>
      <c r="F12" s="67">
        <v>1151502</v>
      </c>
      <c r="G12" s="69">
        <v>1100</v>
      </c>
      <c r="H12" s="70">
        <f t="shared" si="1"/>
        <v>45.52836208708279</v>
      </c>
      <c r="I12" s="70">
        <f t="shared" si="2"/>
        <v>22.041993848035002</v>
      </c>
      <c r="J12" s="70">
        <f t="shared" si="3"/>
        <v>23.486368239047788</v>
      </c>
    </row>
    <row r="13" spans="1:10" ht="16" customHeight="1" x14ac:dyDescent="0.2">
      <c r="A13" s="49">
        <v>7</v>
      </c>
      <c r="B13" s="61" t="s">
        <v>6</v>
      </c>
      <c r="C13" s="71">
        <v>30838</v>
      </c>
      <c r="D13" s="71">
        <v>31783</v>
      </c>
      <c r="E13" s="71">
        <f t="shared" si="0"/>
        <v>62621</v>
      </c>
      <c r="F13" s="71">
        <v>1151502</v>
      </c>
      <c r="G13" s="73">
        <v>1100</v>
      </c>
      <c r="H13" s="74">
        <f t="shared" si="1"/>
        <v>59.820217420377908</v>
      </c>
      <c r="I13" s="74">
        <f t="shared" si="2"/>
        <v>29.458741712997458</v>
      </c>
      <c r="J13" s="74">
        <f t="shared" si="3"/>
        <v>30.36147570738045</v>
      </c>
    </row>
    <row r="14" spans="1:10" ht="16" customHeight="1" x14ac:dyDescent="0.2">
      <c r="A14" s="44">
        <v>8</v>
      </c>
      <c r="B14" s="66" t="s">
        <v>7</v>
      </c>
      <c r="C14" s="67">
        <v>25448</v>
      </c>
      <c r="D14" s="67">
        <v>26955</v>
      </c>
      <c r="E14" s="67">
        <f t="shared" si="0"/>
        <v>52403</v>
      </c>
      <c r="F14" s="67">
        <v>1151502</v>
      </c>
      <c r="G14" s="69">
        <v>1100</v>
      </c>
      <c r="H14" s="70">
        <f t="shared" si="1"/>
        <v>50.059226992224069</v>
      </c>
      <c r="I14" s="70">
        <f t="shared" si="2"/>
        <v>24.309814485775966</v>
      </c>
      <c r="J14" s="70">
        <f t="shared" si="3"/>
        <v>25.749412506448099</v>
      </c>
    </row>
    <row r="15" spans="1:10" ht="16" customHeight="1" x14ac:dyDescent="0.2">
      <c r="A15" s="49">
        <v>9</v>
      </c>
      <c r="B15" s="61" t="s">
        <v>8</v>
      </c>
      <c r="C15" s="71">
        <v>13368</v>
      </c>
      <c r="D15" s="71">
        <v>13805</v>
      </c>
      <c r="E15" s="71">
        <f t="shared" si="0"/>
        <v>27173</v>
      </c>
      <c r="F15" s="71">
        <v>1151502</v>
      </c>
      <c r="G15" s="73">
        <v>1100</v>
      </c>
      <c r="H15" s="74">
        <f t="shared" si="1"/>
        <v>25.957662253300473</v>
      </c>
      <c r="I15" s="74">
        <f t="shared" si="2"/>
        <v>12.7701037427638</v>
      </c>
      <c r="J15" s="74">
        <f t="shared" si="3"/>
        <v>13.187558510536673</v>
      </c>
    </row>
    <row r="16" spans="1:10" ht="16" customHeight="1" x14ac:dyDescent="0.2">
      <c r="A16" s="44">
        <v>10</v>
      </c>
      <c r="B16" s="66" t="s">
        <v>9</v>
      </c>
      <c r="C16" s="67">
        <v>21754</v>
      </c>
      <c r="D16" s="67">
        <v>23437</v>
      </c>
      <c r="E16" s="67">
        <f t="shared" si="0"/>
        <v>45191</v>
      </c>
      <c r="F16" s="67">
        <v>1151502</v>
      </c>
      <c r="G16" s="69">
        <v>1100</v>
      </c>
      <c r="H16" s="70">
        <f t="shared" si="1"/>
        <v>43.169790412869453</v>
      </c>
      <c r="I16" s="70">
        <f t="shared" si="2"/>
        <v>20.781032078103209</v>
      </c>
      <c r="J16" s="70">
        <f t="shared" si="3"/>
        <v>22.388758334766244</v>
      </c>
    </row>
    <row r="17" spans="1:10" ht="16" customHeight="1" x14ac:dyDescent="0.2">
      <c r="A17" s="49">
        <v>11</v>
      </c>
      <c r="B17" s="61" t="s">
        <v>10</v>
      </c>
      <c r="C17" s="71">
        <v>39357</v>
      </c>
      <c r="D17" s="71">
        <v>40056</v>
      </c>
      <c r="E17" s="71">
        <f t="shared" si="0"/>
        <v>79413</v>
      </c>
      <c r="F17" s="71">
        <v>1151502</v>
      </c>
      <c r="G17" s="73">
        <v>1100</v>
      </c>
      <c r="H17" s="74">
        <f t="shared" si="1"/>
        <v>75.861179572419317</v>
      </c>
      <c r="I17" s="74">
        <f t="shared" si="2"/>
        <v>37.596721499398171</v>
      </c>
      <c r="J17" s="74">
        <f t="shared" si="3"/>
        <v>38.264458073021139</v>
      </c>
    </row>
    <row r="18" spans="1:10" ht="16" customHeight="1" x14ac:dyDescent="0.2">
      <c r="A18" s="44">
        <v>12</v>
      </c>
      <c r="B18" s="66" t="s">
        <v>11</v>
      </c>
      <c r="C18" s="67">
        <v>19258</v>
      </c>
      <c r="D18" s="67">
        <v>20299</v>
      </c>
      <c r="E18" s="67">
        <f t="shared" si="0"/>
        <v>39557</v>
      </c>
      <c r="F18" s="67">
        <v>1151502</v>
      </c>
      <c r="G18" s="69">
        <v>1100</v>
      </c>
      <c r="H18" s="70">
        <f t="shared" si="1"/>
        <v>37.78777631302421</v>
      </c>
      <c r="I18" s="70">
        <f t="shared" si="2"/>
        <v>18.396668004050362</v>
      </c>
      <c r="J18" s="70">
        <f t="shared" si="3"/>
        <v>19.391108308973845</v>
      </c>
    </row>
    <row r="19" spans="1:10" ht="16" customHeight="1" x14ac:dyDescent="0.2">
      <c r="A19" s="49">
        <v>13</v>
      </c>
      <c r="B19" s="61" t="s">
        <v>12</v>
      </c>
      <c r="C19" s="71">
        <v>10998</v>
      </c>
      <c r="D19" s="71">
        <v>10900</v>
      </c>
      <c r="E19" s="71">
        <f t="shared" si="0"/>
        <v>21898</v>
      </c>
      <c r="F19" s="71">
        <v>1151502</v>
      </c>
      <c r="G19" s="73">
        <v>1100</v>
      </c>
      <c r="H19" s="74">
        <f t="shared" si="1"/>
        <v>20.918591543913948</v>
      </c>
      <c r="I19" s="74">
        <f t="shared" si="2"/>
        <v>10.506104201295352</v>
      </c>
      <c r="J19" s="74">
        <f t="shared" si="3"/>
        <v>10.412487342618597</v>
      </c>
    </row>
    <row r="20" spans="1:10" ht="16" customHeight="1" x14ac:dyDescent="0.2">
      <c r="A20" s="44">
        <v>14</v>
      </c>
      <c r="B20" s="66" t="s">
        <v>13</v>
      </c>
      <c r="C20" s="67">
        <v>32115</v>
      </c>
      <c r="D20" s="67">
        <v>31807</v>
      </c>
      <c r="E20" s="67">
        <f t="shared" si="0"/>
        <v>63922</v>
      </c>
      <c r="F20" s="67">
        <v>1151502</v>
      </c>
      <c r="G20" s="69">
        <v>1100</v>
      </c>
      <c r="H20" s="70">
        <f t="shared" si="1"/>
        <v>61.063028983015229</v>
      </c>
      <c r="I20" s="70">
        <f t="shared" si="2"/>
        <v>30.678626697999658</v>
      </c>
      <c r="J20" s="70">
        <f t="shared" si="3"/>
        <v>30.384402285015572</v>
      </c>
    </row>
    <row r="21" spans="1:10" ht="16" customHeight="1" x14ac:dyDescent="0.2">
      <c r="A21" s="49">
        <v>15</v>
      </c>
      <c r="B21" s="61" t="s">
        <v>14</v>
      </c>
      <c r="C21" s="71">
        <v>25393</v>
      </c>
      <c r="D21" s="71">
        <v>25315</v>
      </c>
      <c r="E21" s="71">
        <f t="shared" si="0"/>
        <v>50708</v>
      </c>
      <c r="F21" s="71">
        <v>1151502</v>
      </c>
      <c r="G21" s="73">
        <v>1100</v>
      </c>
      <c r="H21" s="74">
        <f t="shared" si="1"/>
        <v>48.440037446743467</v>
      </c>
      <c r="I21" s="74">
        <f t="shared" si="2"/>
        <v>24.257274412028806</v>
      </c>
      <c r="J21" s="74">
        <f t="shared" si="3"/>
        <v>24.182763034714657</v>
      </c>
    </row>
    <row r="22" spans="1:10" ht="16" customHeight="1" x14ac:dyDescent="0.2">
      <c r="A22" s="44">
        <v>16</v>
      </c>
      <c r="B22" s="66" t="s">
        <v>15</v>
      </c>
      <c r="C22" s="67">
        <v>30336</v>
      </c>
      <c r="D22" s="67">
        <v>30874</v>
      </c>
      <c r="E22" s="67">
        <f t="shared" si="0"/>
        <v>61210</v>
      </c>
      <c r="F22" s="67">
        <v>1151502</v>
      </c>
      <c r="G22" s="69">
        <v>1100</v>
      </c>
      <c r="H22" s="70">
        <f t="shared" si="1"/>
        <v>58.472325710246267</v>
      </c>
      <c r="I22" s="70">
        <f t="shared" si="2"/>
        <v>28.979194130796124</v>
      </c>
      <c r="J22" s="70">
        <f t="shared" si="3"/>
        <v>29.493131579450143</v>
      </c>
    </row>
    <row r="23" spans="1:10" ht="16" customHeight="1" x14ac:dyDescent="0.2">
      <c r="A23" s="49">
        <v>17</v>
      </c>
      <c r="B23" s="61" t="s">
        <v>16</v>
      </c>
      <c r="C23" s="71">
        <v>10415</v>
      </c>
      <c r="D23" s="71">
        <v>10910</v>
      </c>
      <c r="E23" s="71">
        <f t="shared" si="0"/>
        <v>21325</v>
      </c>
      <c r="F23" s="71">
        <v>1151502</v>
      </c>
      <c r="G23" s="73">
        <v>1100</v>
      </c>
      <c r="H23" s="74">
        <f t="shared" si="1"/>
        <v>20.371219502875377</v>
      </c>
      <c r="I23" s="74">
        <f t="shared" si="2"/>
        <v>9.9491794195754775</v>
      </c>
      <c r="J23" s="74">
        <f t="shared" si="3"/>
        <v>10.422040083299899</v>
      </c>
    </row>
    <row r="24" spans="1:10" ht="16" customHeight="1" x14ac:dyDescent="0.2">
      <c r="A24" s="44">
        <v>18</v>
      </c>
      <c r="B24" s="66" t="s">
        <v>17</v>
      </c>
      <c r="C24" s="67">
        <v>16915</v>
      </c>
      <c r="D24" s="67">
        <v>16954</v>
      </c>
      <c r="E24" s="67">
        <f t="shared" si="0"/>
        <v>33869</v>
      </c>
      <c r="F24" s="67">
        <v>1151502</v>
      </c>
      <c r="G24" s="69">
        <v>1100</v>
      </c>
      <c r="H24" s="70">
        <f t="shared" si="1"/>
        <v>32.354177413499933</v>
      </c>
      <c r="I24" s="70">
        <f t="shared" si="2"/>
        <v>16.158460862421428</v>
      </c>
      <c r="J24" s="70">
        <f t="shared" si="3"/>
        <v>16.195716551078505</v>
      </c>
    </row>
    <row r="25" spans="1:10" ht="16" customHeight="1" x14ac:dyDescent="0.2">
      <c r="A25" s="49">
        <v>19</v>
      </c>
      <c r="B25" s="61" t="s">
        <v>18</v>
      </c>
      <c r="C25" s="71">
        <v>22770</v>
      </c>
      <c r="D25" s="71">
        <v>24357</v>
      </c>
      <c r="E25" s="71">
        <f t="shared" si="0"/>
        <v>47127</v>
      </c>
      <c r="F25" s="71">
        <v>1151502</v>
      </c>
      <c r="G25" s="73">
        <v>1100</v>
      </c>
      <c r="H25" s="74">
        <f t="shared" si="1"/>
        <v>45.019201008769414</v>
      </c>
      <c r="I25" s="74">
        <f t="shared" si="2"/>
        <v>21.751590531323437</v>
      </c>
      <c r="J25" s="74">
        <f t="shared" si="3"/>
        <v>23.267610477445981</v>
      </c>
    </row>
    <row r="26" spans="1:10" ht="16" customHeight="1" x14ac:dyDescent="0.2">
      <c r="A26" s="44">
        <v>20</v>
      </c>
      <c r="B26" s="66" t="s">
        <v>19</v>
      </c>
      <c r="C26" s="67">
        <v>29871</v>
      </c>
      <c r="D26" s="67">
        <v>31018</v>
      </c>
      <c r="E26" s="67">
        <f t="shared" si="0"/>
        <v>60889</v>
      </c>
      <c r="F26" s="67">
        <v>1151502</v>
      </c>
      <c r="G26" s="69">
        <v>1100</v>
      </c>
      <c r="H26" s="70">
        <f t="shared" si="1"/>
        <v>58.165682734376496</v>
      </c>
      <c r="I26" s="70">
        <f t="shared" si="2"/>
        <v>28.534991689115607</v>
      </c>
      <c r="J26" s="70">
        <f t="shared" si="3"/>
        <v>29.630691045260889</v>
      </c>
    </row>
    <row r="27" spans="1:10" ht="16" customHeight="1" x14ac:dyDescent="0.2">
      <c r="A27" s="49">
        <v>21</v>
      </c>
      <c r="B27" s="61" t="s">
        <v>20</v>
      </c>
      <c r="C27" s="71">
        <v>7043</v>
      </c>
      <c r="D27" s="71">
        <v>7160</v>
      </c>
      <c r="E27" s="71">
        <f t="shared" si="0"/>
        <v>14203</v>
      </c>
      <c r="F27" s="71">
        <v>1151502</v>
      </c>
      <c r="G27" s="73">
        <v>1100</v>
      </c>
      <c r="H27" s="74">
        <f t="shared" si="1"/>
        <v>13.567757589652471</v>
      </c>
      <c r="I27" s="74">
        <f t="shared" si="2"/>
        <v>6.727995261840622</v>
      </c>
      <c r="J27" s="74">
        <f t="shared" si="3"/>
        <v>6.8397623278118491</v>
      </c>
    </row>
    <row r="28" spans="1:10" ht="16" customHeight="1" x14ac:dyDescent="0.2">
      <c r="A28" s="44">
        <v>22</v>
      </c>
      <c r="B28" s="66" t="s">
        <v>21</v>
      </c>
      <c r="C28" s="67">
        <v>20963</v>
      </c>
      <c r="D28" s="67">
        <v>20731</v>
      </c>
      <c r="E28" s="67">
        <f t="shared" si="0"/>
        <v>41694</v>
      </c>
      <c r="F28" s="67">
        <v>1151502</v>
      </c>
      <c r="G28" s="69">
        <v>1100</v>
      </c>
      <c r="H28" s="70">
        <f t="shared" si="1"/>
        <v>39.829196996618336</v>
      </c>
      <c r="I28" s="70">
        <f t="shared" si="2"/>
        <v>20.025410290212267</v>
      </c>
      <c r="J28" s="70">
        <f t="shared" si="3"/>
        <v>19.803786706406068</v>
      </c>
    </row>
    <row r="29" spans="1:10" ht="16" customHeight="1" x14ac:dyDescent="0.2">
      <c r="A29" s="49">
        <v>23</v>
      </c>
      <c r="B29" s="61" t="s">
        <v>22</v>
      </c>
      <c r="C29" s="71">
        <v>15884</v>
      </c>
      <c r="D29" s="71">
        <v>16425</v>
      </c>
      <c r="E29" s="71">
        <f t="shared" si="0"/>
        <v>32309</v>
      </c>
      <c r="F29" s="71">
        <v>1151502</v>
      </c>
      <c r="G29" s="73">
        <v>1100</v>
      </c>
      <c r="H29" s="74">
        <f t="shared" si="1"/>
        <v>30.863949867216906</v>
      </c>
      <c r="I29" s="74">
        <f t="shared" si="2"/>
        <v>15.173573298179249</v>
      </c>
      <c r="J29" s="74">
        <f t="shared" si="3"/>
        <v>15.690376569037658</v>
      </c>
    </row>
    <row r="30" spans="1:10" ht="16" customHeight="1" x14ac:dyDescent="0.2">
      <c r="A30" s="44">
        <v>24</v>
      </c>
      <c r="B30" s="66" t="s">
        <v>23</v>
      </c>
      <c r="C30" s="75">
        <v>20588</v>
      </c>
      <c r="D30" s="75">
        <v>21694</v>
      </c>
      <c r="E30" s="75">
        <f t="shared" si="0"/>
        <v>42282</v>
      </c>
      <c r="F30" s="67">
        <v>1151502</v>
      </c>
      <c r="G30" s="69">
        <v>1100</v>
      </c>
      <c r="H30" s="70">
        <f t="shared" si="1"/>
        <v>40.390898148678858</v>
      </c>
      <c r="I30" s="70">
        <f t="shared" si="2"/>
        <v>19.667182514663459</v>
      </c>
      <c r="J30" s="70">
        <f t="shared" si="3"/>
        <v>20.723715634015402</v>
      </c>
    </row>
    <row r="31" spans="1:10" ht="16" customHeight="1" x14ac:dyDescent="0.2">
      <c r="A31" s="104" t="s">
        <v>29</v>
      </c>
      <c r="B31" s="105"/>
      <c r="C31" s="76">
        <f>SUM(C7:C30)</f>
        <v>567516</v>
      </c>
      <c r="D31" s="76">
        <f>SUM(D7:D30)</f>
        <v>583986</v>
      </c>
      <c r="E31" s="76">
        <f>SUM(E7:E30)</f>
        <v>1151502</v>
      </c>
      <c r="F31" s="77"/>
      <c r="G31" s="77"/>
      <c r="H31" s="78"/>
      <c r="I31" s="78"/>
      <c r="J31" s="78"/>
    </row>
    <row r="32" spans="1:10" x14ac:dyDescent="0.2">
      <c r="E32" s="2"/>
      <c r="F32" s="2"/>
      <c r="G32" s="2"/>
    </row>
  </sheetData>
  <mergeCells count="8">
    <mergeCell ref="A31:B31"/>
    <mergeCell ref="A1:J1"/>
    <mergeCell ref="A2:J2"/>
    <mergeCell ref="A3:J3"/>
    <mergeCell ref="A5:A6"/>
    <mergeCell ref="B5:B6"/>
    <mergeCell ref="C5:E5"/>
    <mergeCell ref="F5:J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0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5.83203125" customWidth="1"/>
    <col min="2" max="2" width="26.1640625" customWidth="1"/>
    <col min="3" max="3" width="16.6640625" customWidth="1"/>
    <col min="4" max="4" width="11.6640625" style="2" customWidth="1"/>
    <col min="5" max="5" width="12.5" style="29" customWidth="1"/>
    <col min="6" max="6" width="13.83203125" customWidth="1"/>
    <col min="7" max="7" width="16.83203125" style="94" customWidth="1"/>
    <col min="9" max="9" width="7.1640625" customWidth="1"/>
  </cols>
  <sheetData>
    <row r="1" spans="1:11" ht="16" customHeight="1" x14ac:dyDescent="0.2">
      <c r="A1" s="111" t="s">
        <v>369</v>
      </c>
      <c r="B1" s="111"/>
      <c r="C1" s="111"/>
      <c r="D1" s="111"/>
      <c r="E1" s="111"/>
      <c r="F1" s="111"/>
    </row>
    <row r="2" spans="1:11" ht="16" customHeight="1" x14ac:dyDescent="0.2">
      <c r="A2" s="112" t="s">
        <v>373</v>
      </c>
      <c r="B2" s="112"/>
      <c r="C2" s="112"/>
      <c r="D2" s="112"/>
      <c r="E2" s="112"/>
      <c r="F2" s="112"/>
    </row>
    <row r="3" spans="1:11" ht="16" customHeight="1" x14ac:dyDescent="0.2">
      <c r="A3" s="113"/>
      <c r="B3" s="113"/>
      <c r="C3" s="113"/>
      <c r="D3" s="113"/>
      <c r="E3" s="113"/>
      <c r="F3" s="113"/>
    </row>
    <row r="4" spans="1:11" ht="16" customHeight="1" x14ac:dyDescent="0.2">
      <c r="A4" s="106" t="s">
        <v>25</v>
      </c>
      <c r="B4" s="106" t="s">
        <v>381</v>
      </c>
      <c r="C4" s="88"/>
      <c r="D4" s="114" t="s">
        <v>388</v>
      </c>
      <c r="E4" s="114"/>
      <c r="F4" s="114"/>
    </row>
    <row r="5" spans="1:11" ht="16" customHeight="1" x14ac:dyDescent="0.2">
      <c r="A5" s="106"/>
      <c r="B5" s="106"/>
      <c r="C5" s="88" t="s">
        <v>387</v>
      </c>
      <c r="D5" s="36" t="s">
        <v>389</v>
      </c>
      <c r="E5" s="37" t="s">
        <v>390</v>
      </c>
      <c r="F5" s="38" t="s">
        <v>386</v>
      </c>
    </row>
    <row r="6" spans="1:11" ht="16" customHeight="1" x14ac:dyDescent="0.2">
      <c r="A6" s="39">
        <v>1</v>
      </c>
      <c r="B6" s="40" t="s">
        <v>0</v>
      </c>
      <c r="C6" s="90">
        <v>56.028734643969358</v>
      </c>
      <c r="D6" s="41">
        <v>56</v>
      </c>
      <c r="E6" s="42">
        <f>D6/8</f>
        <v>7</v>
      </c>
      <c r="F6" s="43">
        <f>E6*8</f>
        <v>56</v>
      </c>
      <c r="G6" s="94" t="s">
        <v>374</v>
      </c>
      <c r="I6" t="s">
        <v>378</v>
      </c>
      <c r="J6" t="s">
        <v>379</v>
      </c>
      <c r="K6">
        <v>56</v>
      </c>
    </row>
    <row r="7" spans="1:11" ht="16" customHeight="1" x14ac:dyDescent="0.2">
      <c r="A7" s="95">
        <v>2</v>
      </c>
      <c r="B7" s="96" t="s">
        <v>1</v>
      </c>
      <c r="C7" s="97">
        <v>58.455130777019924</v>
      </c>
      <c r="D7" s="98">
        <v>60</v>
      </c>
      <c r="E7" s="99">
        <f t="shared" ref="E7:E29" si="0">D7/8</f>
        <v>7.5</v>
      </c>
      <c r="F7" s="100">
        <f t="shared" ref="F7:F29" si="1">E7*8</f>
        <v>60</v>
      </c>
      <c r="G7" s="94" t="s">
        <v>375</v>
      </c>
      <c r="I7" t="s">
        <v>380</v>
      </c>
      <c r="J7">
        <v>2.46</v>
      </c>
      <c r="K7">
        <v>4</v>
      </c>
    </row>
    <row r="8" spans="1:11" ht="16" customHeight="1" x14ac:dyDescent="0.2">
      <c r="A8" s="49">
        <v>3</v>
      </c>
      <c r="B8" s="50" t="s">
        <v>2</v>
      </c>
      <c r="C8" s="92">
        <v>86.378747062532241</v>
      </c>
      <c r="D8" s="41">
        <v>84</v>
      </c>
      <c r="E8" s="51">
        <f t="shared" si="0"/>
        <v>10.5</v>
      </c>
      <c r="F8" s="52">
        <f t="shared" si="1"/>
        <v>84</v>
      </c>
      <c r="G8" s="94" t="s">
        <v>376</v>
      </c>
      <c r="K8">
        <v>60</v>
      </c>
    </row>
    <row r="9" spans="1:11" ht="16" customHeight="1" x14ac:dyDescent="0.2">
      <c r="A9" s="44">
        <v>4</v>
      </c>
      <c r="B9" s="45" t="s">
        <v>3</v>
      </c>
      <c r="C9" s="91">
        <v>37.26333084962075</v>
      </c>
      <c r="D9" s="46">
        <v>36</v>
      </c>
      <c r="E9" s="47">
        <f t="shared" si="0"/>
        <v>4.5</v>
      </c>
      <c r="F9" s="48">
        <f t="shared" si="1"/>
        <v>36</v>
      </c>
      <c r="G9" s="94" t="s">
        <v>377</v>
      </c>
    </row>
    <row r="10" spans="1:11" ht="16" customHeight="1" x14ac:dyDescent="0.2">
      <c r="A10" s="49">
        <v>5</v>
      </c>
      <c r="B10" s="50" t="s">
        <v>4</v>
      </c>
      <c r="C10" s="92">
        <v>54.233774669952808</v>
      </c>
      <c r="D10" s="41">
        <v>56</v>
      </c>
      <c r="E10" s="51">
        <f t="shared" si="0"/>
        <v>7</v>
      </c>
      <c r="F10" s="52">
        <f t="shared" si="1"/>
        <v>56</v>
      </c>
    </row>
    <row r="11" spans="1:11" ht="16" customHeight="1" x14ac:dyDescent="0.2">
      <c r="A11" s="44">
        <v>6</v>
      </c>
      <c r="B11" s="45" t="s">
        <v>5</v>
      </c>
      <c r="C11" s="91">
        <v>45.52836208708279</v>
      </c>
      <c r="D11" s="46">
        <v>44</v>
      </c>
      <c r="E11" s="47">
        <f t="shared" si="0"/>
        <v>5.5</v>
      </c>
      <c r="F11" s="48">
        <f t="shared" si="1"/>
        <v>44</v>
      </c>
    </row>
    <row r="12" spans="1:11" ht="16" customHeight="1" x14ac:dyDescent="0.2">
      <c r="A12" s="49">
        <v>7</v>
      </c>
      <c r="B12" s="50" t="s">
        <v>6</v>
      </c>
      <c r="C12" s="92">
        <v>59.820217420377908</v>
      </c>
      <c r="D12" s="41">
        <v>60</v>
      </c>
      <c r="E12" s="51">
        <f t="shared" si="0"/>
        <v>7.5</v>
      </c>
      <c r="F12" s="52">
        <f t="shared" si="1"/>
        <v>60</v>
      </c>
    </row>
    <row r="13" spans="1:11" ht="16" customHeight="1" x14ac:dyDescent="0.2">
      <c r="A13" s="44">
        <v>8</v>
      </c>
      <c r="B13" s="45" t="s">
        <v>7</v>
      </c>
      <c r="C13" s="91">
        <v>50.059226992224069</v>
      </c>
      <c r="D13" s="46">
        <v>48</v>
      </c>
      <c r="E13" s="47">
        <f t="shared" si="0"/>
        <v>6</v>
      </c>
      <c r="F13" s="48">
        <f t="shared" si="1"/>
        <v>48</v>
      </c>
    </row>
    <row r="14" spans="1:11" ht="16" customHeight="1" x14ac:dyDescent="0.2">
      <c r="A14" s="49">
        <v>9</v>
      </c>
      <c r="B14" s="50" t="s">
        <v>8</v>
      </c>
      <c r="C14" s="92">
        <v>25.957662253300473</v>
      </c>
      <c r="D14" s="41">
        <v>32</v>
      </c>
      <c r="E14" s="51">
        <f t="shared" si="0"/>
        <v>4</v>
      </c>
      <c r="F14" s="52">
        <f t="shared" si="1"/>
        <v>32</v>
      </c>
    </row>
    <row r="15" spans="1:11" ht="16" customHeight="1" x14ac:dyDescent="0.2">
      <c r="A15" s="44">
        <v>10</v>
      </c>
      <c r="B15" s="45" t="s">
        <v>9</v>
      </c>
      <c r="C15" s="91">
        <v>43.169790412869453</v>
      </c>
      <c r="D15" s="46">
        <v>44</v>
      </c>
      <c r="E15" s="47">
        <f t="shared" si="0"/>
        <v>5.5</v>
      </c>
      <c r="F15" s="48">
        <f t="shared" si="1"/>
        <v>44</v>
      </c>
    </row>
    <row r="16" spans="1:11" ht="16" customHeight="1" x14ac:dyDescent="0.2">
      <c r="A16" s="49">
        <v>11</v>
      </c>
      <c r="B16" s="50" t="s">
        <v>10</v>
      </c>
      <c r="C16" s="92">
        <v>75.861179572419317</v>
      </c>
      <c r="D16" s="41">
        <v>76</v>
      </c>
      <c r="E16" s="51">
        <f t="shared" si="0"/>
        <v>9.5</v>
      </c>
      <c r="F16" s="52">
        <f t="shared" si="1"/>
        <v>76</v>
      </c>
    </row>
    <row r="17" spans="1:6" ht="16" customHeight="1" x14ac:dyDescent="0.2">
      <c r="A17" s="44">
        <v>12</v>
      </c>
      <c r="B17" s="45" t="s">
        <v>11</v>
      </c>
      <c r="C17" s="91">
        <v>37.78777631302421</v>
      </c>
      <c r="D17" s="46">
        <v>36</v>
      </c>
      <c r="E17" s="47">
        <f t="shared" si="0"/>
        <v>4.5</v>
      </c>
      <c r="F17" s="48">
        <f t="shared" si="1"/>
        <v>36</v>
      </c>
    </row>
    <row r="18" spans="1:6" ht="16" customHeight="1" x14ac:dyDescent="0.2">
      <c r="A18" s="49">
        <v>13</v>
      </c>
      <c r="B18" s="50" t="s">
        <v>12</v>
      </c>
      <c r="C18" s="92">
        <v>20.918591543913948</v>
      </c>
      <c r="D18" s="41">
        <v>20</v>
      </c>
      <c r="E18" s="51">
        <f t="shared" si="0"/>
        <v>2.5</v>
      </c>
      <c r="F18" s="52">
        <f t="shared" si="1"/>
        <v>20</v>
      </c>
    </row>
    <row r="19" spans="1:6" ht="16" customHeight="1" x14ac:dyDescent="0.2">
      <c r="A19" s="44">
        <v>14</v>
      </c>
      <c r="B19" s="45" t="s">
        <v>13</v>
      </c>
      <c r="C19" s="91">
        <v>61.063028983015229</v>
      </c>
      <c r="D19" s="46">
        <v>60</v>
      </c>
      <c r="E19" s="47">
        <f t="shared" si="0"/>
        <v>7.5</v>
      </c>
      <c r="F19" s="48">
        <f t="shared" si="1"/>
        <v>60</v>
      </c>
    </row>
    <row r="20" spans="1:6" ht="16" customHeight="1" x14ac:dyDescent="0.2">
      <c r="A20" s="49">
        <v>15</v>
      </c>
      <c r="B20" s="50" t="s">
        <v>14</v>
      </c>
      <c r="C20" s="92">
        <v>48.440037446743467</v>
      </c>
      <c r="D20" s="41">
        <v>48</v>
      </c>
      <c r="E20" s="51">
        <f t="shared" si="0"/>
        <v>6</v>
      </c>
      <c r="F20" s="52">
        <f t="shared" si="1"/>
        <v>48</v>
      </c>
    </row>
    <row r="21" spans="1:6" ht="16" customHeight="1" x14ac:dyDescent="0.2">
      <c r="A21" s="44">
        <v>16</v>
      </c>
      <c r="B21" s="45" t="s">
        <v>15</v>
      </c>
      <c r="C21" s="91">
        <v>58.472325710246267</v>
      </c>
      <c r="D21" s="46">
        <v>60</v>
      </c>
      <c r="E21" s="47">
        <f t="shared" si="0"/>
        <v>7.5</v>
      </c>
      <c r="F21" s="48">
        <f t="shared" si="1"/>
        <v>60</v>
      </c>
    </row>
    <row r="22" spans="1:6" ht="16" customHeight="1" x14ac:dyDescent="0.2">
      <c r="A22" s="49">
        <v>17</v>
      </c>
      <c r="B22" s="50" t="s">
        <v>16</v>
      </c>
      <c r="C22" s="92">
        <v>20.371219502875377</v>
      </c>
      <c r="D22" s="41">
        <v>20</v>
      </c>
      <c r="E22" s="51">
        <f t="shared" si="0"/>
        <v>2.5</v>
      </c>
      <c r="F22" s="52">
        <f t="shared" si="1"/>
        <v>20</v>
      </c>
    </row>
    <row r="23" spans="1:6" ht="16" customHeight="1" x14ac:dyDescent="0.2">
      <c r="A23" s="44">
        <v>18</v>
      </c>
      <c r="B23" s="45" t="s">
        <v>17</v>
      </c>
      <c r="C23" s="91">
        <v>32.354177413499933</v>
      </c>
      <c r="D23" s="46">
        <v>32</v>
      </c>
      <c r="E23" s="47">
        <f t="shared" si="0"/>
        <v>4</v>
      </c>
      <c r="F23" s="48">
        <f t="shared" si="1"/>
        <v>32</v>
      </c>
    </row>
    <row r="24" spans="1:6" ht="16" customHeight="1" x14ac:dyDescent="0.2">
      <c r="A24" s="49">
        <v>19</v>
      </c>
      <c r="B24" s="50" t="s">
        <v>18</v>
      </c>
      <c r="C24" s="92">
        <v>45.019201008769414</v>
      </c>
      <c r="D24" s="41">
        <v>44</v>
      </c>
      <c r="E24" s="51">
        <f t="shared" si="0"/>
        <v>5.5</v>
      </c>
      <c r="F24" s="52">
        <f t="shared" si="1"/>
        <v>44</v>
      </c>
    </row>
    <row r="25" spans="1:6" ht="16" customHeight="1" x14ac:dyDescent="0.2">
      <c r="A25" s="44">
        <v>20</v>
      </c>
      <c r="B25" s="45" t="s">
        <v>19</v>
      </c>
      <c r="C25" s="91">
        <v>58.165682734376496</v>
      </c>
      <c r="D25" s="46">
        <v>56</v>
      </c>
      <c r="E25" s="47">
        <f t="shared" si="0"/>
        <v>7</v>
      </c>
      <c r="F25" s="48">
        <f t="shared" si="1"/>
        <v>56</v>
      </c>
    </row>
    <row r="26" spans="1:6" ht="16" customHeight="1" x14ac:dyDescent="0.2">
      <c r="A26" s="49">
        <v>21</v>
      </c>
      <c r="B26" s="50" t="s">
        <v>20</v>
      </c>
      <c r="C26" s="92">
        <v>13.567757589652471</v>
      </c>
      <c r="D26" s="41">
        <v>20</v>
      </c>
      <c r="E26" s="51">
        <f t="shared" si="0"/>
        <v>2.5</v>
      </c>
      <c r="F26" s="52">
        <f t="shared" si="1"/>
        <v>20</v>
      </c>
    </row>
    <row r="27" spans="1:6" ht="16" customHeight="1" x14ac:dyDescent="0.2">
      <c r="A27" s="44">
        <v>22</v>
      </c>
      <c r="B27" s="45" t="s">
        <v>21</v>
      </c>
      <c r="C27" s="91">
        <v>39.829196996618336</v>
      </c>
      <c r="D27" s="46">
        <v>40</v>
      </c>
      <c r="E27" s="47">
        <f t="shared" si="0"/>
        <v>5</v>
      </c>
      <c r="F27" s="48">
        <f t="shared" si="1"/>
        <v>40</v>
      </c>
    </row>
    <row r="28" spans="1:6" ht="16" customHeight="1" x14ac:dyDescent="0.2">
      <c r="A28" s="49">
        <v>23</v>
      </c>
      <c r="B28" s="50" t="s">
        <v>22</v>
      </c>
      <c r="C28" s="92">
        <v>30.863949867216906</v>
      </c>
      <c r="D28" s="41">
        <v>30</v>
      </c>
      <c r="E28" s="51">
        <f t="shared" si="0"/>
        <v>3.75</v>
      </c>
      <c r="F28" s="52">
        <f t="shared" si="1"/>
        <v>30</v>
      </c>
    </row>
    <row r="29" spans="1:6" ht="16" customHeight="1" x14ac:dyDescent="0.2">
      <c r="A29" s="44">
        <v>24</v>
      </c>
      <c r="B29" s="45" t="s">
        <v>23</v>
      </c>
      <c r="C29" s="93">
        <v>40.390898148678858</v>
      </c>
      <c r="D29" s="46">
        <v>40</v>
      </c>
      <c r="E29" s="47">
        <f t="shared" si="0"/>
        <v>5</v>
      </c>
      <c r="F29" s="48">
        <f t="shared" si="1"/>
        <v>40</v>
      </c>
    </row>
    <row r="30" spans="1:6" ht="16" customHeight="1" x14ac:dyDescent="0.2">
      <c r="A30" s="101" t="s">
        <v>29</v>
      </c>
      <c r="B30" s="101"/>
      <c r="C30" s="87"/>
      <c r="D30" s="53">
        <v>1102</v>
      </c>
      <c r="E30" s="54"/>
      <c r="F30" s="55">
        <f>SUM(F6:F29)</f>
        <v>1102</v>
      </c>
    </row>
  </sheetData>
  <mergeCells count="7">
    <mergeCell ref="A1:F1"/>
    <mergeCell ref="A2:F2"/>
    <mergeCell ref="A30:B30"/>
    <mergeCell ref="A3:F3"/>
    <mergeCell ref="A4:A5"/>
    <mergeCell ref="B4:B5"/>
    <mergeCell ref="D4:F4"/>
  </mergeCells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95"/>
  <sheetViews>
    <sheetView zoomScaleNormal="100" workbookViewId="0">
      <selection activeCell="J20" sqref="J20"/>
    </sheetView>
  </sheetViews>
  <sheetFormatPr baseColWidth="10" defaultColWidth="8.83203125" defaultRowHeight="15" x14ac:dyDescent="0.2"/>
  <cols>
    <col min="1" max="1" width="5.33203125" style="1" customWidth="1"/>
    <col min="2" max="2" width="17.5" customWidth="1"/>
    <col min="3" max="3" width="6.33203125" customWidth="1"/>
    <col min="4" max="4" width="26.33203125" customWidth="1"/>
    <col min="5" max="5" width="9.5" style="3" customWidth="1"/>
    <col min="6" max="6" width="8.5" customWidth="1"/>
    <col min="7" max="7" width="20.5" customWidth="1"/>
  </cols>
  <sheetData>
    <row r="1" spans="1:7" ht="16" x14ac:dyDescent="0.2">
      <c r="A1" s="115" t="s">
        <v>364</v>
      </c>
      <c r="B1" s="115"/>
      <c r="C1" s="115"/>
      <c r="D1" s="115"/>
      <c r="E1" s="115"/>
      <c r="F1" s="115"/>
      <c r="G1" s="115"/>
    </row>
    <row r="2" spans="1:7" ht="16" x14ac:dyDescent="0.2">
      <c r="A2" s="116" t="s">
        <v>366</v>
      </c>
      <c r="B2" s="116"/>
      <c r="C2" s="116"/>
      <c r="D2" s="116"/>
      <c r="E2" s="116"/>
      <c r="F2" s="116"/>
      <c r="G2" s="116"/>
    </row>
    <row r="3" spans="1:7" ht="16" x14ac:dyDescent="0.2">
      <c r="A3" s="117" t="s">
        <v>46</v>
      </c>
      <c r="B3" s="117"/>
      <c r="C3" s="117"/>
      <c r="D3" s="117"/>
      <c r="E3" s="117"/>
      <c r="F3" s="117"/>
      <c r="G3" s="117"/>
    </row>
    <row r="4" spans="1:7" x14ac:dyDescent="0.2">
      <c r="A4" s="118" t="s">
        <v>25</v>
      </c>
      <c r="B4" s="118" t="s">
        <v>30</v>
      </c>
      <c r="C4" s="118"/>
      <c r="D4" s="118" t="s">
        <v>47</v>
      </c>
      <c r="E4" s="119" t="s">
        <v>365</v>
      </c>
      <c r="F4" s="120" t="s">
        <v>48</v>
      </c>
      <c r="G4" s="120" t="s">
        <v>49</v>
      </c>
    </row>
    <row r="5" spans="1:7" x14ac:dyDescent="0.2">
      <c r="A5" s="118"/>
      <c r="B5" s="118"/>
      <c r="C5" s="118"/>
      <c r="D5" s="118"/>
      <c r="E5" s="119"/>
      <c r="F5" s="120"/>
      <c r="G5" s="120"/>
    </row>
    <row r="6" spans="1:7" x14ac:dyDescent="0.2">
      <c r="A6" s="4">
        <v>1</v>
      </c>
      <c r="B6" s="121" t="s">
        <v>0</v>
      </c>
      <c r="C6" s="122"/>
      <c r="D6" s="5"/>
      <c r="E6" s="25">
        <v>56</v>
      </c>
      <c r="F6" s="5"/>
      <c r="G6" s="5"/>
    </row>
    <row r="7" spans="1:7" ht="16" x14ac:dyDescent="0.2">
      <c r="A7" s="123"/>
      <c r="B7" s="125"/>
      <c r="C7" s="6">
        <v>1</v>
      </c>
      <c r="D7" s="9" t="s">
        <v>31</v>
      </c>
      <c r="E7" s="16"/>
      <c r="F7" s="7">
        <f ca="1">RAND()</f>
        <v>0.75569395814289098</v>
      </c>
      <c r="G7" s="5" t="str">
        <f t="shared" ref="G7:G13" ca="1" si="0">INDEX($D$7:$D$21,RANK(F7,$F$7:$F$21))</f>
        <v>KALIREJO</v>
      </c>
    </row>
    <row r="8" spans="1:7" ht="16" x14ac:dyDescent="0.2">
      <c r="A8" s="124"/>
      <c r="B8" s="126"/>
      <c r="C8" s="6">
        <v>2</v>
      </c>
      <c r="D8" s="9" t="s">
        <v>32</v>
      </c>
      <c r="E8" s="16"/>
      <c r="F8" s="7">
        <f t="shared" ref="F8:F20" ca="1" si="1">RAND()</f>
        <v>0.79472868401479602</v>
      </c>
      <c r="G8" s="5" t="str">
        <f t="shared" ca="1" si="0"/>
        <v>KALIANYAR</v>
      </c>
    </row>
    <row r="9" spans="1:7" ht="16" x14ac:dyDescent="0.2">
      <c r="A9" s="124"/>
      <c r="B9" s="126"/>
      <c r="C9" s="8">
        <v>3</v>
      </c>
      <c r="D9" s="9" t="s">
        <v>33</v>
      </c>
      <c r="E9" s="16"/>
      <c r="F9" s="7">
        <f t="shared" ca="1" si="1"/>
        <v>0.84246107007751736</v>
      </c>
      <c r="G9" s="5" t="str">
        <f t="shared" ca="1" si="0"/>
        <v>GEMPENG</v>
      </c>
    </row>
    <row r="10" spans="1:7" ht="16" x14ac:dyDescent="0.2">
      <c r="A10" s="124"/>
      <c r="B10" s="126"/>
      <c r="C10" s="8">
        <v>4</v>
      </c>
      <c r="D10" s="9" t="s">
        <v>34</v>
      </c>
      <c r="E10" s="26"/>
      <c r="F10" s="7">
        <f t="shared" ca="1" si="1"/>
        <v>0.69260402782717911</v>
      </c>
      <c r="G10" s="5" t="str">
        <f t="shared" ca="1" si="0"/>
        <v>KERSIKAN</v>
      </c>
    </row>
    <row r="11" spans="1:7" ht="16" x14ac:dyDescent="0.2">
      <c r="A11" s="124"/>
      <c r="B11" s="126"/>
      <c r="C11" s="8">
        <v>5</v>
      </c>
      <c r="D11" s="9" t="s">
        <v>35</v>
      </c>
      <c r="E11" s="26"/>
      <c r="F11" s="7">
        <f t="shared" ca="1" si="1"/>
        <v>0.57879330565358889</v>
      </c>
      <c r="G11" s="5" t="str">
        <f t="shared" ca="1" si="0"/>
        <v>LATEK</v>
      </c>
    </row>
    <row r="12" spans="1:7" ht="16" x14ac:dyDescent="0.2">
      <c r="A12" s="124"/>
      <c r="B12" s="126"/>
      <c r="C12" s="8">
        <v>6</v>
      </c>
      <c r="D12" s="9" t="s">
        <v>36</v>
      </c>
      <c r="E12" s="26"/>
      <c r="F12" s="7">
        <f t="shared" ca="1" si="1"/>
        <v>0.24229992990126314</v>
      </c>
      <c r="G12" s="5" t="str">
        <f t="shared" ca="1" si="0"/>
        <v>MASANGAN</v>
      </c>
    </row>
    <row r="13" spans="1:7" ht="16" x14ac:dyDescent="0.2">
      <c r="A13" s="124"/>
      <c r="B13" s="126"/>
      <c r="C13" s="8">
        <v>7</v>
      </c>
      <c r="D13" s="9" t="s">
        <v>37</v>
      </c>
      <c r="E13" s="26"/>
      <c r="F13" s="7">
        <f t="shared" ca="1" si="1"/>
        <v>0.98679046157442996</v>
      </c>
      <c r="G13" s="5" t="str">
        <f t="shared" ca="1" si="0"/>
        <v>DERMO</v>
      </c>
    </row>
    <row r="14" spans="1:7" ht="16" x14ac:dyDescent="0.2">
      <c r="A14" s="124"/>
      <c r="B14" s="126"/>
      <c r="C14" s="8">
        <v>8</v>
      </c>
      <c r="D14" s="9" t="s">
        <v>38</v>
      </c>
      <c r="E14" s="26"/>
      <c r="F14" s="7">
        <f t="shared" ca="1" si="1"/>
        <v>0.69711493072846709</v>
      </c>
      <c r="G14" s="5"/>
    </row>
    <row r="15" spans="1:7" ht="16" x14ac:dyDescent="0.2">
      <c r="A15" s="124"/>
      <c r="B15" s="126"/>
      <c r="C15" s="8">
        <v>9</v>
      </c>
      <c r="D15" s="9" t="s">
        <v>39</v>
      </c>
      <c r="E15" s="26"/>
      <c r="F15" s="7">
        <f t="shared" ca="1" si="1"/>
        <v>0.47496803422508016</v>
      </c>
      <c r="G15" s="5"/>
    </row>
    <row r="16" spans="1:7" ht="16" x14ac:dyDescent="0.2">
      <c r="A16" s="124"/>
      <c r="B16" s="126"/>
      <c r="C16" s="8">
        <v>10</v>
      </c>
      <c r="D16" s="9" t="s">
        <v>40</v>
      </c>
      <c r="E16" s="26"/>
      <c r="F16" s="7">
        <f t="shared" ca="1" si="1"/>
        <v>0.64560923301953277</v>
      </c>
      <c r="G16" s="5"/>
    </row>
    <row r="17" spans="1:7" ht="16" x14ac:dyDescent="0.2">
      <c r="A17" s="124"/>
      <c r="B17" s="126"/>
      <c r="C17" s="8">
        <v>11</v>
      </c>
      <c r="D17" s="9" t="s">
        <v>41</v>
      </c>
      <c r="E17" s="26"/>
      <c r="F17" s="7">
        <f t="shared" ca="1" si="1"/>
        <v>8.756878146595426E-2</v>
      </c>
      <c r="G17" s="5"/>
    </row>
    <row r="18" spans="1:7" ht="16" x14ac:dyDescent="0.2">
      <c r="A18" s="124"/>
      <c r="B18" s="126"/>
      <c r="C18" s="8">
        <v>12</v>
      </c>
      <c r="D18" s="9" t="s">
        <v>42</v>
      </c>
      <c r="E18" s="26"/>
      <c r="F18" s="7">
        <f t="shared" ca="1" si="1"/>
        <v>0.61390207703683053</v>
      </c>
      <c r="G18" s="5"/>
    </row>
    <row r="19" spans="1:7" ht="16" x14ac:dyDescent="0.2">
      <c r="A19" s="124"/>
      <c r="B19" s="126"/>
      <c r="C19" s="8">
        <v>13</v>
      </c>
      <c r="D19" s="9" t="s">
        <v>43</v>
      </c>
      <c r="E19" s="26"/>
      <c r="F19" s="7">
        <f t="shared" ca="1" si="1"/>
        <v>0.18376550549147364</v>
      </c>
      <c r="G19" s="5"/>
    </row>
    <row r="20" spans="1:7" ht="16" x14ac:dyDescent="0.2">
      <c r="A20" s="124"/>
      <c r="B20" s="126"/>
      <c r="C20" s="8">
        <v>14</v>
      </c>
      <c r="D20" s="9" t="s">
        <v>44</v>
      </c>
      <c r="E20" s="26"/>
      <c r="F20" s="7">
        <f t="shared" ca="1" si="1"/>
        <v>0.98912877245475539</v>
      </c>
      <c r="G20" s="5"/>
    </row>
    <row r="21" spans="1:7" ht="16" x14ac:dyDescent="0.2">
      <c r="A21" s="124"/>
      <c r="B21" s="126"/>
      <c r="C21" s="8">
        <v>15</v>
      </c>
      <c r="D21" s="9" t="s">
        <v>45</v>
      </c>
      <c r="E21" s="26"/>
      <c r="F21" s="7">
        <f ca="1">RAND()</f>
        <v>0.13588806908327122</v>
      </c>
      <c r="G21" s="5"/>
    </row>
    <row r="22" spans="1:7" ht="16" x14ac:dyDescent="0.2">
      <c r="A22" s="10">
        <v>2</v>
      </c>
      <c r="B22" s="127" t="s">
        <v>1</v>
      </c>
      <c r="C22" s="127"/>
      <c r="D22" s="11"/>
      <c r="E22" s="21">
        <v>60</v>
      </c>
      <c r="F22" s="12"/>
      <c r="G22" s="13"/>
    </row>
    <row r="23" spans="1:7" ht="16" x14ac:dyDescent="0.2">
      <c r="A23" s="125"/>
      <c r="B23" s="125"/>
      <c r="C23" s="8">
        <v>1</v>
      </c>
      <c r="D23" s="14" t="s">
        <v>70</v>
      </c>
      <c r="E23" s="16"/>
      <c r="F23" s="7">
        <f ca="1">RAND()</f>
        <v>0.57430521201746276</v>
      </c>
      <c r="G23" s="5" t="str">
        <f t="shared" ref="G23:G30" ca="1" si="2">INDEX($D$23:$D$36,RANK(F23,$F$23:$F$36))</f>
        <v>GLANGGANG</v>
      </c>
    </row>
    <row r="24" spans="1:7" ht="16" x14ac:dyDescent="0.2">
      <c r="A24" s="126"/>
      <c r="B24" s="126"/>
      <c r="C24" s="8">
        <v>2</v>
      </c>
      <c r="D24" s="14" t="s">
        <v>1</v>
      </c>
      <c r="E24" s="16"/>
      <c r="F24" s="7">
        <f t="shared" ref="F24:F36" ca="1" si="3">RAND()</f>
        <v>0.36890910418364375</v>
      </c>
      <c r="G24" s="5" t="str">
        <f t="shared" ca="1" si="2"/>
        <v>KEDUNG BOTO</v>
      </c>
    </row>
    <row r="25" spans="1:7" ht="16" x14ac:dyDescent="0.2">
      <c r="A25" s="126"/>
      <c r="B25" s="126"/>
      <c r="C25" s="8">
        <v>3</v>
      </c>
      <c r="D25" s="14" t="s">
        <v>71</v>
      </c>
      <c r="E25" s="16"/>
      <c r="F25" s="7">
        <f t="shared" ca="1" si="3"/>
        <v>0.26777735095387378</v>
      </c>
      <c r="G25" s="5" t="str">
        <f t="shared" ca="1" si="2"/>
        <v>NGEMBE</v>
      </c>
    </row>
    <row r="26" spans="1:7" ht="16" x14ac:dyDescent="0.2">
      <c r="A26" s="126"/>
      <c r="B26" s="126"/>
      <c r="C26" s="8">
        <v>4</v>
      </c>
      <c r="D26" s="14" t="s">
        <v>72</v>
      </c>
      <c r="E26" s="16"/>
      <c r="F26" s="7">
        <f t="shared" ca="1" si="3"/>
        <v>0.31137857706456151</v>
      </c>
      <c r="G26" s="5" t="str">
        <f t="shared" ca="1" si="2"/>
        <v>KENEP</v>
      </c>
    </row>
    <row r="27" spans="1:7" ht="16" x14ac:dyDescent="0.2">
      <c r="A27" s="126"/>
      <c r="B27" s="126"/>
      <c r="C27" s="8">
        <v>5</v>
      </c>
      <c r="D27" s="14" t="s">
        <v>63</v>
      </c>
      <c r="E27" s="16"/>
      <c r="F27" s="7">
        <f t="shared" ca="1" si="3"/>
        <v>0.71840139953955351</v>
      </c>
      <c r="G27" s="5" t="str">
        <f t="shared" ca="1" si="2"/>
        <v>CANGKRING MALANG</v>
      </c>
    </row>
    <row r="28" spans="1:7" ht="16" x14ac:dyDescent="0.2">
      <c r="A28" s="126"/>
      <c r="B28" s="126"/>
      <c r="C28" s="8">
        <v>6</v>
      </c>
      <c r="D28" s="14" t="s">
        <v>73</v>
      </c>
      <c r="E28" s="16"/>
      <c r="F28" s="7">
        <f t="shared" ca="1" si="3"/>
        <v>0.54587139775853277</v>
      </c>
      <c r="G28" s="5" t="str">
        <f t="shared" ca="1" si="2"/>
        <v>GUNUNG GANGSIR</v>
      </c>
    </row>
    <row r="29" spans="1:7" ht="16" x14ac:dyDescent="0.2">
      <c r="A29" s="126"/>
      <c r="B29" s="126"/>
      <c r="C29" s="8">
        <v>7</v>
      </c>
      <c r="D29" s="14" t="s">
        <v>74</v>
      </c>
      <c r="E29" s="16"/>
      <c r="F29" s="7">
        <f t="shared" ca="1" si="3"/>
        <v>0.80628970315385673</v>
      </c>
      <c r="G29" s="5" t="str">
        <f t="shared" ca="1" si="2"/>
        <v>BAUJENG</v>
      </c>
    </row>
    <row r="30" spans="1:7" ht="16" x14ac:dyDescent="0.2">
      <c r="A30" s="126"/>
      <c r="B30" s="126"/>
      <c r="C30" s="8">
        <v>8</v>
      </c>
      <c r="D30" s="14" t="s">
        <v>75</v>
      </c>
      <c r="E30" s="16"/>
      <c r="F30" s="7">
        <f t="shared" ca="1" si="3"/>
        <v>0.36709592842254724</v>
      </c>
      <c r="G30" s="5" t="str">
        <f t="shared" ca="1" si="2"/>
        <v>KEDUNG RINGIN</v>
      </c>
    </row>
    <row r="31" spans="1:7" ht="16" x14ac:dyDescent="0.2">
      <c r="A31" s="126"/>
      <c r="B31" s="126"/>
      <c r="C31" s="8">
        <v>9</v>
      </c>
      <c r="D31" s="14" t="s">
        <v>76</v>
      </c>
      <c r="E31" s="16"/>
      <c r="F31" s="7">
        <f t="shared" ca="1" si="3"/>
        <v>0.19591667281038305</v>
      </c>
      <c r="G31" s="5"/>
    </row>
    <row r="32" spans="1:7" ht="16" x14ac:dyDescent="0.2">
      <c r="A32" s="126"/>
      <c r="B32" s="126"/>
      <c r="C32" s="8">
        <v>10</v>
      </c>
      <c r="D32" s="14" t="s">
        <v>77</v>
      </c>
      <c r="E32" s="16"/>
      <c r="F32" s="7">
        <f t="shared" ca="1" si="3"/>
        <v>0.11695266518115244</v>
      </c>
      <c r="G32" s="5"/>
    </row>
    <row r="33" spans="1:7" ht="16" x14ac:dyDescent="0.2">
      <c r="A33" s="126"/>
      <c r="B33" s="126"/>
      <c r="C33" s="8">
        <v>11</v>
      </c>
      <c r="D33" s="14" t="s">
        <v>78</v>
      </c>
      <c r="E33" s="16"/>
      <c r="F33" s="7">
        <f t="shared" ca="1" si="3"/>
        <v>0.5844133930159372</v>
      </c>
      <c r="G33" s="5"/>
    </row>
    <row r="34" spans="1:7" ht="16" x14ac:dyDescent="0.2">
      <c r="A34" s="126"/>
      <c r="B34" s="126"/>
      <c r="C34" s="8">
        <v>12</v>
      </c>
      <c r="D34" s="14" t="s">
        <v>61</v>
      </c>
      <c r="E34" s="16"/>
      <c r="F34" s="7">
        <f t="shared" ca="1" si="3"/>
        <v>0.51205997001754633</v>
      </c>
      <c r="G34" s="5"/>
    </row>
    <row r="35" spans="1:7" ht="16" x14ac:dyDescent="0.2">
      <c r="A35" s="126"/>
      <c r="B35" s="126"/>
      <c r="C35" s="8">
        <v>13</v>
      </c>
      <c r="D35" s="14" t="s">
        <v>79</v>
      </c>
      <c r="E35" s="16"/>
      <c r="F35" s="7">
        <f t="shared" ca="1" si="3"/>
        <v>0.1016230984666594</v>
      </c>
      <c r="G35" s="5"/>
    </row>
    <row r="36" spans="1:7" ht="16" x14ac:dyDescent="0.2">
      <c r="A36" s="128"/>
      <c r="B36" s="128"/>
      <c r="C36" s="8">
        <v>14</v>
      </c>
      <c r="D36" s="14" t="s">
        <v>80</v>
      </c>
      <c r="E36" s="16"/>
      <c r="F36" s="7">
        <f t="shared" ca="1" si="3"/>
        <v>0.79484527352277345</v>
      </c>
      <c r="G36" s="5"/>
    </row>
    <row r="37" spans="1:7" ht="16" x14ac:dyDescent="0.2">
      <c r="A37" s="10">
        <v>3</v>
      </c>
      <c r="B37" s="129" t="s">
        <v>2</v>
      </c>
      <c r="C37" s="129"/>
      <c r="D37" s="15"/>
      <c r="E37" s="16">
        <v>84</v>
      </c>
      <c r="F37" s="7"/>
      <c r="G37" s="5"/>
    </row>
    <row r="38" spans="1:7" ht="16" x14ac:dyDescent="0.2">
      <c r="A38" s="125"/>
      <c r="B38" s="125"/>
      <c r="C38" s="8">
        <v>1</v>
      </c>
      <c r="D38" s="14" t="s">
        <v>81</v>
      </c>
      <c r="E38" s="16"/>
      <c r="F38" s="7">
        <f ca="1">RAND()</f>
        <v>0.20034851896362804</v>
      </c>
      <c r="G38" s="5" t="str">
        <f ca="1">INDEX($D$38:$D$52,RANK(F38,$F$38:$F$52))</f>
        <v>WINONG</v>
      </c>
    </row>
    <row r="39" spans="1:7" ht="16" x14ac:dyDescent="0.2">
      <c r="A39" s="126"/>
      <c r="B39" s="126"/>
      <c r="C39" s="8">
        <v>2</v>
      </c>
      <c r="D39" s="14" t="s">
        <v>82</v>
      </c>
      <c r="E39" s="16"/>
      <c r="F39" s="7">
        <f t="shared" ref="F39:F52" ca="1" si="4">RAND()</f>
        <v>0.97881482546926246</v>
      </c>
      <c r="G39" s="5" t="str">
        <f t="shared" ref="G39:G48" ca="1" si="5">INDEX($D$38:$D$52,RANK(F39,$F$38:$F$52))</f>
        <v>CARAT</v>
      </c>
    </row>
    <row r="40" spans="1:7" ht="16" x14ac:dyDescent="0.2">
      <c r="A40" s="126"/>
      <c r="B40" s="126"/>
      <c r="C40" s="8">
        <v>3</v>
      </c>
      <c r="D40" s="14" t="s">
        <v>2</v>
      </c>
      <c r="E40" s="16"/>
      <c r="F40" s="7">
        <f t="shared" ca="1" si="4"/>
        <v>0.45201583045292082</v>
      </c>
      <c r="G40" s="5" t="str">
        <f t="shared" ca="1" si="5"/>
        <v>NGERONG</v>
      </c>
    </row>
    <row r="41" spans="1:7" ht="16" x14ac:dyDescent="0.2">
      <c r="A41" s="126"/>
      <c r="B41" s="126"/>
      <c r="C41" s="8">
        <v>4</v>
      </c>
      <c r="D41" s="14" t="s">
        <v>83</v>
      </c>
      <c r="E41" s="16"/>
      <c r="F41" s="7">
        <f t="shared" ca="1" si="4"/>
        <v>0.25162829776325901</v>
      </c>
      <c r="G41" s="5" t="str">
        <f t="shared" ca="1" si="5"/>
        <v>WATUKOSEK</v>
      </c>
    </row>
    <row r="42" spans="1:7" ht="16" x14ac:dyDescent="0.2">
      <c r="A42" s="126"/>
      <c r="B42" s="126"/>
      <c r="C42" s="8">
        <v>5</v>
      </c>
      <c r="D42" s="14" t="s">
        <v>59</v>
      </c>
      <c r="E42" s="16"/>
      <c r="F42" s="7">
        <f t="shared" ca="1" si="4"/>
        <v>0.30624537464582136</v>
      </c>
      <c r="G42" s="5" t="str">
        <f t="shared" ca="1" si="5"/>
        <v>RANDUPITU</v>
      </c>
    </row>
    <row r="43" spans="1:7" ht="16" x14ac:dyDescent="0.2">
      <c r="A43" s="126"/>
      <c r="B43" s="126"/>
      <c r="C43" s="8">
        <v>6</v>
      </c>
      <c r="D43" s="14" t="s">
        <v>84</v>
      </c>
      <c r="E43" s="16"/>
      <c r="F43" s="7">
        <f t="shared" ca="1" si="4"/>
        <v>0.99387377073623273</v>
      </c>
      <c r="G43" s="5" t="str">
        <f t="shared" ca="1" si="5"/>
        <v>BULUSARI</v>
      </c>
    </row>
    <row r="44" spans="1:7" ht="16" x14ac:dyDescent="0.2">
      <c r="A44" s="126"/>
      <c r="B44" s="126"/>
      <c r="C44" s="8">
        <v>7</v>
      </c>
      <c r="D44" s="14" t="s">
        <v>85</v>
      </c>
      <c r="E44" s="16"/>
      <c r="F44" s="7">
        <f t="shared" ca="1" si="4"/>
        <v>0.27302530404704561</v>
      </c>
      <c r="G44" s="5" t="str">
        <f t="shared" ca="1" si="5"/>
        <v>SUMBER SUKO</v>
      </c>
    </row>
    <row r="45" spans="1:7" ht="16" x14ac:dyDescent="0.2">
      <c r="A45" s="126"/>
      <c r="B45" s="126"/>
      <c r="C45" s="8">
        <v>8</v>
      </c>
      <c r="D45" s="14" t="s">
        <v>86</v>
      </c>
      <c r="E45" s="16"/>
      <c r="F45" s="7">
        <f t="shared" ca="1" si="4"/>
        <v>0.60989600964328516</v>
      </c>
      <c r="G45" s="5" t="str">
        <f t="shared" ca="1" si="5"/>
        <v>KARANGREJO</v>
      </c>
    </row>
    <row r="46" spans="1:7" ht="16" x14ac:dyDescent="0.2">
      <c r="A46" s="126"/>
      <c r="B46" s="126"/>
      <c r="C46" s="8">
        <v>9</v>
      </c>
      <c r="D46" s="14" t="s">
        <v>87</v>
      </c>
      <c r="E46" s="16"/>
      <c r="F46" s="7">
        <f t="shared" ca="1" si="4"/>
        <v>3.2697666583920371E-2</v>
      </c>
      <c r="G46" s="5" t="str">
        <f t="shared" ca="1" si="5"/>
        <v>WONOSUNYO</v>
      </c>
    </row>
    <row r="47" spans="1:7" ht="16" x14ac:dyDescent="0.2">
      <c r="A47" s="126"/>
      <c r="B47" s="126"/>
      <c r="C47" s="8">
        <v>10</v>
      </c>
      <c r="D47" s="14" t="s">
        <v>88</v>
      </c>
      <c r="E47" s="16"/>
      <c r="F47" s="7">
        <f t="shared" ca="1" si="4"/>
        <v>3.6565832445698332E-2</v>
      </c>
      <c r="G47" s="5" t="str">
        <f t="shared" ca="1" si="5"/>
        <v>WONOSARI</v>
      </c>
    </row>
    <row r="48" spans="1:7" ht="16" x14ac:dyDescent="0.2">
      <c r="A48" s="126"/>
      <c r="B48" s="126"/>
      <c r="C48" s="8">
        <v>11</v>
      </c>
      <c r="D48" s="14" t="s">
        <v>89</v>
      </c>
      <c r="E48" s="16"/>
      <c r="F48" s="7">
        <f t="shared" ca="1" si="4"/>
        <v>0.48587849795856675</v>
      </c>
      <c r="G48" s="5" t="str">
        <f t="shared" ca="1" si="5"/>
        <v>LEGOK</v>
      </c>
    </row>
    <row r="49" spans="1:7" ht="16" x14ac:dyDescent="0.2">
      <c r="A49" s="126"/>
      <c r="B49" s="126"/>
      <c r="C49" s="8">
        <v>12</v>
      </c>
      <c r="D49" s="14" t="s">
        <v>90</v>
      </c>
      <c r="E49" s="16"/>
      <c r="F49" s="7">
        <f t="shared" ca="1" si="4"/>
        <v>0.78351844026490791</v>
      </c>
      <c r="G49" s="5"/>
    </row>
    <row r="50" spans="1:7" ht="16" x14ac:dyDescent="0.2">
      <c r="A50" s="126"/>
      <c r="B50" s="126"/>
      <c r="C50" s="8">
        <v>13</v>
      </c>
      <c r="D50" s="14" t="s">
        <v>91</v>
      </c>
      <c r="E50" s="16"/>
      <c r="F50" s="7">
        <f t="shared" ca="1" si="4"/>
        <v>0.50801586849809865</v>
      </c>
      <c r="G50" s="5"/>
    </row>
    <row r="51" spans="1:7" ht="16" x14ac:dyDescent="0.2">
      <c r="A51" s="126"/>
      <c r="B51" s="126"/>
      <c r="C51" s="8">
        <v>14</v>
      </c>
      <c r="D51" s="14" t="s">
        <v>68</v>
      </c>
      <c r="E51" s="16"/>
      <c r="F51" s="7">
        <f t="shared" ca="1" si="4"/>
        <v>0.59546911223340437</v>
      </c>
      <c r="G51" s="5"/>
    </row>
    <row r="52" spans="1:7" ht="16" x14ac:dyDescent="0.2">
      <c r="A52" s="128"/>
      <c r="B52" s="128"/>
      <c r="C52" s="8">
        <v>15</v>
      </c>
      <c r="D52" s="14" t="s">
        <v>92</v>
      </c>
      <c r="E52" s="16"/>
      <c r="F52" s="7">
        <f t="shared" ca="1" si="4"/>
        <v>0.9008888522212618</v>
      </c>
      <c r="G52" s="5"/>
    </row>
    <row r="53" spans="1:7" ht="16" x14ac:dyDescent="0.2">
      <c r="A53" s="10">
        <v>4</v>
      </c>
      <c r="B53" s="130" t="s">
        <v>3</v>
      </c>
      <c r="C53" s="130"/>
      <c r="E53" s="21">
        <v>36</v>
      </c>
      <c r="F53" s="12"/>
      <c r="G53" s="13"/>
    </row>
    <row r="54" spans="1:7" ht="16" x14ac:dyDescent="0.2">
      <c r="A54" s="131"/>
      <c r="B54" s="131"/>
      <c r="C54" s="8">
        <v>1</v>
      </c>
      <c r="D54" s="14" t="s">
        <v>93</v>
      </c>
      <c r="E54" s="16"/>
      <c r="F54" s="7">
        <f ca="1">RAND()</f>
        <v>0.55950414532994464</v>
      </c>
      <c r="G54" s="5" t="str">
        <f ca="1">INDEX($D$54:$D$73,RANK(F54,$F$54:$F$73))</f>
        <v>GONDANG REJO</v>
      </c>
    </row>
    <row r="55" spans="1:7" ht="16" x14ac:dyDescent="0.2">
      <c r="A55" s="132"/>
      <c r="B55" s="132"/>
      <c r="C55" s="8">
        <v>2</v>
      </c>
      <c r="D55" s="14" t="s">
        <v>94</v>
      </c>
      <c r="E55" s="16"/>
      <c r="F55" s="7">
        <f t="shared" ref="F55:F73" ca="1" si="6">RAND()</f>
        <v>0.42560545045589349</v>
      </c>
      <c r="G55" s="5" t="str">
        <f t="shared" ref="G55:G58" ca="1" si="7">INDEX($D$54:$D$73,RANK(F55,$F$54:$F$73))</f>
        <v>KARANG SENTUL</v>
      </c>
    </row>
    <row r="56" spans="1:7" ht="16" x14ac:dyDescent="0.2">
      <c r="A56" s="132"/>
      <c r="B56" s="132"/>
      <c r="C56" s="8">
        <v>3</v>
      </c>
      <c r="D56" s="14" t="s">
        <v>95</v>
      </c>
      <c r="E56" s="16"/>
      <c r="F56" s="7">
        <f t="shared" ca="1" si="6"/>
        <v>0.28605567445506452</v>
      </c>
      <c r="G56" s="5" t="str">
        <f t="shared" ca="1" si="7"/>
        <v>PEKANGKUNGAN</v>
      </c>
    </row>
    <row r="57" spans="1:7" ht="16" x14ac:dyDescent="0.2">
      <c r="A57" s="132"/>
      <c r="B57" s="132"/>
      <c r="C57" s="8">
        <v>4</v>
      </c>
      <c r="D57" s="14" t="s">
        <v>96</v>
      </c>
      <c r="E57" s="16"/>
      <c r="F57" s="7">
        <f t="shared" ca="1" si="6"/>
        <v>3.9488720319428627E-2</v>
      </c>
      <c r="G57" s="5" t="str">
        <f t="shared" ca="1" si="7"/>
        <v>SEKAR PUTIH</v>
      </c>
    </row>
    <row r="58" spans="1:7" ht="16" x14ac:dyDescent="0.2">
      <c r="A58" s="132"/>
      <c r="B58" s="132"/>
      <c r="C58" s="8">
        <v>5</v>
      </c>
      <c r="D58" s="14" t="s">
        <v>97</v>
      </c>
      <c r="E58" s="16"/>
      <c r="F58" s="7">
        <f t="shared" ca="1" si="6"/>
        <v>0.29225721479865863</v>
      </c>
      <c r="G58" s="5" t="str">
        <f t="shared" ca="1" si="7"/>
        <v>PATEGUHAN</v>
      </c>
    </row>
    <row r="59" spans="1:7" ht="16" x14ac:dyDescent="0.2">
      <c r="A59" s="132"/>
      <c r="B59" s="132"/>
      <c r="C59" s="8">
        <v>6</v>
      </c>
      <c r="D59" s="14" t="s">
        <v>98</v>
      </c>
      <c r="E59" s="16"/>
      <c r="F59" s="7">
        <f t="shared" ca="1" si="6"/>
        <v>0.31280548564036526</v>
      </c>
      <c r="G59" s="5"/>
    </row>
    <row r="60" spans="1:7" ht="16" x14ac:dyDescent="0.2">
      <c r="A60" s="132"/>
      <c r="B60" s="132"/>
      <c r="C60" s="8">
        <v>7</v>
      </c>
      <c r="D60" s="14" t="s">
        <v>99</v>
      </c>
      <c r="E60" s="16"/>
      <c r="F60" s="7">
        <f t="shared" ca="1" si="6"/>
        <v>0.33473758335444126</v>
      </c>
      <c r="G60" s="5"/>
    </row>
    <row r="61" spans="1:7" ht="16" x14ac:dyDescent="0.2">
      <c r="A61" s="132"/>
      <c r="B61" s="132"/>
      <c r="C61" s="8">
        <v>8</v>
      </c>
      <c r="D61" s="14" t="s">
        <v>100</v>
      </c>
      <c r="E61" s="16"/>
      <c r="F61" s="7">
        <f t="shared" ca="1" si="6"/>
        <v>5.295643413370088E-2</v>
      </c>
      <c r="G61" s="5"/>
    </row>
    <row r="62" spans="1:7" ht="16" x14ac:dyDescent="0.2">
      <c r="A62" s="132"/>
      <c r="B62" s="132"/>
      <c r="C62" s="8">
        <v>9</v>
      </c>
      <c r="D62" s="14" t="s">
        <v>101</v>
      </c>
      <c r="E62" s="16"/>
      <c r="F62" s="7">
        <f t="shared" ca="1" si="6"/>
        <v>1.7241346889213305E-2</v>
      </c>
      <c r="G62" s="5"/>
    </row>
    <row r="63" spans="1:7" ht="16" x14ac:dyDescent="0.2">
      <c r="A63" s="132"/>
      <c r="B63" s="132"/>
      <c r="C63" s="8">
        <v>10</v>
      </c>
      <c r="D63" s="14" t="s">
        <v>102</v>
      </c>
      <c r="E63" s="16"/>
      <c r="F63" s="7">
        <f t="shared" ca="1" si="6"/>
        <v>0.82448444494970574</v>
      </c>
      <c r="G63" s="5"/>
    </row>
    <row r="64" spans="1:7" ht="16" x14ac:dyDescent="0.2">
      <c r="A64" s="132"/>
      <c r="B64" s="132"/>
      <c r="C64" s="8">
        <v>11</v>
      </c>
      <c r="D64" s="14" t="s">
        <v>37</v>
      </c>
      <c r="E64" s="16"/>
      <c r="F64" s="7">
        <f t="shared" ca="1" si="6"/>
        <v>1.1295548736287353E-2</v>
      </c>
      <c r="G64" s="5"/>
    </row>
    <row r="65" spans="1:7" ht="16" x14ac:dyDescent="0.2">
      <c r="A65" s="132"/>
      <c r="B65" s="132"/>
      <c r="C65" s="8">
        <v>12</v>
      </c>
      <c r="D65" s="14" t="s">
        <v>103</v>
      </c>
      <c r="E65" s="16"/>
      <c r="F65" s="7">
        <f t="shared" ca="1" si="6"/>
        <v>0.92108303923499024</v>
      </c>
      <c r="G65" s="5"/>
    </row>
    <row r="66" spans="1:7" ht="16" x14ac:dyDescent="0.2">
      <c r="A66" s="132"/>
      <c r="B66" s="132"/>
      <c r="C66" s="8">
        <v>13</v>
      </c>
      <c r="D66" s="14" t="s">
        <v>104</v>
      </c>
      <c r="E66" s="16"/>
      <c r="F66" s="7">
        <f t="shared" ca="1" si="6"/>
        <v>0.61809808125093557</v>
      </c>
      <c r="G66" s="5"/>
    </row>
    <row r="67" spans="1:7" ht="16" x14ac:dyDescent="0.2">
      <c r="A67" s="132"/>
      <c r="B67" s="132"/>
      <c r="C67" s="8">
        <v>14</v>
      </c>
      <c r="D67" s="14" t="s">
        <v>105</v>
      </c>
      <c r="E67" s="16"/>
      <c r="F67" s="7">
        <f t="shared" ca="1" si="6"/>
        <v>0.30252113269802228</v>
      </c>
      <c r="G67" s="5"/>
    </row>
    <row r="68" spans="1:7" ht="16" x14ac:dyDescent="0.2">
      <c r="A68" s="132"/>
      <c r="B68" s="132"/>
      <c r="C68" s="8">
        <v>15</v>
      </c>
      <c r="D68" s="14" t="s">
        <v>106</v>
      </c>
      <c r="E68" s="16"/>
      <c r="F68" s="7">
        <f t="shared" ca="1" si="6"/>
        <v>2.6497180876447035E-2</v>
      </c>
      <c r="G68" s="5"/>
    </row>
    <row r="69" spans="1:7" ht="16" x14ac:dyDescent="0.2">
      <c r="A69" s="132"/>
      <c r="B69" s="132"/>
      <c r="C69" s="8">
        <v>16</v>
      </c>
      <c r="D69" s="14" t="s">
        <v>107</v>
      </c>
      <c r="E69" s="16"/>
      <c r="F69" s="7">
        <f t="shared" ca="1" si="6"/>
        <v>7.135151639448889E-3</v>
      </c>
      <c r="G69" s="5"/>
    </row>
    <row r="70" spans="1:7" ht="16" x14ac:dyDescent="0.2">
      <c r="A70" s="132"/>
      <c r="B70" s="132"/>
      <c r="C70" s="8">
        <v>17</v>
      </c>
      <c r="D70" s="14" t="s">
        <v>108</v>
      </c>
      <c r="E70" s="16"/>
      <c r="F70" s="7">
        <f t="shared" ca="1" si="6"/>
        <v>0.66214799368849175</v>
      </c>
      <c r="G70" s="27"/>
    </row>
    <row r="71" spans="1:7" ht="16" x14ac:dyDescent="0.2">
      <c r="A71" s="132"/>
      <c r="B71" s="132"/>
      <c r="C71" s="8">
        <v>18</v>
      </c>
      <c r="D71" s="14" t="s">
        <v>109</v>
      </c>
      <c r="E71" s="16"/>
      <c r="F71" s="7">
        <f t="shared" ca="1" si="6"/>
        <v>0.44956476985328864</v>
      </c>
      <c r="G71" s="5"/>
    </row>
    <row r="72" spans="1:7" ht="16" x14ac:dyDescent="0.2">
      <c r="A72" s="132"/>
      <c r="B72" s="132"/>
      <c r="C72" s="8">
        <v>19</v>
      </c>
      <c r="D72" s="14" t="s">
        <v>110</v>
      </c>
      <c r="E72" s="16"/>
      <c r="F72" s="7">
        <f t="shared" ca="1" si="6"/>
        <v>0.42853317177810202</v>
      </c>
      <c r="G72" s="5"/>
    </row>
    <row r="73" spans="1:7" ht="16" x14ac:dyDescent="0.2">
      <c r="A73" s="132"/>
      <c r="B73" s="132"/>
      <c r="C73" s="8">
        <v>20</v>
      </c>
      <c r="D73" s="14" t="s">
        <v>68</v>
      </c>
      <c r="E73" s="16"/>
      <c r="F73" s="7">
        <f t="shared" ca="1" si="6"/>
        <v>0.48948356134519933</v>
      </c>
      <c r="G73" s="5"/>
    </row>
    <row r="74" spans="1:7" ht="16" x14ac:dyDescent="0.2">
      <c r="A74" s="10">
        <v>5</v>
      </c>
      <c r="B74" s="133" t="s">
        <v>4</v>
      </c>
      <c r="C74" s="133"/>
      <c r="D74" s="18"/>
      <c r="E74" s="16">
        <v>56</v>
      </c>
      <c r="F74" s="7"/>
      <c r="G74" s="5"/>
    </row>
    <row r="75" spans="1:7" ht="16" x14ac:dyDescent="0.2">
      <c r="A75" s="134"/>
      <c r="B75" s="134"/>
      <c r="C75" s="19">
        <v>1</v>
      </c>
      <c r="D75" s="14" t="s">
        <v>111</v>
      </c>
      <c r="E75" s="16"/>
      <c r="F75" s="7">
        <f ca="1">RAND()</f>
        <v>0.72222861573454133</v>
      </c>
      <c r="G75" s="5" t="str">
        <f t="shared" ref="G75:G81" ca="1" si="8">INDEX($D$75:$D$89,RANK(F75,$F$75:$F$89))</f>
        <v>KEBON REJO</v>
      </c>
    </row>
    <row r="76" spans="1:7" ht="16" x14ac:dyDescent="0.2">
      <c r="A76" s="135"/>
      <c r="B76" s="135"/>
      <c r="C76" s="19">
        <v>2</v>
      </c>
      <c r="D76" s="14" t="s">
        <v>112</v>
      </c>
      <c r="E76" s="16"/>
      <c r="F76" s="7">
        <f t="shared" ref="F76:F89" ca="1" si="9">RAND()</f>
        <v>0.15410812496200199</v>
      </c>
      <c r="G76" s="5" t="str">
        <f t="shared" ca="1" si="8"/>
        <v>REBALAS</v>
      </c>
    </row>
    <row r="77" spans="1:7" ht="16" x14ac:dyDescent="0.2">
      <c r="A77" s="135"/>
      <c r="B77" s="135"/>
      <c r="C77" s="19">
        <v>3</v>
      </c>
      <c r="D77" s="14" t="s">
        <v>113</v>
      </c>
      <c r="E77" s="16"/>
      <c r="F77" s="7">
        <f t="shared" ca="1" si="9"/>
        <v>0.18268873193310409</v>
      </c>
      <c r="G77" s="5" t="str">
        <f t="shared" ca="1" si="8"/>
        <v>RANU KLINDUNGAN</v>
      </c>
    </row>
    <row r="78" spans="1:7" ht="16" x14ac:dyDescent="0.2">
      <c r="A78" s="135"/>
      <c r="B78" s="135"/>
      <c r="C78" s="19">
        <v>4</v>
      </c>
      <c r="D78" s="14" t="s">
        <v>114</v>
      </c>
      <c r="E78" s="16"/>
      <c r="F78" s="7">
        <f t="shared" ca="1" si="9"/>
        <v>6.7619900560396351E-2</v>
      </c>
      <c r="G78" s="5" t="str">
        <f t="shared" ca="1" si="8"/>
        <v>SUMBER DAWESARI</v>
      </c>
    </row>
    <row r="79" spans="1:7" ht="16" x14ac:dyDescent="0.2">
      <c r="A79" s="135"/>
      <c r="B79" s="135"/>
      <c r="C79" s="19">
        <v>5</v>
      </c>
      <c r="D79" s="14" t="s">
        <v>115</v>
      </c>
      <c r="E79" s="16"/>
      <c r="F79" s="7">
        <f t="shared" ca="1" si="9"/>
        <v>0.11700038834662241</v>
      </c>
      <c r="G79" s="5" t="str">
        <f t="shared" ca="1" si="8"/>
        <v>SUMBER AGUNG</v>
      </c>
    </row>
    <row r="80" spans="1:7" ht="16" x14ac:dyDescent="0.2">
      <c r="A80" s="135"/>
      <c r="B80" s="135"/>
      <c r="C80" s="19">
        <v>6</v>
      </c>
      <c r="D80" s="14" t="s">
        <v>116</v>
      </c>
      <c r="E80" s="16"/>
      <c r="F80" s="7">
        <f t="shared" ca="1" si="9"/>
        <v>0.76654742028645584</v>
      </c>
      <c r="G80" s="5" t="str">
        <f t="shared" ca="1" si="8"/>
        <v>KARANG LO</v>
      </c>
    </row>
    <row r="81" spans="1:7" ht="16" x14ac:dyDescent="0.2">
      <c r="A81" s="135"/>
      <c r="B81" s="135"/>
      <c r="C81" s="19">
        <v>7</v>
      </c>
      <c r="D81" s="14" t="s">
        <v>117</v>
      </c>
      <c r="E81" s="16"/>
      <c r="F81" s="7">
        <f t="shared" ca="1" si="9"/>
        <v>0.24258877162898851</v>
      </c>
      <c r="G81" s="5" t="str">
        <f t="shared" ca="1" si="8"/>
        <v>KEDAWUNG WETAN</v>
      </c>
    </row>
    <row r="82" spans="1:7" ht="16" x14ac:dyDescent="0.2">
      <c r="A82" s="135"/>
      <c r="B82" s="135"/>
      <c r="C82" s="19">
        <v>8</v>
      </c>
      <c r="D82" s="14" t="s">
        <v>118</v>
      </c>
      <c r="E82" s="16"/>
      <c r="F82" s="7">
        <f t="shared" ca="1" si="9"/>
        <v>0.85464017828335936</v>
      </c>
      <c r="G82" s="5"/>
    </row>
    <row r="83" spans="1:7" ht="16" x14ac:dyDescent="0.2">
      <c r="A83" s="135"/>
      <c r="B83" s="135"/>
      <c r="C83" s="19">
        <v>9</v>
      </c>
      <c r="D83" s="14" t="s">
        <v>119</v>
      </c>
      <c r="E83" s="16"/>
      <c r="F83" s="7">
        <f t="shared" ca="1" si="9"/>
        <v>5.8416157740656116E-3</v>
      </c>
      <c r="G83" s="5"/>
    </row>
    <row r="84" spans="1:7" ht="16" x14ac:dyDescent="0.2">
      <c r="A84" s="135"/>
      <c r="B84" s="135"/>
      <c r="C84" s="19">
        <v>10</v>
      </c>
      <c r="D84" s="14" t="s">
        <v>120</v>
      </c>
      <c r="E84" s="16"/>
      <c r="F84" s="7">
        <f t="shared" ca="1" si="9"/>
        <v>0.77425900291511807</v>
      </c>
      <c r="G84" s="5"/>
    </row>
    <row r="85" spans="1:7" ht="16" x14ac:dyDescent="0.2">
      <c r="A85" s="135"/>
      <c r="B85" s="135"/>
      <c r="C85" s="19">
        <v>11</v>
      </c>
      <c r="D85" s="14" t="s">
        <v>121</v>
      </c>
      <c r="E85" s="16"/>
      <c r="F85" s="7">
        <f t="shared" ca="1" si="9"/>
        <v>0.90854690889599388</v>
      </c>
      <c r="G85" s="5"/>
    </row>
    <row r="86" spans="1:7" ht="16" x14ac:dyDescent="0.2">
      <c r="A86" s="135"/>
      <c r="B86" s="135"/>
      <c r="C86" s="19">
        <v>12</v>
      </c>
      <c r="D86" s="14" t="s">
        <v>122</v>
      </c>
      <c r="E86" s="16"/>
      <c r="F86" s="7">
        <f t="shared" ca="1" si="9"/>
        <v>0.85277205469165618</v>
      </c>
      <c r="G86" s="5"/>
    </row>
    <row r="87" spans="1:7" ht="16" x14ac:dyDescent="0.2">
      <c r="A87" s="135"/>
      <c r="B87" s="135"/>
      <c r="C87" s="19">
        <v>13</v>
      </c>
      <c r="D87" s="14" t="s">
        <v>123</v>
      </c>
      <c r="E87" s="16"/>
      <c r="F87" s="7">
        <f t="shared" ca="1" si="9"/>
        <v>0.2207419561662638</v>
      </c>
      <c r="G87" s="5"/>
    </row>
    <row r="88" spans="1:7" ht="16" x14ac:dyDescent="0.2">
      <c r="A88" s="135"/>
      <c r="B88" s="135"/>
      <c r="C88" s="19">
        <v>14</v>
      </c>
      <c r="D88" s="14" t="s">
        <v>124</v>
      </c>
      <c r="E88" s="16"/>
      <c r="F88" s="7">
        <f t="shared" ca="1" si="9"/>
        <v>0.36494194109168088</v>
      </c>
      <c r="G88" s="5"/>
    </row>
    <row r="89" spans="1:7" ht="16" x14ac:dyDescent="0.2">
      <c r="A89" s="135"/>
      <c r="B89" s="135"/>
      <c r="C89" s="19">
        <v>15</v>
      </c>
      <c r="D89" s="14" t="s">
        <v>125</v>
      </c>
      <c r="E89" s="16"/>
      <c r="F89" s="7">
        <f t="shared" ca="1" si="9"/>
        <v>0.97401613394658682</v>
      </c>
      <c r="G89" s="5"/>
    </row>
    <row r="90" spans="1:7" ht="16" x14ac:dyDescent="0.2">
      <c r="A90" s="10">
        <v>6</v>
      </c>
      <c r="B90" s="136" t="s">
        <v>5</v>
      </c>
      <c r="C90" s="136"/>
      <c r="D90" s="20"/>
      <c r="E90" s="21">
        <v>44</v>
      </c>
      <c r="F90" s="12"/>
      <c r="G90" s="13"/>
    </row>
    <row r="91" spans="1:7" ht="16" x14ac:dyDescent="0.2">
      <c r="A91" s="134"/>
      <c r="B91" s="134"/>
      <c r="C91" s="19">
        <v>1</v>
      </c>
      <c r="D91" s="14" t="s">
        <v>126</v>
      </c>
      <c r="E91" s="16"/>
      <c r="F91" s="7">
        <f ca="1">RAND()</f>
        <v>0.7552890469037824</v>
      </c>
      <c r="G91" s="5" t="str">
        <f ca="1">INDEX($D$91:$D$115,RANK(F91,$F$91:$F$115))</f>
        <v>KEPUH</v>
      </c>
    </row>
    <row r="92" spans="1:7" ht="16" x14ac:dyDescent="0.2">
      <c r="A92" s="135"/>
      <c r="B92" s="135"/>
      <c r="C92" s="19">
        <v>2</v>
      </c>
      <c r="D92" s="14" t="s">
        <v>127</v>
      </c>
      <c r="E92" s="16"/>
      <c r="F92" s="7">
        <f t="shared" ref="F92:F115" ca="1" si="10">RAND()</f>
        <v>0.48394056216363224</v>
      </c>
      <c r="G92" s="5" t="str">
        <f t="shared" ref="G92:G96" ca="1" si="11">INDEX($D$91:$D$115,RANK(F92,$F$91:$F$115))</f>
        <v>LOROKAN</v>
      </c>
    </row>
    <row r="93" spans="1:7" ht="16" x14ac:dyDescent="0.2">
      <c r="A93" s="135"/>
      <c r="B93" s="135"/>
      <c r="C93" s="19">
        <v>3</v>
      </c>
      <c r="D93" s="14" t="s">
        <v>128</v>
      </c>
      <c r="E93" s="16"/>
      <c r="F93" s="7">
        <f t="shared" ca="1" si="10"/>
        <v>0.16194826711443155</v>
      </c>
      <c r="G93" s="5" t="str">
        <f t="shared" ca="1" si="11"/>
        <v>TANGGULANGIN</v>
      </c>
    </row>
    <row r="94" spans="1:7" ht="16" x14ac:dyDescent="0.2">
      <c r="A94" s="135"/>
      <c r="B94" s="135"/>
      <c r="C94" s="19">
        <v>4</v>
      </c>
      <c r="D94" s="14" t="s">
        <v>129</v>
      </c>
      <c r="E94" s="16"/>
      <c r="F94" s="7">
        <f t="shared" ca="1" si="10"/>
        <v>0.78085101749989372</v>
      </c>
      <c r="G94" s="5" t="str">
        <f t="shared" ca="1" si="11"/>
        <v>KEJAYAN</v>
      </c>
    </row>
    <row r="95" spans="1:7" ht="16" x14ac:dyDescent="0.2">
      <c r="A95" s="135"/>
      <c r="B95" s="135"/>
      <c r="C95" s="19">
        <v>5</v>
      </c>
      <c r="D95" s="14" t="s">
        <v>130</v>
      </c>
      <c r="E95" s="16"/>
      <c r="F95" s="7">
        <f t="shared" ca="1" si="10"/>
        <v>0.70749014210240846</v>
      </c>
      <c r="G95" s="5" t="str">
        <f t="shared" ca="1" si="11"/>
        <v>KLANGRONG</v>
      </c>
    </row>
    <row r="96" spans="1:7" ht="16" x14ac:dyDescent="0.2">
      <c r="A96" s="135"/>
      <c r="B96" s="135"/>
      <c r="C96" s="19">
        <v>6</v>
      </c>
      <c r="D96" s="14" t="s">
        <v>5</v>
      </c>
      <c r="E96" s="16"/>
      <c r="F96" s="7">
        <f t="shared" ca="1" si="10"/>
        <v>2.7455696919524541E-2</v>
      </c>
      <c r="G96" s="5" t="str">
        <f t="shared" ca="1" si="11"/>
        <v>WANGKAL WETAN</v>
      </c>
    </row>
    <row r="97" spans="1:7" ht="16" x14ac:dyDescent="0.2">
      <c r="A97" s="135"/>
      <c r="B97" s="135"/>
      <c r="C97" s="19">
        <v>7</v>
      </c>
      <c r="D97" s="14" t="s">
        <v>131</v>
      </c>
      <c r="E97" s="16"/>
      <c r="F97" s="7">
        <f t="shared" ca="1" si="10"/>
        <v>5.9559921589466214E-2</v>
      </c>
      <c r="G97" s="5"/>
    </row>
    <row r="98" spans="1:7" ht="16" x14ac:dyDescent="0.2">
      <c r="A98" s="135"/>
      <c r="B98" s="135"/>
      <c r="C98" s="19">
        <v>8</v>
      </c>
      <c r="D98" s="14" t="s">
        <v>132</v>
      </c>
      <c r="E98" s="16"/>
      <c r="F98" s="7">
        <f t="shared" ca="1" si="10"/>
        <v>0.93812680701561513</v>
      </c>
      <c r="G98" s="5"/>
    </row>
    <row r="99" spans="1:7" ht="16" x14ac:dyDescent="0.2">
      <c r="A99" s="135"/>
      <c r="B99" s="135"/>
      <c r="C99" s="19">
        <v>9</v>
      </c>
      <c r="D99" s="14" t="s">
        <v>133</v>
      </c>
      <c r="E99" s="16"/>
      <c r="F99" s="7">
        <f t="shared" ca="1" si="10"/>
        <v>1.445312489958539E-2</v>
      </c>
      <c r="G99" s="5"/>
    </row>
    <row r="100" spans="1:7" ht="16" x14ac:dyDescent="0.2">
      <c r="A100" s="135"/>
      <c r="B100" s="135"/>
      <c r="C100" s="19">
        <v>10</v>
      </c>
      <c r="D100" s="14" t="s">
        <v>134</v>
      </c>
      <c r="E100" s="16"/>
      <c r="F100" s="7">
        <f t="shared" ca="1" si="10"/>
        <v>0.93214730149225311</v>
      </c>
      <c r="G100" s="5"/>
    </row>
    <row r="101" spans="1:7" ht="16" x14ac:dyDescent="0.2">
      <c r="A101" s="135"/>
      <c r="B101" s="135"/>
      <c r="C101" s="19">
        <v>11</v>
      </c>
      <c r="D101" s="14" t="s">
        <v>135</v>
      </c>
      <c r="E101" s="16"/>
      <c r="F101" s="7">
        <f t="shared" ca="1" si="10"/>
        <v>0.44723235168436992</v>
      </c>
      <c r="G101" s="5"/>
    </row>
    <row r="102" spans="1:7" ht="16" x14ac:dyDescent="0.2">
      <c r="A102" s="135"/>
      <c r="B102" s="135"/>
      <c r="C102" s="19">
        <v>12</v>
      </c>
      <c r="D102" s="14" t="s">
        <v>136</v>
      </c>
      <c r="E102" s="16"/>
      <c r="F102" s="7">
        <f t="shared" ca="1" si="10"/>
        <v>0.6845769760787267</v>
      </c>
      <c r="G102" s="5"/>
    </row>
    <row r="103" spans="1:7" ht="16" x14ac:dyDescent="0.2">
      <c r="A103" s="135"/>
      <c r="B103" s="135"/>
      <c r="C103" s="19">
        <v>13</v>
      </c>
      <c r="D103" s="14" t="s">
        <v>137</v>
      </c>
      <c r="E103" s="16"/>
      <c r="F103" s="7">
        <f t="shared" ca="1" si="10"/>
        <v>0.45335910215387165</v>
      </c>
      <c r="G103" s="5"/>
    </row>
    <row r="104" spans="1:7" ht="16" x14ac:dyDescent="0.2">
      <c r="A104" s="135"/>
      <c r="B104" s="135"/>
      <c r="C104" s="19">
        <v>14</v>
      </c>
      <c r="D104" s="14" t="s">
        <v>138</v>
      </c>
      <c r="E104" s="16"/>
      <c r="F104" s="7">
        <f t="shared" ca="1" si="10"/>
        <v>0.16248556079355703</v>
      </c>
      <c r="G104" s="5"/>
    </row>
    <row r="105" spans="1:7" ht="16" x14ac:dyDescent="0.2">
      <c r="A105" s="135"/>
      <c r="B105" s="135"/>
      <c r="C105" s="19">
        <v>15</v>
      </c>
      <c r="D105" s="14" t="s">
        <v>139</v>
      </c>
      <c r="E105" s="16"/>
      <c r="F105" s="7">
        <f t="shared" ca="1" si="10"/>
        <v>0.50794960311898485</v>
      </c>
      <c r="G105" s="5"/>
    </row>
    <row r="106" spans="1:7" ht="16" x14ac:dyDescent="0.2">
      <c r="A106" s="135"/>
      <c r="B106" s="135"/>
      <c r="C106" s="19">
        <v>16</v>
      </c>
      <c r="D106" s="14" t="s">
        <v>140</v>
      </c>
      <c r="E106" s="16"/>
      <c r="F106" s="7">
        <f t="shared" ca="1" si="10"/>
        <v>0.27051313033336821</v>
      </c>
      <c r="G106" s="5"/>
    </row>
    <row r="107" spans="1:7" ht="16" x14ac:dyDescent="0.2">
      <c r="A107" s="135"/>
      <c r="B107" s="135"/>
      <c r="C107" s="19">
        <v>17</v>
      </c>
      <c r="D107" s="14" t="s">
        <v>141</v>
      </c>
      <c r="E107" s="16"/>
      <c r="F107" s="7">
        <f t="shared" ca="1" si="10"/>
        <v>0.98358837767986929</v>
      </c>
      <c r="G107" s="5"/>
    </row>
    <row r="108" spans="1:7" ht="16" x14ac:dyDescent="0.2">
      <c r="A108" s="135"/>
      <c r="B108" s="135"/>
      <c r="C108" s="19">
        <v>18</v>
      </c>
      <c r="D108" s="14" t="s">
        <v>142</v>
      </c>
      <c r="E108" s="16"/>
      <c r="F108" s="7">
        <f t="shared" ca="1" si="10"/>
        <v>0.95049896593422922</v>
      </c>
      <c r="G108" s="5"/>
    </row>
    <row r="109" spans="1:7" ht="16" x14ac:dyDescent="0.2">
      <c r="A109" s="135"/>
      <c r="B109" s="135"/>
      <c r="C109" s="19">
        <v>19</v>
      </c>
      <c r="D109" s="14" t="s">
        <v>143</v>
      </c>
      <c r="E109" s="16"/>
      <c r="F109" s="7">
        <f t="shared" ca="1" si="10"/>
        <v>0.31625320310311889</v>
      </c>
      <c r="G109" s="5"/>
    </row>
    <row r="110" spans="1:7" ht="16" x14ac:dyDescent="0.2">
      <c r="A110" s="135"/>
      <c r="B110" s="135"/>
      <c r="C110" s="19">
        <v>20</v>
      </c>
      <c r="D110" s="14" t="s">
        <v>144</v>
      </c>
      <c r="E110" s="16"/>
      <c r="F110" s="7">
        <f t="shared" ca="1" si="10"/>
        <v>0.87406185455399243</v>
      </c>
      <c r="G110" s="5"/>
    </row>
    <row r="111" spans="1:7" ht="16" x14ac:dyDescent="0.2">
      <c r="A111" s="135"/>
      <c r="B111" s="135"/>
      <c r="C111" s="19">
        <v>21</v>
      </c>
      <c r="D111" s="14" t="s">
        <v>89</v>
      </c>
      <c r="E111" s="16"/>
      <c r="F111" s="7">
        <f t="shared" ca="1" si="10"/>
        <v>0.65453462567959064</v>
      </c>
      <c r="G111" s="5"/>
    </row>
    <row r="112" spans="1:7" ht="16" x14ac:dyDescent="0.2">
      <c r="A112" s="135"/>
      <c r="B112" s="135"/>
      <c r="C112" s="19">
        <v>22</v>
      </c>
      <c r="D112" s="14" t="s">
        <v>145</v>
      </c>
      <c r="E112" s="16"/>
      <c r="F112" s="7">
        <f t="shared" ca="1" si="10"/>
        <v>0.38709611838398772</v>
      </c>
      <c r="G112" s="5"/>
    </row>
    <row r="113" spans="1:7" ht="16" x14ac:dyDescent="0.2">
      <c r="A113" s="135"/>
      <c r="B113" s="135"/>
      <c r="C113" s="19">
        <v>23</v>
      </c>
      <c r="D113" s="14" t="s">
        <v>146</v>
      </c>
      <c r="E113" s="16"/>
      <c r="F113" s="7">
        <f t="shared" ca="1" si="10"/>
        <v>0.29634180833197099</v>
      </c>
      <c r="G113" s="5"/>
    </row>
    <row r="114" spans="1:7" ht="16" x14ac:dyDescent="0.2">
      <c r="A114" s="135"/>
      <c r="B114" s="135"/>
      <c r="C114" s="19">
        <v>24</v>
      </c>
      <c r="D114" s="14" t="s">
        <v>147</v>
      </c>
      <c r="E114" s="16"/>
      <c r="F114" s="7">
        <f t="shared" ca="1" si="10"/>
        <v>0.75421073043403397</v>
      </c>
      <c r="G114" s="5"/>
    </row>
    <row r="115" spans="1:7" ht="16" x14ac:dyDescent="0.2">
      <c r="A115" s="135"/>
      <c r="B115" s="135"/>
      <c r="C115" s="19">
        <v>25</v>
      </c>
      <c r="D115" s="14" t="s">
        <v>148</v>
      </c>
      <c r="E115" s="16"/>
      <c r="F115" s="7">
        <f t="shared" ca="1" si="10"/>
        <v>0.21649627136818261</v>
      </c>
      <c r="G115" s="5"/>
    </row>
    <row r="116" spans="1:7" ht="16" x14ac:dyDescent="0.2">
      <c r="A116" s="10">
        <v>7</v>
      </c>
      <c r="B116" s="137" t="s">
        <v>6</v>
      </c>
      <c r="C116" s="137"/>
      <c r="D116" s="18"/>
      <c r="E116" s="16">
        <v>60</v>
      </c>
      <c r="F116" s="7"/>
      <c r="G116" s="5"/>
    </row>
    <row r="117" spans="1:7" ht="16" x14ac:dyDescent="0.2">
      <c r="A117" s="134"/>
      <c r="B117" s="134"/>
      <c r="C117" s="6">
        <v>1</v>
      </c>
      <c r="D117" s="14" t="s">
        <v>149</v>
      </c>
      <c r="E117" s="16"/>
      <c r="F117" s="7">
        <f ca="1">RAND()</f>
        <v>0.26688308230028401</v>
      </c>
      <c r="G117" s="5" t="str">
        <f t="shared" ref="G117:G124" ca="1" si="12">INDEX($D$117:$D$141,RANK(F117,$F$117:$F$141))</f>
        <v>REJOSARI</v>
      </c>
    </row>
    <row r="118" spans="1:7" ht="16" x14ac:dyDescent="0.2">
      <c r="A118" s="135"/>
      <c r="B118" s="135"/>
      <c r="C118" s="6">
        <v>2</v>
      </c>
      <c r="D118" s="14" t="s">
        <v>150</v>
      </c>
      <c r="E118" s="16"/>
      <c r="F118" s="7">
        <f t="shared" ref="F118:F141" ca="1" si="13">RAND()</f>
        <v>0.81679300030154933</v>
      </c>
      <c r="G118" s="5" t="str">
        <f t="shared" ca="1" si="12"/>
        <v>GERONGAN</v>
      </c>
    </row>
    <row r="119" spans="1:7" ht="16" x14ac:dyDescent="0.2">
      <c r="A119" s="135"/>
      <c r="B119" s="135"/>
      <c r="C119" s="6">
        <v>3</v>
      </c>
      <c r="D119" s="14" t="s">
        <v>151</v>
      </c>
      <c r="E119" s="16"/>
      <c r="F119" s="7">
        <f t="shared" ca="1" si="13"/>
        <v>0.269768533416751</v>
      </c>
      <c r="G119" s="5" t="str">
        <f t="shared" ca="1" si="12"/>
        <v>PULOKERTO</v>
      </c>
    </row>
    <row r="120" spans="1:7" ht="16" x14ac:dyDescent="0.2">
      <c r="A120" s="135"/>
      <c r="B120" s="135"/>
      <c r="C120" s="6">
        <v>4</v>
      </c>
      <c r="D120" s="14" t="s">
        <v>152</v>
      </c>
      <c r="E120" s="16"/>
      <c r="F120" s="7">
        <f t="shared" ca="1" si="13"/>
        <v>0.53385544834629239</v>
      </c>
      <c r="G120" s="5" t="str">
        <f t="shared" ca="1" si="12"/>
        <v>NGABAR</v>
      </c>
    </row>
    <row r="121" spans="1:7" ht="16" x14ac:dyDescent="0.2">
      <c r="A121" s="135"/>
      <c r="B121" s="135"/>
      <c r="C121" s="6">
        <v>5</v>
      </c>
      <c r="D121" s="14" t="s">
        <v>153</v>
      </c>
      <c r="E121" s="16"/>
      <c r="F121" s="7">
        <f t="shared" ca="1" si="13"/>
        <v>0.89263722662779432</v>
      </c>
      <c r="G121" s="5" t="str">
        <f t="shared" ca="1" si="12"/>
        <v>CURAH DUKUH</v>
      </c>
    </row>
    <row r="122" spans="1:7" ht="16" x14ac:dyDescent="0.2">
      <c r="A122" s="135"/>
      <c r="B122" s="135"/>
      <c r="C122" s="6">
        <v>6</v>
      </c>
      <c r="D122" s="14" t="s">
        <v>154</v>
      </c>
      <c r="E122" s="16"/>
      <c r="F122" s="7">
        <f t="shared" ca="1" si="13"/>
        <v>9.5637970964828956E-2</v>
      </c>
      <c r="G122" s="5" t="str">
        <f t="shared" ca="1" si="12"/>
        <v>SLAMBRIT</v>
      </c>
    </row>
    <row r="123" spans="1:7" ht="16" x14ac:dyDescent="0.2">
      <c r="A123" s="135"/>
      <c r="B123" s="135"/>
      <c r="C123" s="6">
        <v>7</v>
      </c>
      <c r="D123" s="14" t="s">
        <v>155</v>
      </c>
      <c r="E123" s="16"/>
      <c r="F123" s="7">
        <f t="shared" ca="1" si="13"/>
        <v>0.90941968309231458</v>
      </c>
      <c r="G123" s="5" t="str">
        <f t="shared" ca="1" si="12"/>
        <v>BENDUNGAN</v>
      </c>
    </row>
    <row r="124" spans="1:7" ht="16" x14ac:dyDescent="0.2">
      <c r="A124" s="135"/>
      <c r="B124" s="135"/>
      <c r="C124" s="6">
        <v>8</v>
      </c>
      <c r="D124" s="14" t="s">
        <v>35</v>
      </c>
      <c r="E124" s="16"/>
      <c r="F124" s="7">
        <f t="shared" ca="1" si="13"/>
        <v>0.7430179898461321</v>
      </c>
      <c r="G124" s="5" t="str">
        <f t="shared" ca="1" si="12"/>
        <v>KARANG ANYAR</v>
      </c>
    </row>
    <row r="125" spans="1:7" ht="16" x14ac:dyDescent="0.2">
      <c r="A125" s="135"/>
      <c r="B125" s="135"/>
      <c r="C125" s="6">
        <v>9</v>
      </c>
      <c r="D125" s="14" t="s">
        <v>156</v>
      </c>
      <c r="E125" s="16"/>
      <c r="F125" s="7">
        <f t="shared" ca="1" si="13"/>
        <v>0.24156902725505025</v>
      </c>
      <c r="G125" s="5"/>
    </row>
    <row r="126" spans="1:7" ht="16" x14ac:dyDescent="0.2">
      <c r="A126" s="135"/>
      <c r="B126" s="135"/>
      <c r="C126" s="6">
        <v>10</v>
      </c>
      <c r="D126" s="14" t="s">
        <v>157</v>
      </c>
      <c r="E126" s="16"/>
      <c r="F126" s="7">
        <f t="shared" ca="1" si="13"/>
        <v>0.30265419263769555</v>
      </c>
      <c r="G126" s="5"/>
    </row>
    <row r="127" spans="1:7" ht="16" x14ac:dyDescent="0.2">
      <c r="A127" s="135"/>
      <c r="B127" s="135"/>
      <c r="C127" s="6">
        <v>11</v>
      </c>
      <c r="D127" s="14" t="s">
        <v>158</v>
      </c>
      <c r="E127" s="16"/>
      <c r="F127" s="7">
        <f t="shared" ca="1" si="13"/>
        <v>0.67722979991104837</v>
      </c>
      <c r="G127" s="5"/>
    </row>
    <row r="128" spans="1:7" ht="16" x14ac:dyDescent="0.2">
      <c r="A128" s="135"/>
      <c r="B128" s="135"/>
      <c r="C128" s="6">
        <v>12</v>
      </c>
      <c r="D128" s="14" t="s">
        <v>6</v>
      </c>
      <c r="E128" s="16"/>
      <c r="F128" s="7">
        <f t="shared" ca="1" si="13"/>
        <v>0.124355137493115</v>
      </c>
      <c r="G128" s="5"/>
    </row>
    <row r="129" spans="1:7" ht="16" x14ac:dyDescent="0.2">
      <c r="A129" s="135"/>
      <c r="B129" s="135"/>
      <c r="C129" s="6">
        <v>13</v>
      </c>
      <c r="D129" s="14" t="s">
        <v>159</v>
      </c>
      <c r="E129" s="16"/>
      <c r="F129" s="7">
        <f t="shared" ca="1" si="13"/>
        <v>0.82566518735666217</v>
      </c>
      <c r="G129" s="5"/>
    </row>
    <row r="130" spans="1:7" ht="16" x14ac:dyDescent="0.2">
      <c r="A130" s="135"/>
      <c r="B130" s="135"/>
      <c r="C130" s="6">
        <v>14</v>
      </c>
      <c r="D130" s="14" t="s">
        <v>160</v>
      </c>
      <c r="E130" s="16"/>
      <c r="F130" s="7">
        <f t="shared" ca="1" si="13"/>
        <v>0.57545782725336603</v>
      </c>
      <c r="G130" s="5"/>
    </row>
    <row r="131" spans="1:7" ht="16" x14ac:dyDescent="0.2">
      <c r="A131" s="135"/>
      <c r="B131" s="135"/>
      <c r="C131" s="6">
        <v>15</v>
      </c>
      <c r="D131" s="14" t="s">
        <v>161</v>
      </c>
      <c r="E131" s="16"/>
      <c r="F131" s="7">
        <f t="shared" ca="1" si="13"/>
        <v>0.3795247339281963</v>
      </c>
      <c r="G131" s="5"/>
    </row>
    <row r="132" spans="1:7" ht="16" x14ac:dyDescent="0.2">
      <c r="A132" s="135"/>
      <c r="B132" s="135"/>
      <c r="C132" s="6">
        <v>16</v>
      </c>
      <c r="D132" s="14" t="s">
        <v>162</v>
      </c>
      <c r="E132" s="16"/>
      <c r="F132" s="7">
        <f t="shared" ca="1" si="13"/>
        <v>0.76409295447799297</v>
      </c>
      <c r="G132" s="5"/>
    </row>
    <row r="133" spans="1:7" ht="16" x14ac:dyDescent="0.2">
      <c r="A133" s="135"/>
      <c r="B133" s="135"/>
      <c r="C133" s="6">
        <v>17</v>
      </c>
      <c r="D133" s="14" t="s">
        <v>163</v>
      </c>
      <c r="E133" s="16"/>
      <c r="F133" s="7">
        <f t="shared" ca="1" si="13"/>
        <v>0.25700565097861439</v>
      </c>
      <c r="G133" s="5"/>
    </row>
    <row r="134" spans="1:7" ht="16" x14ac:dyDescent="0.2">
      <c r="A134" s="135"/>
      <c r="B134" s="135"/>
      <c r="C134" s="6">
        <v>18</v>
      </c>
      <c r="D134" s="14" t="s">
        <v>164</v>
      </c>
      <c r="E134" s="16"/>
      <c r="F134" s="7">
        <f t="shared" ca="1" si="13"/>
        <v>0.85091686084519969</v>
      </c>
      <c r="G134" s="5"/>
    </row>
    <row r="135" spans="1:7" ht="16" x14ac:dyDescent="0.2">
      <c r="A135" s="135"/>
      <c r="B135" s="135"/>
      <c r="C135" s="6">
        <v>19</v>
      </c>
      <c r="D135" s="14" t="s">
        <v>51</v>
      </c>
      <c r="E135" s="16"/>
      <c r="F135" s="7">
        <f t="shared" ca="1" si="13"/>
        <v>0.64882664253443467</v>
      </c>
      <c r="G135" s="5"/>
    </row>
    <row r="136" spans="1:7" ht="16" x14ac:dyDescent="0.2">
      <c r="A136" s="135"/>
      <c r="B136" s="135"/>
      <c r="C136" s="6">
        <v>20</v>
      </c>
      <c r="D136" s="14" t="s">
        <v>165</v>
      </c>
      <c r="E136" s="16"/>
      <c r="F136" s="7">
        <f t="shared" ca="1" si="13"/>
        <v>0.47504246260634009</v>
      </c>
      <c r="G136" s="5"/>
    </row>
    <row r="137" spans="1:7" ht="16" x14ac:dyDescent="0.2">
      <c r="A137" s="135"/>
      <c r="B137" s="135"/>
      <c r="C137" s="6">
        <v>21</v>
      </c>
      <c r="D137" s="14" t="s">
        <v>166</v>
      </c>
      <c r="E137" s="16"/>
      <c r="F137" s="7">
        <f t="shared" ca="1" si="13"/>
        <v>0.76461457530898425</v>
      </c>
      <c r="G137" s="5"/>
    </row>
    <row r="138" spans="1:7" ht="16" x14ac:dyDescent="0.2">
      <c r="A138" s="135"/>
      <c r="B138" s="135"/>
      <c r="C138" s="6">
        <v>22</v>
      </c>
      <c r="D138" s="14" t="s">
        <v>167</v>
      </c>
      <c r="E138" s="16"/>
      <c r="F138" s="7">
        <f t="shared" ca="1" si="13"/>
        <v>3.072319598772677E-2</v>
      </c>
      <c r="G138" s="5"/>
    </row>
    <row r="139" spans="1:7" ht="16" x14ac:dyDescent="0.2">
      <c r="A139" s="135"/>
      <c r="B139" s="135"/>
      <c r="C139" s="6">
        <v>23</v>
      </c>
      <c r="D139" s="14" t="s">
        <v>168</v>
      </c>
      <c r="E139" s="16"/>
      <c r="F139" s="7">
        <f t="shared" ca="1" si="13"/>
        <v>0.96399932317039061</v>
      </c>
      <c r="G139" s="5"/>
    </row>
    <row r="140" spans="1:7" ht="16" x14ac:dyDescent="0.2">
      <c r="A140" s="135"/>
      <c r="B140" s="135"/>
      <c r="C140" s="6">
        <v>24</v>
      </c>
      <c r="D140" s="14" t="s">
        <v>66</v>
      </c>
      <c r="E140" s="16"/>
      <c r="F140" s="7">
        <f t="shared" ca="1" si="13"/>
        <v>9.1639878762712734E-2</v>
      </c>
      <c r="G140" s="5"/>
    </row>
    <row r="141" spans="1:7" ht="16" x14ac:dyDescent="0.2">
      <c r="A141" s="135"/>
      <c r="B141" s="135"/>
      <c r="C141" s="6">
        <v>25</v>
      </c>
      <c r="D141" s="14" t="s">
        <v>169</v>
      </c>
      <c r="E141" s="16"/>
      <c r="F141" s="7">
        <f t="shared" ca="1" si="13"/>
        <v>0.55503150316565752</v>
      </c>
      <c r="G141" s="5"/>
    </row>
    <row r="142" spans="1:7" ht="16" x14ac:dyDescent="0.2">
      <c r="A142" s="10">
        <v>8</v>
      </c>
      <c r="B142" s="136" t="s">
        <v>7</v>
      </c>
      <c r="C142" s="136"/>
      <c r="D142" s="20"/>
      <c r="E142" s="21">
        <v>48</v>
      </c>
      <c r="F142" s="12"/>
      <c r="G142" s="13"/>
    </row>
    <row r="143" spans="1:7" ht="16" x14ac:dyDescent="0.2">
      <c r="A143" s="134"/>
      <c r="B143" s="134"/>
      <c r="C143" s="6">
        <v>1</v>
      </c>
      <c r="D143" s="14" t="s">
        <v>170</v>
      </c>
      <c r="E143" s="16"/>
      <c r="F143" s="7">
        <f t="shared" ref="F143:F166" ca="1" si="14">RAND()</f>
        <v>0.68166975915314187</v>
      </c>
      <c r="G143" s="5" t="str">
        <f t="shared" ref="G143:G148" ca="1" si="15">INDEX($D$143:$D$153,RANK(F143,$F$143:$F$153))</f>
        <v>BRANANG</v>
      </c>
    </row>
    <row r="144" spans="1:7" ht="16" x14ac:dyDescent="0.2">
      <c r="A144" s="135"/>
      <c r="B144" s="135"/>
      <c r="C144" s="6">
        <v>2</v>
      </c>
      <c r="D144" s="14" t="s">
        <v>171</v>
      </c>
      <c r="E144" s="16"/>
      <c r="F144" s="7">
        <f t="shared" ca="1" si="14"/>
        <v>0.28572858838512427</v>
      </c>
      <c r="G144" s="5" t="str">
        <f t="shared" ca="1" si="15"/>
        <v>TAMBAK LEKOK</v>
      </c>
    </row>
    <row r="145" spans="1:7" ht="16" x14ac:dyDescent="0.2">
      <c r="A145" s="135"/>
      <c r="B145" s="135"/>
      <c r="C145" s="6">
        <v>3</v>
      </c>
      <c r="D145" s="14" t="s">
        <v>172</v>
      </c>
      <c r="E145" s="16"/>
      <c r="F145" s="7">
        <f t="shared" ca="1" si="14"/>
        <v>0.25544480743412346</v>
      </c>
      <c r="G145" s="5" t="str">
        <f t="shared" ca="1" si="15"/>
        <v>TAMPUNG</v>
      </c>
    </row>
    <row r="146" spans="1:7" ht="16" x14ac:dyDescent="0.2">
      <c r="A146" s="135"/>
      <c r="B146" s="135"/>
      <c r="C146" s="6">
        <v>4</v>
      </c>
      <c r="D146" s="14" t="s">
        <v>173</v>
      </c>
      <c r="E146" s="16"/>
      <c r="F146" s="7">
        <f t="shared" ca="1" si="14"/>
        <v>0.66740923975693112</v>
      </c>
      <c r="G146" s="5" t="str">
        <f t="shared" ca="1" si="15"/>
        <v>GEJUG JATI</v>
      </c>
    </row>
    <row r="147" spans="1:7" ht="16" x14ac:dyDescent="0.2">
      <c r="A147" s="135"/>
      <c r="B147" s="135"/>
      <c r="C147" s="6">
        <v>5</v>
      </c>
      <c r="D147" s="14" t="s">
        <v>174</v>
      </c>
      <c r="E147" s="16"/>
      <c r="F147" s="7">
        <f t="shared" ca="1" si="14"/>
        <v>0.60122458284062319</v>
      </c>
      <c r="G147" s="5" t="str">
        <f t="shared" ca="1" si="15"/>
        <v>PASINAN</v>
      </c>
    </row>
    <row r="148" spans="1:7" ht="16" x14ac:dyDescent="0.2">
      <c r="A148" s="135"/>
      <c r="B148" s="135"/>
      <c r="C148" s="6">
        <v>6</v>
      </c>
      <c r="D148" s="14" t="s">
        <v>175</v>
      </c>
      <c r="E148" s="16"/>
      <c r="F148" s="7">
        <f t="shared" ca="1" si="14"/>
        <v>0.43605039490677</v>
      </c>
      <c r="G148" s="5" t="str">
        <f t="shared" ca="1" si="15"/>
        <v>SEMEDUSARI</v>
      </c>
    </row>
    <row r="149" spans="1:7" ht="16" x14ac:dyDescent="0.2">
      <c r="A149" s="135"/>
      <c r="B149" s="135"/>
      <c r="C149" s="6">
        <v>7</v>
      </c>
      <c r="D149" s="14" t="s">
        <v>176</v>
      </c>
      <c r="E149" s="16"/>
      <c r="F149" s="7">
        <f t="shared" ca="1" si="14"/>
        <v>0.57880801514629565</v>
      </c>
      <c r="G149" s="5"/>
    </row>
    <row r="150" spans="1:7" ht="16" x14ac:dyDescent="0.2">
      <c r="A150" s="135"/>
      <c r="B150" s="135"/>
      <c r="C150" s="6">
        <v>8</v>
      </c>
      <c r="D150" s="14" t="s">
        <v>177</v>
      </c>
      <c r="E150" s="16"/>
      <c r="F150" s="7">
        <f t="shared" ca="1" si="14"/>
        <v>0.18086369967000626</v>
      </c>
      <c r="G150" s="5"/>
    </row>
    <row r="151" spans="1:7" ht="16" x14ac:dyDescent="0.2">
      <c r="A151" s="135"/>
      <c r="B151" s="135"/>
      <c r="C151" s="6">
        <v>9</v>
      </c>
      <c r="D151" s="14" t="s">
        <v>178</v>
      </c>
      <c r="E151" s="16"/>
      <c r="F151" s="7">
        <f t="shared" ca="1" si="14"/>
        <v>0.82512449804188248</v>
      </c>
      <c r="G151" s="5"/>
    </row>
    <row r="152" spans="1:7" ht="16" x14ac:dyDescent="0.2">
      <c r="A152" s="135"/>
      <c r="B152" s="135"/>
      <c r="C152" s="6">
        <v>10</v>
      </c>
      <c r="D152" s="14" t="s">
        <v>179</v>
      </c>
      <c r="E152" s="16"/>
      <c r="F152" s="7">
        <f t="shared" ca="1" si="14"/>
        <v>0.6302391523569244</v>
      </c>
      <c r="G152" s="5"/>
    </row>
    <row r="153" spans="1:7" ht="16" x14ac:dyDescent="0.2">
      <c r="A153" s="135"/>
      <c r="B153" s="135"/>
      <c r="C153" s="6">
        <v>11</v>
      </c>
      <c r="D153" s="14" t="s">
        <v>180</v>
      </c>
      <c r="E153" s="16"/>
      <c r="F153" s="7">
        <f t="shared" ca="1" si="14"/>
        <v>0.70848353897678762</v>
      </c>
      <c r="G153" s="5"/>
    </row>
    <row r="154" spans="1:7" ht="16" x14ac:dyDescent="0.2">
      <c r="A154" s="10">
        <v>9</v>
      </c>
      <c r="B154" s="133" t="s">
        <v>8</v>
      </c>
      <c r="C154" s="133"/>
      <c r="D154" s="18"/>
      <c r="E154" s="16">
        <v>32</v>
      </c>
      <c r="F154" s="7"/>
      <c r="G154" s="5"/>
    </row>
    <row r="155" spans="1:7" ht="16" x14ac:dyDescent="0.2">
      <c r="A155" s="134"/>
      <c r="B155" s="134"/>
      <c r="C155" s="6">
        <v>1</v>
      </c>
      <c r="D155" s="5" t="s">
        <v>181</v>
      </c>
      <c r="E155" s="16"/>
      <c r="F155" s="7">
        <f t="shared" ca="1" si="14"/>
        <v>1.0780082853325434E-2</v>
      </c>
      <c r="G155" s="5" t="str">
        <f ca="1">INDEX($D$155:$D$166,RANK(F155,$F$155:$F$166))</f>
        <v>WONOREJO</v>
      </c>
    </row>
    <row r="156" spans="1:7" ht="16" x14ac:dyDescent="0.2">
      <c r="A156" s="135"/>
      <c r="B156" s="135"/>
      <c r="C156" s="6">
        <v>2</v>
      </c>
      <c r="D156" s="5" t="s">
        <v>182</v>
      </c>
      <c r="E156" s="16"/>
      <c r="F156" s="7">
        <f t="shared" ca="1" si="14"/>
        <v>0.6547492187979691</v>
      </c>
      <c r="G156" s="5" t="str">
        <f ca="1">INDEX($D$155:$D$166,RANK(F156,$F$155:$F$166))</f>
        <v>PANCUR</v>
      </c>
    </row>
    <row r="157" spans="1:7" ht="16" x14ac:dyDescent="0.2">
      <c r="A157" s="135"/>
      <c r="B157" s="135"/>
      <c r="C157" s="6">
        <v>3</v>
      </c>
      <c r="D157" s="5" t="s">
        <v>183</v>
      </c>
      <c r="E157" s="16"/>
      <c r="F157" s="7">
        <f t="shared" ca="1" si="14"/>
        <v>0.72572635527273033</v>
      </c>
      <c r="G157" s="5" t="str">
        <f ca="1">INDEX($D$155:$D$166,RANK(F157,$F$155:$F$166))</f>
        <v>KRONTO</v>
      </c>
    </row>
    <row r="158" spans="1:7" ht="16" x14ac:dyDescent="0.2">
      <c r="A158" s="135"/>
      <c r="B158" s="135"/>
      <c r="C158" s="6">
        <v>4</v>
      </c>
      <c r="D158" s="5" t="s">
        <v>184</v>
      </c>
      <c r="E158" s="16"/>
      <c r="F158" s="7">
        <f t="shared" ca="1" si="14"/>
        <v>5.2772560650920952E-2</v>
      </c>
      <c r="G158" s="5" t="str">
        <f ca="1">INDEX($D$155:$D$166,RANK(F158,$F$155:$F$166))</f>
        <v>WELULANG</v>
      </c>
    </row>
    <row r="159" spans="1:7" ht="16" x14ac:dyDescent="0.2">
      <c r="A159" s="135"/>
      <c r="B159" s="135"/>
      <c r="C159" s="6">
        <v>5</v>
      </c>
      <c r="D159" s="5" t="s">
        <v>185</v>
      </c>
      <c r="E159" s="16"/>
      <c r="F159" s="7">
        <f t="shared" ca="1" si="14"/>
        <v>0.99441580577887256</v>
      </c>
      <c r="G159" s="5"/>
    </row>
    <row r="160" spans="1:7" ht="16" x14ac:dyDescent="0.2">
      <c r="A160" s="135"/>
      <c r="B160" s="135"/>
      <c r="C160" s="6">
        <v>6</v>
      </c>
      <c r="D160" s="5" t="s">
        <v>186</v>
      </c>
      <c r="E160" s="16"/>
      <c r="F160" s="7">
        <f t="shared" ca="1" si="14"/>
        <v>0.11385843444174826</v>
      </c>
      <c r="G160" s="5"/>
    </row>
    <row r="161" spans="1:7" ht="16" x14ac:dyDescent="0.2">
      <c r="A161" s="135"/>
      <c r="B161" s="135"/>
      <c r="C161" s="6">
        <v>7</v>
      </c>
      <c r="D161" s="5" t="s">
        <v>8</v>
      </c>
      <c r="E161" s="16"/>
      <c r="F161" s="7">
        <f t="shared" ca="1" si="14"/>
        <v>0.28450751918575357</v>
      </c>
      <c r="G161" s="5"/>
    </row>
    <row r="162" spans="1:7" ht="16" x14ac:dyDescent="0.2">
      <c r="A162" s="135"/>
      <c r="B162" s="135"/>
      <c r="C162" s="6">
        <v>8</v>
      </c>
      <c r="D162" s="5" t="s">
        <v>187</v>
      </c>
      <c r="E162" s="16"/>
      <c r="F162" s="7">
        <f t="shared" ca="1" si="14"/>
        <v>0.96206467983177724</v>
      </c>
      <c r="G162" s="5"/>
    </row>
    <row r="163" spans="1:7" ht="16" x14ac:dyDescent="0.2">
      <c r="A163" s="135"/>
      <c r="B163" s="135"/>
      <c r="C163" s="6">
        <v>9</v>
      </c>
      <c r="D163" s="5" t="s">
        <v>188</v>
      </c>
      <c r="E163" s="16"/>
      <c r="F163" s="7">
        <f t="shared" ca="1" si="14"/>
        <v>0.70459592053730613</v>
      </c>
      <c r="G163" s="5"/>
    </row>
    <row r="164" spans="1:7" ht="16" x14ac:dyDescent="0.2">
      <c r="A164" s="135"/>
      <c r="B164" s="135"/>
      <c r="C164" s="6">
        <v>10</v>
      </c>
      <c r="D164" s="5" t="s">
        <v>189</v>
      </c>
      <c r="E164" s="16"/>
      <c r="F164" s="7">
        <f t="shared" ca="1" si="14"/>
        <v>0.90322702576283598</v>
      </c>
      <c r="G164" s="5"/>
    </row>
    <row r="165" spans="1:7" ht="16" x14ac:dyDescent="0.2">
      <c r="A165" s="135"/>
      <c r="B165" s="135"/>
      <c r="C165" s="6">
        <v>11</v>
      </c>
      <c r="D165" s="5" t="s">
        <v>190</v>
      </c>
      <c r="E165" s="16"/>
      <c r="F165" s="7">
        <f t="shared" ca="1" si="14"/>
        <v>0.91964808136699883</v>
      </c>
      <c r="G165" s="5"/>
    </row>
    <row r="166" spans="1:7" ht="16" x14ac:dyDescent="0.2">
      <c r="A166" s="135"/>
      <c r="B166" s="135"/>
      <c r="C166" s="6">
        <v>12</v>
      </c>
      <c r="D166" s="5" t="s">
        <v>23</v>
      </c>
      <c r="E166" s="16"/>
      <c r="F166" s="7">
        <f t="shared" ca="1" si="14"/>
        <v>0.72755437276834745</v>
      </c>
      <c r="G166" s="5"/>
    </row>
    <row r="167" spans="1:7" ht="16" x14ac:dyDescent="0.2">
      <c r="A167" s="10">
        <v>10</v>
      </c>
      <c r="B167" s="136" t="s">
        <v>9</v>
      </c>
      <c r="C167" s="136"/>
      <c r="D167" s="20"/>
      <c r="E167" s="21">
        <v>44</v>
      </c>
      <c r="F167" s="12"/>
      <c r="G167" s="13"/>
    </row>
    <row r="168" spans="1:7" ht="16" x14ac:dyDescent="0.2">
      <c r="A168" s="134"/>
      <c r="B168" s="134"/>
      <c r="C168" s="8">
        <v>1</v>
      </c>
      <c r="D168" s="14" t="s">
        <v>191</v>
      </c>
      <c r="E168" s="16"/>
      <c r="F168" s="7">
        <f t="shared" ref="F168:F255" ca="1" si="16">RAND()</f>
        <v>0.52698189023855035</v>
      </c>
      <c r="G168" s="5" t="str">
        <f ca="1">INDEX($D$168:$D$182,RANK(F168,$F$168:$F$182))</f>
        <v>PENUNGGUL</v>
      </c>
    </row>
    <row r="169" spans="1:7" ht="16" x14ac:dyDescent="0.2">
      <c r="A169" s="135"/>
      <c r="B169" s="135"/>
      <c r="C169" s="8">
        <v>2</v>
      </c>
      <c r="D169" s="14" t="s">
        <v>192</v>
      </c>
      <c r="E169" s="16"/>
      <c r="F169" s="7">
        <f t="shared" ca="1" si="16"/>
        <v>0.86336796349255507</v>
      </c>
      <c r="G169" s="5" t="str">
        <f t="shared" ref="G169:G173" ca="1" si="17">INDEX($D$168:$D$182,RANK(F169,$F$168:$F$182))</f>
        <v>KAPASAN</v>
      </c>
    </row>
    <row r="170" spans="1:7" ht="16" x14ac:dyDescent="0.2">
      <c r="A170" s="135"/>
      <c r="B170" s="135"/>
      <c r="C170" s="8">
        <v>3</v>
      </c>
      <c r="D170" s="14" t="s">
        <v>193</v>
      </c>
      <c r="E170" s="16"/>
      <c r="F170" s="7">
        <f t="shared" ca="1" si="16"/>
        <v>0.4416060620958655</v>
      </c>
      <c r="G170" s="5" t="str">
        <f t="shared" ca="1" si="17"/>
        <v>SEDARUM</v>
      </c>
    </row>
    <row r="171" spans="1:7" ht="16" x14ac:dyDescent="0.2">
      <c r="A171" s="135"/>
      <c r="B171" s="135"/>
      <c r="C171" s="8">
        <v>4</v>
      </c>
      <c r="D171" s="14" t="s">
        <v>194</v>
      </c>
      <c r="E171" s="16"/>
      <c r="F171" s="7">
        <f t="shared" ca="1" si="16"/>
        <v>0.44294759293384756</v>
      </c>
      <c r="G171" s="5" t="str">
        <f t="shared" ca="1" si="17"/>
        <v>SEBALONG</v>
      </c>
    </row>
    <row r="172" spans="1:7" ht="16" x14ac:dyDescent="0.2">
      <c r="A172" s="135"/>
      <c r="B172" s="135"/>
      <c r="C172" s="8">
        <v>5</v>
      </c>
      <c r="D172" s="14" t="s">
        <v>9</v>
      </c>
      <c r="E172" s="16"/>
      <c r="F172" s="7">
        <f t="shared" ca="1" si="16"/>
        <v>0.70985568859136572</v>
      </c>
      <c r="G172" s="5" t="str">
        <f t="shared" ca="1" si="17"/>
        <v>KEDAWANG</v>
      </c>
    </row>
    <row r="173" spans="1:7" ht="16" x14ac:dyDescent="0.2">
      <c r="A173" s="135"/>
      <c r="B173" s="135"/>
      <c r="C173" s="8">
        <v>6</v>
      </c>
      <c r="D173" s="14" t="s">
        <v>195</v>
      </c>
      <c r="E173" s="16"/>
      <c r="F173" s="7">
        <f t="shared" ca="1" si="16"/>
        <v>0.96052541411123649</v>
      </c>
      <c r="G173" s="5" t="str">
        <f t="shared" ca="1" si="17"/>
        <v>DANDANG GENDIS</v>
      </c>
    </row>
    <row r="174" spans="1:7" ht="16" x14ac:dyDescent="0.2">
      <c r="A174" s="135"/>
      <c r="B174" s="135"/>
      <c r="C174" s="8">
        <v>7</v>
      </c>
      <c r="D174" s="14" t="s">
        <v>196</v>
      </c>
      <c r="E174" s="16"/>
      <c r="F174" s="7">
        <f t="shared" ca="1" si="16"/>
        <v>0.48647922948365285</v>
      </c>
      <c r="G174" s="5"/>
    </row>
    <row r="175" spans="1:7" ht="16" x14ac:dyDescent="0.2">
      <c r="A175" s="135"/>
      <c r="B175" s="135"/>
      <c r="C175" s="8">
        <v>8</v>
      </c>
      <c r="D175" s="14" t="s">
        <v>197</v>
      </c>
      <c r="E175" s="16"/>
      <c r="F175" s="7">
        <f t="shared" ca="1" si="16"/>
        <v>0.48421387822692386</v>
      </c>
      <c r="G175" s="5"/>
    </row>
    <row r="176" spans="1:7" ht="16" x14ac:dyDescent="0.2">
      <c r="A176" s="135"/>
      <c r="B176" s="135"/>
      <c r="C176" s="8">
        <v>9</v>
      </c>
      <c r="D176" s="14" t="s">
        <v>198</v>
      </c>
      <c r="E176" s="16"/>
      <c r="F176" s="7">
        <f t="shared" ca="1" si="16"/>
        <v>0.26143038510766281</v>
      </c>
      <c r="G176" s="5"/>
    </row>
    <row r="177" spans="1:7" ht="16" x14ac:dyDescent="0.2">
      <c r="A177" s="135"/>
      <c r="B177" s="135"/>
      <c r="C177" s="8">
        <v>10</v>
      </c>
      <c r="D177" s="14" t="s">
        <v>199</v>
      </c>
      <c r="E177" s="16"/>
      <c r="F177" s="7">
        <f t="shared" ca="1" si="16"/>
        <v>0.117050192274886</v>
      </c>
      <c r="G177" s="5"/>
    </row>
    <row r="178" spans="1:7" ht="16" x14ac:dyDescent="0.2">
      <c r="A178" s="135"/>
      <c r="B178" s="135"/>
      <c r="C178" s="8">
        <v>11</v>
      </c>
      <c r="D178" s="14" t="s">
        <v>200</v>
      </c>
      <c r="E178" s="16"/>
      <c r="F178" s="7">
        <f t="shared" ca="1" si="16"/>
        <v>0.6762840617707202</v>
      </c>
      <c r="G178" s="5"/>
    </row>
    <row r="179" spans="1:7" ht="16" x14ac:dyDescent="0.2">
      <c r="A179" s="135"/>
      <c r="B179" s="135"/>
      <c r="C179" s="8">
        <v>12</v>
      </c>
      <c r="D179" s="14" t="s">
        <v>201</v>
      </c>
      <c r="E179" s="16"/>
      <c r="F179" s="7">
        <f t="shared" ca="1" si="16"/>
        <v>0.234913993920015</v>
      </c>
      <c r="G179" s="5"/>
    </row>
    <row r="180" spans="1:7" ht="16" x14ac:dyDescent="0.2">
      <c r="A180" s="135"/>
      <c r="B180" s="135"/>
      <c r="C180" s="8">
        <v>13</v>
      </c>
      <c r="D180" s="14" t="s">
        <v>202</v>
      </c>
      <c r="E180" s="16"/>
      <c r="F180" s="7">
        <f t="shared" ca="1" si="16"/>
        <v>0.64566310358108592</v>
      </c>
      <c r="G180" s="5"/>
    </row>
    <row r="181" spans="1:7" ht="16" x14ac:dyDescent="0.2">
      <c r="A181" s="135"/>
      <c r="B181" s="135"/>
      <c r="C181" s="8">
        <v>14</v>
      </c>
      <c r="D181" s="14" t="s">
        <v>203</v>
      </c>
      <c r="E181" s="16"/>
      <c r="F181" s="7">
        <f t="shared" ca="1" si="16"/>
        <v>0.12471432906613</v>
      </c>
      <c r="G181" s="5"/>
    </row>
    <row r="182" spans="1:7" ht="16" x14ac:dyDescent="0.2">
      <c r="A182" s="135"/>
      <c r="B182" s="135"/>
      <c r="C182" s="8">
        <v>15</v>
      </c>
      <c r="D182" s="14" t="s">
        <v>204</v>
      </c>
      <c r="E182" s="16"/>
      <c r="F182" s="7">
        <f t="shared" ca="1" si="16"/>
        <v>0.14477309005012373</v>
      </c>
      <c r="G182" s="5"/>
    </row>
    <row r="183" spans="1:7" ht="16" x14ac:dyDescent="0.2">
      <c r="A183" s="10">
        <v>11</v>
      </c>
      <c r="B183" s="133" t="s">
        <v>10</v>
      </c>
      <c r="C183" s="133"/>
      <c r="D183" s="22"/>
      <c r="E183" s="16">
        <v>76</v>
      </c>
      <c r="F183" s="7"/>
      <c r="G183" s="5"/>
    </row>
    <row r="184" spans="1:7" ht="16" x14ac:dyDescent="0.2">
      <c r="A184" s="134"/>
      <c r="B184" s="134"/>
      <c r="C184" s="8">
        <v>1</v>
      </c>
      <c r="D184" s="14" t="s">
        <v>205</v>
      </c>
      <c r="E184" s="16"/>
      <c r="F184" s="7">
        <f t="shared" ca="1" si="16"/>
        <v>0.44691099968553138</v>
      </c>
      <c r="G184" s="5" t="str">
        <f ca="1">INDEX($D$184:$D$201,RANK(F184,$F$184:$F$201))</f>
        <v>NOGOSARI</v>
      </c>
    </row>
    <row r="185" spans="1:7" ht="16" x14ac:dyDescent="0.2">
      <c r="A185" s="135"/>
      <c r="B185" s="135"/>
      <c r="C185" s="8">
        <v>2</v>
      </c>
      <c r="D185" s="14" t="s">
        <v>60</v>
      </c>
      <c r="E185" s="16"/>
      <c r="F185" s="7">
        <f t="shared" ca="1" si="16"/>
        <v>5.3074394993353424E-2</v>
      </c>
      <c r="G185" s="5" t="str">
        <f t="shared" ref="G185:G193" ca="1" si="18">INDEX($D$184:$D$201,RANK(F185,$F$184:$F$201))</f>
        <v>TUNGGUL WULUNG</v>
      </c>
    </row>
    <row r="186" spans="1:7" ht="16" x14ac:dyDescent="0.2">
      <c r="A186" s="135"/>
      <c r="B186" s="135"/>
      <c r="C186" s="8">
        <v>3</v>
      </c>
      <c r="D186" s="14" t="s">
        <v>206</v>
      </c>
      <c r="E186" s="16"/>
      <c r="F186" s="7">
        <f t="shared" ca="1" si="16"/>
        <v>9.8426184604316624E-3</v>
      </c>
      <c r="G186" s="5" t="str">
        <f t="shared" ca="1" si="18"/>
        <v>WEDORO</v>
      </c>
    </row>
    <row r="187" spans="1:7" ht="16" x14ac:dyDescent="0.2">
      <c r="A187" s="135"/>
      <c r="B187" s="135"/>
      <c r="C187" s="8">
        <v>4</v>
      </c>
      <c r="D187" s="14" t="s">
        <v>207</v>
      </c>
      <c r="E187" s="16"/>
      <c r="F187" s="7">
        <f t="shared" ca="1" si="16"/>
        <v>0.14780253272410593</v>
      </c>
      <c r="G187" s="5" t="str">
        <f t="shared" ca="1" si="18"/>
        <v>SUMBER REJO</v>
      </c>
    </row>
    <row r="188" spans="1:7" ht="16" x14ac:dyDescent="0.2">
      <c r="A188" s="135"/>
      <c r="B188" s="135"/>
      <c r="C188" s="8">
        <v>5</v>
      </c>
      <c r="D188" s="14" t="s">
        <v>185</v>
      </c>
      <c r="E188" s="16"/>
      <c r="F188" s="7">
        <f t="shared" ca="1" si="16"/>
        <v>0.21168484338773319</v>
      </c>
      <c r="G188" s="5" t="str">
        <f t="shared" ca="1" si="18"/>
        <v>SEBANI</v>
      </c>
    </row>
    <row r="189" spans="1:7" ht="16" x14ac:dyDescent="0.2">
      <c r="A189" s="135"/>
      <c r="B189" s="135"/>
      <c r="C189" s="8">
        <v>6</v>
      </c>
      <c r="D189" s="14" t="s">
        <v>208</v>
      </c>
      <c r="E189" s="16"/>
      <c r="F189" s="7">
        <f t="shared" ca="1" si="16"/>
        <v>0.67692352808156819</v>
      </c>
      <c r="G189" s="5" t="str">
        <f t="shared" ca="1" si="18"/>
        <v>KARANG JATI</v>
      </c>
    </row>
    <row r="190" spans="1:7" ht="16" x14ac:dyDescent="0.2">
      <c r="A190" s="135"/>
      <c r="B190" s="135"/>
      <c r="C190" s="8">
        <v>7</v>
      </c>
      <c r="D190" s="14" t="s">
        <v>209</v>
      </c>
      <c r="E190" s="16"/>
      <c r="F190" s="7">
        <f t="shared" ca="1" si="16"/>
        <v>0.25129485905630844</v>
      </c>
      <c r="G190" s="5" t="str">
        <f t="shared" ca="1" si="18"/>
        <v>PLINTAHAN</v>
      </c>
    </row>
    <row r="191" spans="1:7" ht="16" x14ac:dyDescent="0.2">
      <c r="A191" s="135"/>
      <c r="B191" s="135"/>
      <c r="C191" s="8">
        <v>8</v>
      </c>
      <c r="D191" s="14" t="s">
        <v>210</v>
      </c>
      <c r="E191" s="16"/>
      <c r="F191" s="7">
        <f t="shared" ca="1" si="16"/>
        <v>0.59069410725926141</v>
      </c>
      <c r="G191" s="5" t="str">
        <f t="shared" ca="1" si="18"/>
        <v>KEMIRI SEWU</v>
      </c>
    </row>
    <row r="192" spans="1:7" ht="16" x14ac:dyDescent="0.2">
      <c r="A192" s="135"/>
      <c r="B192" s="135"/>
      <c r="C192" s="8">
        <v>9</v>
      </c>
      <c r="D192" s="14" t="s">
        <v>211</v>
      </c>
      <c r="E192" s="16"/>
      <c r="F192" s="7">
        <f t="shared" ca="1" si="16"/>
        <v>0.32170699344568832</v>
      </c>
      <c r="G192" s="5" t="str">
        <f t="shared" ca="1" si="18"/>
        <v>PETUNGASRI</v>
      </c>
    </row>
    <row r="193" spans="1:7" ht="16" x14ac:dyDescent="0.2">
      <c r="A193" s="135"/>
      <c r="B193" s="135"/>
      <c r="C193" s="8">
        <v>10</v>
      </c>
      <c r="D193" s="14" t="s">
        <v>10</v>
      </c>
      <c r="E193" s="16"/>
      <c r="F193" s="7">
        <f t="shared" ca="1" si="16"/>
        <v>0.18552584939569083</v>
      </c>
      <c r="G193" s="5" t="str">
        <f t="shared" ca="1" si="18"/>
        <v>SUMBER GEDANG</v>
      </c>
    </row>
    <row r="194" spans="1:7" ht="16" x14ac:dyDescent="0.2">
      <c r="A194" s="135"/>
      <c r="B194" s="135"/>
      <c r="C194" s="8">
        <v>11</v>
      </c>
      <c r="D194" s="14" t="s">
        <v>212</v>
      </c>
      <c r="E194" s="16"/>
      <c r="F194" s="7">
        <f t="shared" ca="1" si="16"/>
        <v>0.47117666263093361</v>
      </c>
      <c r="G194" s="5"/>
    </row>
    <row r="195" spans="1:7" ht="16" x14ac:dyDescent="0.2">
      <c r="A195" s="135"/>
      <c r="B195" s="135"/>
      <c r="C195" s="8">
        <v>12</v>
      </c>
      <c r="D195" s="14" t="s">
        <v>213</v>
      </c>
      <c r="E195" s="16"/>
      <c r="F195" s="7">
        <f t="shared" ca="1" si="16"/>
        <v>0.38797224167558542</v>
      </c>
      <c r="G195" s="5"/>
    </row>
    <row r="196" spans="1:7" ht="16" x14ac:dyDescent="0.2">
      <c r="A196" s="135"/>
      <c r="B196" s="135"/>
      <c r="C196" s="8">
        <v>13</v>
      </c>
      <c r="D196" s="14" t="s">
        <v>214</v>
      </c>
      <c r="E196" s="16"/>
      <c r="F196" s="7">
        <f t="shared" ca="1" si="16"/>
        <v>0.64112328526667872</v>
      </c>
      <c r="G196" s="5"/>
    </row>
    <row r="197" spans="1:7" ht="16" x14ac:dyDescent="0.2">
      <c r="A197" s="135"/>
      <c r="B197" s="135"/>
      <c r="C197" s="8">
        <v>14</v>
      </c>
      <c r="D197" s="14" t="s">
        <v>215</v>
      </c>
      <c r="E197" s="16"/>
      <c r="F197" s="7">
        <f t="shared" ca="1" si="16"/>
        <v>0.12162185893800759</v>
      </c>
      <c r="G197" s="5"/>
    </row>
    <row r="198" spans="1:7" ht="16" x14ac:dyDescent="0.2">
      <c r="A198" s="135"/>
      <c r="B198" s="135"/>
      <c r="C198" s="8">
        <v>15</v>
      </c>
      <c r="D198" s="14" t="s">
        <v>216</v>
      </c>
      <c r="E198" s="16"/>
      <c r="F198" s="7">
        <f t="shared" ca="1" si="16"/>
        <v>0.71441027083067044</v>
      </c>
      <c r="G198" s="5"/>
    </row>
    <row r="199" spans="1:7" ht="16" x14ac:dyDescent="0.2">
      <c r="A199" s="135"/>
      <c r="B199" s="135"/>
      <c r="C199" s="8">
        <v>16</v>
      </c>
      <c r="D199" s="14" t="s">
        <v>217</v>
      </c>
      <c r="E199" s="16"/>
      <c r="F199" s="7">
        <f t="shared" ca="1" si="16"/>
        <v>0.93922120321026936</v>
      </c>
      <c r="G199" s="5"/>
    </row>
    <row r="200" spans="1:7" ht="16" x14ac:dyDescent="0.2">
      <c r="A200" s="135"/>
      <c r="B200" s="135"/>
      <c r="C200" s="8">
        <v>17</v>
      </c>
      <c r="D200" s="14" t="s">
        <v>218</v>
      </c>
      <c r="E200" s="16"/>
      <c r="F200" s="7">
        <f t="shared" ca="1" si="16"/>
        <v>0.78329967273370948</v>
      </c>
      <c r="G200" s="5"/>
    </row>
    <row r="201" spans="1:7" ht="16" x14ac:dyDescent="0.2">
      <c r="A201" s="135"/>
      <c r="B201" s="135"/>
      <c r="C201" s="8">
        <v>18</v>
      </c>
      <c r="D201" s="14" t="s">
        <v>219</v>
      </c>
      <c r="E201" s="16"/>
      <c r="F201" s="7">
        <f t="shared" ca="1" si="16"/>
        <v>0.81454213523139629</v>
      </c>
      <c r="G201" s="5"/>
    </row>
    <row r="202" spans="1:7" ht="16" x14ac:dyDescent="0.2">
      <c r="A202" s="10">
        <v>12</v>
      </c>
      <c r="B202" s="136" t="s">
        <v>11</v>
      </c>
      <c r="C202" s="136"/>
      <c r="D202" s="17"/>
      <c r="E202" s="21">
        <v>36</v>
      </c>
      <c r="F202" s="12"/>
      <c r="G202" s="13"/>
    </row>
    <row r="203" spans="1:7" ht="16" x14ac:dyDescent="0.2">
      <c r="A203" s="134"/>
      <c r="B203" s="134"/>
      <c r="C203" s="6">
        <v>1</v>
      </c>
      <c r="D203" s="5" t="s">
        <v>220</v>
      </c>
      <c r="E203" s="16"/>
      <c r="F203" s="7">
        <f t="shared" ca="1" si="16"/>
        <v>0.86595715543167173</v>
      </c>
      <c r="G203" s="5" t="str">
        <f ca="1">INDEX($D$203:$D$219,RANK(F203,$F$203:$F$219))</f>
        <v>JOGOREPUH</v>
      </c>
    </row>
    <row r="204" spans="1:7" ht="16" x14ac:dyDescent="0.2">
      <c r="A204" s="135"/>
      <c r="B204" s="135"/>
      <c r="C204" s="6">
        <v>2</v>
      </c>
      <c r="D204" s="5" t="s">
        <v>221</v>
      </c>
      <c r="E204" s="16"/>
      <c r="F204" s="7">
        <f t="shared" ca="1" si="16"/>
        <v>0.9161404510823965</v>
      </c>
      <c r="G204" s="5" t="str">
        <f ca="1">INDEX($D$203:$D$219,RANK(F204,$F$203:$F$219))</f>
        <v>GALIH</v>
      </c>
    </row>
    <row r="205" spans="1:7" ht="16" x14ac:dyDescent="0.2">
      <c r="A205" s="135"/>
      <c r="B205" s="135"/>
      <c r="C205" s="6">
        <v>3</v>
      </c>
      <c r="D205" s="5" t="s">
        <v>222</v>
      </c>
      <c r="E205" s="16"/>
      <c r="F205" s="7">
        <f t="shared" ca="1" si="16"/>
        <v>0.4485871330610357</v>
      </c>
      <c r="G205" s="5" t="str">
        <f ca="1">INDEX($D$203:$D$219,RANK(F205,$F$203:$F$219))</f>
        <v>PETUNG</v>
      </c>
    </row>
    <row r="206" spans="1:7" ht="16" x14ac:dyDescent="0.2">
      <c r="A206" s="135"/>
      <c r="B206" s="135"/>
      <c r="C206" s="6">
        <v>4</v>
      </c>
      <c r="D206" s="5" t="s">
        <v>223</v>
      </c>
      <c r="E206" s="16"/>
      <c r="F206" s="7">
        <f t="shared" ca="1" si="16"/>
        <v>7.6638681219016735E-2</v>
      </c>
      <c r="G206" s="5" t="str">
        <f ca="1">INDEX($D$203:$D$219,RANK(F206,$F$203:$F$219))</f>
        <v>TAMBAKREJO</v>
      </c>
    </row>
    <row r="207" spans="1:7" ht="16" x14ac:dyDescent="0.2">
      <c r="A207" s="135"/>
      <c r="B207" s="135"/>
      <c r="C207" s="6">
        <v>5</v>
      </c>
      <c r="D207" s="5" t="s">
        <v>224</v>
      </c>
      <c r="E207" s="16"/>
      <c r="F207" s="7">
        <f t="shared" ca="1" si="16"/>
        <v>0.31282997354530029</v>
      </c>
      <c r="G207" s="5" t="str">
        <f ca="1">INDEX($D$203:$D$219,RANK(F207,$F$203:$F$219))</f>
        <v>POHGEDANG</v>
      </c>
    </row>
    <row r="208" spans="1:7" ht="16" x14ac:dyDescent="0.2">
      <c r="A208" s="135"/>
      <c r="B208" s="135"/>
      <c r="C208" s="6">
        <v>6</v>
      </c>
      <c r="D208" s="5" t="s">
        <v>225</v>
      </c>
      <c r="E208" s="16"/>
      <c r="F208" s="7">
        <f t="shared" ca="1" si="16"/>
        <v>0.38955377692851811</v>
      </c>
      <c r="G208" s="5"/>
    </row>
    <row r="209" spans="1:7" ht="16" x14ac:dyDescent="0.2">
      <c r="A209" s="135"/>
      <c r="B209" s="135"/>
      <c r="C209" s="6">
        <v>7</v>
      </c>
      <c r="D209" s="5" t="s">
        <v>226</v>
      </c>
      <c r="E209" s="16"/>
      <c r="F209" s="7">
        <f t="shared" ca="1" si="16"/>
        <v>0.63172901648751789</v>
      </c>
      <c r="G209" s="5"/>
    </row>
    <row r="210" spans="1:7" ht="16" x14ac:dyDescent="0.2">
      <c r="A210" s="135"/>
      <c r="B210" s="135"/>
      <c r="C210" s="6">
        <v>8</v>
      </c>
      <c r="D210" s="5" t="s">
        <v>227</v>
      </c>
      <c r="E210" s="16"/>
      <c r="F210" s="7">
        <f t="shared" ca="1" si="16"/>
        <v>7.0106574406257893E-3</v>
      </c>
      <c r="G210" s="5"/>
    </row>
    <row r="211" spans="1:7" ht="16" x14ac:dyDescent="0.2">
      <c r="A211" s="135"/>
      <c r="B211" s="135"/>
      <c r="C211" s="6">
        <v>9</v>
      </c>
      <c r="D211" s="5" t="s">
        <v>11</v>
      </c>
      <c r="E211" s="16"/>
      <c r="F211" s="7">
        <f t="shared" ca="1" si="16"/>
        <v>0.96981061965131299</v>
      </c>
      <c r="G211" s="5"/>
    </row>
    <row r="212" spans="1:7" ht="16" x14ac:dyDescent="0.2">
      <c r="A212" s="135"/>
      <c r="B212" s="135"/>
      <c r="C212" s="6">
        <v>10</v>
      </c>
      <c r="D212" s="5" t="s">
        <v>228</v>
      </c>
      <c r="E212" s="16"/>
      <c r="F212" s="7">
        <f t="shared" ca="1" si="16"/>
        <v>0.96461818961784707</v>
      </c>
      <c r="G212" s="5"/>
    </row>
    <row r="213" spans="1:7" ht="16" x14ac:dyDescent="0.2">
      <c r="A213" s="135"/>
      <c r="B213" s="135"/>
      <c r="C213" s="6">
        <v>11</v>
      </c>
      <c r="D213" s="5" t="s">
        <v>229</v>
      </c>
      <c r="E213" s="16"/>
      <c r="F213" s="7">
        <f t="shared" ca="1" si="16"/>
        <v>0.81851281865254821</v>
      </c>
      <c r="G213" s="5"/>
    </row>
    <row r="214" spans="1:7" ht="16" x14ac:dyDescent="0.2">
      <c r="A214" s="135"/>
      <c r="B214" s="135"/>
      <c r="C214" s="6">
        <v>12</v>
      </c>
      <c r="D214" s="5" t="s">
        <v>230</v>
      </c>
      <c r="E214" s="16"/>
      <c r="F214" s="7">
        <f t="shared" ca="1" si="16"/>
        <v>0.24360392661940167</v>
      </c>
      <c r="G214" s="5"/>
    </row>
    <row r="215" spans="1:7" ht="16" x14ac:dyDescent="0.2">
      <c r="A215" s="135"/>
      <c r="B215" s="135"/>
      <c r="C215" s="6">
        <v>13</v>
      </c>
      <c r="D215" s="5" t="s">
        <v>231</v>
      </c>
      <c r="E215" s="16"/>
      <c r="F215" s="7">
        <f t="shared" ca="1" si="16"/>
        <v>0.58349128406218087</v>
      </c>
      <c r="G215" s="5"/>
    </row>
    <row r="216" spans="1:7" ht="16" x14ac:dyDescent="0.2">
      <c r="A216" s="135"/>
      <c r="B216" s="135"/>
      <c r="C216" s="6">
        <v>14</v>
      </c>
      <c r="D216" s="5" t="s">
        <v>232</v>
      </c>
      <c r="E216" s="16"/>
      <c r="F216" s="7">
        <f t="shared" ca="1" si="16"/>
        <v>0.15530712327414486</v>
      </c>
      <c r="G216" s="5"/>
    </row>
    <row r="217" spans="1:7" ht="16" x14ac:dyDescent="0.2">
      <c r="A217" s="135"/>
      <c r="B217" s="135"/>
      <c r="C217" s="6">
        <v>15</v>
      </c>
      <c r="D217" s="5" t="s">
        <v>233</v>
      </c>
      <c r="E217" s="16"/>
      <c r="F217" s="7">
        <f t="shared" ca="1" si="16"/>
        <v>0.8416311027394987</v>
      </c>
      <c r="G217" s="5"/>
    </row>
    <row r="218" spans="1:7" ht="16" x14ac:dyDescent="0.2">
      <c r="A218" s="135"/>
      <c r="B218" s="135"/>
      <c r="C218" s="6">
        <v>16</v>
      </c>
      <c r="D218" s="5" t="s">
        <v>66</v>
      </c>
      <c r="E218" s="16"/>
      <c r="F218" s="7">
        <f t="shared" ca="1" si="16"/>
        <v>0.16090216900288157</v>
      </c>
      <c r="G218" s="5"/>
    </row>
    <row r="219" spans="1:7" ht="16" x14ac:dyDescent="0.2">
      <c r="A219" s="135"/>
      <c r="B219" s="135"/>
      <c r="C219" s="6">
        <v>17</v>
      </c>
      <c r="D219" s="5" t="s">
        <v>234</v>
      </c>
      <c r="E219" s="16"/>
      <c r="F219" s="7">
        <f t="shared" ca="1" si="16"/>
        <v>0.61373798708941785</v>
      </c>
      <c r="G219" s="5"/>
    </row>
    <row r="220" spans="1:7" ht="16" x14ac:dyDescent="0.2">
      <c r="A220" s="10">
        <v>13</v>
      </c>
      <c r="B220" s="133" t="s">
        <v>12</v>
      </c>
      <c r="C220" s="133"/>
      <c r="D220" s="18"/>
      <c r="E220" s="16">
        <v>20</v>
      </c>
      <c r="F220" s="7"/>
      <c r="G220" s="5"/>
    </row>
    <row r="221" spans="1:7" ht="16" x14ac:dyDescent="0.2">
      <c r="A221" s="134"/>
      <c r="B221" s="134"/>
      <c r="C221" s="6">
        <v>1</v>
      </c>
      <c r="D221" s="14" t="s">
        <v>235</v>
      </c>
      <c r="E221" s="16"/>
      <c r="F221" s="7">
        <f t="shared" ca="1" si="16"/>
        <v>0.37499173065816649</v>
      </c>
      <c r="G221" s="5" t="str">
        <f ca="1">INDEX($D$221:$D$229,RANK(F221,$F$221:$F$229))</f>
        <v>SUNGI WETAN</v>
      </c>
    </row>
    <row r="222" spans="1:7" ht="16" x14ac:dyDescent="0.2">
      <c r="A222" s="135"/>
      <c r="B222" s="135"/>
      <c r="C222" s="6">
        <v>2</v>
      </c>
      <c r="D222" s="14" t="s">
        <v>236</v>
      </c>
      <c r="E222" s="16"/>
      <c r="F222" s="7">
        <f t="shared" ca="1" si="16"/>
        <v>0.23601100490728766</v>
      </c>
      <c r="G222" s="5" t="str">
        <f t="shared" ref="G222:G223" ca="1" si="19">INDEX($D$221:$D$229,RANK(F222,$F$221:$F$229))</f>
        <v>SUSUKAN REJO</v>
      </c>
    </row>
    <row r="223" spans="1:7" ht="16" x14ac:dyDescent="0.2">
      <c r="A223" s="135"/>
      <c r="B223" s="135"/>
      <c r="C223" s="6">
        <v>3</v>
      </c>
      <c r="D223" s="14" t="s">
        <v>237</v>
      </c>
      <c r="E223" s="16"/>
      <c r="F223" s="7">
        <f t="shared" ca="1" si="16"/>
        <v>0.16371610189427344</v>
      </c>
      <c r="G223" s="5" t="str">
        <f t="shared" ca="1" si="19"/>
        <v>WARUNG DOWO</v>
      </c>
    </row>
    <row r="224" spans="1:7" ht="16" x14ac:dyDescent="0.2">
      <c r="A224" s="135"/>
      <c r="B224" s="135"/>
      <c r="C224" s="6">
        <v>4</v>
      </c>
      <c r="D224" s="14" t="s">
        <v>19</v>
      </c>
      <c r="E224" s="16"/>
      <c r="F224" s="7">
        <f t="shared" ca="1" si="16"/>
        <v>0.45250024185480375</v>
      </c>
      <c r="G224" s="5"/>
    </row>
    <row r="225" spans="1:7" ht="16" x14ac:dyDescent="0.2">
      <c r="A225" s="135"/>
      <c r="B225" s="135"/>
      <c r="C225" s="6">
        <v>5</v>
      </c>
      <c r="D225" s="14" t="s">
        <v>238</v>
      </c>
      <c r="E225" s="16"/>
      <c r="F225" s="7">
        <f t="shared" ca="1" si="16"/>
        <v>0.22145588351545598</v>
      </c>
      <c r="G225" s="5"/>
    </row>
    <row r="226" spans="1:7" ht="16" x14ac:dyDescent="0.2">
      <c r="A226" s="135"/>
      <c r="B226" s="135"/>
      <c r="C226" s="6">
        <v>6</v>
      </c>
      <c r="D226" s="14" t="s">
        <v>239</v>
      </c>
      <c r="E226" s="16"/>
      <c r="F226" s="7">
        <f t="shared" ca="1" si="16"/>
        <v>0.41001186249763866</v>
      </c>
      <c r="G226" s="5"/>
    </row>
    <row r="227" spans="1:7" ht="16" x14ac:dyDescent="0.2">
      <c r="A227" s="135"/>
      <c r="B227" s="135"/>
      <c r="C227" s="6">
        <v>7</v>
      </c>
      <c r="D227" s="14" t="s">
        <v>240</v>
      </c>
      <c r="E227" s="16"/>
      <c r="F227" s="7">
        <f t="shared" ca="1" si="16"/>
        <v>0.48397834392892614</v>
      </c>
      <c r="G227" s="5"/>
    </row>
    <row r="228" spans="1:7" ht="16" x14ac:dyDescent="0.2">
      <c r="A228" s="135"/>
      <c r="B228" s="135"/>
      <c r="C228" s="6">
        <v>8</v>
      </c>
      <c r="D228" s="14" t="s">
        <v>241</v>
      </c>
      <c r="E228" s="16"/>
      <c r="F228" s="7">
        <f t="shared" ca="1" si="16"/>
        <v>0.40948959890980863</v>
      </c>
      <c r="G228" s="5"/>
    </row>
    <row r="229" spans="1:7" ht="16" x14ac:dyDescent="0.2">
      <c r="A229" s="135"/>
      <c r="B229" s="135"/>
      <c r="C229" s="6">
        <v>9</v>
      </c>
      <c r="D229" s="14" t="s">
        <v>242</v>
      </c>
      <c r="E229" s="16"/>
      <c r="F229" s="7">
        <f t="shared" ca="1" si="16"/>
        <v>0.95801099316795801</v>
      </c>
      <c r="G229" s="5"/>
    </row>
    <row r="230" spans="1:7" ht="16" x14ac:dyDescent="0.2">
      <c r="A230" s="10">
        <v>14</v>
      </c>
      <c r="B230" s="136" t="s">
        <v>13</v>
      </c>
      <c r="C230" s="136"/>
      <c r="D230" s="20"/>
      <c r="E230" s="21">
        <v>60</v>
      </c>
      <c r="F230" s="12"/>
      <c r="G230" s="13"/>
    </row>
    <row r="231" spans="1:7" ht="16" x14ac:dyDescent="0.2">
      <c r="A231" s="134"/>
      <c r="B231" s="134"/>
      <c r="C231" s="6">
        <v>1</v>
      </c>
      <c r="D231" s="23" t="s">
        <v>182</v>
      </c>
      <c r="E231" s="16"/>
      <c r="F231" s="7">
        <f t="shared" ca="1" si="16"/>
        <v>0.84902794691645467</v>
      </c>
      <c r="G231" s="5" t="str">
        <f ca="1">INDEX($D$231:$D$244,RANK(F231,$F$231:$F$244))</f>
        <v>BULUKANDANG</v>
      </c>
    </row>
    <row r="232" spans="1:7" ht="16" x14ac:dyDescent="0.2">
      <c r="A232" s="135"/>
      <c r="B232" s="135"/>
      <c r="C232" s="6">
        <v>2</v>
      </c>
      <c r="D232" s="23" t="s">
        <v>243</v>
      </c>
      <c r="E232" s="16"/>
      <c r="F232" s="7">
        <f t="shared" ca="1" si="16"/>
        <v>0.39345328238002653</v>
      </c>
      <c r="G232" s="5" t="str">
        <f t="shared" ref="G232:G240" ca="1" si="20">INDEX($D$231:$D$244,RANK(F232,$F$231:$F$244))</f>
        <v>LEDUG</v>
      </c>
    </row>
    <row r="233" spans="1:7" ht="16" x14ac:dyDescent="0.2">
      <c r="A233" s="135"/>
      <c r="B233" s="135"/>
      <c r="C233" s="6">
        <v>3</v>
      </c>
      <c r="D233" s="23" t="s">
        <v>244</v>
      </c>
      <c r="E233" s="16"/>
      <c r="F233" s="7">
        <f t="shared" ca="1" si="16"/>
        <v>0.32729559049431756</v>
      </c>
      <c r="G233" s="5" t="str">
        <f t="shared" ca="1" si="20"/>
        <v>PECALUKAN</v>
      </c>
    </row>
    <row r="234" spans="1:7" ht="16" x14ac:dyDescent="0.2">
      <c r="A234" s="135"/>
      <c r="B234" s="135"/>
      <c r="C234" s="6">
        <v>4</v>
      </c>
      <c r="D234" s="23" t="s">
        <v>245</v>
      </c>
      <c r="E234" s="16"/>
      <c r="F234" s="7">
        <f t="shared" ca="1" si="16"/>
        <v>0.73432739384909973</v>
      </c>
      <c r="G234" s="5" t="str">
        <f t="shared" ca="1" si="20"/>
        <v>GAMBIRAN</v>
      </c>
    </row>
    <row r="235" spans="1:7" ht="16" x14ac:dyDescent="0.2">
      <c r="A235" s="135"/>
      <c r="B235" s="135"/>
      <c r="C235" s="6">
        <v>5</v>
      </c>
      <c r="D235" s="23" t="s">
        <v>246</v>
      </c>
      <c r="E235" s="16"/>
      <c r="F235" s="7">
        <f t="shared" ca="1" si="16"/>
        <v>0.82621827993681929</v>
      </c>
      <c r="G235" s="5" t="str">
        <f t="shared" ca="1" si="20"/>
        <v>CANDI WATES</v>
      </c>
    </row>
    <row r="236" spans="1:7" ht="16" x14ac:dyDescent="0.2">
      <c r="A236" s="135"/>
      <c r="B236" s="135"/>
      <c r="C236" s="6">
        <v>6</v>
      </c>
      <c r="D236" s="23" t="s">
        <v>247</v>
      </c>
      <c r="E236" s="16"/>
      <c r="F236" s="7">
        <f t="shared" ca="1" si="16"/>
        <v>0.20679488147900749</v>
      </c>
      <c r="G236" s="5" t="str">
        <f t="shared" ca="1" si="20"/>
        <v>SEKARJOHO</v>
      </c>
    </row>
    <row r="237" spans="1:7" ht="16" x14ac:dyDescent="0.2">
      <c r="A237" s="135"/>
      <c r="B237" s="135"/>
      <c r="C237" s="6">
        <v>7</v>
      </c>
      <c r="D237" s="23" t="s">
        <v>248</v>
      </c>
      <c r="E237" s="16"/>
      <c r="F237" s="7">
        <f t="shared" ca="1" si="16"/>
        <v>0.29869411153777259</v>
      </c>
      <c r="G237" s="5" t="str">
        <f t="shared" ca="1" si="20"/>
        <v>PRIGEN</v>
      </c>
    </row>
    <row r="238" spans="1:7" ht="16" x14ac:dyDescent="0.2">
      <c r="A238" s="135"/>
      <c r="B238" s="135"/>
      <c r="C238" s="6">
        <v>8</v>
      </c>
      <c r="D238" s="23" t="s">
        <v>249</v>
      </c>
      <c r="E238" s="16"/>
      <c r="F238" s="7">
        <f t="shared" ca="1" si="16"/>
        <v>1.1981179680107812E-2</v>
      </c>
      <c r="G238" s="5" t="str">
        <f t="shared" ca="1" si="20"/>
        <v>WATUAGUNG</v>
      </c>
    </row>
    <row r="239" spans="1:7" ht="16" x14ac:dyDescent="0.2">
      <c r="A239" s="135"/>
      <c r="B239" s="135"/>
      <c r="C239" s="6">
        <v>9</v>
      </c>
      <c r="D239" s="23" t="s">
        <v>250</v>
      </c>
      <c r="E239" s="16"/>
      <c r="F239" s="7">
        <f t="shared" ca="1" si="16"/>
        <v>0.2019577056137305</v>
      </c>
      <c r="G239" s="5" t="str">
        <f t="shared" ca="1" si="20"/>
        <v>SUKOLELO</v>
      </c>
    </row>
    <row r="240" spans="1:7" ht="16" x14ac:dyDescent="0.2">
      <c r="A240" s="135"/>
      <c r="B240" s="135"/>
      <c r="C240" s="6">
        <v>10</v>
      </c>
      <c r="D240" s="24" t="s">
        <v>13</v>
      </c>
      <c r="E240" s="16"/>
      <c r="F240" s="7">
        <f t="shared" ca="1" si="16"/>
        <v>0.33899192427799907</v>
      </c>
      <c r="G240" s="5" t="str">
        <f t="shared" ca="1" si="20"/>
        <v>LUMBANG REJO</v>
      </c>
    </row>
    <row r="241" spans="1:7" ht="16" x14ac:dyDescent="0.2">
      <c r="A241" s="135"/>
      <c r="B241" s="135"/>
      <c r="C241" s="6">
        <v>11</v>
      </c>
      <c r="D241" s="24" t="s">
        <v>251</v>
      </c>
      <c r="E241" s="16"/>
      <c r="F241" s="7">
        <f t="shared" ca="1" si="16"/>
        <v>0.74662632632144721</v>
      </c>
      <c r="G241" s="5"/>
    </row>
    <row r="242" spans="1:7" ht="16" x14ac:dyDescent="0.2">
      <c r="A242" s="135"/>
      <c r="B242" s="135"/>
      <c r="C242" s="6">
        <v>12</v>
      </c>
      <c r="D242" s="24" t="s">
        <v>252</v>
      </c>
      <c r="E242" s="16"/>
      <c r="F242" s="7">
        <f t="shared" ca="1" si="16"/>
        <v>0.43320411541227188</v>
      </c>
      <c r="G242" s="5"/>
    </row>
    <row r="243" spans="1:7" ht="16" x14ac:dyDescent="0.2">
      <c r="A243" s="135"/>
      <c r="B243" s="135"/>
      <c r="C243" s="6">
        <v>13</v>
      </c>
      <c r="D243" s="24" t="s">
        <v>253</v>
      </c>
      <c r="E243" s="16"/>
      <c r="F243" s="7">
        <f t="shared" ca="1" si="16"/>
        <v>0.63851871825413309</v>
      </c>
      <c r="G243" s="5"/>
    </row>
    <row r="244" spans="1:7" ht="16" x14ac:dyDescent="0.2">
      <c r="A244" s="135"/>
      <c r="B244" s="135"/>
      <c r="C244" s="6">
        <v>14</v>
      </c>
      <c r="D244" s="24" t="s">
        <v>254</v>
      </c>
      <c r="E244" s="16"/>
      <c r="F244" s="7">
        <f t="shared" ca="1" si="16"/>
        <v>0.1297894875632758</v>
      </c>
      <c r="G244" s="5"/>
    </row>
    <row r="245" spans="1:7" ht="16" x14ac:dyDescent="0.2">
      <c r="A245" s="10">
        <v>15</v>
      </c>
      <c r="B245" s="133" t="s">
        <v>14</v>
      </c>
      <c r="C245" s="133"/>
      <c r="D245" s="18"/>
      <c r="E245" s="16">
        <v>48</v>
      </c>
      <c r="F245" s="7"/>
      <c r="G245" s="5"/>
    </row>
    <row r="246" spans="1:7" ht="16" x14ac:dyDescent="0.2">
      <c r="A246" s="134"/>
      <c r="B246" s="134"/>
      <c r="C246" s="8">
        <v>1</v>
      </c>
      <c r="D246" s="14" t="s">
        <v>255</v>
      </c>
      <c r="E246" s="16"/>
      <c r="F246" s="7">
        <f t="shared" ca="1" si="16"/>
        <v>0.36265816410995688</v>
      </c>
      <c r="G246" s="5" t="str">
        <f ca="1">INDEX($D$246:$D$258,RANK(F246,$F$246:$F$258))</f>
        <v>LEBAK REJO</v>
      </c>
    </row>
    <row r="247" spans="1:7" ht="16" x14ac:dyDescent="0.2">
      <c r="A247" s="135"/>
      <c r="B247" s="135"/>
      <c r="C247" s="8">
        <v>2</v>
      </c>
      <c r="D247" s="14" t="s">
        <v>256</v>
      </c>
      <c r="E247" s="16"/>
      <c r="F247" s="7">
        <f t="shared" ca="1" si="16"/>
        <v>0.73277486537734449</v>
      </c>
      <c r="G247" s="5" t="str">
        <f t="shared" ref="G247:G251" ca="1" si="21">INDEX($D$246:$D$258,RANK(F247,$F$246:$F$258))</f>
        <v>GERBO</v>
      </c>
    </row>
    <row r="248" spans="1:7" ht="16" x14ac:dyDescent="0.2">
      <c r="A248" s="135"/>
      <c r="B248" s="135"/>
      <c r="C248" s="8">
        <v>3</v>
      </c>
      <c r="D248" s="14" t="s">
        <v>257</v>
      </c>
      <c r="E248" s="16"/>
      <c r="F248" s="7">
        <f t="shared" ca="1" si="16"/>
        <v>8.1341280622710954E-2</v>
      </c>
      <c r="G248" s="5" t="str">
        <f t="shared" ca="1" si="21"/>
        <v>PURWODADI</v>
      </c>
    </row>
    <row r="249" spans="1:7" ht="16" x14ac:dyDescent="0.2">
      <c r="A249" s="135"/>
      <c r="B249" s="135"/>
      <c r="C249" s="8">
        <v>4</v>
      </c>
      <c r="D249" s="14" t="s">
        <v>258</v>
      </c>
      <c r="E249" s="16"/>
      <c r="F249" s="7">
        <f t="shared" ca="1" si="16"/>
        <v>1.4867963638019344E-2</v>
      </c>
      <c r="G249" s="5" t="str">
        <f t="shared" ca="1" si="21"/>
        <v>SENTUL</v>
      </c>
    </row>
    <row r="250" spans="1:7" ht="16" x14ac:dyDescent="0.2">
      <c r="A250" s="135"/>
      <c r="B250" s="135"/>
      <c r="C250" s="8">
        <v>5</v>
      </c>
      <c r="D250" s="14" t="s">
        <v>259</v>
      </c>
      <c r="E250" s="16"/>
      <c r="F250" s="7">
        <f t="shared" ca="1" si="16"/>
        <v>3.1030228133248849E-2</v>
      </c>
      <c r="G250" s="5" t="str">
        <f t="shared" ca="1" si="21"/>
        <v>SEMUT</v>
      </c>
    </row>
    <row r="251" spans="1:7" ht="16" x14ac:dyDescent="0.2">
      <c r="A251" s="135"/>
      <c r="B251" s="135"/>
      <c r="C251" s="8">
        <v>6</v>
      </c>
      <c r="D251" s="14" t="s">
        <v>64</v>
      </c>
      <c r="E251" s="16"/>
      <c r="F251" s="7">
        <f t="shared" ca="1" si="16"/>
        <v>0.32199625828820211</v>
      </c>
      <c r="G251" s="5" t="str">
        <f t="shared" ca="1" si="21"/>
        <v>PAREREJO</v>
      </c>
    </row>
    <row r="252" spans="1:7" ht="16" x14ac:dyDescent="0.2">
      <c r="A252" s="135"/>
      <c r="B252" s="135"/>
      <c r="C252" s="8">
        <v>7</v>
      </c>
      <c r="D252" s="14" t="s">
        <v>260</v>
      </c>
      <c r="E252" s="16"/>
      <c r="F252" s="7">
        <f t="shared" ca="1" si="16"/>
        <v>5.8874675824200917E-3</v>
      </c>
      <c r="G252" s="5"/>
    </row>
    <row r="253" spans="1:7" ht="16" x14ac:dyDescent="0.2">
      <c r="A253" s="135"/>
      <c r="B253" s="135"/>
      <c r="C253" s="8">
        <v>8</v>
      </c>
      <c r="D253" s="14" t="s">
        <v>261</v>
      </c>
      <c r="E253" s="16"/>
      <c r="F253" s="7">
        <f t="shared" ca="1" si="16"/>
        <v>0.98753887547557428</v>
      </c>
      <c r="G253" s="5"/>
    </row>
    <row r="254" spans="1:7" ht="16" x14ac:dyDescent="0.2">
      <c r="A254" s="135"/>
      <c r="B254" s="135"/>
      <c r="C254" s="8">
        <v>9</v>
      </c>
      <c r="D254" s="14" t="s">
        <v>262</v>
      </c>
      <c r="E254" s="16"/>
      <c r="F254" s="7">
        <f t="shared" ca="1" si="16"/>
        <v>0.92782729253576879</v>
      </c>
      <c r="G254" s="5"/>
    </row>
    <row r="255" spans="1:7" ht="16" x14ac:dyDescent="0.2">
      <c r="A255" s="135"/>
      <c r="B255" s="135"/>
      <c r="C255" s="8">
        <v>10</v>
      </c>
      <c r="D255" s="14" t="s">
        <v>14</v>
      </c>
      <c r="E255" s="16"/>
      <c r="F255" s="7">
        <f t="shared" ca="1" si="16"/>
        <v>0.62033681438908106</v>
      </c>
      <c r="G255" s="5"/>
    </row>
    <row r="256" spans="1:7" ht="16" x14ac:dyDescent="0.2">
      <c r="A256" s="135"/>
      <c r="B256" s="135"/>
      <c r="C256" s="8">
        <v>11</v>
      </c>
      <c r="D256" s="14" t="s">
        <v>263</v>
      </c>
      <c r="E256" s="16"/>
      <c r="F256" s="7">
        <f ca="1">RAND()</f>
        <v>0.9228006068061132</v>
      </c>
      <c r="G256" s="5"/>
    </row>
    <row r="257" spans="1:7" ht="16" x14ac:dyDescent="0.2">
      <c r="A257" s="135"/>
      <c r="B257" s="135"/>
      <c r="C257" s="8">
        <v>12</v>
      </c>
      <c r="D257" s="14" t="s">
        <v>264</v>
      </c>
      <c r="E257" s="16"/>
      <c r="F257" s="7">
        <f ca="1">RAND()</f>
        <v>0.17498732300034647</v>
      </c>
      <c r="G257" s="5"/>
    </row>
    <row r="258" spans="1:7" ht="16" x14ac:dyDescent="0.2">
      <c r="A258" s="135"/>
      <c r="B258" s="135"/>
      <c r="C258" s="8">
        <v>13</v>
      </c>
      <c r="D258" s="14" t="s">
        <v>265</v>
      </c>
      <c r="E258" s="16"/>
      <c r="F258" s="7">
        <f ca="1">RAND()</f>
        <v>0.75599460627333614</v>
      </c>
      <c r="G258" s="5"/>
    </row>
    <row r="259" spans="1:7" ht="16" x14ac:dyDescent="0.2">
      <c r="A259" s="10">
        <v>16</v>
      </c>
      <c r="B259" s="136" t="s">
        <v>15</v>
      </c>
      <c r="C259" s="136"/>
      <c r="D259" s="20"/>
      <c r="E259" s="21">
        <v>60</v>
      </c>
      <c r="F259" s="12"/>
      <c r="G259" s="13"/>
    </row>
    <row r="260" spans="1:7" ht="16" x14ac:dyDescent="0.2">
      <c r="A260" s="134"/>
      <c r="B260" s="134"/>
      <c r="C260" s="8">
        <v>1</v>
      </c>
      <c r="D260" s="14" t="s">
        <v>53</v>
      </c>
      <c r="E260" s="16"/>
      <c r="F260" s="7">
        <f t="shared" ref="F260:F274" ca="1" si="22">RAND()</f>
        <v>3.4721771561499359E-2</v>
      </c>
      <c r="G260" s="5" t="str">
        <f t="shared" ref="G260:G267" ca="1" si="23">INDEX($D$260:$D$274,RANK(F260,$F$260:$F$274))</f>
        <v>TEJOWANGI</v>
      </c>
    </row>
    <row r="261" spans="1:7" ht="16" x14ac:dyDescent="0.2">
      <c r="A261" s="135"/>
      <c r="B261" s="135"/>
      <c r="C261" s="8">
        <v>2</v>
      </c>
      <c r="D261" s="14" t="s">
        <v>266</v>
      </c>
      <c r="E261" s="16"/>
      <c r="F261" s="7">
        <f t="shared" ca="1" si="22"/>
        <v>0.18137773747070285</v>
      </c>
      <c r="G261" s="5" t="str">
        <f t="shared" ca="1" si="23"/>
        <v>SUKODERMO</v>
      </c>
    </row>
    <row r="262" spans="1:7" ht="16" x14ac:dyDescent="0.2">
      <c r="A262" s="135"/>
      <c r="B262" s="135"/>
      <c r="C262" s="8">
        <v>3</v>
      </c>
      <c r="D262" s="14" t="s">
        <v>267</v>
      </c>
      <c r="E262" s="16"/>
      <c r="F262" s="7">
        <f t="shared" ca="1" si="22"/>
        <v>0.71684971155104094</v>
      </c>
      <c r="G262" s="5" t="str">
        <f t="shared" ca="1" si="23"/>
        <v>MARTOPURO</v>
      </c>
    </row>
    <row r="263" spans="1:7" ht="16" x14ac:dyDescent="0.2">
      <c r="A263" s="135"/>
      <c r="B263" s="135"/>
      <c r="C263" s="8">
        <v>4</v>
      </c>
      <c r="D263" s="14" t="s">
        <v>268</v>
      </c>
      <c r="E263" s="16"/>
      <c r="F263" s="7">
        <f t="shared" ca="1" si="22"/>
        <v>0.29229033482154476</v>
      </c>
      <c r="G263" s="5" t="str">
        <f t="shared" ca="1" si="23"/>
        <v>SEKAR MOJO</v>
      </c>
    </row>
    <row r="264" spans="1:7" ht="16" x14ac:dyDescent="0.2">
      <c r="A264" s="135"/>
      <c r="B264" s="135"/>
      <c r="C264" s="8">
        <v>5</v>
      </c>
      <c r="D264" s="14" t="s">
        <v>269</v>
      </c>
      <c r="E264" s="16"/>
      <c r="F264" s="7">
        <f t="shared" ca="1" si="22"/>
        <v>0.51121324565642923</v>
      </c>
      <c r="G264" s="5" t="str">
        <f t="shared" ca="1" si="23"/>
        <v>PUCANGSARI</v>
      </c>
    </row>
    <row r="265" spans="1:7" ht="16" x14ac:dyDescent="0.2">
      <c r="A265" s="135"/>
      <c r="B265" s="135"/>
      <c r="C265" s="8">
        <v>6</v>
      </c>
      <c r="D265" s="14" t="s">
        <v>270</v>
      </c>
      <c r="E265" s="16"/>
      <c r="F265" s="7">
        <f t="shared" ca="1" si="22"/>
        <v>0.34489544462656152</v>
      </c>
      <c r="G265" s="5" t="str">
        <f t="shared" ca="1" si="23"/>
        <v>PURWOSARI</v>
      </c>
    </row>
    <row r="266" spans="1:7" ht="16" x14ac:dyDescent="0.2">
      <c r="A266" s="135"/>
      <c r="B266" s="135"/>
      <c r="C266" s="8">
        <v>7</v>
      </c>
      <c r="D266" s="14" t="s">
        <v>271</v>
      </c>
      <c r="E266" s="16"/>
      <c r="F266" s="7">
        <f t="shared" ca="1" si="22"/>
        <v>7.6955113297274669E-2</v>
      </c>
      <c r="G266" s="5" t="str">
        <f t="shared" ca="1" si="23"/>
        <v>SUMBER SUKO</v>
      </c>
    </row>
    <row r="267" spans="1:7" ht="16" x14ac:dyDescent="0.2">
      <c r="A267" s="135"/>
      <c r="B267" s="135"/>
      <c r="C267" s="8">
        <v>8</v>
      </c>
      <c r="D267" s="14" t="s">
        <v>272</v>
      </c>
      <c r="E267" s="16"/>
      <c r="F267" s="7">
        <f t="shared" ca="1" si="22"/>
        <v>0.88177020393457928</v>
      </c>
      <c r="G267" s="5" t="str">
        <f t="shared" ca="1" si="23"/>
        <v>CENDONO</v>
      </c>
    </row>
    <row r="268" spans="1:7" ht="16" x14ac:dyDescent="0.2">
      <c r="A268" s="135"/>
      <c r="B268" s="135"/>
      <c r="C268" s="8">
        <v>9</v>
      </c>
      <c r="D268" s="14" t="s">
        <v>15</v>
      </c>
      <c r="E268" s="16"/>
      <c r="F268" s="7">
        <f t="shared" ca="1" si="22"/>
        <v>0.86274948760379733</v>
      </c>
      <c r="G268" s="5"/>
    </row>
    <row r="269" spans="1:7" ht="16" x14ac:dyDescent="0.2">
      <c r="A269" s="135"/>
      <c r="B269" s="135"/>
      <c r="C269" s="8">
        <v>10</v>
      </c>
      <c r="D269" s="14" t="s">
        <v>273</v>
      </c>
      <c r="E269" s="16"/>
      <c r="F269" s="7">
        <f t="shared" ca="1" si="22"/>
        <v>0.72751037919561135</v>
      </c>
      <c r="G269" s="5"/>
    </row>
    <row r="270" spans="1:7" ht="16" x14ac:dyDescent="0.2">
      <c r="A270" s="135"/>
      <c r="B270" s="135"/>
      <c r="C270" s="8">
        <v>11</v>
      </c>
      <c r="D270" s="14" t="s">
        <v>274</v>
      </c>
      <c r="E270" s="16"/>
      <c r="F270" s="7">
        <f t="shared" ca="1" si="22"/>
        <v>0.14707989581981318</v>
      </c>
      <c r="G270" s="5"/>
    </row>
    <row r="271" spans="1:7" ht="16" x14ac:dyDescent="0.2">
      <c r="A271" s="135"/>
      <c r="B271" s="135"/>
      <c r="C271" s="8">
        <v>12</v>
      </c>
      <c r="D271" s="14" t="s">
        <v>275</v>
      </c>
      <c r="E271" s="16"/>
      <c r="F271" s="7">
        <f t="shared" ca="1" si="22"/>
        <v>0.22498101926878533</v>
      </c>
      <c r="G271" s="5"/>
    </row>
    <row r="272" spans="1:7" ht="16" x14ac:dyDescent="0.2">
      <c r="A272" s="135"/>
      <c r="B272" s="135"/>
      <c r="C272" s="8">
        <v>13</v>
      </c>
      <c r="D272" s="14" t="s">
        <v>216</v>
      </c>
      <c r="E272" s="16"/>
      <c r="F272" s="7">
        <f t="shared" ca="1" si="22"/>
        <v>0.88234017757411409</v>
      </c>
      <c r="G272" s="5"/>
    </row>
    <row r="273" spans="1:7" ht="16" x14ac:dyDescent="0.2">
      <c r="A273" s="135"/>
      <c r="B273" s="135"/>
      <c r="C273" s="8">
        <v>14</v>
      </c>
      <c r="D273" s="14" t="s">
        <v>89</v>
      </c>
      <c r="E273" s="16"/>
      <c r="F273" s="7">
        <f t="shared" ca="1" si="22"/>
        <v>0.75327578055543876</v>
      </c>
      <c r="G273" s="5"/>
    </row>
    <row r="274" spans="1:7" ht="16" x14ac:dyDescent="0.2">
      <c r="A274" s="135"/>
      <c r="B274" s="135"/>
      <c r="C274" s="8">
        <v>15</v>
      </c>
      <c r="D274" s="14" t="s">
        <v>276</v>
      </c>
      <c r="E274" s="16"/>
      <c r="F274" s="7">
        <f t="shared" ca="1" si="22"/>
        <v>0.51989804744615165</v>
      </c>
      <c r="G274" s="5"/>
    </row>
    <row r="275" spans="1:7" ht="16" x14ac:dyDescent="0.2">
      <c r="A275" s="10">
        <v>17</v>
      </c>
      <c r="B275" s="133" t="s">
        <v>16</v>
      </c>
      <c r="C275" s="133"/>
      <c r="D275" s="22"/>
      <c r="E275" s="16">
        <v>20</v>
      </c>
      <c r="F275" s="7"/>
      <c r="G275" s="5"/>
    </row>
    <row r="276" spans="1:7" ht="16" x14ac:dyDescent="0.2">
      <c r="A276" s="134"/>
      <c r="B276" s="134"/>
      <c r="C276" s="6">
        <v>1</v>
      </c>
      <c r="D276" s="14" t="s">
        <v>277</v>
      </c>
      <c r="E276" s="16"/>
      <c r="F276" s="7">
        <f t="shared" ref="F276:F349" ca="1" si="24">RAND()</f>
        <v>0.25053390524486729</v>
      </c>
      <c r="G276" s="5" t="str">
        <f ca="1">INDEX($D$276:$D$282,RANK(F276,$F$276:$F$282))</f>
        <v>PUSPO</v>
      </c>
    </row>
    <row r="277" spans="1:7" ht="16" x14ac:dyDescent="0.2">
      <c r="A277" s="135"/>
      <c r="B277" s="135"/>
      <c r="C277" s="8">
        <v>2</v>
      </c>
      <c r="D277" s="14" t="s">
        <v>278</v>
      </c>
      <c r="E277" s="16"/>
      <c r="F277" s="7">
        <f t="shared" ca="1" si="24"/>
        <v>0.3059567399184332</v>
      </c>
      <c r="G277" s="5" t="str">
        <f ca="1">INDEX($D$276:$D$282,RANK(F277,$F$276:$F$282))</f>
        <v>PALANG SARI</v>
      </c>
    </row>
    <row r="278" spans="1:7" ht="16" x14ac:dyDescent="0.2">
      <c r="A278" s="135"/>
      <c r="B278" s="135"/>
      <c r="C278" s="8">
        <v>3</v>
      </c>
      <c r="D278" s="14" t="s">
        <v>279</v>
      </c>
      <c r="E278" s="16"/>
      <c r="F278" s="7">
        <f t="shared" ca="1" si="24"/>
        <v>0.23062579643282499</v>
      </c>
      <c r="G278" s="5" t="str">
        <f ca="1">INDEX($D$276:$D$282,RANK(F278,$F$276:$F$282))</f>
        <v>PUSUNG MALANG</v>
      </c>
    </row>
    <row r="279" spans="1:7" ht="16" x14ac:dyDescent="0.2">
      <c r="A279" s="135"/>
      <c r="B279" s="135"/>
      <c r="C279" s="8">
        <v>4</v>
      </c>
      <c r="D279" s="14" t="s">
        <v>56</v>
      </c>
      <c r="E279" s="16"/>
      <c r="F279" s="7">
        <f t="shared" ca="1" si="24"/>
        <v>0.45933122072676569</v>
      </c>
      <c r="G279" s="5"/>
    </row>
    <row r="280" spans="1:7" ht="16" x14ac:dyDescent="0.2">
      <c r="A280" s="135"/>
      <c r="B280" s="135"/>
      <c r="C280" s="8">
        <v>5</v>
      </c>
      <c r="D280" s="14" t="s">
        <v>280</v>
      </c>
      <c r="E280" s="16"/>
      <c r="F280" s="7">
        <f t="shared" ca="1" si="24"/>
        <v>0.74287835131598046</v>
      </c>
      <c r="G280" s="5"/>
    </row>
    <row r="281" spans="1:7" ht="16" x14ac:dyDescent="0.2">
      <c r="A281" s="135"/>
      <c r="B281" s="135"/>
      <c r="C281" s="8">
        <v>6</v>
      </c>
      <c r="D281" s="14" t="s">
        <v>16</v>
      </c>
      <c r="E281" s="16"/>
      <c r="F281" s="7">
        <f t="shared" ca="1" si="24"/>
        <v>0.57560979001637669</v>
      </c>
      <c r="G281" s="5"/>
    </row>
    <row r="282" spans="1:7" ht="16" x14ac:dyDescent="0.2">
      <c r="A282" s="135"/>
      <c r="B282" s="135"/>
      <c r="C282" s="8">
        <v>7</v>
      </c>
      <c r="D282" s="14" t="s">
        <v>281</v>
      </c>
      <c r="E282" s="16"/>
      <c r="F282" s="7">
        <f t="shared" ca="1" si="24"/>
        <v>0.3867433875001608</v>
      </c>
      <c r="G282" s="5"/>
    </row>
    <row r="283" spans="1:7" ht="16" x14ac:dyDescent="0.2">
      <c r="A283" s="10">
        <v>18</v>
      </c>
      <c r="B283" s="136" t="s">
        <v>17</v>
      </c>
      <c r="C283" s="136"/>
      <c r="D283" s="17"/>
      <c r="E283" s="21">
        <v>32</v>
      </c>
      <c r="F283" s="12"/>
      <c r="G283" s="13"/>
    </row>
    <row r="284" spans="1:7" ht="16" x14ac:dyDescent="0.2">
      <c r="A284" s="134"/>
      <c r="B284" s="134"/>
      <c r="C284" s="8">
        <v>1</v>
      </c>
      <c r="D284" s="14" t="s">
        <v>58</v>
      </c>
      <c r="E284" s="16"/>
      <c r="F284" s="7">
        <f t="shared" ca="1" si="24"/>
        <v>0.5315065287625006</v>
      </c>
      <c r="G284" s="5" t="str">
        <f ca="1">INDEX($D$284:$D$299,RANK(F284,$F$284:$F$299))</f>
        <v>MANIK REJO</v>
      </c>
    </row>
    <row r="285" spans="1:7" ht="16" x14ac:dyDescent="0.2">
      <c r="A285" s="135"/>
      <c r="B285" s="135"/>
      <c r="C285" s="8">
        <v>2</v>
      </c>
      <c r="D285" s="14" t="s">
        <v>282</v>
      </c>
      <c r="E285" s="16"/>
      <c r="F285" s="7">
        <f t="shared" ca="1" si="24"/>
        <v>0.95652756905393688</v>
      </c>
      <c r="G285" s="5" t="str">
        <f t="shared" ref="G285:G287" ca="1" si="25">INDEX($D$284:$D$299,RANK(F285,$F$284:$F$299))</f>
        <v>ARJOSARI</v>
      </c>
    </row>
    <row r="286" spans="1:7" ht="16" x14ac:dyDescent="0.2">
      <c r="A286" s="135"/>
      <c r="B286" s="135"/>
      <c r="C286" s="8">
        <v>3</v>
      </c>
      <c r="D286" s="14" t="s">
        <v>283</v>
      </c>
      <c r="E286" s="16"/>
      <c r="F286" s="7">
        <f t="shared" ca="1" si="24"/>
        <v>4.584966935685475E-2</v>
      </c>
      <c r="G286" s="5" t="str">
        <f t="shared" ca="1" si="25"/>
        <v>TOYANING</v>
      </c>
    </row>
    <row r="287" spans="1:7" ht="16" x14ac:dyDescent="0.2">
      <c r="A287" s="135"/>
      <c r="B287" s="135"/>
      <c r="C287" s="8">
        <v>4</v>
      </c>
      <c r="D287" s="14" t="s">
        <v>284</v>
      </c>
      <c r="E287" s="16"/>
      <c r="F287" s="7">
        <f t="shared" ca="1" si="24"/>
        <v>0.61168630119892875</v>
      </c>
      <c r="G287" s="5" t="str">
        <f t="shared" ca="1" si="25"/>
        <v>KETEGAN</v>
      </c>
    </row>
    <row r="288" spans="1:7" ht="16" x14ac:dyDescent="0.2">
      <c r="A288" s="135"/>
      <c r="B288" s="135"/>
      <c r="C288" s="8">
        <v>5</v>
      </c>
      <c r="D288" s="14" t="s">
        <v>285</v>
      </c>
      <c r="E288" s="16"/>
      <c r="F288" s="7">
        <f t="shared" ca="1" si="24"/>
        <v>0.82228976554264466</v>
      </c>
      <c r="G288" s="5"/>
    </row>
    <row r="289" spans="1:7" ht="16" x14ac:dyDescent="0.2">
      <c r="A289" s="135"/>
      <c r="B289" s="135"/>
      <c r="C289" s="8">
        <v>6</v>
      </c>
      <c r="D289" s="14" t="s">
        <v>286</v>
      </c>
      <c r="E289" s="16"/>
      <c r="F289" s="7">
        <f t="shared" ca="1" si="24"/>
        <v>0.94102335080482846</v>
      </c>
      <c r="G289" s="5"/>
    </row>
    <row r="290" spans="1:7" ht="16" x14ac:dyDescent="0.2">
      <c r="A290" s="135"/>
      <c r="B290" s="135"/>
      <c r="C290" s="8">
        <v>7</v>
      </c>
      <c r="D290" s="14" t="s">
        <v>287</v>
      </c>
      <c r="E290" s="16"/>
      <c r="F290" s="7">
        <f t="shared" ca="1" si="24"/>
        <v>0.18469297196414547</v>
      </c>
      <c r="G290" s="5"/>
    </row>
    <row r="291" spans="1:7" ht="16" x14ac:dyDescent="0.2">
      <c r="A291" s="135"/>
      <c r="B291" s="135"/>
      <c r="C291" s="8">
        <v>8</v>
      </c>
      <c r="D291" s="14" t="s">
        <v>288</v>
      </c>
      <c r="E291" s="16"/>
      <c r="F291" s="7">
        <f t="shared" ca="1" si="24"/>
        <v>0.16369323916050649</v>
      </c>
      <c r="G291" s="5"/>
    </row>
    <row r="292" spans="1:7" ht="16" x14ac:dyDescent="0.2">
      <c r="A292" s="135"/>
      <c r="B292" s="135"/>
      <c r="C292" s="8">
        <v>9</v>
      </c>
      <c r="D292" s="14" t="s">
        <v>289</v>
      </c>
      <c r="E292" s="16"/>
      <c r="F292" s="7">
        <f t="shared" ca="1" si="24"/>
        <v>0.45799412509931148</v>
      </c>
      <c r="G292" s="5"/>
    </row>
    <row r="293" spans="1:7" ht="16" x14ac:dyDescent="0.2">
      <c r="A293" s="135"/>
      <c r="B293" s="135"/>
      <c r="C293" s="8">
        <v>10</v>
      </c>
      <c r="D293" s="14" t="s">
        <v>290</v>
      </c>
      <c r="E293" s="16"/>
      <c r="F293" s="7">
        <f t="shared" ca="1" si="24"/>
        <v>0.23910511084861696</v>
      </c>
      <c r="G293" s="5"/>
    </row>
    <row r="294" spans="1:7" ht="16" x14ac:dyDescent="0.2">
      <c r="A294" s="135"/>
      <c r="B294" s="135"/>
      <c r="C294" s="8">
        <v>11</v>
      </c>
      <c r="D294" s="14" t="s">
        <v>291</v>
      </c>
      <c r="E294" s="16"/>
      <c r="F294" s="7">
        <f t="shared" ca="1" si="24"/>
        <v>0.7668806132360042</v>
      </c>
      <c r="G294" s="5"/>
    </row>
    <row r="295" spans="1:7" ht="16" x14ac:dyDescent="0.2">
      <c r="A295" s="135"/>
      <c r="B295" s="135"/>
      <c r="C295" s="8">
        <v>12</v>
      </c>
      <c r="D295" s="14" t="s">
        <v>292</v>
      </c>
      <c r="E295" s="16"/>
      <c r="F295" s="7">
        <f t="shared" ca="1" si="24"/>
        <v>0.52520428043317668</v>
      </c>
      <c r="G295" s="5"/>
    </row>
    <row r="296" spans="1:7" ht="16" x14ac:dyDescent="0.2">
      <c r="A296" s="135"/>
      <c r="B296" s="135"/>
      <c r="C296" s="8">
        <v>13</v>
      </c>
      <c r="D296" s="14" t="s">
        <v>293</v>
      </c>
      <c r="E296" s="16"/>
      <c r="F296" s="7">
        <f t="shared" ca="1" si="24"/>
        <v>0.82736042737423743</v>
      </c>
      <c r="G296" s="5"/>
    </row>
    <row r="297" spans="1:7" ht="16" x14ac:dyDescent="0.2">
      <c r="A297" s="135"/>
      <c r="B297" s="135"/>
      <c r="C297" s="8">
        <v>14</v>
      </c>
      <c r="D297" s="14" t="s">
        <v>294</v>
      </c>
      <c r="E297" s="16"/>
      <c r="F297" s="7">
        <f t="shared" ca="1" si="24"/>
        <v>0.23553601715696504</v>
      </c>
      <c r="G297" s="5"/>
    </row>
    <row r="298" spans="1:7" ht="16" x14ac:dyDescent="0.2">
      <c r="A298" s="135"/>
      <c r="B298" s="135"/>
      <c r="C298" s="8">
        <v>15</v>
      </c>
      <c r="D298" s="14" t="s">
        <v>295</v>
      </c>
      <c r="E298" s="16"/>
      <c r="F298" s="7">
        <f t="shared" ca="1" si="24"/>
        <v>0.75992049790520144</v>
      </c>
      <c r="G298" s="5"/>
    </row>
    <row r="299" spans="1:7" ht="16" x14ac:dyDescent="0.2">
      <c r="A299" s="135"/>
      <c r="B299" s="135"/>
      <c r="C299" s="8">
        <v>16</v>
      </c>
      <c r="D299" s="14" t="s">
        <v>296</v>
      </c>
      <c r="E299" s="16"/>
      <c r="F299" s="7">
        <f t="shared" ca="1" si="24"/>
        <v>0.35801014827454514</v>
      </c>
      <c r="G299" s="5"/>
    </row>
    <row r="300" spans="1:7" ht="16" x14ac:dyDescent="0.2">
      <c r="A300" s="10">
        <v>19</v>
      </c>
      <c r="B300" s="133" t="s">
        <v>18</v>
      </c>
      <c r="C300" s="133"/>
      <c r="D300" s="18"/>
      <c r="E300" s="16">
        <v>44</v>
      </c>
      <c r="F300" s="7"/>
      <c r="G300" s="5"/>
    </row>
    <row r="301" spans="1:7" ht="16" x14ac:dyDescent="0.2">
      <c r="A301" s="134"/>
      <c r="B301" s="139"/>
      <c r="C301" s="8">
        <v>1</v>
      </c>
      <c r="D301" s="14" t="s">
        <v>297</v>
      </c>
      <c r="E301" s="16"/>
      <c r="F301" s="7">
        <f t="shared" ca="1" si="24"/>
        <v>0.20436296152328715</v>
      </c>
      <c r="G301" s="5" t="str">
        <f ca="1">INDEX($D$301:$D$317,RANK(F301,$F$301:$F$317))</f>
        <v>PEKOREN</v>
      </c>
    </row>
    <row r="302" spans="1:7" ht="16" x14ac:dyDescent="0.2">
      <c r="A302" s="135"/>
      <c r="B302" s="140"/>
      <c r="C302" s="8">
        <v>2</v>
      </c>
      <c r="D302" s="14" t="s">
        <v>298</v>
      </c>
      <c r="E302" s="16"/>
      <c r="F302" s="7">
        <f t="shared" ca="1" si="24"/>
        <v>3.2411121750337779E-2</v>
      </c>
      <c r="G302" s="5" t="str">
        <f t="shared" ref="G302:G306" ca="1" si="26">INDEX($D$301:$D$317,RANK(F302,$F$301:$F$317))</f>
        <v>TAMPUNG</v>
      </c>
    </row>
    <row r="303" spans="1:7" ht="16" x14ac:dyDescent="0.2">
      <c r="A303" s="135"/>
      <c r="B303" s="140"/>
      <c r="C303" s="8">
        <v>3</v>
      </c>
      <c r="D303" s="14" t="s">
        <v>62</v>
      </c>
      <c r="E303" s="16"/>
      <c r="F303" s="7">
        <f t="shared" ca="1" si="24"/>
        <v>0.37510139343048787</v>
      </c>
      <c r="G303" s="5" t="str">
        <f t="shared" ca="1" si="26"/>
        <v>PAJARAN</v>
      </c>
    </row>
    <row r="304" spans="1:7" ht="16" x14ac:dyDescent="0.2">
      <c r="A304" s="135"/>
      <c r="B304" s="140"/>
      <c r="C304" s="8">
        <v>4</v>
      </c>
      <c r="D304" s="14" t="s">
        <v>299</v>
      </c>
      <c r="E304" s="16"/>
      <c r="F304" s="7">
        <f t="shared" ca="1" si="24"/>
        <v>0.53445968121687593</v>
      </c>
      <c r="G304" s="5" t="str">
        <f t="shared" ca="1" si="26"/>
        <v>ORO-ORO OMBOKULON</v>
      </c>
    </row>
    <row r="305" spans="1:7" ht="16" x14ac:dyDescent="0.2">
      <c r="A305" s="135"/>
      <c r="B305" s="140"/>
      <c r="C305" s="8">
        <v>5</v>
      </c>
      <c r="D305" s="14" t="s">
        <v>300</v>
      </c>
      <c r="E305" s="16"/>
      <c r="F305" s="7">
        <f t="shared" ca="1" si="24"/>
        <v>0.88704307848427177</v>
      </c>
      <c r="G305" s="5" t="str">
        <f t="shared" ca="1" si="26"/>
        <v>KALISAT</v>
      </c>
    </row>
    <row r="306" spans="1:7" ht="16" x14ac:dyDescent="0.2">
      <c r="A306" s="135"/>
      <c r="B306" s="140"/>
      <c r="C306" s="8">
        <v>6</v>
      </c>
      <c r="D306" s="14" t="s">
        <v>301</v>
      </c>
      <c r="E306" s="16"/>
      <c r="F306" s="7">
        <f t="shared" ca="1" si="24"/>
        <v>0.57223305853848583</v>
      </c>
      <c r="G306" s="5" t="str">
        <f t="shared" ca="1" si="26"/>
        <v>MOJOPARON</v>
      </c>
    </row>
    <row r="307" spans="1:7" ht="16" x14ac:dyDescent="0.2">
      <c r="A307" s="135"/>
      <c r="B307" s="140"/>
      <c r="C307" s="8">
        <v>7</v>
      </c>
      <c r="D307" s="14" t="s">
        <v>302</v>
      </c>
      <c r="E307" s="16"/>
      <c r="F307" s="7">
        <f t="shared" ca="1" si="24"/>
        <v>0.33479684715019487</v>
      </c>
      <c r="G307" s="5"/>
    </row>
    <row r="308" spans="1:7" ht="16" x14ac:dyDescent="0.2">
      <c r="A308" s="135"/>
      <c r="B308" s="140"/>
      <c r="C308" s="8">
        <v>8</v>
      </c>
      <c r="D308" s="14" t="s">
        <v>303</v>
      </c>
      <c r="E308" s="16"/>
      <c r="F308" s="7">
        <f t="shared" ca="1" si="24"/>
        <v>0.76853207949342905</v>
      </c>
      <c r="G308" s="5"/>
    </row>
    <row r="309" spans="1:7" ht="16" x14ac:dyDescent="0.2">
      <c r="A309" s="135"/>
      <c r="B309" s="140"/>
      <c r="C309" s="8">
        <v>9</v>
      </c>
      <c r="D309" s="14" t="s">
        <v>304</v>
      </c>
      <c r="E309" s="16"/>
      <c r="F309" s="7">
        <f t="shared" ca="1" si="24"/>
        <v>0.50696993915061195</v>
      </c>
      <c r="G309" s="5"/>
    </row>
    <row r="310" spans="1:7" ht="16" x14ac:dyDescent="0.2">
      <c r="A310" s="135"/>
      <c r="B310" s="140"/>
      <c r="C310" s="8">
        <v>10</v>
      </c>
      <c r="D310" s="14" t="s">
        <v>65</v>
      </c>
      <c r="E310" s="16"/>
      <c r="F310" s="7">
        <f t="shared" ca="1" si="24"/>
        <v>0.99998594552467224</v>
      </c>
      <c r="G310" s="5"/>
    </row>
    <row r="311" spans="1:7" ht="16" x14ac:dyDescent="0.2">
      <c r="A311" s="135"/>
      <c r="B311" s="140"/>
      <c r="C311" s="8">
        <v>11</v>
      </c>
      <c r="D311" s="14" t="s">
        <v>305</v>
      </c>
      <c r="E311" s="16"/>
      <c r="F311" s="7">
        <f t="shared" ca="1" si="24"/>
        <v>0.37637874104404101</v>
      </c>
      <c r="G311" s="5"/>
    </row>
    <row r="312" spans="1:7" ht="16" x14ac:dyDescent="0.2">
      <c r="A312" s="135"/>
      <c r="B312" s="140"/>
      <c r="C312" s="8">
        <v>12</v>
      </c>
      <c r="D312" s="14" t="s">
        <v>306</v>
      </c>
      <c r="E312" s="16"/>
      <c r="F312" s="7">
        <f t="shared" ca="1" si="24"/>
        <v>0.32551507208213526</v>
      </c>
      <c r="G312" s="5"/>
    </row>
    <row r="313" spans="1:7" ht="16" x14ac:dyDescent="0.2">
      <c r="A313" s="135"/>
      <c r="B313" s="140"/>
      <c r="C313" s="8">
        <v>13</v>
      </c>
      <c r="D313" s="14" t="s">
        <v>307</v>
      </c>
      <c r="E313" s="16"/>
      <c r="F313" s="7">
        <f t="shared" ca="1" si="24"/>
        <v>0.14475148288756434</v>
      </c>
      <c r="G313" s="5"/>
    </row>
    <row r="314" spans="1:7" ht="16" x14ac:dyDescent="0.2">
      <c r="A314" s="135"/>
      <c r="B314" s="140"/>
      <c r="C314" s="8">
        <v>14</v>
      </c>
      <c r="D314" s="14" t="s">
        <v>18</v>
      </c>
      <c r="E314" s="16"/>
      <c r="F314" s="7">
        <f t="shared" ca="1" si="24"/>
        <v>0.74854853001264476</v>
      </c>
      <c r="G314" s="5"/>
    </row>
    <row r="315" spans="1:7" ht="16" x14ac:dyDescent="0.2">
      <c r="A315" s="135"/>
      <c r="B315" s="140"/>
      <c r="C315" s="8">
        <v>15</v>
      </c>
      <c r="D315" s="14" t="s">
        <v>308</v>
      </c>
      <c r="E315" s="16"/>
      <c r="F315" s="7">
        <f t="shared" ca="1" si="24"/>
        <v>0.6425913556907239</v>
      </c>
      <c r="G315" s="5"/>
    </row>
    <row r="316" spans="1:7" ht="16" x14ac:dyDescent="0.2">
      <c r="A316" s="135"/>
      <c r="B316" s="140"/>
      <c r="C316" s="8">
        <v>16</v>
      </c>
      <c r="D316" s="14" t="s">
        <v>309</v>
      </c>
      <c r="E316" s="16"/>
      <c r="F316" s="7">
        <f t="shared" ca="1" si="24"/>
        <v>8.5776826019412944E-2</v>
      </c>
      <c r="G316" s="5"/>
    </row>
    <row r="317" spans="1:7" ht="16" x14ac:dyDescent="0.2">
      <c r="A317" s="138"/>
      <c r="B317" s="140"/>
      <c r="C317" s="8">
        <v>17</v>
      </c>
      <c r="D317" s="14" t="s">
        <v>179</v>
      </c>
      <c r="E317" s="16"/>
      <c r="F317" s="7">
        <f t="shared" ca="1" si="24"/>
        <v>6.3206582532070454E-2</v>
      </c>
      <c r="G317" s="5"/>
    </row>
    <row r="318" spans="1:7" ht="16" x14ac:dyDescent="0.2">
      <c r="A318" s="10">
        <v>20</v>
      </c>
      <c r="B318" s="136" t="s">
        <v>19</v>
      </c>
      <c r="C318" s="136"/>
      <c r="D318" s="20"/>
      <c r="E318" s="21">
        <v>56</v>
      </c>
      <c r="F318" s="12"/>
      <c r="G318" s="13"/>
    </row>
    <row r="319" spans="1:7" ht="16" x14ac:dyDescent="0.2">
      <c r="A319" s="134"/>
      <c r="B319" s="139"/>
      <c r="C319" s="6">
        <v>1</v>
      </c>
      <c r="D319" s="14" t="s">
        <v>310</v>
      </c>
      <c r="E319" s="16"/>
      <c r="F319" s="7">
        <f t="shared" ca="1" si="24"/>
        <v>0.30177477825064181</v>
      </c>
      <c r="G319" s="5" t="str">
        <f ca="1">INDEX($D$319:$D$337,RANK(F319,$F$319:$F$337))</f>
        <v>SEBANDUNG</v>
      </c>
    </row>
    <row r="320" spans="1:7" ht="16" x14ac:dyDescent="0.2">
      <c r="A320" s="135"/>
      <c r="B320" s="140"/>
      <c r="C320" s="6">
        <v>2</v>
      </c>
      <c r="D320" s="14" t="s">
        <v>311</v>
      </c>
      <c r="E320" s="16"/>
      <c r="F320" s="7">
        <f t="shared" ca="1" si="24"/>
        <v>0.3287297741568127</v>
      </c>
      <c r="G320" s="5" t="str">
        <f t="shared" ref="G320:G325" ca="1" si="27">INDEX($D$319:$D$337,RANK(F320,$F$319:$F$337))</f>
        <v>MOJOTENGAH</v>
      </c>
    </row>
    <row r="321" spans="1:7" ht="16" x14ac:dyDescent="0.2">
      <c r="A321" s="135"/>
      <c r="B321" s="140"/>
      <c r="C321" s="6">
        <v>3</v>
      </c>
      <c r="D321" s="14" t="s">
        <v>312</v>
      </c>
      <c r="E321" s="16"/>
      <c r="F321" s="7">
        <f t="shared" ca="1" si="24"/>
        <v>0.3154878041370206</v>
      </c>
      <c r="G321" s="5" t="str">
        <f t="shared" ca="1" si="27"/>
        <v>NGADIMULYO</v>
      </c>
    </row>
    <row r="322" spans="1:7" ht="16" x14ac:dyDescent="0.2">
      <c r="A322" s="135"/>
      <c r="B322" s="140"/>
      <c r="C322" s="6">
        <v>4</v>
      </c>
      <c r="D322" s="14" t="s">
        <v>313</v>
      </c>
      <c r="E322" s="16"/>
      <c r="F322" s="7">
        <f t="shared" ca="1" si="24"/>
        <v>0.71750098851982447</v>
      </c>
      <c r="G322" s="5" t="str">
        <f t="shared" ca="1" si="27"/>
        <v>GUNTING</v>
      </c>
    </row>
    <row r="323" spans="1:7" ht="16" x14ac:dyDescent="0.2">
      <c r="A323" s="135"/>
      <c r="B323" s="140"/>
      <c r="C323" s="6">
        <v>5</v>
      </c>
      <c r="D323" s="14" t="s">
        <v>314</v>
      </c>
      <c r="E323" s="16"/>
      <c r="F323" s="7">
        <f t="shared" ca="1" si="24"/>
        <v>0.60081966700075529</v>
      </c>
      <c r="G323" s="5" t="str">
        <f t="shared" ca="1" si="27"/>
        <v>KALIREJO</v>
      </c>
    </row>
    <row r="324" spans="1:7" ht="16" x14ac:dyDescent="0.2">
      <c r="A324" s="135"/>
      <c r="B324" s="140"/>
      <c r="C324" s="6">
        <v>6</v>
      </c>
      <c r="D324" s="14" t="s">
        <v>35</v>
      </c>
      <c r="E324" s="16"/>
      <c r="F324" s="7">
        <f t="shared" ca="1" si="24"/>
        <v>4.0344660175556935E-2</v>
      </c>
      <c r="G324" s="5" t="str">
        <f t="shared" ca="1" si="27"/>
        <v>WONOKERTO</v>
      </c>
    </row>
    <row r="325" spans="1:7" ht="16" x14ac:dyDescent="0.2">
      <c r="A325" s="135"/>
      <c r="B325" s="140"/>
      <c r="C325" s="6">
        <v>7</v>
      </c>
      <c r="D325" s="14" t="s">
        <v>315</v>
      </c>
      <c r="E325" s="16"/>
      <c r="F325" s="7">
        <f t="shared" ca="1" si="24"/>
        <v>0.89272526434659838</v>
      </c>
      <c r="G325" s="5" t="str">
        <f t="shared" ca="1" si="27"/>
        <v>CANDI BINANGUN</v>
      </c>
    </row>
    <row r="326" spans="1:7" ht="16" x14ac:dyDescent="0.2">
      <c r="A326" s="135"/>
      <c r="B326" s="140"/>
      <c r="C326" s="6">
        <v>8</v>
      </c>
      <c r="D326" s="14" t="s">
        <v>316</v>
      </c>
      <c r="E326" s="16"/>
      <c r="F326" s="7">
        <f t="shared" ca="1" si="24"/>
        <v>0.45102319872479046</v>
      </c>
      <c r="G326" s="5"/>
    </row>
    <row r="327" spans="1:7" ht="16" x14ac:dyDescent="0.2">
      <c r="A327" s="135"/>
      <c r="B327" s="140"/>
      <c r="C327" s="6">
        <v>9</v>
      </c>
      <c r="D327" s="14" t="s">
        <v>317</v>
      </c>
      <c r="E327" s="16"/>
      <c r="F327" s="7">
        <f t="shared" ca="1" si="24"/>
        <v>0.55533490276487296</v>
      </c>
      <c r="G327" s="5"/>
    </row>
    <row r="328" spans="1:7" ht="16" x14ac:dyDescent="0.2">
      <c r="A328" s="135"/>
      <c r="B328" s="140"/>
      <c r="C328" s="6">
        <v>10</v>
      </c>
      <c r="D328" s="14" t="s">
        <v>225</v>
      </c>
      <c r="E328" s="16"/>
      <c r="F328" s="7">
        <f t="shared" ca="1" si="24"/>
        <v>0.19932828622611298</v>
      </c>
      <c r="G328" s="5"/>
    </row>
    <row r="329" spans="1:7" ht="16" x14ac:dyDescent="0.2">
      <c r="A329" s="135"/>
      <c r="B329" s="140"/>
      <c r="C329" s="6">
        <v>11</v>
      </c>
      <c r="D329" s="14" t="s">
        <v>318</v>
      </c>
      <c r="E329" s="16"/>
      <c r="F329" s="7">
        <f t="shared" ca="1" si="24"/>
        <v>0.30808601068621544</v>
      </c>
      <c r="G329" s="5"/>
    </row>
    <row r="330" spans="1:7" ht="16" x14ac:dyDescent="0.2">
      <c r="A330" s="135"/>
      <c r="B330" s="140"/>
      <c r="C330" s="6">
        <v>12</v>
      </c>
      <c r="D330" s="14" t="s">
        <v>319</v>
      </c>
      <c r="E330" s="16"/>
      <c r="F330" s="7">
        <f t="shared" ca="1" si="24"/>
        <v>0.81281613066125313</v>
      </c>
      <c r="G330" s="5"/>
    </row>
    <row r="331" spans="1:7" ht="16" x14ac:dyDescent="0.2">
      <c r="A331" s="135"/>
      <c r="B331" s="140"/>
      <c r="C331" s="6">
        <v>13</v>
      </c>
      <c r="D331" s="14" t="s">
        <v>320</v>
      </c>
      <c r="E331" s="16"/>
      <c r="F331" s="7">
        <f t="shared" ca="1" si="24"/>
        <v>0.38749049918136169</v>
      </c>
      <c r="G331" s="5"/>
    </row>
    <row r="332" spans="1:7" ht="16" x14ac:dyDescent="0.2">
      <c r="A332" s="135"/>
      <c r="B332" s="140"/>
      <c r="C332" s="6">
        <v>14</v>
      </c>
      <c r="D332" s="14" t="s">
        <v>321</v>
      </c>
      <c r="E332" s="16"/>
      <c r="F332" s="7">
        <f t="shared" ca="1" si="24"/>
        <v>0.18240221241035104</v>
      </c>
      <c r="G332" s="5"/>
    </row>
    <row r="333" spans="1:7" ht="16" x14ac:dyDescent="0.2">
      <c r="A333" s="135"/>
      <c r="B333" s="140"/>
      <c r="C333" s="6">
        <v>15</v>
      </c>
      <c r="D333" s="14" t="s">
        <v>322</v>
      </c>
      <c r="E333" s="16"/>
      <c r="F333" s="7">
        <f t="shared" ca="1" si="24"/>
        <v>0.48000099980524746</v>
      </c>
      <c r="G333" s="5"/>
    </row>
    <row r="334" spans="1:7" ht="16" x14ac:dyDescent="0.2">
      <c r="A334" s="135"/>
      <c r="B334" s="140"/>
      <c r="C334" s="6">
        <v>16</v>
      </c>
      <c r="D334" s="14" t="s">
        <v>19</v>
      </c>
      <c r="E334" s="16"/>
      <c r="F334" s="7">
        <f t="shared" ca="1" si="24"/>
        <v>0.86888331657657314</v>
      </c>
      <c r="G334" s="5"/>
    </row>
    <row r="335" spans="1:7" ht="16" x14ac:dyDescent="0.2">
      <c r="A335" s="135"/>
      <c r="B335" s="140"/>
      <c r="C335" s="6">
        <v>17</v>
      </c>
      <c r="D335" s="14" t="s">
        <v>323</v>
      </c>
      <c r="E335" s="16"/>
      <c r="F335" s="7">
        <f t="shared" ca="1" si="24"/>
        <v>0.23283274030465972</v>
      </c>
      <c r="G335" s="5"/>
    </row>
    <row r="336" spans="1:7" ht="16" x14ac:dyDescent="0.2">
      <c r="A336" s="135"/>
      <c r="B336" s="140"/>
      <c r="C336" s="6">
        <v>18</v>
      </c>
      <c r="D336" s="14" t="s">
        <v>324</v>
      </c>
      <c r="E336" s="16"/>
      <c r="F336" s="7">
        <f t="shared" ca="1" si="24"/>
        <v>0.83559792541695432</v>
      </c>
      <c r="G336" s="5"/>
    </row>
    <row r="337" spans="1:7" ht="16" x14ac:dyDescent="0.2">
      <c r="A337" s="138"/>
      <c r="B337" s="140"/>
      <c r="C337" s="6">
        <v>19</v>
      </c>
      <c r="D337" s="14" t="s">
        <v>52</v>
      </c>
      <c r="E337" s="16"/>
      <c r="F337" s="7">
        <f t="shared" ca="1" si="24"/>
        <v>4.1767501228523463E-2</v>
      </c>
      <c r="G337" s="5"/>
    </row>
    <row r="338" spans="1:7" ht="16" x14ac:dyDescent="0.2">
      <c r="A338" s="10">
        <v>21</v>
      </c>
      <c r="B338" s="133" t="s">
        <v>20</v>
      </c>
      <c r="C338" s="133"/>
      <c r="D338" s="18"/>
      <c r="E338" s="16">
        <v>20</v>
      </c>
      <c r="F338" s="7"/>
      <c r="G338" s="5"/>
    </row>
    <row r="339" spans="1:7" ht="16" x14ac:dyDescent="0.2">
      <c r="A339" s="134"/>
      <c r="B339" s="139"/>
      <c r="C339" s="6">
        <v>1</v>
      </c>
      <c r="D339" s="14" t="s">
        <v>325</v>
      </c>
      <c r="E339" s="16"/>
      <c r="F339" s="7">
        <f t="shared" ca="1" si="24"/>
        <v>6.2312794452168419E-4</v>
      </c>
      <c r="G339" s="5" t="str">
        <f ca="1">INDEX($D$339:$D$346,RANK(F339,$F$339:$F$346))</f>
        <v>WONOKITRI</v>
      </c>
    </row>
    <row r="340" spans="1:7" ht="16" x14ac:dyDescent="0.2">
      <c r="A340" s="135"/>
      <c r="B340" s="140"/>
      <c r="C340" s="6">
        <v>2</v>
      </c>
      <c r="D340" s="14" t="s">
        <v>326</v>
      </c>
      <c r="E340" s="16"/>
      <c r="F340" s="7">
        <f t="shared" ca="1" si="24"/>
        <v>0.71821863303900912</v>
      </c>
      <c r="G340" s="5" t="str">
        <f t="shared" ref="G340:G341" ca="1" si="28">INDEX($D$339:$D$346,RANK(F340,$F$339:$F$346))</f>
        <v>MOROREJO</v>
      </c>
    </row>
    <row r="341" spans="1:7" ht="16" x14ac:dyDescent="0.2">
      <c r="A341" s="135"/>
      <c r="B341" s="140"/>
      <c r="C341" s="6">
        <v>3</v>
      </c>
      <c r="D341" s="14" t="s">
        <v>327</v>
      </c>
      <c r="E341" s="16"/>
      <c r="F341" s="7">
        <f t="shared" ca="1" si="24"/>
        <v>0.98748230946562632</v>
      </c>
      <c r="G341" s="5" t="str">
        <f t="shared" ca="1" si="28"/>
        <v>BALEDONO</v>
      </c>
    </row>
    <row r="342" spans="1:7" ht="16" x14ac:dyDescent="0.2">
      <c r="A342" s="135"/>
      <c r="B342" s="140"/>
      <c r="C342" s="6">
        <v>4</v>
      </c>
      <c r="D342" s="14" t="s">
        <v>328</v>
      </c>
      <c r="E342" s="16"/>
      <c r="F342" s="7">
        <f t="shared" ca="1" si="24"/>
        <v>1.4999629165302286E-2</v>
      </c>
      <c r="G342" s="5"/>
    </row>
    <row r="343" spans="1:7" ht="16" x14ac:dyDescent="0.2">
      <c r="A343" s="135"/>
      <c r="B343" s="140"/>
      <c r="C343" s="6">
        <v>5</v>
      </c>
      <c r="D343" s="14" t="s">
        <v>329</v>
      </c>
      <c r="E343" s="16"/>
      <c r="F343" s="7">
        <f t="shared" ca="1" si="24"/>
        <v>0.53105247592072591</v>
      </c>
      <c r="G343" s="5"/>
    </row>
    <row r="344" spans="1:7" ht="16" x14ac:dyDescent="0.2">
      <c r="A344" s="135"/>
      <c r="B344" s="140"/>
      <c r="C344" s="6">
        <v>6</v>
      </c>
      <c r="D344" s="14" t="s">
        <v>330</v>
      </c>
      <c r="E344" s="16"/>
      <c r="F344" s="7">
        <f t="shared" ca="1" si="24"/>
        <v>0.44573767753085947</v>
      </c>
      <c r="G344" s="5"/>
    </row>
    <row r="345" spans="1:7" ht="16" x14ac:dyDescent="0.2">
      <c r="A345" s="135"/>
      <c r="B345" s="140"/>
      <c r="C345" s="6">
        <v>7</v>
      </c>
      <c r="D345" s="14" t="s">
        <v>20</v>
      </c>
      <c r="E345" s="16"/>
      <c r="F345" s="7">
        <f t="shared" ca="1" si="24"/>
        <v>0.95151371047215683</v>
      </c>
      <c r="G345" s="5"/>
    </row>
    <row r="346" spans="1:7" ht="16" x14ac:dyDescent="0.2">
      <c r="A346" s="135"/>
      <c r="B346" s="140"/>
      <c r="C346" s="6">
        <v>8</v>
      </c>
      <c r="D346" s="14" t="s">
        <v>331</v>
      </c>
      <c r="E346" s="16"/>
      <c r="F346" s="7">
        <f t="shared" ca="1" si="24"/>
        <v>7.6545348043866035E-2</v>
      </c>
      <c r="G346" s="5"/>
    </row>
    <row r="347" spans="1:7" ht="16" x14ac:dyDescent="0.2">
      <c r="A347" s="10">
        <v>22</v>
      </c>
      <c r="B347" s="136" t="s">
        <v>21</v>
      </c>
      <c r="C347" s="136"/>
      <c r="D347" s="20"/>
      <c r="E347" s="21">
        <v>40</v>
      </c>
      <c r="F347" s="12"/>
      <c r="G347" s="13"/>
    </row>
    <row r="348" spans="1:7" ht="16" x14ac:dyDescent="0.2">
      <c r="A348" s="134"/>
      <c r="B348" s="139"/>
      <c r="C348" s="6">
        <v>1</v>
      </c>
      <c r="D348" s="14" t="s">
        <v>332</v>
      </c>
      <c r="E348" s="16"/>
      <c r="F348" s="7">
        <f t="shared" ca="1" si="24"/>
        <v>0.22291685835899222</v>
      </c>
      <c r="G348" s="5" t="str">
        <f ca="1">INDEX($D$348:$D$359,RANK(F348,$F$348:$F$359))</f>
        <v>SUMBER PITU</v>
      </c>
    </row>
    <row r="349" spans="1:7" ht="16" x14ac:dyDescent="0.2">
      <c r="A349" s="135"/>
      <c r="B349" s="140"/>
      <c r="C349" s="6">
        <v>2</v>
      </c>
      <c r="D349" s="14" t="s">
        <v>333</v>
      </c>
      <c r="E349" s="16"/>
      <c r="F349" s="7">
        <f t="shared" ca="1" si="24"/>
        <v>0.57463613220026666</v>
      </c>
      <c r="G349" s="5" t="str">
        <f t="shared" ref="G349:G352" ca="1" si="29">INDEX($D$348:$D$359,RANK(F349,$F$348:$F$359))</f>
        <v>GENDRO</v>
      </c>
    </row>
    <row r="350" spans="1:7" ht="16" x14ac:dyDescent="0.2">
      <c r="A350" s="135"/>
      <c r="B350" s="140"/>
      <c r="C350" s="6">
        <v>3</v>
      </c>
      <c r="D350" s="14" t="s">
        <v>334</v>
      </c>
      <c r="E350" s="16"/>
      <c r="F350" s="7">
        <f t="shared" ref="F350:F359" ca="1" si="30">RAND()</f>
        <v>0.37023333607502151</v>
      </c>
      <c r="G350" s="5" t="str">
        <f t="shared" ca="1" si="29"/>
        <v>NGADIREJO</v>
      </c>
    </row>
    <row r="351" spans="1:7" ht="16" x14ac:dyDescent="0.2">
      <c r="A351" s="135"/>
      <c r="B351" s="140"/>
      <c r="C351" s="6">
        <v>4</v>
      </c>
      <c r="D351" s="14" t="s">
        <v>335</v>
      </c>
      <c r="E351" s="16"/>
      <c r="F351" s="7">
        <f t="shared" ca="1" si="30"/>
        <v>0.35470168898982857</v>
      </c>
      <c r="G351" s="5" t="str">
        <f t="shared" ca="1" si="29"/>
        <v>NGEMBAL</v>
      </c>
    </row>
    <row r="352" spans="1:7" ht="16" x14ac:dyDescent="0.2">
      <c r="A352" s="135"/>
      <c r="B352" s="140"/>
      <c r="C352" s="6">
        <v>5</v>
      </c>
      <c r="D352" s="14" t="s">
        <v>336</v>
      </c>
      <c r="E352" s="16"/>
      <c r="F352" s="7">
        <f t="shared" ca="1" si="30"/>
        <v>0.28862899656303953</v>
      </c>
      <c r="G352" s="5" t="str">
        <f t="shared" ca="1" si="29"/>
        <v>PUNGGING</v>
      </c>
    </row>
    <row r="353" spans="1:7" ht="16" x14ac:dyDescent="0.2">
      <c r="A353" s="135"/>
      <c r="B353" s="140"/>
      <c r="C353" s="6">
        <v>6</v>
      </c>
      <c r="D353" s="14" t="s">
        <v>57</v>
      </c>
      <c r="E353" s="16"/>
      <c r="F353" s="7">
        <f t="shared" ca="1" si="30"/>
        <v>0.46748354645970913</v>
      </c>
      <c r="G353" s="5"/>
    </row>
    <row r="354" spans="1:7" ht="16" x14ac:dyDescent="0.2">
      <c r="A354" s="135"/>
      <c r="B354" s="140"/>
      <c r="C354" s="6">
        <v>7</v>
      </c>
      <c r="D354" s="14" t="s">
        <v>67</v>
      </c>
      <c r="E354" s="16"/>
      <c r="F354" s="7">
        <f t="shared" ca="1" si="30"/>
        <v>7.4047162693968716E-3</v>
      </c>
      <c r="G354" s="5"/>
    </row>
    <row r="355" spans="1:7" ht="16" x14ac:dyDescent="0.2">
      <c r="A355" s="135"/>
      <c r="B355" s="140"/>
      <c r="C355" s="6">
        <v>8</v>
      </c>
      <c r="D355" s="14" t="s">
        <v>337</v>
      </c>
      <c r="E355" s="16"/>
      <c r="F355" s="7">
        <f t="shared" ca="1" si="30"/>
        <v>0.41054836183057586</v>
      </c>
      <c r="G355" s="5"/>
    </row>
    <row r="356" spans="1:7" ht="16" x14ac:dyDescent="0.2">
      <c r="A356" s="135"/>
      <c r="B356" s="140"/>
      <c r="C356" s="6">
        <v>9</v>
      </c>
      <c r="D356" s="14" t="s">
        <v>338</v>
      </c>
      <c r="E356" s="16"/>
      <c r="F356" s="7">
        <f t="shared" ca="1" si="30"/>
        <v>0.82190288421485502</v>
      </c>
      <c r="G356" s="5"/>
    </row>
    <row r="357" spans="1:7" ht="16" x14ac:dyDescent="0.2">
      <c r="A357" s="135"/>
      <c r="B357" s="140"/>
      <c r="C357" s="6">
        <v>10</v>
      </c>
      <c r="D357" s="14" t="s">
        <v>55</v>
      </c>
      <c r="E357" s="16"/>
      <c r="F357" s="7">
        <f t="shared" ca="1" si="30"/>
        <v>7.7092525702493475E-3</v>
      </c>
      <c r="G357" s="5"/>
    </row>
    <row r="358" spans="1:7" ht="16" x14ac:dyDescent="0.2">
      <c r="A358" s="135"/>
      <c r="B358" s="140"/>
      <c r="C358" s="6">
        <v>11</v>
      </c>
      <c r="D358" s="14" t="s">
        <v>21</v>
      </c>
      <c r="E358" s="16"/>
      <c r="F358" s="7">
        <f t="shared" ca="1" si="30"/>
        <v>0.19431951219917099</v>
      </c>
      <c r="G358" s="5"/>
    </row>
    <row r="359" spans="1:7" ht="16" x14ac:dyDescent="0.2">
      <c r="A359" s="135"/>
      <c r="B359" s="140"/>
      <c r="C359" s="6">
        <v>12</v>
      </c>
      <c r="D359" s="14" t="s">
        <v>68</v>
      </c>
      <c r="E359" s="16"/>
      <c r="F359" s="7">
        <f t="shared" ca="1" si="30"/>
        <v>0.61715143946152595</v>
      </c>
      <c r="G359" s="5"/>
    </row>
    <row r="360" spans="1:7" ht="16" x14ac:dyDescent="0.2">
      <c r="A360" s="10">
        <v>23</v>
      </c>
      <c r="B360" s="133" t="s">
        <v>22</v>
      </c>
      <c r="C360" s="133"/>
      <c r="D360" s="18"/>
      <c r="E360" s="16">
        <v>30</v>
      </c>
      <c r="F360" s="7"/>
      <c r="G360" s="5"/>
    </row>
    <row r="361" spans="1:7" ht="16" x14ac:dyDescent="0.2">
      <c r="A361" s="134"/>
      <c r="B361" s="139"/>
      <c r="C361" s="6">
        <v>1</v>
      </c>
      <c r="D361" s="14" t="s">
        <v>339</v>
      </c>
      <c r="E361" s="16"/>
      <c r="F361" s="7">
        <f t="shared" ref="F361:F378" ca="1" si="31">RAND()</f>
        <v>0.53932891310113718</v>
      </c>
      <c r="G361" s="5" t="str">
        <f ca="1">INDEX($D$361:$D$378,RANK(F361,$F$361:$F$378))</f>
        <v>PENATAAN</v>
      </c>
    </row>
    <row r="362" spans="1:7" ht="16" x14ac:dyDescent="0.2">
      <c r="A362" s="135"/>
      <c r="B362" s="140"/>
      <c r="C362" s="6">
        <v>2</v>
      </c>
      <c r="D362" s="14" t="s">
        <v>54</v>
      </c>
      <c r="E362" s="16"/>
      <c r="F362" s="7">
        <f t="shared" ca="1" si="31"/>
        <v>0.17447966069498255</v>
      </c>
      <c r="G362" s="5" t="str">
        <f t="shared" ref="G362:G364" ca="1" si="32">INDEX($D$361:$D$378,RANK(F362,$F$361:$F$378))</f>
        <v>WINONGAN LOR</v>
      </c>
    </row>
    <row r="363" spans="1:7" ht="16" x14ac:dyDescent="0.2">
      <c r="A363" s="135"/>
      <c r="B363" s="140"/>
      <c r="C363" s="6">
        <v>3</v>
      </c>
      <c r="D363" s="14" t="s">
        <v>340</v>
      </c>
      <c r="E363" s="16"/>
      <c r="F363" s="7">
        <f t="shared" ca="1" si="31"/>
        <v>0.71463670972278182</v>
      </c>
      <c r="G363" s="5" t="str">
        <f t="shared" ca="1" si="32"/>
        <v>KARANG TENGAH</v>
      </c>
    </row>
    <row r="364" spans="1:7" ht="16" x14ac:dyDescent="0.2">
      <c r="A364" s="135"/>
      <c r="B364" s="140"/>
      <c r="C364" s="6">
        <v>4</v>
      </c>
      <c r="D364" s="14" t="s">
        <v>341</v>
      </c>
      <c r="E364" s="16"/>
      <c r="F364" s="7">
        <f t="shared" ca="1" si="31"/>
        <v>0.56189365940626546</v>
      </c>
      <c r="G364" s="5" t="str">
        <f t="shared" ca="1" si="32"/>
        <v>MINGGIR</v>
      </c>
    </row>
    <row r="365" spans="1:7" ht="16" x14ac:dyDescent="0.2">
      <c r="A365" s="135"/>
      <c r="B365" s="140"/>
      <c r="C365" s="6">
        <v>5</v>
      </c>
      <c r="D365" s="14" t="s">
        <v>342</v>
      </c>
      <c r="E365" s="16"/>
      <c r="F365" s="7">
        <f t="shared" ca="1" si="31"/>
        <v>0.96782585093476814</v>
      </c>
      <c r="G365" s="5"/>
    </row>
    <row r="366" spans="1:7" ht="16" x14ac:dyDescent="0.2">
      <c r="A366" s="135"/>
      <c r="B366" s="140"/>
      <c r="C366" s="6">
        <v>6</v>
      </c>
      <c r="D366" s="14" t="s">
        <v>343</v>
      </c>
      <c r="E366" s="16"/>
      <c r="F366" s="7">
        <f t="shared" ca="1" si="31"/>
        <v>0.41761584764402149</v>
      </c>
      <c r="G366" s="5"/>
    </row>
    <row r="367" spans="1:7" ht="16" x14ac:dyDescent="0.2">
      <c r="A367" s="135"/>
      <c r="B367" s="140"/>
      <c r="C367" s="6">
        <v>7</v>
      </c>
      <c r="D367" s="14" t="s">
        <v>344</v>
      </c>
      <c r="E367" s="16"/>
      <c r="F367" s="7">
        <f t="shared" ca="1" si="31"/>
        <v>0.48466441347705513</v>
      </c>
      <c r="G367" s="5"/>
    </row>
    <row r="368" spans="1:7" ht="16" x14ac:dyDescent="0.2">
      <c r="A368" s="135"/>
      <c r="B368" s="140"/>
      <c r="C368" s="6">
        <v>8</v>
      </c>
      <c r="D368" s="14" t="s">
        <v>345</v>
      </c>
      <c r="E368" s="16"/>
      <c r="F368" s="7">
        <f t="shared" ca="1" si="31"/>
        <v>0.96659886492675773</v>
      </c>
      <c r="G368" s="5"/>
    </row>
    <row r="369" spans="1:7" ht="16" x14ac:dyDescent="0.2">
      <c r="A369" s="135"/>
      <c r="B369" s="140"/>
      <c r="C369" s="6">
        <v>9</v>
      </c>
      <c r="D369" s="14" t="s">
        <v>346</v>
      </c>
      <c r="E369" s="16"/>
      <c r="F369" s="7">
        <f t="shared" ca="1" si="31"/>
        <v>0.6614427097936606</v>
      </c>
      <c r="G369" s="5"/>
    </row>
    <row r="370" spans="1:7" ht="16" x14ac:dyDescent="0.2">
      <c r="A370" s="135"/>
      <c r="B370" s="140"/>
      <c r="C370" s="6">
        <v>10</v>
      </c>
      <c r="D370" s="14" t="s">
        <v>347</v>
      </c>
      <c r="E370" s="16"/>
      <c r="F370" s="7">
        <f t="shared" ca="1" si="31"/>
        <v>0.56361999128514628</v>
      </c>
      <c r="G370" s="5"/>
    </row>
    <row r="371" spans="1:7" ht="16" x14ac:dyDescent="0.2">
      <c r="A371" s="135"/>
      <c r="B371" s="140"/>
      <c r="C371" s="6">
        <v>11</v>
      </c>
      <c r="D371" s="14" t="s">
        <v>348</v>
      </c>
      <c r="E371" s="16"/>
      <c r="F371" s="7">
        <f t="shared" ca="1" si="31"/>
        <v>0.22191198061588224</v>
      </c>
      <c r="G371" s="5"/>
    </row>
    <row r="372" spans="1:7" ht="16" x14ac:dyDescent="0.2">
      <c r="A372" s="135"/>
      <c r="B372" s="140"/>
      <c r="C372" s="6">
        <v>12</v>
      </c>
      <c r="D372" s="14" t="s">
        <v>349</v>
      </c>
      <c r="E372" s="16"/>
      <c r="F372" s="7">
        <f t="shared" ca="1" si="31"/>
        <v>0.58422143018846195</v>
      </c>
      <c r="G372" s="5"/>
    </row>
    <row r="373" spans="1:7" ht="16" x14ac:dyDescent="0.2">
      <c r="A373" s="135"/>
      <c r="B373" s="140"/>
      <c r="C373" s="6">
        <v>13</v>
      </c>
      <c r="D373" s="14" t="s">
        <v>350</v>
      </c>
      <c r="E373" s="16"/>
      <c r="F373" s="7">
        <f t="shared" ca="1" si="31"/>
        <v>0.99691182064102823</v>
      </c>
      <c r="G373" s="5"/>
    </row>
    <row r="374" spans="1:7" ht="16" x14ac:dyDescent="0.2">
      <c r="A374" s="135"/>
      <c r="B374" s="140"/>
      <c r="C374" s="6">
        <v>14</v>
      </c>
      <c r="D374" s="14" t="s">
        <v>351</v>
      </c>
      <c r="E374" s="16"/>
      <c r="F374" s="7">
        <f t="shared" ca="1" si="31"/>
        <v>0.46394770939928409</v>
      </c>
      <c r="G374" s="5"/>
    </row>
    <row r="375" spans="1:7" ht="16" x14ac:dyDescent="0.2">
      <c r="A375" s="135"/>
      <c r="B375" s="140"/>
      <c r="C375" s="6">
        <v>15</v>
      </c>
      <c r="D375" s="14" t="s">
        <v>216</v>
      </c>
      <c r="E375" s="16"/>
      <c r="F375" s="7">
        <f t="shared" ca="1" si="31"/>
        <v>0.90889311192496791</v>
      </c>
      <c r="G375" s="5"/>
    </row>
    <row r="376" spans="1:7" ht="16" x14ac:dyDescent="0.2">
      <c r="A376" s="135"/>
      <c r="B376" s="140"/>
      <c r="C376" s="6">
        <v>16</v>
      </c>
      <c r="D376" s="14" t="s">
        <v>352</v>
      </c>
      <c r="E376" s="16"/>
      <c r="F376" s="7">
        <f t="shared" ca="1" si="31"/>
        <v>0.49252769619636605</v>
      </c>
      <c r="G376" s="5"/>
    </row>
    <row r="377" spans="1:7" ht="16" x14ac:dyDescent="0.2">
      <c r="A377" s="135"/>
      <c r="B377" s="140"/>
      <c r="C377" s="6">
        <v>17</v>
      </c>
      <c r="D377" s="14" t="s">
        <v>353</v>
      </c>
      <c r="E377" s="16"/>
      <c r="F377" s="7">
        <f t="shared" ca="1" si="31"/>
        <v>0.69179400952635828</v>
      </c>
      <c r="G377" s="5"/>
    </row>
    <row r="378" spans="1:7" ht="16" x14ac:dyDescent="0.2">
      <c r="A378" s="138"/>
      <c r="B378" s="140"/>
      <c r="C378" s="6">
        <v>18</v>
      </c>
      <c r="D378" s="14" t="s">
        <v>354</v>
      </c>
      <c r="E378" s="16"/>
      <c r="F378" s="7">
        <f t="shared" ca="1" si="31"/>
        <v>0.47799761874078328</v>
      </c>
      <c r="G378" s="5"/>
    </row>
    <row r="379" spans="1:7" ht="16" x14ac:dyDescent="0.2">
      <c r="A379" s="10">
        <v>24</v>
      </c>
      <c r="B379" s="136" t="s">
        <v>23</v>
      </c>
      <c r="C379" s="136"/>
      <c r="D379" s="20"/>
      <c r="E379" s="21">
        <v>40</v>
      </c>
      <c r="F379" s="12"/>
      <c r="G379" s="13"/>
    </row>
    <row r="380" spans="1:7" ht="16" x14ac:dyDescent="0.2">
      <c r="A380" s="134"/>
      <c r="B380" s="139"/>
      <c r="C380" s="6">
        <v>1</v>
      </c>
      <c r="D380" s="14" t="s">
        <v>355</v>
      </c>
      <c r="E380" s="16"/>
      <c r="F380" s="7">
        <f t="shared" ref="F380:F394" ca="1" si="33">RAND()</f>
        <v>0.86926035527664824</v>
      </c>
      <c r="G380" s="5" t="str">
        <f ca="1">INDEX($D$380:$D$394,RANK(F380,$F$380:$F$394))</f>
        <v>KARANG MENGGAH</v>
      </c>
    </row>
    <row r="381" spans="1:7" ht="16" x14ac:dyDescent="0.2">
      <c r="A381" s="135"/>
      <c r="B381" s="140"/>
      <c r="C381" s="6">
        <v>2</v>
      </c>
      <c r="D381" s="14" t="s">
        <v>356</v>
      </c>
      <c r="E381" s="16"/>
      <c r="F381" s="7">
        <f t="shared" ca="1" si="33"/>
        <v>0.20512462839965218</v>
      </c>
      <c r="G381" s="5" t="str">
        <f t="shared" ref="G381:G384" ca="1" si="34">INDEX($D$380:$D$394,RANK(F381,$F$380:$F$394))</f>
        <v>WONOREJO</v>
      </c>
    </row>
    <row r="382" spans="1:7" ht="16" x14ac:dyDescent="0.2">
      <c r="A382" s="135"/>
      <c r="B382" s="140"/>
      <c r="C382" s="8">
        <v>3</v>
      </c>
      <c r="D382" s="14" t="s">
        <v>184</v>
      </c>
      <c r="E382" s="16"/>
      <c r="F382" s="7">
        <f t="shared" ca="1" si="33"/>
        <v>0.96953075816424017</v>
      </c>
      <c r="G382" s="5" t="str">
        <f t="shared" ca="1" si="34"/>
        <v>JATI GUNTING</v>
      </c>
    </row>
    <row r="383" spans="1:7" ht="16" x14ac:dyDescent="0.2">
      <c r="A383" s="135"/>
      <c r="B383" s="140"/>
      <c r="C383" s="6">
        <v>4</v>
      </c>
      <c r="D383" s="14" t="s">
        <v>357</v>
      </c>
      <c r="E383" s="16"/>
      <c r="F383" s="7">
        <f t="shared" ca="1" si="33"/>
        <v>0.94975719279290582</v>
      </c>
      <c r="G383" s="5" t="str">
        <f t="shared" ca="1" si="34"/>
        <v>KARANG ASEM</v>
      </c>
    </row>
    <row r="384" spans="1:7" ht="16" x14ac:dyDescent="0.2">
      <c r="A384" s="135"/>
      <c r="B384" s="140"/>
      <c r="C384" s="6">
        <v>5</v>
      </c>
      <c r="D384" s="14" t="s">
        <v>358</v>
      </c>
      <c r="E384" s="16"/>
      <c r="F384" s="7">
        <f t="shared" ca="1" si="33"/>
        <v>0.57749871010199338</v>
      </c>
      <c r="G384" s="5" t="str">
        <f t="shared" ca="1" si="34"/>
        <v>LEBAKSARI</v>
      </c>
    </row>
    <row r="385" spans="1:7" ht="16" x14ac:dyDescent="0.2">
      <c r="A385" s="135"/>
      <c r="B385" s="140"/>
      <c r="C385" s="6">
        <v>6</v>
      </c>
      <c r="D385" s="14" t="s">
        <v>315</v>
      </c>
      <c r="E385" s="16"/>
      <c r="F385" s="7">
        <f t="shared" ca="1" si="33"/>
        <v>0.97383828290386409</v>
      </c>
      <c r="G385" s="5"/>
    </row>
    <row r="386" spans="1:7" ht="16" x14ac:dyDescent="0.2">
      <c r="A386" s="135"/>
      <c r="B386" s="140"/>
      <c r="C386" s="6">
        <v>7</v>
      </c>
      <c r="D386" s="14" t="s">
        <v>359</v>
      </c>
      <c r="E386" s="16"/>
      <c r="F386" s="7">
        <f t="shared" ca="1" si="33"/>
        <v>0.23975053617275621</v>
      </c>
      <c r="G386" s="5"/>
    </row>
    <row r="387" spans="1:7" ht="16" x14ac:dyDescent="0.2">
      <c r="A387" s="135"/>
      <c r="B387" s="140"/>
      <c r="C387" s="8">
        <v>8</v>
      </c>
      <c r="D387" s="14" t="s">
        <v>69</v>
      </c>
      <c r="E387" s="16"/>
      <c r="F387" s="7">
        <f t="shared" ca="1" si="33"/>
        <v>0.83358671766166637</v>
      </c>
      <c r="G387" s="5"/>
    </row>
    <row r="388" spans="1:7" ht="16" x14ac:dyDescent="0.2">
      <c r="A388" s="135"/>
      <c r="B388" s="140"/>
      <c r="C388" s="8">
        <v>9</v>
      </c>
      <c r="D388" s="14" t="s">
        <v>360</v>
      </c>
      <c r="E388" s="16"/>
      <c r="F388" s="7">
        <f t="shared" ca="1" si="33"/>
        <v>0.792607124458789</v>
      </c>
      <c r="G388" s="5"/>
    </row>
    <row r="389" spans="1:7" ht="16" x14ac:dyDescent="0.2">
      <c r="A389" s="135"/>
      <c r="B389" s="140"/>
      <c r="C389" s="8">
        <v>10</v>
      </c>
      <c r="D389" s="14" t="s">
        <v>361</v>
      </c>
      <c r="E389" s="16"/>
      <c r="F389" s="7">
        <f t="shared" ca="1" si="33"/>
        <v>0.27929401568366885</v>
      </c>
      <c r="G389" s="5"/>
    </row>
    <row r="390" spans="1:7" ht="16" x14ac:dyDescent="0.2">
      <c r="A390" s="135"/>
      <c r="B390" s="140"/>
      <c r="C390" s="8">
        <v>11</v>
      </c>
      <c r="D390" s="14" t="s">
        <v>362</v>
      </c>
      <c r="E390" s="16"/>
      <c r="F390" s="7">
        <f t="shared" ca="1" si="33"/>
        <v>0.73370534557545997</v>
      </c>
      <c r="G390" s="5"/>
    </row>
    <row r="391" spans="1:7" ht="16" x14ac:dyDescent="0.2">
      <c r="A391" s="135"/>
      <c r="B391" s="140"/>
      <c r="C391" s="8">
        <v>12</v>
      </c>
      <c r="D391" s="14" t="s">
        <v>363</v>
      </c>
      <c r="E391" s="16"/>
      <c r="F391" s="7">
        <f t="shared" ca="1" si="33"/>
        <v>0.42485805479139283</v>
      </c>
      <c r="G391" s="5"/>
    </row>
    <row r="392" spans="1:7" ht="16" x14ac:dyDescent="0.2">
      <c r="A392" s="135"/>
      <c r="B392" s="140"/>
      <c r="C392" s="8">
        <v>13</v>
      </c>
      <c r="D392" s="14" t="s">
        <v>50</v>
      </c>
      <c r="E392" s="16"/>
      <c r="F392" s="7">
        <f t="shared" ca="1" si="33"/>
        <v>0.83888513536685139</v>
      </c>
      <c r="G392" s="5"/>
    </row>
    <row r="393" spans="1:7" ht="16" x14ac:dyDescent="0.2">
      <c r="A393" s="135"/>
      <c r="B393" s="140"/>
      <c r="C393" s="8">
        <v>14</v>
      </c>
      <c r="D393" s="14" t="s">
        <v>23</v>
      </c>
      <c r="E393" s="16"/>
      <c r="F393" s="7">
        <f t="shared" ca="1" si="33"/>
        <v>0.45033202469871736</v>
      </c>
      <c r="G393" s="5"/>
    </row>
    <row r="394" spans="1:7" ht="16" x14ac:dyDescent="0.2">
      <c r="A394" s="138"/>
      <c r="B394" s="141"/>
      <c r="C394" s="8">
        <v>15</v>
      </c>
      <c r="D394" s="14" t="s">
        <v>68</v>
      </c>
      <c r="E394" s="16"/>
      <c r="F394" s="7">
        <f t="shared" ca="1" si="33"/>
        <v>6.0737837639544545E-2</v>
      </c>
      <c r="G394" s="5"/>
    </row>
    <row r="395" spans="1:7" x14ac:dyDescent="0.2">
      <c r="E395" s="3">
        <f>SUM(E6:E394)</f>
        <v>1102</v>
      </c>
    </row>
  </sheetData>
  <mergeCells count="81">
    <mergeCell ref="B360:C360"/>
    <mergeCell ref="A361:A378"/>
    <mergeCell ref="B361:B378"/>
    <mergeCell ref="B379:C379"/>
    <mergeCell ref="A380:A394"/>
    <mergeCell ref="B380:B394"/>
    <mergeCell ref="B338:C338"/>
    <mergeCell ref="A339:A346"/>
    <mergeCell ref="B339:B346"/>
    <mergeCell ref="B347:C347"/>
    <mergeCell ref="A348:A359"/>
    <mergeCell ref="B348:B359"/>
    <mergeCell ref="B300:C300"/>
    <mergeCell ref="A301:A317"/>
    <mergeCell ref="B301:B317"/>
    <mergeCell ref="B318:C318"/>
    <mergeCell ref="A319:A337"/>
    <mergeCell ref="B319:B337"/>
    <mergeCell ref="B275:C275"/>
    <mergeCell ref="A276:A282"/>
    <mergeCell ref="B276:B282"/>
    <mergeCell ref="B283:C283"/>
    <mergeCell ref="A284:A299"/>
    <mergeCell ref="B284:B299"/>
    <mergeCell ref="B245:C245"/>
    <mergeCell ref="A246:A258"/>
    <mergeCell ref="B246:B258"/>
    <mergeCell ref="B259:C259"/>
    <mergeCell ref="A260:A274"/>
    <mergeCell ref="B260:B274"/>
    <mergeCell ref="B220:C220"/>
    <mergeCell ref="A221:A229"/>
    <mergeCell ref="B221:B229"/>
    <mergeCell ref="B230:C230"/>
    <mergeCell ref="A231:A244"/>
    <mergeCell ref="B231:B244"/>
    <mergeCell ref="B183:C183"/>
    <mergeCell ref="A184:A201"/>
    <mergeCell ref="B184:B201"/>
    <mergeCell ref="B202:C202"/>
    <mergeCell ref="A203:A219"/>
    <mergeCell ref="B203:B219"/>
    <mergeCell ref="B154:C154"/>
    <mergeCell ref="A155:A166"/>
    <mergeCell ref="B155:B166"/>
    <mergeCell ref="B167:C167"/>
    <mergeCell ref="A168:A182"/>
    <mergeCell ref="B168:B182"/>
    <mergeCell ref="B116:C116"/>
    <mergeCell ref="A117:A141"/>
    <mergeCell ref="B117:B141"/>
    <mergeCell ref="B142:C142"/>
    <mergeCell ref="A143:A153"/>
    <mergeCell ref="B143:B153"/>
    <mergeCell ref="B74:C74"/>
    <mergeCell ref="A75:A89"/>
    <mergeCell ref="B75:B89"/>
    <mergeCell ref="B90:C90"/>
    <mergeCell ref="A91:A115"/>
    <mergeCell ref="B91:B115"/>
    <mergeCell ref="B37:C37"/>
    <mergeCell ref="A38:A52"/>
    <mergeCell ref="B38:B52"/>
    <mergeCell ref="B53:C53"/>
    <mergeCell ref="A54:A73"/>
    <mergeCell ref="B54:B73"/>
    <mergeCell ref="B6:C6"/>
    <mergeCell ref="A7:A21"/>
    <mergeCell ref="B7:B21"/>
    <mergeCell ref="B22:C22"/>
    <mergeCell ref="A23:A36"/>
    <mergeCell ref="B23:B36"/>
    <mergeCell ref="A1:G1"/>
    <mergeCell ref="A2:G2"/>
    <mergeCell ref="A3:G3"/>
    <mergeCell ref="A4:A5"/>
    <mergeCell ref="B4:C5"/>
    <mergeCell ref="D4:D5"/>
    <mergeCell ref="E4:E5"/>
    <mergeCell ref="F4:F5"/>
    <mergeCell ref="G4:G5"/>
  </mergeCells>
  <pageMargins left="0.45" right="0.3" top="0.5" bottom="0.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15"/>
  <sheetViews>
    <sheetView tabSelected="1" view="pageBreakPreview" zoomScaleNormal="100" zoomScaleSheetLayoutView="100" workbookViewId="0">
      <selection activeCell="K39" sqref="K39"/>
    </sheetView>
  </sheetViews>
  <sheetFormatPr baseColWidth="10" defaultColWidth="8.83203125" defaultRowHeight="15" x14ac:dyDescent="0.2"/>
  <cols>
    <col min="1" max="1" width="5.33203125" style="1" customWidth="1"/>
    <col min="2" max="2" width="17.5" customWidth="1"/>
    <col min="3" max="3" width="6.33203125" customWidth="1"/>
    <col min="4" max="4" width="28.6640625" style="5" customWidth="1"/>
    <col min="5" max="5" width="9.5" style="32" customWidth="1"/>
  </cols>
  <sheetData>
    <row r="1" spans="1:5" ht="15.75" customHeight="1" x14ac:dyDescent="0.2">
      <c r="A1" s="115" t="s">
        <v>364</v>
      </c>
      <c r="B1" s="115"/>
      <c r="C1" s="115"/>
      <c r="D1" s="115"/>
      <c r="E1" s="115"/>
    </row>
    <row r="2" spans="1:5" ht="15.75" customHeight="1" x14ac:dyDescent="0.2">
      <c r="A2" s="115" t="s">
        <v>366</v>
      </c>
      <c r="B2" s="115"/>
      <c r="C2" s="115"/>
      <c r="D2" s="115"/>
      <c r="E2" s="115"/>
    </row>
    <row r="3" spans="1:5" ht="15.75" customHeight="1" x14ac:dyDescent="0.2">
      <c r="A3" s="115" t="s">
        <v>46</v>
      </c>
      <c r="B3" s="115"/>
      <c r="C3" s="115"/>
      <c r="D3" s="115"/>
      <c r="E3" s="115"/>
    </row>
    <row r="4" spans="1:5" ht="15" customHeight="1" x14ac:dyDescent="0.2">
      <c r="A4" s="148" t="s">
        <v>25</v>
      </c>
      <c r="B4" s="150" t="s">
        <v>30</v>
      </c>
      <c r="C4" s="151"/>
      <c r="D4" s="120" t="s">
        <v>49</v>
      </c>
      <c r="E4" s="157" t="s">
        <v>365</v>
      </c>
    </row>
    <row r="5" spans="1:5" ht="15" customHeight="1" x14ac:dyDescent="0.2">
      <c r="A5" s="149"/>
      <c r="B5" s="152"/>
      <c r="C5" s="153"/>
      <c r="D5" s="120"/>
      <c r="E5" s="158"/>
    </row>
    <row r="6" spans="1:5" x14ac:dyDescent="0.2">
      <c r="A6" s="4">
        <v>1</v>
      </c>
      <c r="B6" s="121" t="s">
        <v>0</v>
      </c>
      <c r="C6" s="122"/>
      <c r="E6" s="25">
        <v>56</v>
      </c>
    </row>
    <row r="7" spans="1:5" ht="16" x14ac:dyDescent="0.2">
      <c r="A7" s="123"/>
      <c r="B7" s="125"/>
      <c r="C7" s="6">
        <v>1</v>
      </c>
      <c r="D7" s="5" t="s">
        <v>41</v>
      </c>
      <c r="E7" s="16"/>
    </row>
    <row r="8" spans="1:5" ht="16" x14ac:dyDescent="0.2">
      <c r="A8" s="124"/>
      <c r="B8" s="126"/>
      <c r="C8" s="6">
        <v>2</v>
      </c>
      <c r="D8" s="5" t="s">
        <v>37</v>
      </c>
      <c r="E8" s="16"/>
    </row>
    <row r="9" spans="1:5" ht="16" x14ac:dyDescent="0.2">
      <c r="A9" s="124"/>
      <c r="B9" s="126"/>
      <c r="C9" s="8">
        <v>3</v>
      </c>
      <c r="D9" s="5" t="s">
        <v>40</v>
      </c>
      <c r="E9" s="16"/>
    </row>
    <row r="10" spans="1:5" ht="16" x14ac:dyDescent="0.2">
      <c r="A10" s="124"/>
      <c r="B10" s="126"/>
      <c r="C10" s="8">
        <v>4</v>
      </c>
      <c r="D10" s="5" t="s">
        <v>34</v>
      </c>
      <c r="E10" s="26"/>
    </row>
    <row r="11" spans="1:5" ht="16" x14ac:dyDescent="0.2">
      <c r="A11" s="124"/>
      <c r="B11" s="126"/>
      <c r="C11" s="8">
        <v>5</v>
      </c>
      <c r="D11" s="5" t="s">
        <v>35</v>
      </c>
      <c r="E11" s="26"/>
    </row>
    <row r="12" spans="1:5" ht="16" x14ac:dyDescent="0.2">
      <c r="A12" s="124"/>
      <c r="B12" s="126"/>
      <c r="C12" s="8">
        <v>6</v>
      </c>
      <c r="D12" s="5" t="s">
        <v>32</v>
      </c>
      <c r="E12" s="26"/>
    </row>
    <row r="13" spans="1:5" ht="16" x14ac:dyDescent="0.2">
      <c r="A13" s="124"/>
      <c r="B13" s="126"/>
      <c r="C13" s="8">
        <v>7</v>
      </c>
      <c r="D13" s="5" t="s">
        <v>44</v>
      </c>
      <c r="E13" s="26"/>
    </row>
    <row r="14" spans="1:5" ht="16" x14ac:dyDescent="0.2">
      <c r="A14" s="31">
        <v>2</v>
      </c>
      <c r="B14" s="159" t="s">
        <v>1</v>
      </c>
      <c r="C14" s="160"/>
      <c r="D14" s="13"/>
      <c r="E14" s="21">
        <v>60</v>
      </c>
    </row>
    <row r="15" spans="1:5" ht="16" x14ac:dyDescent="0.2">
      <c r="A15" s="125"/>
      <c r="B15" s="125"/>
      <c r="C15" s="8">
        <v>1</v>
      </c>
      <c r="D15" s="5" t="s">
        <v>79</v>
      </c>
      <c r="E15" s="16"/>
    </row>
    <row r="16" spans="1:5" ht="16" x14ac:dyDescent="0.2">
      <c r="A16" s="126"/>
      <c r="B16" s="126"/>
      <c r="C16" s="8">
        <v>2</v>
      </c>
      <c r="D16" s="5" t="s">
        <v>80</v>
      </c>
      <c r="E16" s="16"/>
    </row>
    <row r="17" spans="1:5" ht="16" x14ac:dyDescent="0.2">
      <c r="A17" s="126"/>
      <c r="B17" s="126"/>
      <c r="C17" s="8">
        <v>3</v>
      </c>
      <c r="D17" s="5" t="s">
        <v>1</v>
      </c>
      <c r="E17" s="16"/>
    </row>
    <row r="18" spans="1:5" ht="16" x14ac:dyDescent="0.2">
      <c r="A18" s="126"/>
      <c r="B18" s="126"/>
      <c r="C18" s="8">
        <v>4</v>
      </c>
      <c r="D18" s="5" t="s">
        <v>74</v>
      </c>
      <c r="E18" s="16"/>
    </row>
    <row r="19" spans="1:5" ht="16" x14ac:dyDescent="0.2">
      <c r="A19" s="126"/>
      <c r="B19" s="126"/>
      <c r="C19" s="8">
        <v>5</v>
      </c>
      <c r="D19" s="5" t="s">
        <v>73</v>
      </c>
      <c r="E19" s="16"/>
    </row>
    <row r="20" spans="1:5" ht="16" x14ac:dyDescent="0.2">
      <c r="A20" s="126"/>
      <c r="B20" s="126"/>
      <c r="C20" s="8">
        <v>6</v>
      </c>
      <c r="D20" s="5" t="s">
        <v>75</v>
      </c>
      <c r="E20" s="16"/>
    </row>
    <row r="21" spans="1:5" ht="16" x14ac:dyDescent="0.2">
      <c r="A21" s="126"/>
      <c r="B21" s="126"/>
      <c r="C21" s="8">
        <v>7</v>
      </c>
      <c r="D21" s="5" t="s">
        <v>61</v>
      </c>
      <c r="E21" s="16"/>
    </row>
    <row r="22" spans="1:5" ht="16" x14ac:dyDescent="0.2">
      <c r="A22" s="126"/>
      <c r="B22" s="126"/>
      <c r="C22" s="8">
        <v>8</v>
      </c>
      <c r="D22" s="89" t="s">
        <v>63</v>
      </c>
      <c r="E22" s="16"/>
    </row>
    <row r="23" spans="1:5" ht="16" x14ac:dyDescent="0.2">
      <c r="A23" s="10">
        <v>3</v>
      </c>
      <c r="B23" s="161" t="s">
        <v>2</v>
      </c>
      <c r="C23" s="162"/>
      <c r="E23" s="16">
        <v>84</v>
      </c>
    </row>
    <row r="24" spans="1:5" ht="16" x14ac:dyDescent="0.2">
      <c r="A24" s="125"/>
      <c r="B24" s="125"/>
      <c r="C24" s="8">
        <v>1</v>
      </c>
      <c r="D24" s="5" t="s">
        <v>83</v>
      </c>
      <c r="E24" s="16"/>
    </row>
    <row r="25" spans="1:5" ht="16" x14ac:dyDescent="0.2">
      <c r="A25" s="126"/>
      <c r="B25" s="126"/>
      <c r="C25" s="8">
        <v>2</v>
      </c>
      <c r="D25" s="5" t="s">
        <v>86</v>
      </c>
      <c r="E25" s="16"/>
    </row>
    <row r="26" spans="1:5" ht="16" x14ac:dyDescent="0.2">
      <c r="A26" s="126"/>
      <c r="B26" s="126"/>
      <c r="C26" s="8">
        <v>3</v>
      </c>
      <c r="D26" s="5" t="s">
        <v>88</v>
      </c>
      <c r="E26" s="16"/>
    </row>
    <row r="27" spans="1:5" ht="16" x14ac:dyDescent="0.2">
      <c r="A27" s="126"/>
      <c r="B27" s="126"/>
      <c r="C27" s="8">
        <v>4</v>
      </c>
      <c r="D27" s="5" t="s">
        <v>81</v>
      </c>
      <c r="E27" s="16"/>
    </row>
    <row r="28" spans="1:5" ht="16" x14ac:dyDescent="0.2">
      <c r="A28" s="126"/>
      <c r="B28" s="126"/>
      <c r="C28" s="8">
        <v>5</v>
      </c>
      <c r="D28" s="5" t="s">
        <v>92</v>
      </c>
      <c r="E28" s="16"/>
    </row>
    <row r="29" spans="1:5" ht="16" x14ac:dyDescent="0.2">
      <c r="A29" s="126"/>
      <c r="B29" s="126"/>
      <c r="C29" s="8">
        <v>6</v>
      </c>
      <c r="D29" s="5" t="s">
        <v>91</v>
      </c>
      <c r="E29" s="16"/>
    </row>
    <row r="30" spans="1:5" ht="16" x14ac:dyDescent="0.2">
      <c r="A30" s="126"/>
      <c r="B30" s="126"/>
      <c r="C30" s="8">
        <v>7</v>
      </c>
      <c r="D30" s="5" t="s">
        <v>85</v>
      </c>
      <c r="E30" s="16"/>
    </row>
    <row r="31" spans="1:5" ht="16" x14ac:dyDescent="0.2">
      <c r="A31" s="126"/>
      <c r="B31" s="126"/>
      <c r="C31" s="8">
        <v>8</v>
      </c>
      <c r="D31" s="5" t="s">
        <v>87</v>
      </c>
      <c r="E31" s="16"/>
    </row>
    <row r="32" spans="1:5" ht="16" x14ac:dyDescent="0.2">
      <c r="A32" s="126"/>
      <c r="B32" s="126"/>
      <c r="C32" s="8">
        <v>9</v>
      </c>
      <c r="D32" s="5" t="s">
        <v>89</v>
      </c>
      <c r="E32" s="16"/>
    </row>
    <row r="33" spans="1:5" ht="16" x14ac:dyDescent="0.2">
      <c r="A33" s="126"/>
      <c r="B33" s="126"/>
      <c r="C33" s="8">
        <v>10</v>
      </c>
      <c r="D33" s="5" t="s">
        <v>82</v>
      </c>
      <c r="E33" s="16"/>
    </row>
    <row r="34" spans="1:5" ht="16" x14ac:dyDescent="0.2">
      <c r="A34" s="126"/>
      <c r="B34" s="126"/>
      <c r="C34" s="8">
        <v>11</v>
      </c>
      <c r="D34" s="5" t="s">
        <v>2</v>
      </c>
      <c r="E34" s="16"/>
    </row>
    <row r="35" spans="1:5" ht="16" x14ac:dyDescent="0.2">
      <c r="A35" s="31">
        <v>4</v>
      </c>
      <c r="B35" s="163" t="s">
        <v>3</v>
      </c>
      <c r="C35" s="164"/>
      <c r="D35" s="13"/>
      <c r="E35" s="21">
        <v>36</v>
      </c>
    </row>
    <row r="36" spans="1:5" ht="16" x14ac:dyDescent="0.2">
      <c r="A36" s="131"/>
      <c r="B36" s="131"/>
      <c r="C36" s="8">
        <v>1</v>
      </c>
      <c r="D36" s="5" t="s">
        <v>100</v>
      </c>
      <c r="E36" s="16"/>
    </row>
    <row r="37" spans="1:5" ht="16" x14ac:dyDescent="0.2">
      <c r="A37" s="132"/>
      <c r="B37" s="132"/>
      <c r="C37" s="8">
        <v>2</v>
      </c>
      <c r="D37" s="5" t="s">
        <v>95</v>
      </c>
      <c r="E37" s="16"/>
    </row>
    <row r="38" spans="1:5" ht="16" x14ac:dyDescent="0.2">
      <c r="A38" s="132"/>
      <c r="B38" s="132"/>
      <c r="C38" s="8">
        <v>3</v>
      </c>
      <c r="D38" s="5" t="s">
        <v>37</v>
      </c>
      <c r="E38" s="16"/>
    </row>
    <row r="39" spans="1:5" ht="16" x14ac:dyDescent="0.2">
      <c r="A39" s="132"/>
      <c r="B39" s="132"/>
      <c r="C39" s="8">
        <v>4</v>
      </c>
      <c r="D39" s="5" t="s">
        <v>103</v>
      </c>
      <c r="E39" s="16"/>
    </row>
    <row r="40" spans="1:5" ht="16" x14ac:dyDescent="0.2">
      <c r="A40" s="132"/>
      <c r="B40" s="132"/>
      <c r="C40" s="8">
        <v>5</v>
      </c>
      <c r="D40" s="5" t="s">
        <v>110</v>
      </c>
      <c r="E40" s="16"/>
    </row>
    <row r="41" spans="1:5" ht="16" x14ac:dyDescent="0.2">
      <c r="A41" s="10">
        <v>5</v>
      </c>
      <c r="B41" s="142" t="s">
        <v>4</v>
      </c>
      <c r="C41" s="143"/>
      <c r="E41" s="16">
        <v>56</v>
      </c>
    </row>
    <row r="42" spans="1:5" ht="16" x14ac:dyDescent="0.2">
      <c r="A42" s="134"/>
      <c r="B42" s="134"/>
      <c r="C42" s="19">
        <v>1</v>
      </c>
      <c r="D42" s="5" t="s">
        <v>116</v>
      </c>
      <c r="E42" s="16"/>
    </row>
    <row r="43" spans="1:5" ht="16" x14ac:dyDescent="0.2">
      <c r="A43" s="135"/>
      <c r="B43" s="135"/>
      <c r="C43" s="19">
        <v>2</v>
      </c>
      <c r="D43" s="5" t="s">
        <v>123</v>
      </c>
      <c r="E43" s="16"/>
    </row>
    <row r="44" spans="1:5" ht="16" x14ac:dyDescent="0.2">
      <c r="A44" s="135"/>
      <c r="B44" s="135"/>
      <c r="C44" s="19">
        <v>3</v>
      </c>
      <c r="D44" s="5" t="s">
        <v>118</v>
      </c>
      <c r="E44" s="16"/>
    </row>
    <row r="45" spans="1:5" ht="16" x14ac:dyDescent="0.2">
      <c r="A45" s="135"/>
      <c r="B45" s="135"/>
      <c r="C45" s="19">
        <v>4</v>
      </c>
      <c r="D45" s="5" t="s">
        <v>121</v>
      </c>
      <c r="E45" s="16"/>
    </row>
    <row r="46" spans="1:5" ht="16" x14ac:dyDescent="0.2">
      <c r="A46" s="135"/>
      <c r="B46" s="135"/>
      <c r="C46" s="19">
        <v>5</v>
      </c>
      <c r="D46" s="5" t="s">
        <v>124</v>
      </c>
      <c r="E46" s="16"/>
    </row>
    <row r="47" spans="1:5" ht="16" x14ac:dyDescent="0.2">
      <c r="A47" s="135"/>
      <c r="B47" s="135"/>
      <c r="C47" s="19">
        <v>6</v>
      </c>
      <c r="D47" s="5" t="s">
        <v>120</v>
      </c>
      <c r="E47" s="16"/>
    </row>
    <row r="48" spans="1:5" ht="16" x14ac:dyDescent="0.2">
      <c r="A48" s="138"/>
      <c r="B48" s="138"/>
      <c r="C48" s="19">
        <v>7</v>
      </c>
      <c r="D48" s="5" t="s">
        <v>117</v>
      </c>
      <c r="E48" s="16"/>
    </row>
    <row r="49" spans="1:5" ht="16" x14ac:dyDescent="0.2">
      <c r="A49" s="31">
        <v>6</v>
      </c>
      <c r="B49" s="144" t="s">
        <v>5</v>
      </c>
      <c r="C49" s="145"/>
      <c r="D49" s="13"/>
      <c r="E49" s="21">
        <v>44</v>
      </c>
    </row>
    <row r="50" spans="1:5" ht="16" x14ac:dyDescent="0.2">
      <c r="A50" s="134"/>
      <c r="B50" s="134"/>
      <c r="C50" s="19">
        <v>1</v>
      </c>
      <c r="D50" s="5" t="s">
        <v>137</v>
      </c>
      <c r="E50" s="16"/>
    </row>
    <row r="51" spans="1:5" ht="16" x14ac:dyDescent="0.2">
      <c r="A51" s="135"/>
      <c r="B51" s="135"/>
      <c r="C51" s="19">
        <v>2</v>
      </c>
      <c r="D51" s="5" t="s">
        <v>133</v>
      </c>
      <c r="E51" s="16"/>
    </row>
    <row r="52" spans="1:5" ht="16" x14ac:dyDescent="0.2">
      <c r="A52" s="135"/>
      <c r="B52" s="135"/>
      <c r="C52" s="19">
        <v>3</v>
      </c>
      <c r="D52" s="5" t="s">
        <v>134</v>
      </c>
      <c r="E52" s="16"/>
    </row>
    <row r="53" spans="1:5" ht="16" x14ac:dyDescent="0.2">
      <c r="A53" s="135"/>
      <c r="B53" s="135"/>
      <c r="C53" s="19">
        <v>4</v>
      </c>
      <c r="D53" s="5" t="s">
        <v>148</v>
      </c>
      <c r="E53" s="16"/>
    </row>
    <row r="54" spans="1:5" ht="16" x14ac:dyDescent="0.2">
      <c r="A54" s="135"/>
      <c r="B54" s="135"/>
      <c r="C54" s="19">
        <v>5</v>
      </c>
      <c r="D54" s="5" t="s">
        <v>129</v>
      </c>
      <c r="E54" s="16"/>
    </row>
    <row r="55" spans="1:5" ht="16" x14ac:dyDescent="0.2">
      <c r="A55" s="135"/>
      <c r="B55" s="135"/>
      <c r="C55" s="19">
        <v>6</v>
      </c>
      <c r="D55" s="5" t="s">
        <v>147</v>
      </c>
      <c r="E55" s="16"/>
    </row>
    <row r="56" spans="1:5" ht="16" x14ac:dyDescent="0.2">
      <c r="A56" s="10">
        <v>7</v>
      </c>
      <c r="B56" s="146" t="s">
        <v>6</v>
      </c>
      <c r="C56" s="147"/>
      <c r="E56" s="16">
        <v>60</v>
      </c>
    </row>
    <row r="57" spans="1:5" ht="16" x14ac:dyDescent="0.2">
      <c r="A57" s="134"/>
      <c r="B57" s="134"/>
      <c r="C57" s="6">
        <v>1</v>
      </c>
      <c r="D57" s="5" t="s">
        <v>153</v>
      </c>
      <c r="E57" s="16"/>
    </row>
    <row r="58" spans="1:5" ht="16" x14ac:dyDescent="0.2">
      <c r="A58" s="135"/>
      <c r="B58" s="135"/>
      <c r="C58" s="6">
        <v>2</v>
      </c>
      <c r="D58" s="5" t="s">
        <v>156</v>
      </c>
      <c r="E58" s="16"/>
    </row>
    <row r="59" spans="1:5" ht="16" x14ac:dyDescent="0.2">
      <c r="A59" s="135"/>
      <c r="B59" s="135"/>
      <c r="C59" s="6">
        <v>3</v>
      </c>
      <c r="D59" s="5" t="s">
        <v>162</v>
      </c>
      <c r="E59" s="16"/>
    </row>
    <row r="60" spans="1:5" ht="16" x14ac:dyDescent="0.2">
      <c r="A60" s="135"/>
      <c r="B60" s="135"/>
      <c r="C60" s="6">
        <v>4</v>
      </c>
      <c r="D60" s="5" t="s">
        <v>66</v>
      </c>
      <c r="E60" s="16"/>
    </row>
    <row r="61" spans="1:5" ht="16" x14ac:dyDescent="0.2">
      <c r="A61" s="135"/>
      <c r="B61" s="135"/>
      <c r="C61" s="6">
        <v>5</v>
      </c>
      <c r="D61" s="5" t="s">
        <v>152</v>
      </c>
      <c r="E61" s="16"/>
    </row>
    <row r="62" spans="1:5" ht="16" x14ac:dyDescent="0.2">
      <c r="A62" s="135"/>
      <c r="B62" s="135"/>
      <c r="C62" s="6">
        <v>6</v>
      </c>
      <c r="D62" s="5" t="s">
        <v>160</v>
      </c>
      <c r="E62" s="16"/>
    </row>
    <row r="63" spans="1:5" ht="16" x14ac:dyDescent="0.2">
      <c r="A63" s="135"/>
      <c r="B63" s="135"/>
      <c r="C63" s="6">
        <v>7</v>
      </c>
      <c r="D63" s="5" t="s">
        <v>35</v>
      </c>
      <c r="E63" s="16"/>
    </row>
    <row r="64" spans="1:5" ht="16" x14ac:dyDescent="0.2">
      <c r="A64" s="135"/>
      <c r="B64" s="135"/>
      <c r="C64" s="6">
        <v>8</v>
      </c>
      <c r="D64" s="5" t="s">
        <v>158</v>
      </c>
      <c r="E64" s="16"/>
    </row>
    <row r="65" spans="1:5" ht="16" x14ac:dyDescent="0.2">
      <c r="A65" s="31">
        <v>8</v>
      </c>
      <c r="B65" s="144" t="s">
        <v>7</v>
      </c>
      <c r="C65" s="145"/>
      <c r="D65" s="13"/>
      <c r="E65" s="21">
        <v>48</v>
      </c>
    </row>
    <row r="66" spans="1:5" ht="16" x14ac:dyDescent="0.2">
      <c r="A66" s="134"/>
      <c r="B66" s="134"/>
      <c r="C66" s="6">
        <v>1</v>
      </c>
      <c r="D66" s="5" t="s">
        <v>175</v>
      </c>
      <c r="E66" s="16"/>
    </row>
    <row r="67" spans="1:5" ht="16" x14ac:dyDescent="0.2">
      <c r="A67" s="135"/>
      <c r="B67" s="135"/>
      <c r="C67" s="6">
        <v>2</v>
      </c>
      <c r="D67" s="5" t="s">
        <v>179</v>
      </c>
      <c r="E67" s="16"/>
    </row>
    <row r="68" spans="1:5" ht="16" x14ac:dyDescent="0.2">
      <c r="A68" s="135"/>
      <c r="B68" s="135"/>
      <c r="C68" s="6">
        <v>3</v>
      </c>
      <c r="D68" s="5" t="s">
        <v>172</v>
      </c>
      <c r="E68" s="16"/>
    </row>
    <row r="69" spans="1:5" ht="16" x14ac:dyDescent="0.2">
      <c r="A69" s="135"/>
      <c r="B69" s="135"/>
      <c r="C69" s="6">
        <v>4</v>
      </c>
      <c r="D69" s="5" t="s">
        <v>176</v>
      </c>
      <c r="E69" s="16"/>
    </row>
    <row r="70" spans="1:5" ht="16" x14ac:dyDescent="0.2">
      <c r="A70" s="135"/>
      <c r="B70" s="135"/>
      <c r="C70" s="6">
        <v>5</v>
      </c>
      <c r="D70" s="5" t="s">
        <v>173</v>
      </c>
      <c r="E70" s="16"/>
    </row>
    <row r="71" spans="1:5" ht="16" x14ac:dyDescent="0.2">
      <c r="A71" s="135"/>
      <c r="B71" s="135"/>
      <c r="C71" s="6">
        <v>6</v>
      </c>
      <c r="D71" s="5" t="s">
        <v>178</v>
      </c>
      <c r="E71" s="16"/>
    </row>
    <row r="72" spans="1:5" ht="16" x14ac:dyDescent="0.2">
      <c r="A72" s="10">
        <v>9</v>
      </c>
      <c r="B72" s="142" t="s">
        <v>8</v>
      </c>
      <c r="C72" s="143"/>
      <c r="E72" s="16">
        <v>32</v>
      </c>
    </row>
    <row r="73" spans="1:5" ht="16" x14ac:dyDescent="0.2">
      <c r="A73" s="134"/>
      <c r="B73" s="134"/>
      <c r="C73" s="6">
        <v>1</v>
      </c>
      <c r="D73" s="5" t="s">
        <v>185</v>
      </c>
      <c r="E73" s="16"/>
    </row>
    <row r="74" spans="1:5" ht="16" x14ac:dyDescent="0.2">
      <c r="A74" s="135"/>
      <c r="B74" s="135"/>
      <c r="C74" s="6">
        <v>2</v>
      </c>
      <c r="D74" s="5" t="s">
        <v>182</v>
      </c>
      <c r="E74" s="16"/>
    </row>
    <row r="75" spans="1:5" ht="16" x14ac:dyDescent="0.2">
      <c r="A75" s="135"/>
      <c r="B75" s="135"/>
      <c r="C75" s="6">
        <v>3</v>
      </c>
      <c r="D75" s="5" t="s">
        <v>23</v>
      </c>
      <c r="E75" s="16"/>
    </row>
    <row r="76" spans="1:5" ht="16" x14ac:dyDescent="0.2">
      <c r="A76" s="135"/>
      <c r="B76" s="135"/>
      <c r="C76" s="6">
        <v>4</v>
      </c>
      <c r="D76" s="5" t="s">
        <v>190</v>
      </c>
      <c r="E76" s="16"/>
    </row>
    <row r="77" spans="1:5" ht="16" x14ac:dyDescent="0.2">
      <c r="A77" s="31">
        <v>10</v>
      </c>
      <c r="B77" s="144" t="s">
        <v>9</v>
      </c>
      <c r="C77" s="145"/>
      <c r="D77" s="13"/>
      <c r="E77" s="21">
        <v>44</v>
      </c>
    </row>
    <row r="78" spans="1:5" ht="16" x14ac:dyDescent="0.2">
      <c r="A78" s="134"/>
      <c r="B78" s="134"/>
      <c r="C78" s="8">
        <v>1</v>
      </c>
      <c r="D78" s="5" t="s">
        <v>200</v>
      </c>
      <c r="E78" s="16"/>
    </row>
    <row r="79" spans="1:5" ht="16" x14ac:dyDescent="0.2">
      <c r="A79" s="135"/>
      <c r="B79" s="135"/>
      <c r="C79" s="8">
        <v>2</v>
      </c>
      <c r="D79" s="5" t="s">
        <v>202</v>
      </c>
      <c r="E79" s="16"/>
    </row>
    <row r="80" spans="1:5" ht="16" x14ac:dyDescent="0.2">
      <c r="A80" s="135"/>
      <c r="B80" s="135"/>
      <c r="C80" s="8">
        <v>3</v>
      </c>
      <c r="D80" s="5" t="s">
        <v>191</v>
      </c>
      <c r="E80" s="16"/>
    </row>
    <row r="81" spans="1:5" ht="16" x14ac:dyDescent="0.2">
      <c r="A81" s="135"/>
      <c r="B81" s="135"/>
      <c r="C81" s="8">
        <v>4</v>
      </c>
      <c r="D81" s="5" t="s">
        <v>194</v>
      </c>
      <c r="E81" s="16"/>
    </row>
    <row r="82" spans="1:5" ht="16" x14ac:dyDescent="0.2">
      <c r="A82" s="135"/>
      <c r="B82" s="135"/>
      <c r="C82" s="8">
        <v>5</v>
      </c>
      <c r="D82" s="5" t="s">
        <v>197</v>
      </c>
      <c r="E82" s="16"/>
    </row>
    <row r="83" spans="1:5" ht="16" x14ac:dyDescent="0.2">
      <c r="A83" s="135"/>
      <c r="B83" s="135"/>
      <c r="C83" s="8">
        <v>6</v>
      </c>
      <c r="D83" s="5" t="s">
        <v>201</v>
      </c>
      <c r="E83" s="16"/>
    </row>
    <row r="84" spans="1:5" ht="16" x14ac:dyDescent="0.2">
      <c r="A84" s="10">
        <v>11</v>
      </c>
      <c r="B84" s="142" t="s">
        <v>10</v>
      </c>
      <c r="C84" s="143"/>
      <c r="E84" s="16">
        <v>76</v>
      </c>
    </row>
    <row r="85" spans="1:5" ht="16" x14ac:dyDescent="0.2">
      <c r="A85" s="134"/>
      <c r="B85" s="134"/>
      <c r="C85" s="8">
        <v>1</v>
      </c>
      <c r="D85" s="5" t="s">
        <v>185</v>
      </c>
      <c r="E85" s="16"/>
    </row>
    <row r="86" spans="1:5" ht="16" x14ac:dyDescent="0.2">
      <c r="A86" s="135"/>
      <c r="B86" s="135"/>
      <c r="C86" s="8">
        <v>2</v>
      </c>
      <c r="D86" s="5" t="s">
        <v>210</v>
      </c>
      <c r="E86" s="16"/>
    </row>
    <row r="87" spans="1:5" ht="16" x14ac:dyDescent="0.2">
      <c r="A87" s="135"/>
      <c r="B87" s="135"/>
      <c r="C87" s="8">
        <v>3</v>
      </c>
      <c r="D87" s="5" t="s">
        <v>216</v>
      </c>
      <c r="E87" s="16"/>
    </row>
    <row r="88" spans="1:5" ht="16" x14ac:dyDescent="0.2">
      <c r="A88" s="135"/>
      <c r="B88" s="135"/>
      <c r="C88" s="8">
        <v>4</v>
      </c>
      <c r="D88" s="5" t="s">
        <v>214</v>
      </c>
      <c r="E88" s="16"/>
    </row>
    <row r="89" spans="1:5" ht="16" x14ac:dyDescent="0.2">
      <c r="A89" s="135"/>
      <c r="B89" s="135"/>
      <c r="C89" s="8">
        <v>5</v>
      </c>
      <c r="D89" s="5" t="s">
        <v>219</v>
      </c>
      <c r="E89" s="16"/>
    </row>
    <row r="90" spans="1:5" ht="16" x14ac:dyDescent="0.2">
      <c r="A90" s="135"/>
      <c r="B90" s="135"/>
      <c r="C90" s="8">
        <v>6</v>
      </c>
      <c r="D90" s="5" t="s">
        <v>207</v>
      </c>
      <c r="E90" s="16"/>
    </row>
    <row r="91" spans="1:5" ht="16" x14ac:dyDescent="0.2">
      <c r="A91" s="135"/>
      <c r="B91" s="135"/>
      <c r="C91" s="8">
        <v>7</v>
      </c>
      <c r="D91" s="5" t="s">
        <v>218</v>
      </c>
      <c r="E91" s="16"/>
    </row>
    <row r="92" spans="1:5" ht="16" x14ac:dyDescent="0.2">
      <c r="A92" s="135"/>
      <c r="B92" s="135"/>
      <c r="C92" s="8">
        <v>8</v>
      </c>
      <c r="D92" s="5" t="s">
        <v>208</v>
      </c>
      <c r="E92" s="16"/>
    </row>
    <row r="93" spans="1:5" ht="16" x14ac:dyDescent="0.2">
      <c r="A93" s="135"/>
      <c r="B93" s="135"/>
      <c r="C93" s="8">
        <v>9</v>
      </c>
      <c r="D93" s="5" t="s">
        <v>211</v>
      </c>
      <c r="E93" s="16"/>
    </row>
    <row r="94" spans="1:5" ht="16" x14ac:dyDescent="0.2">
      <c r="A94" s="135"/>
      <c r="B94" s="135"/>
      <c r="C94" s="8">
        <v>10</v>
      </c>
      <c r="D94" s="5" t="s">
        <v>212</v>
      </c>
      <c r="E94" s="16"/>
    </row>
    <row r="95" spans="1:5" ht="16" x14ac:dyDescent="0.2">
      <c r="A95" s="31">
        <v>12</v>
      </c>
      <c r="B95" s="144" t="s">
        <v>11</v>
      </c>
      <c r="C95" s="145"/>
      <c r="D95" s="13"/>
      <c r="E95" s="21">
        <v>36</v>
      </c>
    </row>
    <row r="96" spans="1:5" ht="16" x14ac:dyDescent="0.2">
      <c r="A96" s="134"/>
      <c r="B96" s="134"/>
      <c r="C96" s="6">
        <v>1</v>
      </c>
      <c r="D96" s="5" t="s">
        <v>225</v>
      </c>
      <c r="E96" s="16"/>
    </row>
    <row r="97" spans="1:5" ht="16" x14ac:dyDescent="0.2">
      <c r="A97" s="135"/>
      <c r="B97" s="135"/>
      <c r="C97" s="6">
        <v>2</v>
      </c>
      <c r="D97" s="5" t="s">
        <v>233</v>
      </c>
      <c r="E97" s="16"/>
    </row>
    <row r="98" spans="1:5" ht="16" x14ac:dyDescent="0.2">
      <c r="A98" s="135"/>
      <c r="B98" s="135"/>
      <c r="C98" s="6">
        <v>3</v>
      </c>
      <c r="D98" s="5" t="s">
        <v>228</v>
      </c>
      <c r="E98" s="16"/>
    </row>
    <row r="99" spans="1:5" ht="16" x14ac:dyDescent="0.2">
      <c r="A99" s="135"/>
      <c r="B99" s="135"/>
      <c r="C99" s="6">
        <v>4</v>
      </c>
      <c r="D99" s="5" t="s">
        <v>226</v>
      </c>
      <c r="E99" s="16"/>
    </row>
    <row r="100" spans="1:5" ht="16" x14ac:dyDescent="0.2">
      <c r="A100" s="135"/>
      <c r="B100" s="135"/>
      <c r="C100" s="6">
        <v>5</v>
      </c>
      <c r="D100" s="5" t="s">
        <v>224</v>
      </c>
      <c r="E100" s="16"/>
    </row>
    <row r="101" spans="1:5" ht="16" x14ac:dyDescent="0.2">
      <c r="A101" s="10">
        <v>13</v>
      </c>
      <c r="B101" s="142" t="s">
        <v>12</v>
      </c>
      <c r="C101" s="143"/>
      <c r="E101" s="16">
        <v>20</v>
      </c>
    </row>
    <row r="102" spans="1:5" ht="16" x14ac:dyDescent="0.2">
      <c r="A102" s="134"/>
      <c r="B102" s="134"/>
      <c r="C102" s="6">
        <v>1</v>
      </c>
      <c r="D102" s="5" t="s">
        <v>237</v>
      </c>
      <c r="E102" s="16"/>
    </row>
    <row r="103" spans="1:5" ht="16" x14ac:dyDescent="0.2">
      <c r="A103" s="135"/>
      <c r="B103" s="135"/>
      <c r="C103" s="6">
        <v>2</v>
      </c>
      <c r="D103" s="5" t="s">
        <v>19</v>
      </c>
      <c r="E103" s="16"/>
    </row>
    <row r="104" spans="1:5" ht="16" x14ac:dyDescent="0.2">
      <c r="A104" s="135"/>
      <c r="B104" s="135"/>
      <c r="C104" s="6">
        <v>3</v>
      </c>
      <c r="D104" s="5" t="s">
        <v>240</v>
      </c>
      <c r="E104" s="16"/>
    </row>
    <row r="105" spans="1:5" ht="16" x14ac:dyDescent="0.2">
      <c r="A105" s="31">
        <v>14</v>
      </c>
      <c r="B105" s="144" t="s">
        <v>13</v>
      </c>
      <c r="C105" s="145"/>
      <c r="D105" s="13"/>
      <c r="E105" s="21">
        <v>60</v>
      </c>
    </row>
    <row r="106" spans="1:5" ht="16" x14ac:dyDescent="0.2">
      <c r="A106" s="134"/>
      <c r="B106" s="134"/>
      <c r="C106" s="6">
        <v>1</v>
      </c>
      <c r="D106" s="5" t="s">
        <v>246</v>
      </c>
      <c r="E106" s="16"/>
    </row>
    <row r="107" spans="1:5" ht="16" x14ac:dyDescent="0.2">
      <c r="A107" s="135"/>
      <c r="B107" s="135"/>
      <c r="C107" s="6">
        <v>2</v>
      </c>
      <c r="D107" s="5" t="s">
        <v>250</v>
      </c>
      <c r="E107" s="16"/>
    </row>
    <row r="108" spans="1:5" ht="16" x14ac:dyDescent="0.2">
      <c r="A108" s="135"/>
      <c r="B108" s="135"/>
      <c r="C108" s="6">
        <v>3</v>
      </c>
      <c r="D108" s="5" t="s">
        <v>243</v>
      </c>
      <c r="E108" s="16"/>
    </row>
    <row r="109" spans="1:5" ht="16" x14ac:dyDescent="0.2">
      <c r="A109" s="135"/>
      <c r="B109" s="135"/>
      <c r="C109" s="6">
        <v>4</v>
      </c>
      <c r="D109" s="5" t="s">
        <v>251</v>
      </c>
      <c r="E109" s="16"/>
    </row>
    <row r="110" spans="1:5" ht="16" x14ac:dyDescent="0.2">
      <c r="A110" s="135"/>
      <c r="B110" s="135"/>
      <c r="C110" s="6">
        <v>5</v>
      </c>
      <c r="D110" s="5" t="s">
        <v>182</v>
      </c>
      <c r="E110" s="16"/>
    </row>
    <row r="111" spans="1:5" ht="16" x14ac:dyDescent="0.2">
      <c r="A111" s="135"/>
      <c r="B111" s="135"/>
      <c r="C111" s="6">
        <v>6</v>
      </c>
      <c r="D111" s="5" t="s">
        <v>254</v>
      </c>
      <c r="E111" s="16"/>
    </row>
    <row r="112" spans="1:5" ht="16" x14ac:dyDescent="0.2">
      <c r="A112" s="135"/>
      <c r="B112" s="135"/>
      <c r="C112" s="6">
        <v>7</v>
      </c>
      <c r="D112" s="5" t="s">
        <v>249</v>
      </c>
      <c r="E112" s="16"/>
    </row>
    <row r="113" spans="1:5" ht="16" x14ac:dyDescent="0.2">
      <c r="A113" s="135"/>
      <c r="B113" s="135"/>
      <c r="C113" s="6">
        <v>8</v>
      </c>
      <c r="D113" s="5" t="s">
        <v>253</v>
      </c>
      <c r="E113" s="16"/>
    </row>
    <row r="114" spans="1:5" ht="16" x14ac:dyDescent="0.2">
      <c r="A114" s="135"/>
      <c r="B114" s="135"/>
      <c r="C114" s="6">
        <v>9</v>
      </c>
      <c r="D114" s="5" t="s">
        <v>248</v>
      </c>
      <c r="E114" s="16"/>
    </row>
    <row r="115" spans="1:5" ht="16" x14ac:dyDescent="0.2">
      <c r="A115" s="135"/>
      <c r="B115" s="135"/>
      <c r="C115" s="6">
        <v>10</v>
      </c>
      <c r="D115" s="5" t="s">
        <v>247</v>
      </c>
      <c r="E115" s="16"/>
    </row>
    <row r="116" spans="1:5" ht="16" x14ac:dyDescent="0.2">
      <c r="A116" s="10">
        <v>15</v>
      </c>
      <c r="B116" s="142" t="s">
        <v>14</v>
      </c>
      <c r="C116" s="143"/>
      <c r="E116" s="16">
        <v>48</v>
      </c>
    </row>
    <row r="117" spans="1:5" ht="16" x14ac:dyDescent="0.2">
      <c r="A117" s="134"/>
      <c r="B117" s="134"/>
      <c r="C117" s="8">
        <v>1</v>
      </c>
      <c r="D117" s="5" t="s">
        <v>259</v>
      </c>
      <c r="E117" s="16"/>
    </row>
    <row r="118" spans="1:5" ht="16" x14ac:dyDescent="0.2">
      <c r="A118" s="135"/>
      <c r="B118" s="135"/>
      <c r="C118" s="8">
        <v>2</v>
      </c>
      <c r="D118" s="5" t="s">
        <v>263</v>
      </c>
      <c r="E118" s="16"/>
    </row>
    <row r="119" spans="1:5" ht="16" x14ac:dyDescent="0.2">
      <c r="A119" s="135"/>
      <c r="B119" s="135"/>
      <c r="C119" s="8">
        <v>3</v>
      </c>
      <c r="D119" s="5" t="s">
        <v>14</v>
      </c>
      <c r="E119" s="16"/>
    </row>
    <row r="120" spans="1:5" ht="16" x14ac:dyDescent="0.2">
      <c r="A120" s="135"/>
      <c r="B120" s="135"/>
      <c r="C120" s="8">
        <v>4</v>
      </c>
      <c r="D120" s="5" t="s">
        <v>260</v>
      </c>
      <c r="E120" s="16"/>
    </row>
    <row r="121" spans="1:5" ht="16" x14ac:dyDescent="0.2">
      <c r="A121" s="135"/>
      <c r="B121" s="135"/>
      <c r="C121" s="8">
        <v>5</v>
      </c>
      <c r="D121" s="5" t="s">
        <v>258</v>
      </c>
      <c r="E121" s="16"/>
    </row>
    <row r="122" spans="1:5" ht="16" x14ac:dyDescent="0.2">
      <c r="A122" s="135"/>
      <c r="B122" s="135"/>
      <c r="C122" s="8">
        <v>6</v>
      </c>
      <c r="D122" s="5" t="s">
        <v>265</v>
      </c>
      <c r="E122" s="16"/>
    </row>
    <row r="123" spans="1:5" ht="16" x14ac:dyDescent="0.2">
      <c r="A123" s="31">
        <v>16</v>
      </c>
      <c r="B123" s="144" t="s">
        <v>15</v>
      </c>
      <c r="C123" s="145"/>
      <c r="D123" s="13"/>
      <c r="E123" s="21">
        <v>60</v>
      </c>
    </row>
    <row r="124" spans="1:5" ht="16" x14ac:dyDescent="0.2">
      <c r="A124" s="134"/>
      <c r="B124" s="134"/>
      <c r="C124" s="8">
        <v>1</v>
      </c>
      <c r="D124" s="5" t="s">
        <v>270</v>
      </c>
      <c r="E124" s="16"/>
    </row>
    <row r="125" spans="1:5" ht="16" x14ac:dyDescent="0.2">
      <c r="A125" s="135"/>
      <c r="B125" s="135"/>
      <c r="C125" s="8">
        <v>2</v>
      </c>
      <c r="D125" s="5" t="s">
        <v>89</v>
      </c>
      <c r="E125" s="16"/>
    </row>
    <row r="126" spans="1:5" ht="16" x14ac:dyDescent="0.2">
      <c r="A126" s="135"/>
      <c r="B126" s="135"/>
      <c r="C126" s="8">
        <v>3</v>
      </c>
      <c r="D126" s="5" t="s">
        <v>15</v>
      </c>
      <c r="E126" s="16"/>
    </row>
    <row r="127" spans="1:5" ht="16" x14ac:dyDescent="0.2">
      <c r="A127" s="135"/>
      <c r="B127" s="135"/>
      <c r="C127" s="8">
        <v>4</v>
      </c>
      <c r="D127" s="5" t="s">
        <v>275</v>
      </c>
      <c r="E127" s="16"/>
    </row>
    <row r="128" spans="1:5" ht="16" x14ac:dyDescent="0.2">
      <c r="A128" s="135"/>
      <c r="B128" s="135"/>
      <c r="C128" s="8">
        <v>5</v>
      </c>
      <c r="D128" s="5" t="s">
        <v>267</v>
      </c>
      <c r="E128" s="16"/>
    </row>
    <row r="129" spans="1:5" ht="16" x14ac:dyDescent="0.2">
      <c r="A129" s="135"/>
      <c r="B129" s="135"/>
      <c r="C129" s="8">
        <v>6</v>
      </c>
      <c r="D129" s="5" t="s">
        <v>53</v>
      </c>
      <c r="E129" s="16"/>
    </row>
    <row r="130" spans="1:5" ht="16" x14ac:dyDescent="0.2">
      <c r="A130" s="135"/>
      <c r="B130" s="135"/>
      <c r="C130" s="8">
        <v>7</v>
      </c>
      <c r="D130" s="5" t="s">
        <v>216</v>
      </c>
      <c r="E130" s="16"/>
    </row>
    <row r="131" spans="1:5" ht="16" x14ac:dyDescent="0.2">
      <c r="A131" s="135"/>
      <c r="B131" s="135"/>
      <c r="C131" s="8">
        <v>8</v>
      </c>
      <c r="D131" s="5" t="s">
        <v>274</v>
      </c>
      <c r="E131" s="16"/>
    </row>
    <row r="132" spans="1:5" ht="16" x14ac:dyDescent="0.2">
      <c r="A132" s="10">
        <v>17</v>
      </c>
      <c r="B132" s="142" t="s">
        <v>16</v>
      </c>
      <c r="C132" s="143"/>
      <c r="E132" s="16">
        <v>20</v>
      </c>
    </row>
    <row r="133" spans="1:5" ht="16" x14ac:dyDescent="0.2">
      <c r="A133" s="134"/>
      <c r="B133" s="134"/>
      <c r="C133" s="6">
        <v>1</v>
      </c>
      <c r="D133" s="5" t="s">
        <v>16</v>
      </c>
      <c r="E133" s="16"/>
    </row>
    <row r="134" spans="1:5" ht="16" x14ac:dyDescent="0.2">
      <c r="A134" s="135"/>
      <c r="B134" s="135"/>
      <c r="C134" s="8">
        <v>2</v>
      </c>
      <c r="D134" s="5" t="s">
        <v>277</v>
      </c>
      <c r="E134" s="16"/>
    </row>
    <row r="135" spans="1:5" ht="16" x14ac:dyDescent="0.2">
      <c r="A135" s="135"/>
      <c r="B135" s="135"/>
      <c r="C135" s="8">
        <v>3</v>
      </c>
      <c r="D135" s="5" t="s">
        <v>279</v>
      </c>
      <c r="E135" s="16"/>
    </row>
    <row r="136" spans="1:5" ht="16" x14ac:dyDescent="0.2">
      <c r="A136" s="31">
        <v>18</v>
      </c>
      <c r="B136" s="144" t="s">
        <v>17</v>
      </c>
      <c r="C136" s="145"/>
      <c r="D136" s="13"/>
      <c r="E136" s="21">
        <v>32</v>
      </c>
    </row>
    <row r="137" spans="1:5" ht="16" x14ac:dyDescent="0.2">
      <c r="A137" s="134"/>
      <c r="B137" s="134"/>
      <c r="C137" s="8">
        <v>1</v>
      </c>
      <c r="D137" s="5" t="s">
        <v>294</v>
      </c>
      <c r="E137" s="16"/>
    </row>
    <row r="138" spans="1:5" ht="16" x14ac:dyDescent="0.2">
      <c r="A138" s="135"/>
      <c r="B138" s="135"/>
      <c r="C138" s="8">
        <v>2</v>
      </c>
      <c r="D138" s="5" t="s">
        <v>282</v>
      </c>
      <c r="E138" s="16"/>
    </row>
    <row r="139" spans="1:5" ht="16" x14ac:dyDescent="0.2">
      <c r="A139" s="135"/>
      <c r="B139" s="135"/>
      <c r="C139" s="8">
        <v>3</v>
      </c>
      <c r="D139" s="5" t="s">
        <v>295</v>
      </c>
      <c r="E139" s="16"/>
    </row>
    <row r="140" spans="1:5" ht="16" x14ac:dyDescent="0.2">
      <c r="A140" s="135"/>
      <c r="B140" s="135"/>
      <c r="C140" s="8">
        <v>4</v>
      </c>
      <c r="D140" s="5" t="s">
        <v>283</v>
      </c>
      <c r="E140" s="16"/>
    </row>
    <row r="141" spans="1:5" ht="16" x14ac:dyDescent="0.2">
      <c r="A141" s="10">
        <v>19</v>
      </c>
      <c r="B141" s="142" t="s">
        <v>18</v>
      </c>
      <c r="C141" s="143"/>
      <c r="E141" s="16">
        <v>44</v>
      </c>
    </row>
    <row r="142" spans="1:5" ht="16" x14ac:dyDescent="0.2">
      <c r="A142" s="134"/>
      <c r="B142" s="134"/>
      <c r="C142" s="8">
        <v>1</v>
      </c>
      <c r="D142" s="5" t="s">
        <v>304</v>
      </c>
      <c r="E142" s="16"/>
    </row>
    <row r="143" spans="1:5" ht="16" x14ac:dyDescent="0.2">
      <c r="A143" s="135"/>
      <c r="B143" s="135"/>
      <c r="C143" s="8">
        <v>2</v>
      </c>
      <c r="D143" s="5" t="s">
        <v>297</v>
      </c>
      <c r="E143" s="16"/>
    </row>
    <row r="144" spans="1:5" ht="16" x14ac:dyDescent="0.2">
      <c r="A144" s="135"/>
      <c r="B144" s="135"/>
      <c r="C144" s="8">
        <v>3</v>
      </c>
      <c r="D144" s="5" t="s">
        <v>301</v>
      </c>
      <c r="E144" s="16"/>
    </row>
    <row r="145" spans="1:5" ht="16" x14ac:dyDescent="0.2">
      <c r="A145" s="135"/>
      <c r="B145" s="135"/>
      <c r="C145" s="8">
        <v>4</v>
      </c>
      <c r="D145" s="5" t="s">
        <v>65</v>
      </c>
      <c r="E145" s="16"/>
    </row>
    <row r="146" spans="1:5" ht="16" x14ac:dyDescent="0.2">
      <c r="A146" s="135"/>
      <c r="B146" s="135"/>
      <c r="C146" s="8">
        <v>5</v>
      </c>
      <c r="D146" s="5" t="s">
        <v>179</v>
      </c>
      <c r="E146" s="16"/>
    </row>
    <row r="147" spans="1:5" ht="16" x14ac:dyDescent="0.2">
      <c r="A147" s="135"/>
      <c r="B147" s="135"/>
      <c r="C147" s="8">
        <v>6</v>
      </c>
      <c r="D147" s="5" t="s">
        <v>306</v>
      </c>
      <c r="E147" s="16"/>
    </row>
    <row r="148" spans="1:5" ht="16" x14ac:dyDescent="0.2">
      <c r="A148" s="31">
        <v>20</v>
      </c>
      <c r="B148" s="144" t="s">
        <v>19</v>
      </c>
      <c r="C148" s="145"/>
      <c r="D148" s="13"/>
      <c r="E148" s="21">
        <v>56</v>
      </c>
    </row>
    <row r="149" spans="1:5" ht="16" x14ac:dyDescent="0.2">
      <c r="A149" s="134"/>
      <c r="B149" s="134"/>
      <c r="C149" s="6">
        <v>1</v>
      </c>
      <c r="D149" s="5" t="s">
        <v>313</v>
      </c>
      <c r="E149" s="16"/>
    </row>
    <row r="150" spans="1:5" ht="16" x14ac:dyDescent="0.2">
      <c r="A150" s="135"/>
      <c r="B150" s="135"/>
      <c r="C150" s="6">
        <v>2</v>
      </c>
      <c r="D150" s="5" t="s">
        <v>320</v>
      </c>
      <c r="E150" s="16"/>
    </row>
    <row r="151" spans="1:5" ht="16" x14ac:dyDescent="0.2">
      <c r="A151" s="135"/>
      <c r="B151" s="135"/>
      <c r="C151" s="6">
        <v>3</v>
      </c>
      <c r="D151" s="5" t="s">
        <v>323</v>
      </c>
      <c r="E151" s="16"/>
    </row>
    <row r="152" spans="1:5" ht="16" x14ac:dyDescent="0.2">
      <c r="A152" s="135"/>
      <c r="B152" s="135"/>
      <c r="C152" s="6">
        <v>4</v>
      </c>
      <c r="D152" s="5" t="s">
        <v>310</v>
      </c>
      <c r="E152" s="16"/>
    </row>
    <row r="153" spans="1:5" ht="16" x14ac:dyDescent="0.2">
      <c r="A153" s="135"/>
      <c r="B153" s="135"/>
      <c r="C153" s="6">
        <v>5</v>
      </c>
      <c r="D153" s="5" t="s">
        <v>225</v>
      </c>
      <c r="E153" s="16"/>
    </row>
    <row r="154" spans="1:5" ht="16" x14ac:dyDescent="0.2">
      <c r="A154" s="135"/>
      <c r="B154" s="135"/>
      <c r="C154" s="6">
        <v>6</v>
      </c>
      <c r="D154" s="5" t="s">
        <v>321</v>
      </c>
      <c r="E154" s="16"/>
    </row>
    <row r="155" spans="1:5" ht="16" x14ac:dyDescent="0.2">
      <c r="A155" s="135"/>
      <c r="B155" s="135"/>
      <c r="C155" s="6">
        <v>7</v>
      </c>
      <c r="D155" s="5" t="s">
        <v>318</v>
      </c>
      <c r="E155" s="16"/>
    </row>
    <row r="156" spans="1:5" ht="16" x14ac:dyDescent="0.2">
      <c r="A156" s="10">
        <v>21</v>
      </c>
      <c r="B156" s="142" t="s">
        <v>20</v>
      </c>
      <c r="C156" s="143"/>
      <c r="E156" s="16">
        <v>20</v>
      </c>
    </row>
    <row r="157" spans="1:5" ht="16" x14ac:dyDescent="0.2">
      <c r="A157" s="134"/>
      <c r="B157" s="134"/>
      <c r="C157" s="6">
        <v>1</v>
      </c>
      <c r="D157" s="5" t="s">
        <v>330</v>
      </c>
      <c r="E157" s="16"/>
    </row>
    <row r="158" spans="1:5" ht="16" x14ac:dyDescent="0.2">
      <c r="A158" s="135"/>
      <c r="B158" s="135"/>
      <c r="C158" s="6">
        <v>2</v>
      </c>
      <c r="D158" s="5" t="s">
        <v>331</v>
      </c>
      <c r="E158" s="16"/>
    </row>
    <row r="159" spans="1:5" ht="16" x14ac:dyDescent="0.2">
      <c r="A159" s="135"/>
      <c r="B159" s="135"/>
      <c r="C159" s="6">
        <v>3</v>
      </c>
      <c r="D159" s="5" t="s">
        <v>20</v>
      </c>
      <c r="E159" s="16"/>
    </row>
    <row r="160" spans="1:5" ht="16" x14ac:dyDescent="0.2">
      <c r="A160" s="31">
        <v>22</v>
      </c>
      <c r="B160" s="144" t="s">
        <v>21</v>
      </c>
      <c r="C160" s="145"/>
      <c r="D160" s="13"/>
      <c r="E160" s="21">
        <v>40</v>
      </c>
    </row>
    <row r="161" spans="1:5" ht="16" x14ac:dyDescent="0.2">
      <c r="A161" s="134"/>
      <c r="B161" s="134"/>
      <c r="C161" s="6">
        <v>1</v>
      </c>
      <c r="D161" s="5" t="s">
        <v>21</v>
      </c>
      <c r="E161" s="16"/>
    </row>
    <row r="162" spans="1:5" ht="16" x14ac:dyDescent="0.2">
      <c r="A162" s="135"/>
      <c r="B162" s="135"/>
      <c r="C162" s="6">
        <v>2</v>
      </c>
      <c r="D162" s="5" t="s">
        <v>338</v>
      </c>
      <c r="E162" s="16"/>
    </row>
    <row r="163" spans="1:5" ht="16" x14ac:dyDescent="0.2">
      <c r="A163" s="135"/>
      <c r="B163" s="135"/>
      <c r="C163" s="6">
        <v>3</v>
      </c>
      <c r="D163" s="5" t="s">
        <v>68</v>
      </c>
      <c r="E163" s="16"/>
    </row>
    <row r="164" spans="1:5" ht="16" x14ac:dyDescent="0.2">
      <c r="A164" s="135"/>
      <c r="B164" s="135"/>
      <c r="C164" s="6">
        <v>4</v>
      </c>
      <c r="D164" s="5" t="s">
        <v>57</v>
      </c>
      <c r="E164" s="16"/>
    </row>
    <row r="165" spans="1:5" ht="16" x14ac:dyDescent="0.2">
      <c r="A165" s="135"/>
      <c r="B165" s="135"/>
      <c r="C165" s="6">
        <v>5</v>
      </c>
      <c r="D165" s="5" t="s">
        <v>334</v>
      </c>
      <c r="E165" s="16"/>
    </row>
    <row r="166" spans="1:5" ht="16" x14ac:dyDescent="0.2">
      <c r="A166" s="10">
        <v>23</v>
      </c>
      <c r="B166" s="142" t="s">
        <v>22</v>
      </c>
      <c r="C166" s="143"/>
      <c r="E166" s="16">
        <v>30</v>
      </c>
    </row>
    <row r="167" spans="1:5" ht="16" x14ac:dyDescent="0.2">
      <c r="A167" s="134"/>
      <c r="B167" s="134"/>
      <c r="C167" s="6">
        <v>1</v>
      </c>
      <c r="D167" s="5" t="s">
        <v>344</v>
      </c>
      <c r="E167" s="16"/>
    </row>
    <row r="168" spans="1:5" ht="16" x14ac:dyDescent="0.2">
      <c r="A168" s="135"/>
      <c r="B168" s="135"/>
      <c r="C168" s="6">
        <v>2</v>
      </c>
      <c r="D168" s="5" t="s">
        <v>346</v>
      </c>
      <c r="E168" s="16"/>
    </row>
    <row r="169" spans="1:5" ht="16" x14ac:dyDescent="0.2">
      <c r="A169" s="135"/>
      <c r="B169" s="135"/>
      <c r="C169" s="6">
        <v>3</v>
      </c>
      <c r="D169" s="5" t="s">
        <v>351</v>
      </c>
      <c r="E169" s="16"/>
    </row>
    <row r="170" spans="1:5" ht="16" x14ac:dyDescent="0.2">
      <c r="A170" s="135"/>
      <c r="B170" s="135"/>
      <c r="C170" s="6">
        <v>4</v>
      </c>
      <c r="D170" s="5" t="s">
        <v>349</v>
      </c>
      <c r="E170" s="16"/>
    </row>
    <row r="171" spans="1:5" ht="16" x14ac:dyDescent="0.2">
      <c r="A171" s="31">
        <v>24</v>
      </c>
      <c r="B171" s="144" t="s">
        <v>23</v>
      </c>
      <c r="C171" s="145"/>
      <c r="D171" s="13"/>
      <c r="E171" s="21">
        <v>40</v>
      </c>
    </row>
    <row r="172" spans="1:5" ht="16" x14ac:dyDescent="0.2">
      <c r="A172" s="134"/>
      <c r="B172" s="134"/>
      <c r="C172" s="6">
        <v>1</v>
      </c>
      <c r="D172" s="5" t="s">
        <v>357</v>
      </c>
      <c r="E172" s="16"/>
    </row>
    <row r="173" spans="1:5" ht="16" x14ac:dyDescent="0.2">
      <c r="A173" s="135"/>
      <c r="B173" s="135"/>
      <c r="C173" s="6">
        <v>2</v>
      </c>
      <c r="D173" s="5" t="s">
        <v>361</v>
      </c>
      <c r="E173" s="16"/>
    </row>
    <row r="174" spans="1:5" ht="16" x14ac:dyDescent="0.2">
      <c r="A174" s="135"/>
      <c r="B174" s="135"/>
      <c r="C174" s="8">
        <v>3</v>
      </c>
      <c r="D174" s="5" t="s">
        <v>360</v>
      </c>
      <c r="E174" s="16"/>
    </row>
    <row r="175" spans="1:5" ht="16" x14ac:dyDescent="0.2">
      <c r="A175" s="135"/>
      <c r="B175" s="135"/>
      <c r="C175" s="6">
        <v>4</v>
      </c>
      <c r="D175" s="5" t="s">
        <v>69</v>
      </c>
      <c r="E175" s="16"/>
    </row>
    <row r="176" spans="1:5" ht="16" x14ac:dyDescent="0.2">
      <c r="A176" s="135"/>
      <c r="B176" s="135"/>
      <c r="C176" s="33">
        <v>5</v>
      </c>
      <c r="D176" s="30" t="s">
        <v>184</v>
      </c>
      <c r="E176" s="34"/>
    </row>
    <row r="177" spans="1:5" x14ac:dyDescent="0.2">
      <c r="A177" s="154" t="s">
        <v>367</v>
      </c>
      <c r="B177" s="155"/>
      <c r="C177" s="155"/>
      <c r="D177" s="156"/>
      <c r="E177" s="35">
        <f>SUM(E6:E176)</f>
        <v>1102</v>
      </c>
    </row>
    <row r="178" spans="1:5" x14ac:dyDescent="0.2">
      <c r="D178"/>
      <c r="E178" s="3"/>
    </row>
    <row r="179" spans="1:5" x14ac:dyDescent="0.2">
      <c r="D179"/>
      <c r="E179" s="3"/>
    </row>
    <row r="180" spans="1:5" x14ac:dyDescent="0.2">
      <c r="D180"/>
      <c r="E180" s="3"/>
    </row>
    <row r="181" spans="1:5" x14ac:dyDescent="0.2">
      <c r="D181"/>
      <c r="E181" s="3"/>
    </row>
    <row r="182" spans="1:5" x14ac:dyDescent="0.2">
      <c r="D182"/>
      <c r="E182" s="3"/>
    </row>
    <row r="183" spans="1:5" x14ac:dyDescent="0.2">
      <c r="D183"/>
      <c r="E183" s="3"/>
    </row>
    <row r="184" spans="1:5" x14ac:dyDescent="0.2">
      <c r="D184"/>
      <c r="E184" s="3"/>
    </row>
    <row r="185" spans="1:5" x14ac:dyDescent="0.2">
      <c r="D185"/>
      <c r="E185" s="3"/>
    </row>
    <row r="186" spans="1:5" x14ac:dyDescent="0.2">
      <c r="D186"/>
      <c r="E186" s="3"/>
    </row>
    <row r="187" spans="1:5" x14ac:dyDescent="0.2">
      <c r="D187"/>
      <c r="E187" s="3"/>
    </row>
    <row r="188" spans="1:5" x14ac:dyDescent="0.2">
      <c r="D188"/>
      <c r="E188" s="3"/>
    </row>
    <row r="189" spans="1:5" x14ac:dyDescent="0.2">
      <c r="D189"/>
      <c r="E189" s="3"/>
    </row>
    <row r="190" spans="1:5" x14ac:dyDescent="0.2">
      <c r="D190"/>
      <c r="E190" s="3"/>
    </row>
    <row r="191" spans="1:5" x14ac:dyDescent="0.2">
      <c r="D191"/>
      <c r="E191" s="3"/>
    </row>
    <row r="192" spans="1:5" x14ac:dyDescent="0.2">
      <c r="D192"/>
      <c r="E192" s="3"/>
    </row>
    <row r="193" spans="4:5" x14ac:dyDescent="0.2">
      <c r="D193"/>
      <c r="E193" s="3"/>
    </row>
    <row r="194" spans="4:5" x14ac:dyDescent="0.2">
      <c r="D194"/>
      <c r="E194" s="3"/>
    </row>
    <row r="195" spans="4:5" x14ac:dyDescent="0.2">
      <c r="D195"/>
      <c r="E195" s="3"/>
    </row>
    <row r="196" spans="4:5" x14ac:dyDescent="0.2">
      <c r="D196"/>
      <c r="E196" s="3"/>
    </row>
    <row r="197" spans="4:5" x14ac:dyDescent="0.2">
      <c r="D197"/>
      <c r="E197" s="3"/>
    </row>
    <row r="198" spans="4:5" x14ac:dyDescent="0.2">
      <c r="D198"/>
      <c r="E198" s="3"/>
    </row>
    <row r="199" spans="4:5" x14ac:dyDescent="0.2">
      <c r="D199"/>
      <c r="E199" s="3"/>
    </row>
    <row r="200" spans="4:5" x14ac:dyDescent="0.2">
      <c r="D200"/>
      <c r="E200" s="3"/>
    </row>
    <row r="201" spans="4:5" x14ac:dyDescent="0.2">
      <c r="D201"/>
      <c r="E201" s="3"/>
    </row>
    <row r="202" spans="4:5" x14ac:dyDescent="0.2">
      <c r="D202"/>
      <c r="E202" s="3"/>
    </row>
    <row r="203" spans="4:5" x14ac:dyDescent="0.2">
      <c r="D203"/>
      <c r="E203" s="3"/>
    </row>
    <row r="204" spans="4:5" x14ac:dyDescent="0.2">
      <c r="D204"/>
      <c r="E204" s="3"/>
    </row>
    <row r="205" spans="4:5" x14ac:dyDescent="0.2">
      <c r="D205"/>
      <c r="E205" s="3"/>
    </row>
    <row r="206" spans="4:5" x14ac:dyDescent="0.2">
      <c r="D206"/>
      <c r="E206" s="3"/>
    </row>
    <row r="207" spans="4:5" x14ac:dyDescent="0.2">
      <c r="D207"/>
      <c r="E207" s="3"/>
    </row>
    <row r="208" spans="4:5" x14ac:dyDescent="0.2">
      <c r="D208"/>
      <c r="E208" s="3"/>
    </row>
    <row r="209" spans="4:5" x14ac:dyDescent="0.2">
      <c r="D209"/>
      <c r="E209" s="3"/>
    </row>
    <row r="210" spans="4:5" x14ac:dyDescent="0.2">
      <c r="D210"/>
      <c r="E210" s="3"/>
    </row>
    <row r="211" spans="4:5" x14ac:dyDescent="0.2">
      <c r="D211"/>
      <c r="E211" s="3"/>
    </row>
    <row r="212" spans="4:5" x14ac:dyDescent="0.2">
      <c r="D212"/>
      <c r="E212" s="3"/>
    </row>
    <row r="213" spans="4:5" x14ac:dyDescent="0.2">
      <c r="D213"/>
      <c r="E213" s="3"/>
    </row>
    <row r="214" spans="4:5" x14ac:dyDescent="0.2">
      <c r="D214"/>
      <c r="E214" s="3"/>
    </row>
    <row r="215" spans="4:5" x14ac:dyDescent="0.2">
      <c r="D215"/>
      <c r="E215" s="3"/>
    </row>
    <row r="216" spans="4:5" x14ac:dyDescent="0.2">
      <c r="D216"/>
      <c r="E216" s="3"/>
    </row>
    <row r="217" spans="4:5" x14ac:dyDescent="0.2">
      <c r="D217"/>
      <c r="E217" s="3"/>
    </row>
    <row r="218" spans="4:5" x14ac:dyDescent="0.2">
      <c r="D218"/>
      <c r="E218" s="3"/>
    </row>
    <row r="219" spans="4:5" x14ac:dyDescent="0.2">
      <c r="D219"/>
      <c r="E219" s="3"/>
    </row>
    <row r="220" spans="4:5" x14ac:dyDescent="0.2">
      <c r="D220"/>
      <c r="E220" s="3"/>
    </row>
    <row r="221" spans="4:5" x14ac:dyDescent="0.2">
      <c r="D221"/>
      <c r="E221" s="3"/>
    </row>
    <row r="222" spans="4:5" x14ac:dyDescent="0.2">
      <c r="D222"/>
      <c r="E222" s="3"/>
    </row>
    <row r="223" spans="4:5" x14ac:dyDescent="0.2">
      <c r="D223"/>
      <c r="E223" s="3"/>
    </row>
    <row r="224" spans="4:5" x14ac:dyDescent="0.2">
      <c r="D224"/>
      <c r="E224" s="3"/>
    </row>
    <row r="225" spans="4:5" x14ac:dyDescent="0.2">
      <c r="D225"/>
      <c r="E225" s="3"/>
    </row>
    <row r="226" spans="4:5" x14ac:dyDescent="0.2">
      <c r="D226"/>
      <c r="E226" s="3"/>
    </row>
    <row r="227" spans="4:5" x14ac:dyDescent="0.2">
      <c r="D227"/>
      <c r="E227" s="3"/>
    </row>
    <row r="228" spans="4:5" x14ac:dyDescent="0.2">
      <c r="D228"/>
      <c r="E228" s="3"/>
    </row>
    <row r="229" spans="4:5" x14ac:dyDescent="0.2">
      <c r="D229"/>
      <c r="E229" s="3"/>
    </row>
    <row r="230" spans="4:5" x14ac:dyDescent="0.2">
      <c r="D230"/>
      <c r="E230" s="3"/>
    </row>
    <row r="231" spans="4:5" x14ac:dyDescent="0.2">
      <c r="D231"/>
      <c r="E231" s="3"/>
    </row>
    <row r="232" spans="4:5" x14ac:dyDescent="0.2">
      <c r="D232"/>
      <c r="E232" s="3"/>
    </row>
    <row r="233" spans="4:5" x14ac:dyDescent="0.2">
      <c r="D233"/>
      <c r="E233" s="3"/>
    </row>
    <row r="234" spans="4:5" x14ac:dyDescent="0.2">
      <c r="D234"/>
      <c r="E234" s="3"/>
    </row>
    <row r="235" spans="4:5" x14ac:dyDescent="0.2">
      <c r="D235"/>
      <c r="E235" s="3"/>
    </row>
    <row r="236" spans="4:5" x14ac:dyDescent="0.2">
      <c r="D236"/>
      <c r="E236" s="3"/>
    </row>
    <row r="237" spans="4:5" x14ac:dyDescent="0.2">
      <c r="D237"/>
      <c r="E237" s="3"/>
    </row>
    <row r="238" spans="4:5" x14ac:dyDescent="0.2">
      <c r="D238"/>
      <c r="E238" s="3"/>
    </row>
    <row r="239" spans="4:5" x14ac:dyDescent="0.2">
      <c r="D239"/>
      <c r="E239" s="3"/>
    </row>
    <row r="240" spans="4:5" x14ac:dyDescent="0.2">
      <c r="D240"/>
      <c r="E240" s="3"/>
    </row>
    <row r="241" spans="4:5" x14ac:dyDescent="0.2">
      <c r="D241"/>
      <c r="E241" s="3"/>
    </row>
    <row r="242" spans="4:5" x14ac:dyDescent="0.2">
      <c r="D242"/>
      <c r="E242" s="3"/>
    </row>
    <row r="243" spans="4:5" x14ac:dyDescent="0.2">
      <c r="D243"/>
      <c r="E243" s="3"/>
    </row>
    <row r="244" spans="4:5" x14ac:dyDescent="0.2">
      <c r="D244"/>
      <c r="E244" s="3"/>
    </row>
    <row r="245" spans="4:5" x14ac:dyDescent="0.2">
      <c r="D245"/>
      <c r="E245" s="3"/>
    </row>
    <row r="246" spans="4:5" x14ac:dyDescent="0.2">
      <c r="D246"/>
      <c r="E246" s="3"/>
    </row>
    <row r="247" spans="4:5" x14ac:dyDescent="0.2">
      <c r="D247"/>
      <c r="E247" s="3"/>
    </row>
    <row r="248" spans="4:5" x14ac:dyDescent="0.2">
      <c r="D248"/>
      <c r="E248" s="3"/>
    </row>
    <row r="249" spans="4:5" x14ac:dyDescent="0.2">
      <c r="D249"/>
      <c r="E249" s="3"/>
    </row>
    <row r="250" spans="4:5" x14ac:dyDescent="0.2">
      <c r="D250"/>
      <c r="E250" s="3"/>
    </row>
    <row r="251" spans="4:5" x14ac:dyDescent="0.2">
      <c r="D251"/>
      <c r="E251" s="3"/>
    </row>
    <row r="252" spans="4:5" x14ac:dyDescent="0.2">
      <c r="D252"/>
      <c r="E252" s="3"/>
    </row>
    <row r="253" spans="4:5" x14ac:dyDescent="0.2">
      <c r="D253"/>
      <c r="E253" s="3"/>
    </row>
    <row r="254" spans="4:5" x14ac:dyDescent="0.2">
      <c r="D254"/>
      <c r="E254" s="3"/>
    </row>
    <row r="255" spans="4:5" x14ac:dyDescent="0.2">
      <c r="D255"/>
      <c r="E255" s="3"/>
    </row>
    <row r="256" spans="4:5" x14ac:dyDescent="0.2">
      <c r="D256"/>
      <c r="E256" s="3"/>
    </row>
    <row r="257" spans="4:5" x14ac:dyDescent="0.2">
      <c r="D257"/>
      <c r="E257" s="3"/>
    </row>
    <row r="258" spans="4:5" x14ac:dyDescent="0.2">
      <c r="D258"/>
      <c r="E258" s="3"/>
    </row>
    <row r="259" spans="4:5" x14ac:dyDescent="0.2">
      <c r="D259"/>
      <c r="E259" s="3"/>
    </row>
    <row r="260" spans="4:5" x14ac:dyDescent="0.2">
      <c r="D260"/>
      <c r="E260" s="3"/>
    </row>
    <row r="261" spans="4:5" x14ac:dyDescent="0.2">
      <c r="D261"/>
      <c r="E261" s="3"/>
    </row>
    <row r="262" spans="4:5" x14ac:dyDescent="0.2">
      <c r="D262"/>
      <c r="E262" s="3"/>
    </row>
    <row r="263" spans="4:5" x14ac:dyDescent="0.2">
      <c r="D263"/>
      <c r="E263" s="3"/>
    </row>
    <row r="264" spans="4:5" x14ac:dyDescent="0.2">
      <c r="D264"/>
      <c r="E264" s="3"/>
    </row>
    <row r="265" spans="4:5" x14ac:dyDescent="0.2">
      <c r="D265"/>
      <c r="E265" s="3"/>
    </row>
    <row r="266" spans="4:5" x14ac:dyDescent="0.2">
      <c r="D266"/>
      <c r="E266" s="3"/>
    </row>
    <row r="267" spans="4:5" x14ac:dyDescent="0.2">
      <c r="D267"/>
      <c r="E267" s="3"/>
    </row>
    <row r="268" spans="4:5" x14ac:dyDescent="0.2">
      <c r="D268"/>
      <c r="E268" s="3"/>
    </row>
    <row r="269" spans="4:5" x14ac:dyDescent="0.2">
      <c r="D269"/>
      <c r="E269" s="3"/>
    </row>
    <row r="270" spans="4:5" x14ac:dyDescent="0.2">
      <c r="D270"/>
      <c r="E270" s="3"/>
    </row>
    <row r="271" spans="4:5" x14ac:dyDescent="0.2">
      <c r="D271"/>
      <c r="E271" s="3"/>
    </row>
    <row r="272" spans="4:5" x14ac:dyDescent="0.2">
      <c r="D272"/>
      <c r="E272" s="3"/>
    </row>
    <row r="273" spans="4:5" x14ac:dyDescent="0.2">
      <c r="D273"/>
      <c r="E273" s="3"/>
    </row>
    <row r="274" spans="4:5" x14ac:dyDescent="0.2">
      <c r="D274"/>
      <c r="E274" s="3"/>
    </row>
    <row r="275" spans="4:5" x14ac:dyDescent="0.2">
      <c r="D275"/>
      <c r="E275" s="3"/>
    </row>
    <row r="276" spans="4:5" x14ac:dyDescent="0.2">
      <c r="D276"/>
      <c r="E276" s="3"/>
    </row>
    <row r="277" spans="4:5" x14ac:dyDescent="0.2">
      <c r="D277"/>
      <c r="E277" s="3"/>
    </row>
    <row r="278" spans="4:5" x14ac:dyDescent="0.2">
      <c r="D278"/>
      <c r="E278" s="3"/>
    </row>
    <row r="279" spans="4:5" x14ac:dyDescent="0.2">
      <c r="D279"/>
      <c r="E279" s="3"/>
    </row>
    <row r="280" spans="4:5" x14ac:dyDescent="0.2">
      <c r="D280"/>
      <c r="E280" s="3"/>
    </row>
    <row r="281" spans="4:5" x14ac:dyDescent="0.2">
      <c r="D281"/>
      <c r="E281" s="3"/>
    </row>
    <row r="282" spans="4:5" x14ac:dyDescent="0.2">
      <c r="D282"/>
      <c r="E282" s="3"/>
    </row>
    <row r="283" spans="4:5" x14ac:dyDescent="0.2">
      <c r="D283"/>
      <c r="E283" s="3"/>
    </row>
    <row r="284" spans="4:5" x14ac:dyDescent="0.2">
      <c r="D284"/>
      <c r="E284" s="3"/>
    </row>
    <row r="285" spans="4:5" x14ac:dyDescent="0.2">
      <c r="D285"/>
      <c r="E285" s="3"/>
    </row>
    <row r="286" spans="4:5" x14ac:dyDescent="0.2">
      <c r="D286"/>
      <c r="E286" s="3"/>
    </row>
    <row r="287" spans="4:5" x14ac:dyDescent="0.2">
      <c r="D287"/>
      <c r="E287" s="3"/>
    </row>
    <row r="288" spans="4:5" x14ac:dyDescent="0.2">
      <c r="D288"/>
      <c r="E288" s="3"/>
    </row>
    <row r="289" spans="4:5" x14ac:dyDescent="0.2">
      <c r="D289"/>
      <c r="E289" s="3"/>
    </row>
    <row r="290" spans="4:5" x14ac:dyDescent="0.2">
      <c r="D290"/>
      <c r="E290" s="3"/>
    </row>
    <row r="291" spans="4:5" x14ac:dyDescent="0.2">
      <c r="D291"/>
      <c r="E291" s="3"/>
    </row>
    <row r="292" spans="4:5" x14ac:dyDescent="0.2">
      <c r="D292"/>
      <c r="E292" s="3"/>
    </row>
    <row r="293" spans="4:5" x14ac:dyDescent="0.2">
      <c r="D293"/>
      <c r="E293" s="3"/>
    </row>
    <row r="294" spans="4:5" x14ac:dyDescent="0.2">
      <c r="D294"/>
      <c r="E294" s="3"/>
    </row>
    <row r="295" spans="4:5" x14ac:dyDescent="0.2">
      <c r="D295"/>
      <c r="E295" s="3"/>
    </row>
    <row r="296" spans="4:5" x14ac:dyDescent="0.2">
      <c r="D296"/>
      <c r="E296" s="3"/>
    </row>
    <row r="297" spans="4:5" x14ac:dyDescent="0.2">
      <c r="D297"/>
      <c r="E297" s="3"/>
    </row>
    <row r="298" spans="4:5" x14ac:dyDescent="0.2">
      <c r="D298"/>
      <c r="E298" s="3"/>
    </row>
    <row r="299" spans="4:5" x14ac:dyDescent="0.2">
      <c r="D299"/>
      <c r="E299" s="3"/>
    </row>
    <row r="300" spans="4:5" x14ac:dyDescent="0.2">
      <c r="D300"/>
      <c r="E300" s="3"/>
    </row>
    <row r="301" spans="4:5" x14ac:dyDescent="0.2">
      <c r="D301"/>
      <c r="E301" s="3"/>
    </row>
    <row r="302" spans="4:5" x14ac:dyDescent="0.2">
      <c r="D302"/>
      <c r="E302" s="3"/>
    </row>
    <row r="303" spans="4:5" x14ac:dyDescent="0.2">
      <c r="D303"/>
      <c r="E303" s="3"/>
    </row>
    <row r="304" spans="4:5" x14ac:dyDescent="0.2">
      <c r="D304"/>
      <c r="E304" s="3"/>
    </row>
    <row r="305" spans="4:5" x14ac:dyDescent="0.2">
      <c r="D305"/>
      <c r="E305" s="3"/>
    </row>
    <row r="306" spans="4:5" x14ac:dyDescent="0.2">
      <c r="D306"/>
      <c r="E306" s="3"/>
    </row>
    <row r="307" spans="4:5" x14ac:dyDescent="0.2">
      <c r="D307"/>
      <c r="E307" s="3"/>
    </row>
    <row r="308" spans="4:5" x14ac:dyDescent="0.2">
      <c r="D308"/>
      <c r="E308" s="3"/>
    </row>
    <row r="309" spans="4:5" x14ac:dyDescent="0.2">
      <c r="D309"/>
      <c r="E309" s="3"/>
    </row>
    <row r="310" spans="4:5" x14ac:dyDescent="0.2">
      <c r="D310"/>
      <c r="E310" s="3"/>
    </row>
    <row r="311" spans="4:5" x14ac:dyDescent="0.2">
      <c r="D311"/>
      <c r="E311" s="3"/>
    </row>
    <row r="312" spans="4:5" x14ac:dyDescent="0.2">
      <c r="D312"/>
      <c r="E312" s="3"/>
    </row>
    <row r="313" spans="4:5" x14ac:dyDescent="0.2">
      <c r="D313"/>
      <c r="E313" s="3"/>
    </row>
    <row r="314" spans="4:5" x14ac:dyDescent="0.2">
      <c r="D314"/>
      <c r="E314" s="3"/>
    </row>
    <row r="315" spans="4:5" x14ac:dyDescent="0.2">
      <c r="D315"/>
      <c r="E315" s="3"/>
    </row>
    <row r="316" spans="4:5" x14ac:dyDescent="0.2">
      <c r="D316"/>
      <c r="E316" s="3"/>
    </row>
    <row r="317" spans="4:5" x14ac:dyDescent="0.2">
      <c r="D317"/>
      <c r="E317" s="3"/>
    </row>
    <row r="318" spans="4:5" x14ac:dyDescent="0.2">
      <c r="D318"/>
      <c r="E318" s="3"/>
    </row>
    <row r="319" spans="4:5" x14ac:dyDescent="0.2">
      <c r="D319"/>
      <c r="E319" s="3"/>
    </row>
    <row r="320" spans="4:5" x14ac:dyDescent="0.2">
      <c r="D320"/>
      <c r="E320" s="3"/>
    </row>
    <row r="321" spans="4:5" x14ac:dyDescent="0.2">
      <c r="D321"/>
      <c r="E321" s="3"/>
    </row>
    <row r="322" spans="4:5" x14ac:dyDescent="0.2">
      <c r="D322"/>
      <c r="E322" s="3"/>
    </row>
    <row r="323" spans="4:5" x14ac:dyDescent="0.2">
      <c r="D323"/>
      <c r="E323" s="3"/>
    </row>
    <row r="324" spans="4:5" x14ac:dyDescent="0.2">
      <c r="D324"/>
      <c r="E324" s="3"/>
    </row>
    <row r="325" spans="4:5" x14ac:dyDescent="0.2">
      <c r="D325"/>
      <c r="E325" s="3"/>
    </row>
    <row r="326" spans="4:5" x14ac:dyDescent="0.2">
      <c r="D326"/>
      <c r="E326" s="3"/>
    </row>
    <row r="327" spans="4:5" x14ac:dyDescent="0.2">
      <c r="D327"/>
      <c r="E327" s="3"/>
    </row>
    <row r="328" spans="4:5" x14ac:dyDescent="0.2">
      <c r="D328"/>
      <c r="E328" s="3"/>
    </row>
    <row r="329" spans="4:5" x14ac:dyDescent="0.2">
      <c r="D329"/>
      <c r="E329" s="3"/>
    </row>
    <row r="330" spans="4:5" x14ac:dyDescent="0.2">
      <c r="D330"/>
      <c r="E330" s="3"/>
    </row>
    <row r="331" spans="4:5" x14ac:dyDescent="0.2">
      <c r="D331"/>
      <c r="E331" s="3"/>
    </row>
    <row r="332" spans="4:5" x14ac:dyDescent="0.2">
      <c r="D332"/>
      <c r="E332" s="3"/>
    </row>
    <row r="333" spans="4:5" x14ac:dyDescent="0.2">
      <c r="D333"/>
      <c r="E333" s="3"/>
    </row>
    <row r="334" spans="4:5" x14ac:dyDescent="0.2">
      <c r="D334"/>
      <c r="E334" s="3"/>
    </row>
    <row r="335" spans="4:5" x14ac:dyDescent="0.2">
      <c r="D335"/>
      <c r="E335" s="3"/>
    </row>
    <row r="336" spans="4:5" x14ac:dyDescent="0.2">
      <c r="D336"/>
      <c r="E336" s="3"/>
    </row>
    <row r="337" spans="4:5" x14ac:dyDescent="0.2">
      <c r="D337"/>
      <c r="E337" s="3"/>
    </row>
    <row r="338" spans="4:5" x14ac:dyDescent="0.2">
      <c r="D338"/>
      <c r="E338" s="3"/>
    </row>
    <row r="339" spans="4:5" x14ac:dyDescent="0.2">
      <c r="D339"/>
      <c r="E339" s="3"/>
    </row>
    <row r="340" spans="4:5" x14ac:dyDescent="0.2">
      <c r="D340"/>
      <c r="E340" s="3"/>
    </row>
    <row r="341" spans="4:5" x14ac:dyDescent="0.2">
      <c r="D341"/>
      <c r="E341" s="3"/>
    </row>
    <row r="342" spans="4:5" x14ac:dyDescent="0.2">
      <c r="D342"/>
      <c r="E342" s="3"/>
    </row>
    <row r="343" spans="4:5" x14ac:dyDescent="0.2">
      <c r="D343"/>
      <c r="E343" s="3"/>
    </row>
    <row r="344" spans="4:5" x14ac:dyDescent="0.2">
      <c r="D344"/>
      <c r="E344" s="3"/>
    </row>
    <row r="345" spans="4:5" x14ac:dyDescent="0.2">
      <c r="D345"/>
      <c r="E345" s="3"/>
    </row>
    <row r="346" spans="4:5" x14ac:dyDescent="0.2">
      <c r="D346"/>
      <c r="E346" s="3"/>
    </row>
    <row r="347" spans="4:5" x14ac:dyDescent="0.2">
      <c r="D347"/>
      <c r="E347" s="3"/>
    </row>
    <row r="348" spans="4:5" x14ac:dyDescent="0.2">
      <c r="D348"/>
      <c r="E348" s="3"/>
    </row>
    <row r="349" spans="4:5" x14ac:dyDescent="0.2">
      <c r="D349"/>
      <c r="E349" s="3"/>
    </row>
    <row r="350" spans="4:5" x14ac:dyDescent="0.2">
      <c r="D350"/>
      <c r="E350" s="3"/>
    </row>
    <row r="351" spans="4:5" x14ac:dyDescent="0.2">
      <c r="D351"/>
      <c r="E351" s="3"/>
    </row>
    <row r="352" spans="4:5" x14ac:dyDescent="0.2">
      <c r="D352"/>
      <c r="E352" s="3"/>
    </row>
    <row r="353" spans="4:5" x14ac:dyDescent="0.2">
      <c r="D353"/>
      <c r="E353" s="3"/>
    </row>
    <row r="354" spans="4:5" x14ac:dyDescent="0.2">
      <c r="D354"/>
      <c r="E354" s="3"/>
    </row>
    <row r="355" spans="4:5" x14ac:dyDescent="0.2">
      <c r="D355"/>
      <c r="E355" s="3"/>
    </row>
    <row r="356" spans="4:5" x14ac:dyDescent="0.2">
      <c r="D356"/>
      <c r="E356" s="3"/>
    </row>
    <row r="357" spans="4:5" x14ac:dyDescent="0.2">
      <c r="D357"/>
      <c r="E357" s="3"/>
    </row>
    <row r="358" spans="4:5" x14ac:dyDescent="0.2">
      <c r="D358"/>
      <c r="E358" s="3"/>
    </row>
    <row r="359" spans="4:5" x14ac:dyDescent="0.2">
      <c r="D359"/>
      <c r="E359" s="3"/>
    </row>
    <row r="360" spans="4:5" x14ac:dyDescent="0.2">
      <c r="D360"/>
      <c r="E360" s="3"/>
    </row>
    <row r="361" spans="4:5" x14ac:dyDescent="0.2">
      <c r="D361"/>
      <c r="E361" s="3"/>
    </row>
    <row r="362" spans="4:5" x14ac:dyDescent="0.2">
      <c r="D362"/>
      <c r="E362" s="3"/>
    </row>
    <row r="363" spans="4:5" x14ac:dyDescent="0.2">
      <c r="D363"/>
      <c r="E363" s="3"/>
    </row>
    <row r="364" spans="4:5" x14ac:dyDescent="0.2">
      <c r="D364"/>
      <c r="E364" s="3"/>
    </row>
    <row r="365" spans="4:5" x14ac:dyDescent="0.2">
      <c r="D365"/>
      <c r="E365" s="3"/>
    </row>
    <row r="366" spans="4:5" x14ac:dyDescent="0.2">
      <c r="D366"/>
      <c r="E366" s="3"/>
    </row>
    <row r="367" spans="4:5" x14ac:dyDescent="0.2">
      <c r="D367"/>
      <c r="E367" s="3"/>
    </row>
    <row r="368" spans="4:5" x14ac:dyDescent="0.2">
      <c r="D368"/>
      <c r="E368" s="3"/>
    </row>
    <row r="369" spans="4:5" x14ac:dyDescent="0.2">
      <c r="D369"/>
      <c r="E369" s="3"/>
    </row>
    <row r="370" spans="4:5" x14ac:dyDescent="0.2">
      <c r="D370"/>
      <c r="E370" s="3"/>
    </row>
    <row r="371" spans="4:5" x14ac:dyDescent="0.2">
      <c r="D371"/>
      <c r="E371" s="3"/>
    </row>
    <row r="372" spans="4:5" x14ac:dyDescent="0.2">
      <c r="D372"/>
      <c r="E372" s="3"/>
    </row>
    <row r="373" spans="4:5" x14ac:dyDescent="0.2">
      <c r="D373"/>
      <c r="E373" s="3"/>
    </row>
    <row r="374" spans="4:5" x14ac:dyDescent="0.2">
      <c r="D374"/>
      <c r="E374" s="3"/>
    </row>
    <row r="375" spans="4:5" x14ac:dyDescent="0.2">
      <c r="D375"/>
      <c r="E375" s="3"/>
    </row>
    <row r="376" spans="4:5" x14ac:dyDescent="0.2">
      <c r="D376"/>
      <c r="E376" s="3"/>
    </row>
    <row r="377" spans="4:5" x14ac:dyDescent="0.2">
      <c r="D377"/>
      <c r="E377" s="3"/>
    </row>
    <row r="378" spans="4:5" x14ac:dyDescent="0.2">
      <c r="D378"/>
      <c r="E378" s="3"/>
    </row>
    <row r="379" spans="4:5" x14ac:dyDescent="0.2">
      <c r="D379"/>
      <c r="E379" s="3"/>
    </row>
    <row r="380" spans="4:5" x14ac:dyDescent="0.2">
      <c r="D380"/>
      <c r="E380" s="3"/>
    </row>
    <row r="381" spans="4:5" x14ac:dyDescent="0.2">
      <c r="D381"/>
      <c r="E381" s="3"/>
    </row>
    <row r="382" spans="4:5" x14ac:dyDescent="0.2">
      <c r="D382"/>
      <c r="E382" s="3"/>
    </row>
    <row r="383" spans="4:5" x14ac:dyDescent="0.2">
      <c r="D383"/>
      <c r="E383" s="3"/>
    </row>
    <row r="384" spans="4:5" x14ac:dyDescent="0.2">
      <c r="D384"/>
      <c r="E384" s="3"/>
    </row>
    <row r="385" spans="4:5" x14ac:dyDescent="0.2">
      <c r="D385"/>
      <c r="E385" s="3"/>
    </row>
    <row r="386" spans="4:5" x14ac:dyDescent="0.2">
      <c r="D386"/>
      <c r="E386" s="3"/>
    </row>
    <row r="387" spans="4:5" x14ac:dyDescent="0.2">
      <c r="D387"/>
      <c r="E387" s="3"/>
    </row>
    <row r="388" spans="4:5" x14ac:dyDescent="0.2">
      <c r="D388"/>
      <c r="E388" s="3"/>
    </row>
    <row r="389" spans="4:5" x14ac:dyDescent="0.2">
      <c r="D389"/>
      <c r="E389" s="3"/>
    </row>
    <row r="390" spans="4:5" x14ac:dyDescent="0.2">
      <c r="D390"/>
      <c r="E390" s="3"/>
    </row>
    <row r="391" spans="4:5" x14ac:dyDescent="0.2">
      <c r="D391"/>
      <c r="E391" s="3"/>
    </row>
    <row r="392" spans="4:5" x14ac:dyDescent="0.2">
      <c r="D392"/>
      <c r="E392" s="3"/>
    </row>
    <row r="393" spans="4:5" x14ac:dyDescent="0.2">
      <c r="D393"/>
      <c r="E393" s="3"/>
    </row>
    <row r="394" spans="4:5" x14ac:dyDescent="0.2">
      <c r="D394"/>
      <c r="E394" s="3"/>
    </row>
    <row r="395" spans="4:5" x14ac:dyDescent="0.2">
      <c r="D395"/>
      <c r="E395" s="3"/>
    </row>
    <row r="396" spans="4:5" x14ac:dyDescent="0.2">
      <c r="D396"/>
      <c r="E396" s="3"/>
    </row>
    <row r="397" spans="4:5" x14ac:dyDescent="0.2">
      <c r="D397"/>
      <c r="E397" s="3"/>
    </row>
    <row r="398" spans="4:5" x14ac:dyDescent="0.2">
      <c r="D398"/>
      <c r="E398" s="3"/>
    </row>
    <row r="399" spans="4:5" x14ac:dyDescent="0.2">
      <c r="D399"/>
      <c r="E399" s="3"/>
    </row>
    <row r="400" spans="4:5" x14ac:dyDescent="0.2">
      <c r="D400"/>
      <c r="E400" s="3"/>
    </row>
    <row r="401" spans="4:5" x14ac:dyDescent="0.2">
      <c r="D401"/>
      <c r="E401" s="3"/>
    </row>
    <row r="402" spans="4:5" x14ac:dyDescent="0.2">
      <c r="D402"/>
      <c r="E402" s="3"/>
    </row>
    <row r="403" spans="4:5" x14ac:dyDescent="0.2">
      <c r="D403"/>
      <c r="E403" s="3"/>
    </row>
    <row r="404" spans="4:5" x14ac:dyDescent="0.2">
      <c r="D404"/>
      <c r="E404" s="3"/>
    </row>
    <row r="405" spans="4:5" x14ac:dyDescent="0.2">
      <c r="D405"/>
      <c r="E405" s="3"/>
    </row>
    <row r="406" spans="4:5" x14ac:dyDescent="0.2">
      <c r="D406"/>
      <c r="E406" s="3"/>
    </row>
    <row r="407" spans="4:5" x14ac:dyDescent="0.2">
      <c r="D407"/>
      <c r="E407" s="3"/>
    </row>
    <row r="408" spans="4:5" x14ac:dyDescent="0.2">
      <c r="D408"/>
      <c r="E408" s="3"/>
    </row>
    <row r="409" spans="4:5" x14ac:dyDescent="0.2">
      <c r="D409"/>
      <c r="E409" s="3"/>
    </row>
    <row r="410" spans="4:5" x14ac:dyDescent="0.2">
      <c r="D410"/>
      <c r="E410" s="3"/>
    </row>
    <row r="411" spans="4:5" x14ac:dyDescent="0.2">
      <c r="D411"/>
      <c r="E411" s="3"/>
    </row>
    <row r="412" spans="4:5" x14ac:dyDescent="0.2">
      <c r="D412"/>
      <c r="E412" s="3"/>
    </row>
    <row r="413" spans="4:5" x14ac:dyDescent="0.2">
      <c r="D413"/>
      <c r="E413" s="3"/>
    </row>
    <row r="414" spans="4:5" x14ac:dyDescent="0.2">
      <c r="D414"/>
      <c r="E414" s="3"/>
    </row>
    <row r="415" spans="4:5" x14ac:dyDescent="0.2">
      <c r="D415"/>
      <c r="E415" s="3"/>
    </row>
  </sheetData>
  <mergeCells count="80">
    <mergeCell ref="A4:A5"/>
    <mergeCell ref="B4:C5"/>
    <mergeCell ref="A177:D177"/>
    <mergeCell ref="E4:E5"/>
    <mergeCell ref="B6:C6"/>
    <mergeCell ref="A7:A13"/>
    <mergeCell ref="B7:B13"/>
    <mergeCell ref="B14:C14"/>
    <mergeCell ref="A15:A22"/>
    <mergeCell ref="B15:B22"/>
    <mergeCell ref="B23:C23"/>
    <mergeCell ref="A24:A34"/>
    <mergeCell ref="B24:B34"/>
    <mergeCell ref="B35:C35"/>
    <mergeCell ref="A36:A40"/>
    <mergeCell ref="B36:B40"/>
    <mergeCell ref="B41:C41"/>
    <mergeCell ref="A42:A48"/>
    <mergeCell ref="B42:B48"/>
    <mergeCell ref="B49:C49"/>
    <mergeCell ref="A50:A55"/>
    <mergeCell ref="B50:B55"/>
    <mergeCell ref="B56:C56"/>
    <mergeCell ref="A57:A64"/>
    <mergeCell ref="B57:B64"/>
    <mergeCell ref="B65:C65"/>
    <mergeCell ref="A66:A71"/>
    <mergeCell ref="B66:B71"/>
    <mergeCell ref="B72:C72"/>
    <mergeCell ref="A73:A76"/>
    <mergeCell ref="B73:B76"/>
    <mergeCell ref="B77:C77"/>
    <mergeCell ref="A78:A83"/>
    <mergeCell ref="B78:B83"/>
    <mergeCell ref="B84:C84"/>
    <mergeCell ref="A85:A94"/>
    <mergeCell ref="B85:B94"/>
    <mergeCell ref="B95:C95"/>
    <mergeCell ref="A96:A100"/>
    <mergeCell ref="B96:B100"/>
    <mergeCell ref="B101:C101"/>
    <mergeCell ref="A102:A104"/>
    <mergeCell ref="B102:B104"/>
    <mergeCell ref="B105:C105"/>
    <mergeCell ref="A106:A115"/>
    <mergeCell ref="B106:B115"/>
    <mergeCell ref="B116:C116"/>
    <mergeCell ref="A117:A122"/>
    <mergeCell ref="B117:B122"/>
    <mergeCell ref="B123:C123"/>
    <mergeCell ref="A124:A131"/>
    <mergeCell ref="B124:B131"/>
    <mergeCell ref="B149:B155"/>
    <mergeCell ref="B132:C132"/>
    <mergeCell ref="A133:A135"/>
    <mergeCell ref="B133:B135"/>
    <mergeCell ref="B136:C136"/>
    <mergeCell ref="A137:A140"/>
    <mergeCell ref="B137:B140"/>
    <mergeCell ref="A167:A170"/>
    <mergeCell ref="B167:B170"/>
    <mergeCell ref="B171:C171"/>
    <mergeCell ref="A172:A176"/>
    <mergeCell ref="B172:B176"/>
    <mergeCell ref="D4:D5"/>
    <mergeCell ref="A1:E1"/>
    <mergeCell ref="A2:E2"/>
    <mergeCell ref="A3:E3"/>
    <mergeCell ref="B166:C166"/>
    <mergeCell ref="B156:C156"/>
    <mergeCell ref="A157:A159"/>
    <mergeCell ref="B157:B159"/>
    <mergeCell ref="B160:C160"/>
    <mergeCell ref="A161:A165"/>
    <mergeCell ref="B161:B165"/>
    <mergeCell ref="B141:C141"/>
    <mergeCell ref="A142:A147"/>
    <mergeCell ref="B142:B147"/>
    <mergeCell ref="B148:C148"/>
    <mergeCell ref="A149:A155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CALCULATION</vt:lpstr>
      <vt:lpstr>SAMPLE QUOTA</vt:lpstr>
      <vt:lpstr>DETAIL SAMPLING</vt:lpstr>
      <vt:lpstr>SSU 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Microsoft Office User</cp:lastModifiedBy>
  <cp:lastPrinted>2018-09-06T07:58:15Z</cp:lastPrinted>
  <dcterms:created xsi:type="dcterms:W3CDTF">2018-06-26T02:05:20Z</dcterms:created>
  <dcterms:modified xsi:type="dcterms:W3CDTF">2023-08-26T18:37:23Z</dcterms:modified>
</cp:coreProperties>
</file>